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yoichi\Desktop\"/>
    </mc:Choice>
  </mc:AlternateContent>
  <xr:revisionPtr revIDLastSave="0" documentId="13_ncr:1_{F80FBD92-3142-4137-ABFA-96B707D6BBFA}" xr6:coauthVersionLast="47" xr6:coauthVersionMax="47" xr10:uidLastSave="{00000000-0000-0000-0000-000000000000}"/>
  <bookViews>
    <workbookView xWindow="1032" yWindow="912" windowWidth="19440" windowHeight="9576" firstSheet="4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5" r:id="rId4"/>
    <sheet name="Outcomes Based on Goals" sheetId="6" r:id="rId5"/>
    <sheet name="Outcomes Based on Launch Date" sheetId="4" state="hidden" r:id="rId6"/>
  </sheets>
  <definedNames>
    <definedName name="_xlnm._FilterDatabase" localSheetId="0" hidden="1">KickStarter!$A$1:$U$4115</definedName>
    <definedName name="_xlnm._FilterDatabase" localSheetId="4" hidden="1">'Outcomes Based on Goals'!$A$1:$H$4115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7" i="6" l="1"/>
  <c r="D17" i="6"/>
  <c r="D13" i="6"/>
  <c r="D2" i="6"/>
  <c r="C17" i="6"/>
  <c r="C13" i="6"/>
  <c r="C2" i="6"/>
  <c r="B13" i="6"/>
  <c r="B2" i="6"/>
  <c r="B17" i="6"/>
  <c r="S3" i="1"/>
  <c r="T3" i="1" s="1"/>
  <c r="U3" i="1"/>
  <c r="S4" i="1"/>
  <c r="T4" i="1" s="1"/>
  <c r="U4" i="1"/>
  <c r="S5" i="1"/>
  <c r="T5" i="1" s="1"/>
  <c r="U5" i="1"/>
  <c r="S6" i="1"/>
  <c r="T6" i="1" s="1"/>
  <c r="U6" i="1"/>
  <c r="S7" i="1"/>
  <c r="T7" i="1" s="1"/>
  <c r="U7" i="1"/>
  <c r="S8" i="1"/>
  <c r="T8" i="1" s="1"/>
  <c r="U8" i="1"/>
  <c r="S9" i="1"/>
  <c r="T9" i="1" s="1"/>
  <c r="U9" i="1"/>
  <c r="S10" i="1"/>
  <c r="T10" i="1" s="1"/>
  <c r="U10" i="1"/>
  <c r="S11" i="1"/>
  <c r="T11" i="1" s="1"/>
  <c r="U11" i="1"/>
  <c r="S12" i="1"/>
  <c r="T12" i="1" s="1"/>
  <c r="U12" i="1"/>
  <c r="S13" i="1"/>
  <c r="T13" i="1" s="1"/>
  <c r="U13" i="1"/>
  <c r="S14" i="1"/>
  <c r="T14" i="1" s="1"/>
  <c r="U14" i="1"/>
  <c r="S15" i="1"/>
  <c r="T15" i="1" s="1"/>
  <c r="U15" i="1"/>
  <c r="S16" i="1"/>
  <c r="T16" i="1" s="1"/>
  <c r="U16" i="1"/>
  <c r="S17" i="1"/>
  <c r="T17" i="1" s="1"/>
  <c r="U17" i="1"/>
  <c r="S18" i="1"/>
  <c r="T18" i="1" s="1"/>
  <c r="U18" i="1"/>
  <c r="S19" i="1"/>
  <c r="T19" i="1" s="1"/>
  <c r="U19" i="1"/>
  <c r="S20" i="1"/>
  <c r="T20" i="1" s="1"/>
  <c r="U20" i="1"/>
  <c r="S21" i="1"/>
  <c r="T21" i="1" s="1"/>
  <c r="U21" i="1"/>
  <c r="S22" i="1"/>
  <c r="T22" i="1" s="1"/>
  <c r="U22" i="1"/>
  <c r="S23" i="1"/>
  <c r="T23" i="1" s="1"/>
  <c r="U23" i="1"/>
  <c r="S24" i="1"/>
  <c r="T24" i="1" s="1"/>
  <c r="U24" i="1"/>
  <c r="S25" i="1"/>
  <c r="T25" i="1" s="1"/>
  <c r="U25" i="1"/>
  <c r="S26" i="1"/>
  <c r="T26" i="1" s="1"/>
  <c r="U26" i="1"/>
  <c r="S27" i="1"/>
  <c r="T27" i="1" s="1"/>
  <c r="U27" i="1"/>
  <c r="S28" i="1"/>
  <c r="T28" i="1" s="1"/>
  <c r="U28" i="1"/>
  <c r="S29" i="1"/>
  <c r="T29" i="1" s="1"/>
  <c r="U29" i="1"/>
  <c r="S30" i="1"/>
  <c r="T30" i="1" s="1"/>
  <c r="U30" i="1"/>
  <c r="S31" i="1"/>
  <c r="T31" i="1" s="1"/>
  <c r="U31" i="1"/>
  <c r="S32" i="1"/>
  <c r="T32" i="1" s="1"/>
  <c r="U32" i="1"/>
  <c r="S33" i="1"/>
  <c r="T33" i="1" s="1"/>
  <c r="U33" i="1"/>
  <c r="S34" i="1"/>
  <c r="T34" i="1" s="1"/>
  <c r="U34" i="1"/>
  <c r="S35" i="1"/>
  <c r="T35" i="1" s="1"/>
  <c r="U35" i="1"/>
  <c r="S36" i="1"/>
  <c r="T36" i="1" s="1"/>
  <c r="U36" i="1"/>
  <c r="S37" i="1"/>
  <c r="T37" i="1" s="1"/>
  <c r="U37" i="1"/>
  <c r="S38" i="1"/>
  <c r="T38" i="1" s="1"/>
  <c r="U38" i="1"/>
  <c r="S39" i="1"/>
  <c r="T39" i="1" s="1"/>
  <c r="U39" i="1"/>
  <c r="S40" i="1"/>
  <c r="T40" i="1" s="1"/>
  <c r="U40" i="1"/>
  <c r="S41" i="1"/>
  <c r="T41" i="1" s="1"/>
  <c r="U41" i="1"/>
  <c r="S42" i="1"/>
  <c r="T42" i="1" s="1"/>
  <c r="U42" i="1"/>
  <c r="S43" i="1"/>
  <c r="T43" i="1" s="1"/>
  <c r="U43" i="1"/>
  <c r="S44" i="1"/>
  <c r="T44" i="1" s="1"/>
  <c r="U44" i="1"/>
  <c r="S45" i="1"/>
  <c r="T45" i="1" s="1"/>
  <c r="U45" i="1"/>
  <c r="S46" i="1"/>
  <c r="T46" i="1" s="1"/>
  <c r="U46" i="1"/>
  <c r="S47" i="1"/>
  <c r="T47" i="1" s="1"/>
  <c r="U47" i="1"/>
  <c r="S48" i="1"/>
  <c r="T48" i="1" s="1"/>
  <c r="U48" i="1"/>
  <c r="S49" i="1"/>
  <c r="T49" i="1" s="1"/>
  <c r="U49" i="1"/>
  <c r="S50" i="1"/>
  <c r="T50" i="1" s="1"/>
  <c r="U50" i="1"/>
  <c r="S51" i="1"/>
  <c r="T51" i="1" s="1"/>
  <c r="U51" i="1"/>
  <c r="S52" i="1"/>
  <c r="T52" i="1" s="1"/>
  <c r="U52" i="1"/>
  <c r="S53" i="1"/>
  <c r="T53" i="1" s="1"/>
  <c r="U53" i="1"/>
  <c r="S54" i="1"/>
  <c r="T54" i="1" s="1"/>
  <c r="U54" i="1"/>
  <c r="S55" i="1"/>
  <c r="T55" i="1" s="1"/>
  <c r="U55" i="1"/>
  <c r="S56" i="1"/>
  <c r="T56" i="1" s="1"/>
  <c r="U56" i="1"/>
  <c r="S57" i="1"/>
  <c r="T57" i="1" s="1"/>
  <c r="U57" i="1"/>
  <c r="S58" i="1"/>
  <c r="T58" i="1" s="1"/>
  <c r="U58" i="1"/>
  <c r="S59" i="1"/>
  <c r="T59" i="1" s="1"/>
  <c r="U59" i="1"/>
  <c r="S60" i="1"/>
  <c r="T60" i="1" s="1"/>
  <c r="U60" i="1"/>
  <c r="S61" i="1"/>
  <c r="T61" i="1" s="1"/>
  <c r="U61" i="1"/>
  <c r="S62" i="1"/>
  <c r="T62" i="1" s="1"/>
  <c r="U62" i="1"/>
  <c r="S63" i="1"/>
  <c r="T63" i="1" s="1"/>
  <c r="U63" i="1"/>
  <c r="S64" i="1"/>
  <c r="T64" i="1" s="1"/>
  <c r="U64" i="1"/>
  <c r="S65" i="1"/>
  <c r="T65" i="1" s="1"/>
  <c r="U65" i="1"/>
  <c r="S66" i="1"/>
  <c r="T66" i="1" s="1"/>
  <c r="U66" i="1"/>
  <c r="S67" i="1"/>
  <c r="T67" i="1" s="1"/>
  <c r="U67" i="1"/>
  <c r="S68" i="1"/>
  <c r="T68" i="1" s="1"/>
  <c r="U68" i="1"/>
  <c r="S69" i="1"/>
  <c r="T69" i="1" s="1"/>
  <c r="U69" i="1"/>
  <c r="S70" i="1"/>
  <c r="T70" i="1" s="1"/>
  <c r="U70" i="1"/>
  <c r="S71" i="1"/>
  <c r="T71" i="1" s="1"/>
  <c r="U71" i="1"/>
  <c r="S72" i="1"/>
  <c r="T72" i="1" s="1"/>
  <c r="U72" i="1"/>
  <c r="S73" i="1"/>
  <c r="T73" i="1" s="1"/>
  <c r="U73" i="1"/>
  <c r="S74" i="1"/>
  <c r="T74" i="1" s="1"/>
  <c r="U74" i="1"/>
  <c r="S75" i="1"/>
  <c r="T75" i="1" s="1"/>
  <c r="U75" i="1"/>
  <c r="S76" i="1"/>
  <c r="T76" i="1" s="1"/>
  <c r="U76" i="1"/>
  <c r="S77" i="1"/>
  <c r="T77" i="1" s="1"/>
  <c r="U77" i="1"/>
  <c r="S78" i="1"/>
  <c r="T78" i="1" s="1"/>
  <c r="U78" i="1"/>
  <c r="S79" i="1"/>
  <c r="T79" i="1" s="1"/>
  <c r="U79" i="1"/>
  <c r="S80" i="1"/>
  <c r="T80" i="1" s="1"/>
  <c r="U80" i="1"/>
  <c r="S81" i="1"/>
  <c r="T81" i="1" s="1"/>
  <c r="U81" i="1"/>
  <c r="S82" i="1"/>
  <c r="T82" i="1" s="1"/>
  <c r="U82" i="1"/>
  <c r="S83" i="1"/>
  <c r="T83" i="1" s="1"/>
  <c r="U83" i="1"/>
  <c r="S84" i="1"/>
  <c r="T84" i="1" s="1"/>
  <c r="U84" i="1"/>
  <c r="S85" i="1"/>
  <c r="T85" i="1" s="1"/>
  <c r="U85" i="1"/>
  <c r="S86" i="1"/>
  <c r="T86" i="1" s="1"/>
  <c r="U86" i="1"/>
  <c r="S87" i="1"/>
  <c r="T87" i="1" s="1"/>
  <c r="U87" i="1"/>
  <c r="S88" i="1"/>
  <c r="T88" i="1" s="1"/>
  <c r="U88" i="1"/>
  <c r="S89" i="1"/>
  <c r="T89" i="1" s="1"/>
  <c r="U89" i="1"/>
  <c r="S90" i="1"/>
  <c r="T90" i="1" s="1"/>
  <c r="U90" i="1"/>
  <c r="S91" i="1"/>
  <c r="T91" i="1" s="1"/>
  <c r="U91" i="1"/>
  <c r="S92" i="1"/>
  <c r="T92" i="1" s="1"/>
  <c r="U92" i="1"/>
  <c r="S93" i="1"/>
  <c r="T93" i="1" s="1"/>
  <c r="U93" i="1"/>
  <c r="S94" i="1"/>
  <c r="T94" i="1" s="1"/>
  <c r="U94" i="1"/>
  <c r="S95" i="1"/>
  <c r="T95" i="1" s="1"/>
  <c r="U95" i="1"/>
  <c r="S96" i="1"/>
  <c r="T96" i="1" s="1"/>
  <c r="U96" i="1"/>
  <c r="S97" i="1"/>
  <c r="T97" i="1" s="1"/>
  <c r="U97" i="1"/>
  <c r="S98" i="1"/>
  <c r="T98" i="1" s="1"/>
  <c r="U98" i="1"/>
  <c r="S99" i="1"/>
  <c r="T99" i="1" s="1"/>
  <c r="U99" i="1"/>
  <c r="S100" i="1"/>
  <c r="T100" i="1" s="1"/>
  <c r="U100" i="1"/>
  <c r="S101" i="1"/>
  <c r="T101" i="1" s="1"/>
  <c r="U101" i="1"/>
  <c r="S102" i="1"/>
  <c r="T102" i="1" s="1"/>
  <c r="U102" i="1"/>
  <c r="S103" i="1"/>
  <c r="T103" i="1" s="1"/>
  <c r="U103" i="1"/>
  <c r="S104" i="1"/>
  <c r="T104" i="1" s="1"/>
  <c r="U104" i="1"/>
  <c r="S105" i="1"/>
  <c r="T105" i="1" s="1"/>
  <c r="U105" i="1"/>
  <c r="S106" i="1"/>
  <c r="T106" i="1" s="1"/>
  <c r="U106" i="1"/>
  <c r="S107" i="1"/>
  <c r="T107" i="1" s="1"/>
  <c r="U107" i="1"/>
  <c r="S108" i="1"/>
  <c r="T108" i="1" s="1"/>
  <c r="U108" i="1"/>
  <c r="S109" i="1"/>
  <c r="T109" i="1" s="1"/>
  <c r="U109" i="1"/>
  <c r="S110" i="1"/>
  <c r="T110" i="1" s="1"/>
  <c r="U110" i="1"/>
  <c r="S111" i="1"/>
  <c r="T111" i="1" s="1"/>
  <c r="U111" i="1"/>
  <c r="S112" i="1"/>
  <c r="T112" i="1" s="1"/>
  <c r="U112" i="1"/>
  <c r="S113" i="1"/>
  <c r="T113" i="1" s="1"/>
  <c r="U113" i="1"/>
  <c r="S114" i="1"/>
  <c r="T114" i="1" s="1"/>
  <c r="U114" i="1"/>
  <c r="S115" i="1"/>
  <c r="T115" i="1" s="1"/>
  <c r="U115" i="1"/>
  <c r="S116" i="1"/>
  <c r="T116" i="1" s="1"/>
  <c r="U116" i="1"/>
  <c r="S117" i="1"/>
  <c r="T117" i="1" s="1"/>
  <c r="U117" i="1"/>
  <c r="S118" i="1"/>
  <c r="T118" i="1" s="1"/>
  <c r="U118" i="1"/>
  <c r="S119" i="1"/>
  <c r="T119" i="1" s="1"/>
  <c r="U119" i="1"/>
  <c r="S120" i="1"/>
  <c r="T120" i="1" s="1"/>
  <c r="U120" i="1"/>
  <c r="S121" i="1"/>
  <c r="T121" i="1" s="1"/>
  <c r="U121" i="1"/>
  <c r="S122" i="1"/>
  <c r="T122" i="1" s="1"/>
  <c r="U122" i="1"/>
  <c r="S123" i="1"/>
  <c r="T123" i="1" s="1"/>
  <c r="U123" i="1"/>
  <c r="S124" i="1"/>
  <c r="T124" i="1" s="1"/>
  <c r="U124" i="1"/>
  <c r="S125" i="1"/>
  <c r="T125" i="1" s="1"/>
  <c r="U125" i="1"/>
  <c r="S126" i="1"/>
  <c r="T126" i="1" s="1"/>
  <c r="U126" i="1"/>
  <c r="S127" i="1"/>
  <c r="T127" i="1" s="1"/>
  <c r="U127" i="1"/>
  <c r="S128" i="1"/>
  <c r="T128" i="1" s="1"/>
  <c r="U128" i="1"/>
  <c r="S129" i="1"/>
  <c r="T129" i="1" s="1"/>
  <c r="U129" i="1"/>
  <c r="S130" i="1"/>
  <c r="T130" i="1" s="1"/>
  <c r="U130" i="1"/>
  <c r="S131" i="1"/>
  <c r="T131" i="1" s="1"/>
  <c r="U131" i="1"/>
  <c r="S132" i="1"/>
  <c r="T132" i="1" s="1"/>
  <c r="U132" i="1"/>
  <c r="S133" i="1"/>
  <c r="T133" i="1" s="1"/>
  <c r="U133" i="1"/>
  <c r="S134" i="1"/>
  <c r="T134" i="1" s="1"/>
  <c r="U134" i="1"/>
  <c r="S135" i="1"/>
  <c r="T135" i="1" s="1"/>
  <c r="U135" i="1"/>
  <c r="S136" i="1"/>
  <c r="T136" i="1" s="1"/>
  <c r="U136" i="1"/>
  <c r="S137" i="1"/>
  <c r="T137" i="1" s="1"/>
  <c r="U137" i="1"/>
  <c r="S138" i="1"/>
  <c r="T138" i="1" s="1"/>
  <c r="U138" i="1"/>
  <c r="S139" i="1"/>
  <c r="T139" i="1" s="1"/>
  <c r="U139" i="1"/>
  <c r="S140" i="1"/>
  <c r="T140" i="1" s="1"/>
  <c r="U140" i="1"/>
  <c r="S141" i="1"/>
  <c r="T141" i="1" s="1"/>
  <c r="U141" i="1"/>
  <c r="S142" i="1"/>
  <c r="T142" i="1" s="1"/>
  <c r="U142" i="1"/>
  <c r="S143" i="1"/>
  <c r="T143" i="1" s="1"/>
  <c r="U143" i="1"/>
  <c r="S144" i="1"/>
  <c r="T144" i="1" s="1"/>
  <c r="U144" i="1"/>
  <c r="S145" i="1"/>
  <c r="T145" i="1" s="1"/>
  <c r="U145" i="1"/>
  <c r="S146" i="1"/>
  <c r="T146" i="1" s="1"/>
  <c r="U146" i="1"/>
  <c r="S147" i="1"/>
  <c r="T147" i="1" s="1"/>
  <c r="U147" i="1"/>
  <c r="S148" i="1"/>
  <c r="T148" i="1" s="1"/>
  <c r="U148" i="1"/>
  <c r="S149" i="1"/>
  <c r="T149" i="1" s="1"/>
  <c r="U149" i="1"/>
  <c r="S150" i="1"/>
  <c r="T150" i="1" s="1"/>
  <c r="U150" i="1"/>
  <c r="S151" i="1"/>
  <c r="T151" i="1" s="1"/>
  <c r="U151" i="1"/>
  <c r="S152" i="1"/>
  <c r="T152" i="1" s="1"/>
  <c r="U152" i="1"/>
  <c r="S153" i="1"/>
  <c r="T153" i="1" s="1"/>
  <c r="U153" i="1"/>
  <c r="S154" i="1"/>
  <c r="T154" i="1" s="1"/>
  <c r="U154" i="1"/>
  <c r="S155" i="1"/>
  <c r="T155" i="1" s="1"/>
  <c r="U155" i="1"/>
  <c r="S156" i="1"/>
  <c r="T156" i="1" s="1"/>
  <c r="U156" i="1"/>
  <c r="S157" i="1"/>
  <c r="T157" i="1" s="1"/>
  <c r="U157" i="1"/>
  <c r="S158" i="1"/>
  <c r="T158" i="1" s="1"/>
  <c r="U158" i="1"/>
  <c r="S159" i="1"/>
  <c r="T159" i="1" s="1"/>
  <c r="U159" i="1"/>
  <c r="S160" i="1"/>
  <c r="T160" i="1" s="1"/>
  <c r="U160" i="1"/>
  <c r="S161" i="1"/>
  <c r="T161" i="1" s="1"/>
  <c r="U161" i="1"/>
  <c r="S162" i="1"/>
  <c r="T162" i="1" s="1"/>
  <c r="U162" i="1"/>
  <c r="S163" i="1"/>
  <c r="T163" i="1" s="1"/>
  <c r="U163" i="1"/>
  <c r="S164" i="1"/>
  <c r="T164" i="1" s="1"/>
  <c r="U164" i="1"/>
  <c r="S165" i="1"/>
  <c r="T165" i="1" s="1"/>
  <c r="U165" i="1"/>
  <c r="S166" i="1"/>
  <c r="T166" i="1" s="1"/>
  <c r="U166" i="1"/>
  <c r="S167" i="1"/>
  <c r="T167" i="1" s="1"/>
  <c r="U167" i="1"/>
  <c r="S168" i="1"/>
  <c r="T168" i="1" s="1"/>
  <c r="U168" i="1"/>
  <c r="S169" i="1"/>
  <c r="T169" i="1" s="1"/>
  <c r="U169" i="1"/>
  <c r="S170" i="1"/>
  <c r="T170" i="1" s="1"/>
  <c r="U170" i="1"/>
  <c r="S171" i="1"/>
  <c r="T171" i="1" s="1"/>
  <c r="U171" i="1"/>
  <c r="S172" i="1"/>
  <c r="T172" i="1" s="1"/>
  <c r="U172" i="1"/>
  <c r="S173" i="1"/>
  <c r="T173" i="1" s="1"/>
  <c r="U173" i="1"/>
  <c r="S174" i="1"/>
  <c r="T174" i="1" s="1"/>
  <c r="U174" i="1"/>
  <c r="S175" i="1"/>
  <c r="T175" i="1" s="1"/>
  <c r="U175" i="1"/>
  <c r="S176" i="1"/>
  <c r="T176" i="1" s="1"/>
  <c r="U176" i="1"/>
  <c r="S177" i="1"/>
  <c r="T177" i="1" s="1"/>
  <c r="U177" i="1"/>
  <c r="S178" i="1"/>
  <c r="T178" i="1" s="1"/>
  <c r="U178" i="1"/>
  <c r="S179" i="1"/>
  <c r="T179" i="1" s="1"/>
  <c r="U179" i="1"/>
  <c r="S180" i="1"/>
  <c r="T180" i="1" s="1"/>
  <c r="U180" i="1"/>
  <c r="S181" i="1"/>
  <c r="T181" i="1" s="1"/>
  <c r="U181" i="1"/>
  <c r="S182" i="1"/>
  <c r="T182" i="1" s="1"/>
  <c r="U182" i="1"/>
  <c r="S183" i="1"/>
  <c r="T183" i="1" s="1"/>
  <c r="U183" i="1"/>
  <c r="S184" i="1"/>
  <c r="T184" i="1" s="1"/>
  <c r="U184" i="1"/>
  <c r="S185" i="1"/>
  <c r="T185" i="1" s="1"/>
  <c r="U185" i="1"/>
  <c r="S186" i="1"/>
  <c r="T186" i="1" s="1"/>
  <c r="U186" i="1"/>
  <c r="S187" i="1"/>
  <c r="T187" i="1" s="1"/>
  <c r="U187" i="1"/>
  <c r="S188" i="1"/>
  <c r="T188" i="1" s="1"/>
  <c r="U188" i="1"/>
  <c r="S189" i="1"/>
  <c r="T189" i="1" s="1"/>
  <c r="U189" i="1"/>
  <c r="S190" i="1"/>
  <c r="T190" i="1" s="1"/>
  <c r="U190" i="1"/>
  <c r="S191" i="1"/>
  <c r="T191" i="1" s="1"/>
  <c r="U191" i="1"/>
  <c r="S192" i="1"/>
  <c r="T192" i="1" s="1"/>
  <c r="U192" i="1"/>
  <c r="S193" i="1"/>
  <c r="T193" i="1" s="1"/>
  <c r="U193" i="1"/>
  <c r="S194" i="1"/>
  <c r="T194" i="1" s="1"/>
  <c r="U194" i="1"/>
  <c r="S195" i="1"/>
  <c r="T195" i="1" s="1"/>
  <c r="U195" i="1"/>
  <c r="S196" i="1"/>
  <c r="T196" i="1" s="1"/>
  <c r="U196" i="1"/>
  <c r="S197" i="1"/>
  <c r="T197" i="1" s="1"/>
  <c r="U197" i="1"/>
  <c r="S198" i="1"/>
  <c r="T198" i="1" s="1"/>
  <c r="U198" i="1"/>
  <c r="S199" i="1"/>
  <c r="T199" i="1" s="1"/>
  <c r="U199" i="1"/>
  <c r="S200" i="1"/>
  <c r="T200" i="1" s="1"/>
  <c r="U200" i="1"/>
  <c r="S201" i="1"/>
  <c r="T201" i="1" s="1"/>
  <c r="U201" i="1"/>
  <c r="S202" i="1"/>
  <c r="T202" i="1" s="1"/>
  <c r="U202" i="1"/>
  <c r="S203" i="1"/>
  <c r="T203" i="1" s="1"/>
  <c r="U203" i="1"/>
  <c r="S204" i="1"/>
  <c r="T204" i="1" s="1"/>
  <c r="U204" i="1"/>
  <c r="S205" i="1"/>
  <c r="T205" i="1" s="1"/>
  <c r="U205" i="1"/>
  <c r="S206" i="1"/>
  <c r="T206" i="1" s="1"/>
  <c r="U206" i="1"/>
  <c r="S207" i="1"/>
  <c r="T207" i="1" s="1"/>
  <c r="U207" i="1"/>
  <c r="S208" i="1"/>
  <c r="T208" i="1" s="1"/>
  <c r="U208" i="1"/>
  <c r="S209" i="1"/>
  <c r="T209" i="1" s="1"/>
  <c r="U209" i="1"/>
  <c r="S210" i="1"/>
  <c r="T210" i="1" s="1"/>
  <c r="U210" i="1"/>
  <c r="S211" i="1"/>
  <c r="T211" i="1" s="1"/>
  <c r="U211" i="1"/>
  <c r="S212" i="1"/>
  <c r="T212" i="1" s="1"/>
  <c r="U212" i="1"/>
  <c r="S213" i="1"/>
  <c r="T213" i="1" s="1"/>
  <c r="U213" i="1"/>
  <c r="S214" i="1"/>
  <c r="T214" i="1" s="1"/>
  <c r="U214" i="1"/>
  <c r="S215" i="1"/>
  <c r="T215" i="1" s="1"/>
  <c r="U215" i="1"/>
  <c r="S216" i="1"/>
  <c r="T216" i="1" s="1"/>
  <c r="U216" i="1"/>
  <c r="S217" i="1"/>
  <c r="T217" i="1" s="1"/>
  <c r="U217" i="1"/>
  <c r="S218" i="1"/>
  <c r="T218" i="1" s="1"/>
  <c r="U218" i="1"/>
  <c r="S219" i="1"/>
  <c r="T219" i="1" s="1"/>
  <c r="U219" i="1"/>
  <c r="S220" i="1"/>
  <c r="T220" i="1" s="1"/>
  <c r="U220" i="1"/>
  <c r="S221" i="1"/>
  <c r="T221" i="1" s="1"/>
  <c r="U221" i="1"/>
  <c r="S222" i="1"/>
  <c r="T222" i="1" s="1"/>
  <c r="U222" i="1"/>
  <c r="S223" i="1"/>
  <c r="T223" i="1" s="1"/>
  <c r="U223" i="1"/>
  <c r="S224" i="1"/>
  <c r="T224" i="1" s="1"/>
  <c r="U224" i="1"/>
  <c r="S225" i="1"/>
  <c r="T225" i="1" s="1"/>
  <c r="U225" i="1"/>
  <c r="S226" i="1"/>
  <c r="T226" i="1" s="1"/>
  <c r="U226" i="1"/>
  <c r="S227" i="1"/>
  <c r="T227" i="1" s="1"/>
  <c r="U227" i="1"/>
  <c r="S228" i="1"/>
  <c r="T228" i="1" s="1"/>
  <c r="U228" i="1"/>
  <c r="S229" i="1"/>
  <c r="T229" i="1" s="1"/>
  <c r="U229" i="1"/>
  <c r="S230" i="1"/>
  <c r="T230" i="1" s="1"/>
  <c r="U230" i="1"/>
  <c r="S231" i="1"/>
  <c r="T231" i="1" s="1"/>
  <c r="U231" i="1"/>
  <c r="S232" i="1"/>
  <c r="T232" i="1" s="1"/>
  <c r="U232" i="1"/>
  <c r="S233" i="1"/>
  <c r="T233" i="1" s="1"/>
  <c r="U233" i="1"/>
  <c r="S234" i="1"/>
  <c r="T234" i="1" s="1"/>
  <c r="U234" i="1"/>
  <c r="S235" i="1"/>
  <c r="T235" i="1" s="1"/>
  <c r="U235" i="1"/>
  <c r="S236" i="1"/>
  <c r="T236" i="1" s="1"/>
  <c r="U236" i="1"/>
  <c r="S237" i="1"/>
  <c r="T237" i="1" s="1"/>
  <c r="U237" i="1"/>
  <c r="S238" i="1"/>
  <c r="T238" i="1" s="1"/>
  <c r="U238" i="1"/>
  <c r="S239" i="1"/>
  <c r="T239" i="1" s="1"/>
  <c r="U239" i="1"/>
  <c r="S240" i="1"/>
  <c r="T240" i="1" s="1"/>
  <c r="U240" i="1"/>
  <c r="S241" i="1"/>
  <c r="T241" i="1" s="1"/>
  <c r="U241" i="1"/>
  <c r="S242" i="1"/>
  <c r="T242" i="1" s="1"/>
  <c r="U242" i="1"/>
  <c r="S243" i="1"/>
  <c r="T243" i="1" s="1"/>
  <c r="U243" i="1"/>
  <c r="S244" i="1"/>
  <c r="T244" i="1" s="1"/>
  <c r="U244" i="1"/>
  <c r="S245" i="1"/>
  <c r="T245" i="1" s="1"/>
  <c r="U245" i="1"/>
  <c r="S246" i="1"/>
  <c r="T246" i="1" s="1"/>
  <c r="U246" i="1"/>
  <c r="S247" i="1"/>
  <c r="T247" i="1" s="1"/>
  <c r="U247" i="1"/>
  <c r="S248" i="1"/>
  <c r="T248" i="1" s="1"/>
  <c r="U248" i="1"/>
  <c r="S249" i="1"/>
  <c r="T249" i="1" s="1"/>
  <c r="U249" i="1"/>
  <c r="S250" i="1"/>
  <c r="T250" i="1" s="1"/>
  <c r="U250" i="1"/>
  <c r="S251" i="1"/>
  <c r="T251" i="1" s="1"/>
  <c r="U251" i="1"/>
  <c r="S252" i="1"/>
  <c r="T252" i="1" s="1"/>
  <c r="U252" i="1"/>
  <c r="S253" i="1"/>
  <c r="T253" i="1" s="1"/>
  <c r="U253" i="1"/>
  <c r="S254" i="1"/>
  <c r="T254" i="1" s="1"/>
  <c r="U254" i="1"/>
  <c r="S255" i="1"/>
  <c r="T255" i="1" s="1"/>
  <c r="U255" i="1"/>
  <c r="S256" i="1"/>
  <c r="T256" i="1" s="1"/>
  <c r="U256" i="1"/>
  <c r="S257" i="1"/>
  <c r="T257" i="1" s="1"/>
  <c r="U257" i="1"/>
  <c r="S258" i="1"/>
  <c r="T258" i="1" s="1"/>
  <c r="U258" i="1"/>
  <c r="S259" i="1"/>
  <c r="T259" i="1" s="1"/>
  <c r="U259" i="1"/>
  <c r="S260" i="1"/>
  <c r="T260" i="1" s="1"/>
  <c r="U260" i="1"/>
  <c r="S261" i="1"/>
  <c r="T261" i="1" s="1"/>
  <c r="U261" i="1"/>
  <c r="S262" i="1"/>
  <c r="T262" i="1" s="1"/>
  <c r="U262" i="1"/>
  <c r="S263" i="1"/>
  <c r="T263" i="1" s="1"/>
  <c r="U263" i="1"/>
  <c r="S264" i="1"/>
  <c r="T264" i="1" s="1"/>
  <c r="U264" i="1"/>
  <c r="S265" i="1"/>
  <c r="T265" i="1" s="1"/>
  <c r="U265" i="1"/>
  <c r="S266" i="1"/>
  <c r="T266" i="1" s="1"/>
  <c r="U266" i="1"/>
  <c r="S267" i="1"/>
  <c r="T267" i="1" s="1"/>
  <c r="U267" i="1"/>
  <c r="S268" i="1"/>
  <c r="T268" i="1" s="1"/>
  <c r="U268" i="1"/>
  <c r="S269" i="1"/>
  <c r="T269" i="1" s="1"/>
  <c r="U269" i="1"/>
  <c r="S270" i="1"/>
  <c r="T270" i="1" s="1"/>
  <c r="U270" i="1"/>
  <c r="S271" i="1"/>
  <c r="T271" i="1" s="1"/>
  <c r="U271" i="1"/>
  <c r="S272" i="1"/>
  <c r="T272" i="1" s="1"/>
  <c r="U272" i="1"/>
  <c r="S273" i="1"/>
  <c r="T273" i="1" s="1"/>
  <c r="U273" i="1"/>
  <c r="S274" i="1"/>
  <c r="T274" i="1" s="1"/>
  <c r="U274" i="1"/>
  <c r="S275" i="1"/>
  <c r="T275" i="1" s="1"/>
  <c r="U275" i="1"/>
  <c r="S276" i="1"/>
  <c r="T276" i="1" s="1"/>
  <c r="U276" i="1"/>
  <c r="S277" i="1"/>
  <c r="T277" i="1" s="1"/>
  <c r="U277" i="1"/>
  <c r="S278" i="1"/>
  <c r="T278" i="1" s="1"/>
  <c r="U278" i="1"/>
  <c r="S279" i="1"/>
  <c r="T279" i="1" s="1"/>
  <c r="U279" i="1"/>
  <c r="S280" i="1"/>
  <c r="T280" i="1" s="1"/>
  <c r="U280" i="1"/>
  <c r="S281" i="1"/>
  <c r="T281" i="1" s="1"/>
  <c r="U281" i="1"/>
  <c r="S282" i="1"/>
  <c r="T282" i="1" s="1"/>
  <c r="U282" i="1"/>
  <c r="S283" i="1"/>
  <c r="T283" i="1" s="1"/>
  <c r="U283" i="1"/>
  <c r="S284" i="1"/>
  <c r="T284" i="1" s="1"/>
  <c r="U284" i="1"/>
  <c r="S285" i="1"/>
  <c r="T285" i="1" s="1"/>
  <c r="U285" i="1"/>
  <c r="S286" i="1"/>
  <c r="T286" i="1" s="1"/>
  <c r="U286" i="1"/>
  <c r="S287" i="1"/>
  <c r="T287" i="1" s="1"/>
  <c r="U287" i="1"/>
  <c r="S288" i="1"/>
  <c r="T288" i="1" s="1"/>
  <c r="U288" i="1"/>
  <c r="S289" i="1"/>
  <c r="T289" i="1" s="1"/>
  <c r="U289" i="1"/>
  <c r="S290" i="1"/>
  <c r="T290" i="1" s="1"/>
  <c r="U290" i="1"/>
  <c r="S291" i="1"/>
  <c r="T291" i="1" s="1"/>
  <c r="U291" i="1"/>
  <c r="S292" i="1"/>
  <c r="T292" i="1" s="1"/>
  <c r="U292" i="1"/>
  <c r="S293" i="1"/>
  <c r="T293" i="1" s="1"/>
  <c r="U293" i="1"/>
  <c r="S294" i="1"/>
  <c r="T294" i="1" s="1"/>
  <c r="U294" i="1"/>
  <c r="S295" i="1"/>
  <c r="T295" i="1" s="1"/>
  <c r="U295" i="1"/>
  <c r="S296" i="1"/>
  <c r="T296" i="1" s="1"/>
  <c r="U296" i="1"/>
  <c r="S297" i="1"/>
  <c r="T297" i="1" s="1"/>
  <c r="U297" i="1"/>
  <c r="S298" i="1"/>
  <c r="T298" i="1" s="1"/>
  <c r="U298" i="1"/>
  <c r="S299" i="1"/>
  <c r="T299" i="1" s="1"/>
  <c r="U299" i="1"/>
  <c r="S300" i="1"/>
  <c r="T300" i="1" s="1"/>
  <c r="U300" i="1"/>
  <c r="S301" i="1"/>
  <c r="T301" i="1" s="1"/>
  <c r="U301" i="1"/>
  <c r="S302" i="1"/>
  <c r="T302" i="1" s="1"/>
  <c r="U302" i="1"/>
  <c r="S303" i="1"/>
  <c r="T303" i="1" s="1"/>
  <c r="U303" i="1"/>
  <c r="S304" i="1"/>
  <c r="T304" i="1" s="1"/>
  <c r="U304" i="1"/>
  <c r="S305" i="1"/>
  <c r="T305" i="1" s="1"/>
  <c r="U305" i="1"/>
  <c r="S306" i="1"/>
  <c r="T306" i="1" s="1"/>
  <c r="U306" i="1"/>
  <c r="S307" i="1"/>
  <c r="T307" i="1" s="1"/>
  <c r="U307" i="1"/>
  <c r="S308" i="1"/>
  <c r="T308" i="1" s="1"/>
  <c r="U308" i="1"/>
  <c r="S309" i="1"/>
  <c r="T309" i="1" s="1"/>
  <c r="U309" i="1"/>
  <c r="S310" i="1"/>
  <c r="T310" i="1" s="1"/>
  <c r="U310" i="1"/>
  <c r="S311" i="1"/>
  <c r="T311" i="1" s="1"/>
  <c r="U311" i="1"/>
  <c r="S312" i="1"/>
  <c r="T312" i="1" s="1"/>
  <c r="U312" i="1"/>
  <c r="S313" i="1"/>
  <c r="T313" i="1" s="1"/>
  <c r="U313" i="1"/>
  <c r="S314" i="1"/>
  <c r="T314" i="1" s="1"/>
  <c r="U314" i="1"/>
  <c r="S315" i="1"/>
  <c r="T315" i="1" s="1"/>
  <c r="U315" i="1"/>
  <c r="S316" i="1"/>
  <c r="T316" i="1" s="1"/>
  <c r="U316" i="1"/>
  <c r="S317" i="1"/>
  <c r="T317" i="1" s="1"/>
  <c r="U317" i="1"/>
  <c r="S318" i="1"/>
  <c r="T318" i="1" s="1"/>
  <c r="U318" i="1"/>
  <c r="S319" i="1"/>
  <c r="T319" i="1" s="1"/>
  <c r="U319" i="1"/>
  <c r="S320" i="1"/>
  <c r="T320" i="1" s="1"/>
  <c r="U320" i="1"/>
  <c r="S321" i="1"/>
  <c r="T321" i="1" s="1"/>
  <c r="U321" i="1"/>
  <c r="S322" i="1"/>
  <c r="T322" i="1" s="1"/>
  <c r="U322" i="1"/>
  <c r="S323" i="1"/>
  <c r="T323" i="1" s="1"/>
  <c r="U323" i="1"/>
  <c r="S324" i="1"/>
  <c r="T324" i="1" s="1"/>
  <c r="U324" i="1"/>
  <c r="S325" i="1"/>
  <c r="T325" i="1" s="1"/>
  <c r="U325" i="1"/>
  <c r="S326" i="1"/>
  <c r="T326" i="1" s="1"/>
  <c r="U326" i="1"/>
  <c r="S327" i="1"/>
  <c r="T327" i="1" s="1"/>
  <c r="U327" i="1"/>
  <c r="S328" i="1"/>
  <c r="T328" i="1" s="1"/>
  <c r="U328" i="1"/>
  <c r="S329" i="1"/>
  <c r="T329" i="1" s="1"/>
  <c r="U329" i="1"/>
  <c r="S330" i="1"/>
  <c r="T330" i="1" s="1"/>
  <c r="U330" i="1"/>
  <c r="S331" i="1"/>
  <c r="T331" i="1" s="1"/>
  <c r="U331" i="1"/>
  <c r="S332" i="1"/>
  <c r="T332" i="1" s="1"/>
  <c r="U332" i="1"/>
  <c r="S333" i="1"/>
  <c r="T333" i="1" s="1"/>
  <c r="U333" i="1"/>
  <c r="S334" i="1"/>
  <c r="T334" i="1" s="1"/>
  <c r="U334" i="1"/>
  <c r="S335" i="1"/>
  <c r="T335" i="1" s="1"/>
  <c r="U335" i="1"/>
  <c r="S336" i="1"/>
  <c r="T336" i="1" s="1"/>
  <c r="U336" i="1"/>
  <c r="S337" i="1"/>
  <c r="T337" i="1" s="1"/>
  <c r="U337" i="1"/>
  <c r="S338" i="1"/>
  <c r="T338" i="1" s="1"/>
  <c r="U338" i="1"/>
  <c r="S339" i="1"/>
  <c r="T339" i="1" s="1"/>
  <c r="U339" i="1"/>
  <c r="S340" i="1"/>
  <c r="T340" i="1" s="1"/>
  <c r="U340" i="1"/>
  <c r="S341" i="1"/>
  <c r="T341" i="1" s="1"/>
  <c r="U341" i="1"/>
  <c r="S342" i="1"/>
  <c r="T342" i="1" s="1"/>
  <c r="U342" i="1"/>
  <c r="S343" i="1"/>
  <c r="T343" i="1" s="1"/>
  <c r="U343" i="1"/>
  <c r="S344" i="1"/>
  <c r="T344" i="1" s="1"/>
  <c r="U344" i="1"/>
  <c r="S345" i="1"/>
  <c r="T345" i="1" s="1"/>
  <c r="U345" i="1"/>
  <c r="S346" i="1"/>
  <c r="T346" i="1" s="1"/>
  <c r="U346" i="1"/>
  <c r="S347" i="1"/>
  <c r="T347" i="1" s="1"/>
  <c r="U347" i="1"/>
  <c r="S348" i="1"/>
  <c r="T348" i="1" s="1"/>
  <c r="U348" i="1"/>
  <c r="S349" i="1"/>
  <c r="T349" i="1" s="1"/>
  <c r="U349" i="1"/>
  <c r="S350" i="1"/>
  <c r="T350" i="1" s="1"/>
  <c r="U350" i="1"/>
  <c r="S351" i="1"/>
  <c r="T351" i="1" s="1"/>
  <c r="U351" i="1"/>
  <c r="S352" i="1"/>
  <c r="T352" i="1" s="1"/>
  <c r="U352" i="1"/>
  <c r="S353" i="1"/>
  <c r="T353" i="1" s="1"/>
  <c r="U353" i="1"/>
  <c r="S354" i="1"/>
  <c r="T354" i="1" s="1"/>
  <c r="U354" i="1"/>
  <c r="S355" i="1"/>
  <c r="T355" i="1" s="1"/>
  <c r="U355" i="1"/>
  <c r="S356" i="1"/>
  <c r="T356" i="1" s="1"/>
  <c r="U356" i="1"/>
  <c r="S357" i="1"/>
  <c r="T357" i="1" s="1"/>
  <c r="U357" i="1"/>
  <c r="S358" i="1"/>
  <c r="T358" i="1" s="1"/>
  <c r="U358" i="1"/>
  <c r="S359" i="1"/>
  <c r="T359" i="1" s="1"/>
  <c r="U359" i="1"/>
  <c r="S360" i="1"/>
  <c r="T360" i="1" s="1"/>
  <c r="U360" i="1"/>
  <c r="S361" i="1"/>
  <c r="T361" i="1" s="1"/>
  <c r="U361" i="1"/>
  <c r="S362" i="1"/>
  <c r="T362" i="1" s="1"/>
  <c r="U362" i="1"/>
  <c r="S363" i="1"/>
  <c r="T363" i="1" s="1"/>
  <c r="U363" i="1"/>
  <c r="S364" i="1"/>
  <c r="T364" i="1" s="1"/>
  <c r="U364" i="1"/>
  <c r="S365" i="1"/>
  <c r="T365" i="1" s="1"/>
  <c r="U365" i="1"/>
  <c r="S366" i="1"/>
  <c r="T366" i="1" s="1"/>
  <c r="U366" i="1"/>
  <c r="S367" i="1"/>
  <c r="T367" i="1" s="1"/>
  <c r="U367" i="1"/>
  <c r="S368" i="1"/>
  <c r="T368" i="1" s="1"/>
  <c r="U368" i="1"/>
  <c r="S369" i="1"/>
  <c r="T369" i="1" s="1"/>
  <c r="U369" i="1"/>
  <c r="S370" i="1"/>
  <c r="T370" i="1" s="1"/>
  <c r="U370" i="1"/>
  <c r="S371" i="1"/>
  <c r="T371" i="1" s="1"/>
  <c r="U371" i="1"/>
  <c r="S372" i="1"/>
  <c r="T372" i="1" s="1"/>
  <c r="U372" i="1"/>
  <c r="S373" i="1"/>
  <c r="T373" i="1" s="1"/>
  <c r="U373" i="1"/>
  <c r="S374" i="1"/>
  <c r="T374" i="1" s="1"/>
  <c r="U374" i="1"/>
  <c r="S375" i="1"/>
  <c r="T375" i="1" s="1"/>
  <c r="U375" i="1"/>
  <c r="S376" i="1"/>
  <c r="T376" i="1" s="1"/>
  <c r="U376" i="1"/>
  <c r="S377" i="1"/>
  <c r="T377" i="1" s="1"/>
  <c r="U377" i="1"/>
  <c r="S378" i="1"/>
  <c r="T378" i="1" s="1"/>
  <c r="U378" i="1"/>
  <c r="S379" i="1"/>
  <c r="T379" i="1" s="1"/>
  <c r="U379" i="1"/>
  <c r="S380" i="1"/>
  <c r="T380" i="1" s="1"/>
  <c r="U380" i="1"/>
  <c r="S381" i="1"/>
  <c r="T381" i="1" s="1"/>
  <c r="U381" i="1"/>
  <c r="S382" i="1"/>
  <c r="T382" i="1" s="1"/>
  <c r="U382" i="1"/>
  <c r="S383" i="1"/>
  <c r="T383" i="1" s="1"/>
  <c r="U383" i="1"/>
  <c r="S384" i="1"/>
  <c r="T384" i="1" s="1"/>
  <c r="U384" i="1"/>
  <c r="S385" i="1"/>
  <c r="T385" i="1" s="1"/>
  <c r="U385" i="1"/>
  <c r="S386" i="1"/>
  <c r="T386" i="1" s="1"/>
  <c r="U386" i="1"/>
  <c r="S387" i="1"/>
  <c r="T387" i="1" s="1"/>
  <c r="U387" i="1"/>
  <c r="S388" i="1"/>
  <c r="T388" i="1" s="1"/>
  <c r="U388" i="1"/>
  <c r="S389" i="1"/>
  <c r="T389" i="1" s="1"/>
  <c r="U389" i="1"/>
  <c r="S390" i="1"/>
  <c r="T390" i="1" s="1"/>
  <c r="U390" i="1"/>
  <c r="S391" i="1"/>
  <c r="T391" i="1" s="1"/>
  <c r="U391" i="1"/>
  <c r="S392" i="1"/>
  <c r="T392" i="1" s="1"/>
  <c r="U392" i="1"/>
  <c r="S393" i="1"/>
  <c r="T393" i="1" s="1"/>
  <c r="U393" i="1"/>
  <c r="S394" i="1"/>
  <c r="T394" i="1" s="1"/>
  <c r="U394" i="1"/>
  <c r="S395" i="1"/>
  <c r="T395" i="1" s="1"/>
  <c r="U395" i="1"/>
  <c r="S396" i="1"/>
  <c r="T396" i="1" s="1"/>
  <c r="U396" i="1"/>
  <c r="S397" i="1"/>
  <c r="T397" i="1" s="1"/>
  <c r="U397" i="1"/>
  <c r="S398" i="1"/>
  <c r="T398" i="1" s="1"/>
  <c r="U398" i="1"/>
  <c r="S399" i="1"/>
  <c r="T399" i="1" s="1"/>
  <c r="U399" i="1"/>
  <c r="S400" i="1"/>
  <c r="T400" i="1" s="1"/>
  <c r="U400" i="1"/>
  <c r="S401" i="1"/>
  <c r="T401" i="1" s="1"/>
  <c r="U401" i="1"/>
  <c r="S402" i="1"/>
  <c r="T402" i="1" s="1"/>
  <c r="U402" i="1"/>
  <c r="S403" i="1"/>
  <c r="T403" i="1" s="1"/>
  <c r="U403" i="1"/>
  <c r="S404" i="1"/>
  <c r="T404" i="1" s="1"/>
  <c r="U404" i="1"/>
  <c r="S405" i="1"/>
  <c r="T405" i="1" s="1"/>
  <c r="U405" i="1"/>
  <c r="S406" i="1"/>
  <c r="T406" i="1" s="1"/>
  <c r="U406" i="1"/>
  <c r="S407" i="1"/>
  <c r="T407" i="1" s="1"/>
  <c r="U407" i="1"/>
  <c r="S408" i="1"/>
  <c r="T408" i="1" s="1"/>
  <c r="U408" i="1"/>
  <c r="S409" i="1"/>
  <c r="T409" i="1" s="1"/>
  <c r="U409" i="1"/>
  <c r="S410" i="1"/>
  <c r="T410" i="1" s="1"/>
  <c r="U410" i="1"/>
  <c r="S411" i="1"/>
  <c r="T411" i="1" s="1"/>
  <c r="U411" i="1"/>
  <c r="S412" i="1"/>
  <c r="T412" i="1" s="1"/>
  <c r="U412" i="1"/>
  <c r="S413" i="1"/>
  <c r="T413" i="1" s="1"/>
  <c r="U413" i="1"/>
  <c r="S414" i="1"/>
  <c r="T414" i="1" s="1"/>
  <c r="U414" i="1"/>
  <c r="S415" i="1"/>
  <c r="T415" i="1" s="1"/>
  <c r="U415" i="1"/>
  <c r="S416" i="1"/>
  <c r="T416" i="1" s="1"/>
  <c r="U416" i="1"/>
  <c r="S417" i="1"/>
  <c r="T417" i="1" s="1"/>
  <c r="U417" i="1"/>
  <c r="S418" i="1"/>
  <c r="T418" i="1" s="1"/>
  <c r="U418" i="1"/>
  <c r="S419" i="1"/>
  <c r="T419" i="1" s="1"/>
  <c r="U419" i="1"/>
  <c r="S420" i="1"/>
  <c r="T420" i="1" s="1"/>
  <c r="U420" i="1"/>
  <c r="S421" i="1"/>
  <c r="T421" i="1" s="1"/>
  <c r="U421" i="1"/>
  <c r="S422" i="1"/>
  <c r="T422" i="1" s="1"/>
  <c r="U422" i="1"/>
  <c r="S423" i="1"/>
  <c r="T423" i="1" s="1"/>
  <c r="U423" i="1"/>
  <c r="S424" i="1"/>
  <c r="T424" i="1" s="1"/>
  <c r="U424" i="1"/>
  <c r="S425" i="1"/>
  <c r="T425" i="1" s="1"/>
  <c r="U425" i="1"/>
  <c r="S426" i="1"/>
  <c r="T426" i="1" s="1"/>
  <c r="U426" i="1"/>
  <c r="S427" i="1"/>
  <c r="T427" i="1" s="1"/>
  <c r="U427" i="1"/>
  <c r="S428" i="1"/>
  <c r="T428" i="1" s="1"/>
  <c r="U428" i="1"/>
  <c r="S429" i="1"/>
  <c r="T429" i="1" s="1"/>
  <c r="U429" i="1"/>
  <c r="S430" i="1"/>
  <c r="T430" i="1" s="1"/>
  <c r="U430" i="1"/>
  <c r="S431" i="1"/>
  <c r="T431" i="1" s="1"/>
  <c r="U431" i="1"/>
  <c r="S432" i="1"/>
  <c r="T432" i="1" s="1"/>
  <c r="U432" i="1"/>
  <c r="S433" i="1"/>
  <c r="T433" i="1" s="1"/>
  <c r="U433" i="1"/>
  <c r="S434" i="1"/>
  <c r="T434" i="1" s="1"/>
  <c r="U434" i="1"/>
  <c r="S435" i="1"/>
  <c r="T435" i="1" s="1"/>
  <c r="U435" i="1"/>
  <c r="S436" i="1"/>
  <c r="T436" i="1" s="1"/>
  <c r="U436" i="1"/>
  <c r="S437" i="1"/>
  <c r="T437" i="1" s="1"/>
  <c r="U437" i="1"/>
  <c r="S438" i="1"/>
  <c r="T438" i="1" s="1"/>
  <c r="U438" i="1"/>
  <c r="S439" i="1"/>
  <c r="T439" i="1" s="1"/>
  <c r="U439" i="1"/>
  <c r="S440" i="1"/>
  <c r="T440" i="1" s="1"/>
  <c r="U440" i="1"/>
  <c r="S441" i="1"/>
  <c r="T441" i="1" s="1"/>
  <c r="U441" i="1"/>
  <c r="S442" i="1"/>
  <c r="T442" i="1" s="1"/>
  <c r="U442" i="1"/>
  <c r="S443" i="1"/>
  <c r="T443" i="1" s="1"/>
  <c r="U443" i="1"/>
  <c r="S444" i="1"/>
  <c r="T444" i="1" s="1"/>
  <c r="U444" i="1"/>
  <c r="S445" i="1"/>
  <c r="T445" i="1" s="1"/>
  <c r="U445" i="1"/>
  <c r="S446" i="1"/>
  <c r="T446" i="1" s="1"/>
  <c r="U446" i="1"/>
  <c r="S447" i="1"/>
  <c r="T447" i="1" s="1"/>
  <c r="U447" i="1"/>
  <c r="S448" i="1"/>
  <c r="T448" i="1" s="1"/>
  <c r="U448" i="1"/>
  <c r="S449" i="1"/>
  <c r="T449" i="1" s="1"/>
  <c r="U449" i="1"/>
  <c r="S450" i="1"/>
  <c r="T450" i="1" s="1"/>
  <c r="U450" i="1"/>
  <c r="S451" i="1"/>
  <c r="T451" i="1" s="1"/>
  <c r="U451" i="1"/>
  <c r="S452" i="1"/>
  <c r="T452" i="1" s="1"/>
  <c r="U452" i="1"/>
  <c r="S453" i="1"/>
  <c r="T453" i="1" s="1"/>
  <c r="U453" i="1"/>
  <c r="S454" i="1"/>
  <c r="T454" i="1" s="1"/>
  <c r="U454" i="1"/>
  <c r="S455" i="1"/>
  <c r="T455" i="1" s="1"/>
  <c r="U455" i="1"/>
  <c r="S456" i="1"/>
  <c r="T456" i="1" s="1"/>
  <c r="U456" i="1"/>
  <c r="S457" i="1"/>
  <c r="T457" i="1" s="1"/>
  <c r="U457" i="1"/>
  <c r="S458" i="1"/>
  <c r="T458" i="1" s="1"/>
  <c r="U458" i="1"/>
  <c r="S459" i="1"/>
  <c r="T459" i="1" s="1"/>
  <c r="U459" i="1"/>
  <c r="S460" i="1"/>
  <c r="T460" i="1" s="1"/>
  <c r="U460" i="1"/>
  <c r="S461" i="1"/>
  <c r="T461" i="1" s="1"/>
  <c r="U461" i="1"/>
  <c r="S462" i="1"/>
  <c r="T462" i="1" s="1"/>
  <c r="U462" i="1"/>
  <c r="S463" i="1"/>
  <c r="T463" i="1" s="1"/>
  <c r="U463" i="1"/>
  <c r="S464" i="1"/>
  <c r="T464" i="1" s="1"/>
  <c r="U464" i="1"/>
  <c r="S465" i="1"/>
  <c r="T465" i="1" s="1"/>
  <c r="U465" i="1"/>
  <c r="S466" i="1"/>
  <c r="T466" i="1" s="1"/>
  <c r="U466" i="1"/>
  <c r="S467" i="1"/>
  <c r="T467" i="1" s="1"/>
  <c r="U467" i="1"/>
  <c r="S468" i="1"/>
  <c r="T468" i="1" s="1"/>
  <c r="U468" i="1"/>
  <c r="S469" i="1"/>
  <c r="T469" i="1" s="1"/>
  <c r="U469" i="1"/>
  <c r="S470" i="1"/>
  <c r="T470" i="1" s="1"/>
  <c r="U470" i="1"/>
  <c r="S471" i="1"/>
  <c r="T471" i="1" s="1"/>
  <c r="U471" i="1"/>
  <c r="S472" i="1"/>
  <c r="T472" i="1" s="1"/>
  <c r="U472" i="1"/>
  <c r="S473" i="1"/>
  <c r="T473" i="1" s="1"/>
  <c r="U473" i="1"/>
  <c r="S474" i="1"/>
  <c r="T474" i="1" s="1"/>
  <c r="U474" i="1"/>
  <c r="S475" i="1"/>
  <c r="T475" i="1" s="1"/>
  <c r="U475" i="1"/>
  <c r="S476" i="1"/>
  <c r="T476" i="1" s="1"/>
  <c r="U476" i="1"/>
  <c r="S477" i="1"/>
  <c r="T477" i="1" s="1"/>
  <c r="U477" i="1"/>
  <c r="S478" i="1"/>
  <c r="T478" i="1" s="1"/>
  <c r="U478" i="1"/>
  <c r="S479" i="1"/>
  <c r="T479" i="1" s="1"/>
  <c r="U479" i="1"/>
  <c r="S480" i="1"/>
  <c r="T480" i="1" s="1"/>
  <c r="U480" i="1"/>
  <c r="S481" i="1"/>
  <c r="T481" i="1" s="1"/>
  <c r="U481" i="1"/>
  <c r="S482" i="1"/>
  <c r="T482" i="1" s="1"/>
  <c r="U482" i="1"/>
  <c r="S483" i="1"/>
  <c r="T483" i="1" s="1"/>
  <c r="U483" i="1"/>
  <c r="S484" i="1"/>
  <c r="T484" i="1" s="1"/>
  <c r="U484" i="1"/>
  <c r="S485" i="1"/>
  <c r="T485" i="1" s="1"/>
  <c r="U485" i="1"/>
  <c r="S486" i="1"/>
  <c r="T486" i="1" s="1"/>
  <c r="U486" i="1"/>
  <c r="S487" i="1"/>
  <c r="T487" i="1" s="1"/>
  <c r="U487" i="1"/>
  <c r="S488" i="1"/>
  <c r="T488" i="1" s="1"/>
  <c r="U488" i="1"/>
  <c r="S489" i="1"/>
  <c r="T489" i="1" s="1"/>
  <c r="U489" i="1"/>
  <c r="S490" i="1"/>
  <c r="T490" i="1" s="1"/>
  <c r="U490" i="1"/>
  <c r="S491" i="1"/>
  <c r="T491" i="1" s="1"/>
  <c r="U491" i="1"/>
  <c r="S492" i="1"/>
  <c r="T492" i="1" s="1"/>
  <c r="U492" i="1"/>
  <c r="S493" i="1"/>
  <c r="T493" i="1" s="1"/>
  <c r="U493" i="1"/>
  <c r="S494" i="1"/>
  <c r="T494" i="1" s="1"/>
  <c r="U494" i="1"/>
  <c r="S495" i="1"/>
  <c r="T495" i="1" s="1"/>
  <c r="U495" i="1"/>
  <c r="S496" i="1"/>
  <c r="T496" i="1" s="1"/>
  <c r="U496" i="1"/>
  <c r="S497" i="1"/>
  <c r="T497" i="1" s="1"/>
  <c r="U497" i="1"/>
  <c r="S498" i="1"/>
  <c r="T498" i="1" s="1"/>
  <c r="U498" i="1"/>
  <c r="S499" i="1"/>
  <c r="T499" i="1" s="1"/>
  <c r="U499" i="1"/>
  <c r="S500" i="1"/>
  <c r="T500" i="1" s="1"/>
  <c r="U500" i="1"/>
  <c r="S501" i="1"/>
  <c r="T501" i="1" s="1"/>
  <c r="U501" i="1"/>
  <c r="S502" i="1"/>
  <c r="T502" i="1" s="1"/>
  <c r="U502" i="1"/>
  <c r="S503" i="1"/>
  <c r="T503" i="1" s="1"/>
  <c r="U503" i="1"/>
  <c r="S504" i="1"/>
  <c r="T504" i="1" s="1"/>
  <c r="U504" i="1"/>
  <c r="S505" i="1"/>
  <c r="T505" i="1" s="1"/>
  <c r="U505" i="1"/>
  <c r="S506" i="1"/>
  <c r="T506" i="1" s="1"/>
  <c r="U506" i="1"/>
  <c r="S507" i="1"/>
  <c r="T507" i="1" s="1"/>
  <c r="U507" i="1"/>
  <c r="S508" i="1"/>
  <c r="T508" i="1" s="1"/>
  <c r="U508" i="1"/>
  <c r="S509" i="1"/>
  <c r="T509" i="1" s="1"/>
  <c r="U509" i="1"/>
  <c r="S510" i="1"/>
  <c r="T510" i="1" s="1"/>
  <c r="U510" i="1"/>
  <c r="S511" i="1"/>
  <c r="T511" i="1" s="1"/>
  <c r="U511" i="1"/>
  <c r="S512" i="1"/>
  <c r="T512" i="1" s="1"/>
  <c r="U512" i="1"/>
  <c r="S513" i="1"/>
  <c r="T513" i="1" s="1"/>
  <c r="U513" i="1"/>
  <c r="S514" i="1"/>
  <c r="T514" i="1" s="1"/>
  <c r="U514" i="1"/>
  <c r="S515" i="1"/>
  <c r="T515" i="1" s="1"/>
  <c r="U515" i="1"/>
  <c r="S516" i="1"/>
  <c r="T516" i="1" s="1"/>
  <c r="U516" i="1"/>
  <c r="S517" i="1"/>
  <c r="T517" i="1" s="1"/>
  <c r="U517" i="1"/>
  <c r="S518" i="1"/>
  <c r="T518" i="1" s="1"/>
  <c r="U518" i="1"/>
  <c r="S519" i="1"/>
  <c r="T519" i="1" s="1"/>
  <c r="U519" i="1"/>
  <c r="S520" i="1"/>
  <c r="T520" i="1" s="1"/>
  <c r="U520" i="1"/>
  <c r="S521" i="1"/>
  <c r="T521" i="1" s="1"/>
  <c r="U521" i="1"/>
  <c r="S522" i="1"/>
  <c r="T522" i="1" s="1"/>
  <c r="U522" i="1"/>
  <c r="S523" i="1"/>
  <c r="T523" i="1" s="1"/>
  <c r="U523" i="1"/>
  <c r="S524" i="1"/>
  <c r="T524" i="1" s="1"/>
  <c r="U524" i="1"/>
  <c r="S525" i="1"/>
  <c r="T525" i="1" s="1"/>
  <c r="U525" i="1"/>
  <c r="S526" i="1"/>
  <c r="T526" i="1" s="1"/>
  <c r="U526" i="1"/>
  <c r="S527" i="1"/>
  <c r="T527" i="1" s="1"/>
  <c r="U527" i="1"/>
  <c r="S528" i="1"/>
  <c r="T528" i="1" s="1"/>
  <c r="U528" i="1"/>
  <c r="S529" i="1"/>
  <c r="T529" i="1" s="1"/>
  <c r="U529" i="1"/>
  <c r="S530" i="1"/>
  <c r="T530" i="1" s="1"/>
  <c r="U530" i="1"/>
  <c r="S531" i="1"/>
  <c r="T531" i="1" s="1"/>
  <c r="U531" i="1"/>
  <c r="S532" i="1"/>
  <c r="T532" i="1" s="1"/>
  <c r="U532" i="1"/>
  <c r="S533" i="1"/>
  <c r="T533" i="1" s="1"/>
  <c r="U533" i="1"/>
  <c r="S534" i="1"/>
  <c r="T534" i="1" s="1"/>
  <c r="U534" i="1"/>
  <c r="S535" i="1"/>
  <c r="T535" i="1" s="1"/>
  <c r="U535" i="1"/>
  <c r="S536" i="1"/>
  <c r="T536" i="1" s="1"/>
  <c r="U536" i="1"/>
  <c r="S537" i="1"/>
  <c r="T537" i="1" s="1"/>
  <c r="U537" i="1"/>
  <c r="S538" i="1"/>
  <c r="T538" i="1" s="1"/>
  <c r="U538" i="1"/>
  <c r="S539" i="1"/>
  <c r="T539" i="1" s="1"/>
  <c r="U539" i="1"/>
  <c r="S540" i="1"/>
  <c r="T540" i="1" s="1"/>
  <c r="U540" i="1"/>
  <c r="S541" i="1"/>
  <c r="T541" i="1" s="1"/>
  <c r="U541" i="1"/>
  <c r="S542" i="1"/>
  <c r="T542" i="1" s="1"/>
  <c r="U542" i="1"/>
  <c r="S543" i="1"/>
  <c r="T543" i="1" s="1"/>
  <c r="U543" i="1"/>
  <c r="S544" i="1"/>
  <c r="T544" i="1" s="1"/>
  <c r="U544" i="1"/>
  <c r="S545" i="1"/>
  <c r="T545" i="1" s="1"/>
  <c r="U545" i="1"/>
  <c r="S546" i="1"/>
  <c r="T546" i="1" s="1"/>
  <c r="U546" i="1"/>
  <c r="S547" i="1"/>
  <c r="T547" i="1" s="1"/>
  <c r="U547" i="1"/>
  <c r="S548" i="1"/>
  <c r="T548" i="1" s="1"/>
  <c r="U548" i="1"/>
  <c r="S549" i="1"/>
  <c r="T549" i="1" s="1"/>
  <c r="U549" i="1"/>
  <c r="S550" i="1"/>
  <c r="T550" i="1" s="1"/>
  <c r="U550" i="1"/>
  <c r="S551" i="1"/>
  <c r="T551" i="1" s="1"/>
  <c r="U551" i="1"/>
  <c r="S552" i="1"/>
  <c r="T552" i="1" s="1"/>
  <c r="U552" i="1"/>
  <c r="S553" i="1"/>
  <c r="T553" i="1" s="1"/>
  <c r="U553" i="1"/>
  <c r="S554" i="1"/>
  <c r="T554" i="1" s="1"/>
  <c r="U554" i="1"/>
  <c r="S555" i="1"/>
  <c r="T555" i="1" s="1"/>
  <c r="U555" i="1"/>
  <c r="S556" i="1"/>
  <c r="T556" i="1" s="1"/>
  <c r="U556" i="1"/>
  <c r="S557" i="1"/>
  <c r="T557" i="1" s="1"/>
  <c r="U557" i="1"/>
  <c r="S558" i="1"/>
  <c r="T558" i="1" s="1"/>
  <c r="U558" i="1"/>
  <c r="S559" i="1"/>
  <c r="T559" i="1" s="1"/>
  <c r="U559" i="1"/>
  <c r="S560" i="1"/>
  <c r="T560" i="1" s="1"/>
  <c r="U560" i="1"/>
  <c r="S561" i="1"/>
  <c r="T561" i="1" s="1"/>
  <c r="U561" i="1"/>
  <c r="S562" i="1"/>
  <c r="T562" i="1" s="1"/>
  <c r="U562" i="1"/>
  <c r="S563" i="1"/>
  <c r="T563" i="1" s="1"/>
  <c r="U563" i="1"/>
  <c r="S564" i="1"/>
  <c r="T564" i="1" s="1"/>
  <c r="U564" i="1"/>
  <c r="S565" i="1"/>
  <c r="T565" i="1" s="1"/>
  <c r="U565" i="1"/>
  <c r="S566" i="1"/>
  <c r="T566" i="1" s="1"/>
  <c r="U566" i="1"/>
  <c r="S567" i="1"/>
  <c r="T567" i="1" s="1"/>
  <c r="U567" i="1"/>
  <c r="S568" i="1"/>
  <c r="T568" i="1" s="1"/>
  <c r="U568" i="1"/>
  <c r="S569" i="1"/>
  <c r="T569" i="1" s="1"/>
  <c r="U569" i="1"/>
  <c r="S570" i="1"/>
  <c r="T570" i="1" s="1"/>
  <c r="U570" i="1"/>
  <c r="S571" i="1"/>
  <c r="T571" i="1" s="1"/>
  <c r="U571" i="1"/>
  <c r="S572" i="1"/>
  <c r="T572" i="1" s="1"/>
  <c r="U572" i="1"/>
  <c r="S573" i="1"/>
  <c r="T573" i="1" s="1"/>
  <c r="U573" i="1"/>
  <c r="S574" i="1"/>
  <c r="T574" i="1" s="1"/>
  <c r="U574" i="1"/>
  <c r="S575" i="1"/>
  <c r="T575" i="1" s="1"/>
  <c r="U575" i="1"/>
  <c r="S576" i="1"/>
  <c r="T576" i="1" s="1"/>
  <c r="U576" i="1"/>
  <c r="S577" i="1"/>
  <c r="T577" i="1" s="1"/>
  <c r="U577" i="1"/>
  <c r="S578" i="1"/>
  <c r="T578" i="1" s="1"/>
  <c r="U578" i="1"/>
  <c r="S579" i="1"/>
  <c r="T579" i="1" s="1"/>
  <c r="U579" i="1"/>
  <c r="S580" i="1"/>
  <c r="T580" i="1" s="1"/>
  <c r="U580" i="1"/>
  <c r="S581" i="1"/>
  <c r="T581" i="1" s="1"/>
  <c r="U581" i="1"/>
  <c r="S582" i="1"/>
  <c r="T582" i="1" s="1"/>
  <c r="U582" i="1"/>
  <c r="S583" i="1"/>
  <c r="T583" i="1" s="1"/>
  <c r="U583" i="1"/>
  <c r="S584" i="1"/>
  <c r="T584" i="1" s="1"/>
  <c r="U584" i="1"/>
  <c r="S585" i="1"/>
  <c r="T585" i="1" s="1"/>
  <c r="U585" i="1"/>
  <c r="S586" i="1"/>
  <c r="T586" i="1" s="1"/>
  <c r="U586" i="1"/>
  <c r="S587" i="1"/>
  <c r="T587" i="1" s="1"/>
  <c r="U587" i="1"/>
  <c r="S588" i="1"/>
  <c r="T588" i="1" s="1"/>
  <c r="U588" i="1"/>
  <c r="S589" i="1"/>
  <c r="T589" i="1" s="1"/>
  <c r="U589" i="1"/>
  <c r="S590" i="1"/>
  <c r="T590" i="1" s="1"/>
  <c r="U590" i="1"/>
  <c r="S591" i="1"/>
  <c r="T591" i="1" s="1"/>
  <c r="U591" i="1"/>
  <c r="S592" i="1"/>
  <c r="T592" i="1" s="1"/>
  <c r="U592" i="1"/>
  <c r="S593" i="1"/>
  <c r="T593" i="1" s="1"/>
  <c r="U593" i="1"/>
  <c r="S594" i="1"/>
  <c r="T594" i="1" s="1"/>
  <c r="U594" i="1"/>
  <c r="S595" i="1"/>
  <c r="T595" i="1" s="1"/>
  <c r="U595" i="1"/>
  <c r="S596" i="1"/>
  <c r="T596" i="1" s="1"/>
  <c r="U596" i="1"/>
  <c r="S597" i="1"/>
  <c r="T597" i="1" s="1"/>
  <c r="U597" i="1"/>
  <c r="S598" i="1"/>
  <c r="T598" i="1" s="1"/>
  <c r="U598" i="1"/>
  <c r="S599" i="1"/>
  <c r="T599" i="1" s="1"/>
  <c r="U599" i="1"/>
  <c r="S600" i="1"/>
  <c r="T600" i="1" s="1"/>
  <c r="U600" i="1"/>
  <c r="S601" i="1"/>
  <c r="T601" i="1" s="1"/>
  <c r="U601" i="1"/>
  <c r="S602" i="1"/>
  <c r="T602" i="1" s="1"/>
  <c r="U602" i="1"/>
  <c r="S603" i="1"/>
  <c r="T603" i="1" s="1"/>
  <c r="U603" i="1"/>
  <c r="S604" i="1"/>
  <c r="T604" i="1" s="1"/>
  <c r="U604" i="1"/>
  <c r="S605" i="1"/>
  <c r="T605" i="1" s="1"/>
  <c r="U605" i="1"/>
  <c r="S606" i="1"/>
  <c r="T606" i="1" s="1"/>
  <c r="U606" i="1"/>
  <c r="S607" i="1"/>
  <c r="T607" i="1" s="1"/>
  <c r="U607" i="1"/>
  <c r="S608" i="1"/>
  <c r="T608" i="1" s="1"/>
  <c r="U608" i="1"/>
  <c r="S609" i="1"/>
  <c r="T609" i="1" s="1"/>
  <c r="U609" i="1"/>
  <c r="S610" i="1"/>
  <c r="T610" i="1" s="1"/>
  <c r="U610" i="1"/>
  <c r="S611" i="1"/>
  <c r="T611" i="1" s="1"/>
  <c r="U611" i="1"/>
  <c r="S612" i="1"/>
  <c r="T612" i="1" s="1"/>
  <c r="U612" i="1"/>
  <c r="S613" i="1"/>
  <c r="T613" i="1" s="1"/>
  <c r="U613" i="1"/>
  <c r="S614" i="1"/>
  <c r="T614" i="1" s="1"/>
  <c r="U614" i="1"/>
  <c r="S615" i="1"/>
  <c r="T615" i="1" s="1"/>
  <c r="U615" i="1"/>
  <c r="S616" i="1"/>
  <c r="T616" i="1" s="1"/>
  <c r="U616" i="1"/>
  <c r="S617" i="1"/>
  <c r="T617" i="1" s="1"/>
  <c r="U617" i="1"/>
  <c r="S618" i="1"/>
  <c r="T618" i="1" s="1"/>
  <c r="U618" i="1"/>
  <c r="S619" i="1"/>
  <c r="T619" i="1" s="1"/>
  <c r="U619" i="1"/>
  <c r="S620" i="1"/>
  <c r="T620" i="1" s="1"/>
  <c r="U620" i="1"/>
  <c r="S621" i="1"/>
  <c r="T621" i="1" s="1"/>
  <c r="U621" i="1"/>
  <c r="S622" i="1"/>
  <c r="T622" i="1" s="1"/>
  <c r="U622" i="1"/>
  <c r="S623" i="1"/>
  <c r="T623" i="1" s="1"/>
  <c r="U623" i="1"/>
  <c r="S624" i="1"/>
  <c r="T624" i="1" s="1"/>
  <c r="U624" i="1"/>
  <c r="S625" i="1"/>
  <c r="T625" i="1" s="1"/>
  <c r="U625" i="1"/>
  <c r="S626" i="1"/>
  <c r="T626" i="1" s="1"/>
  <c r="U626" i="1"/>
  <c r="S627" i="1"/>
  <c r="T627" i="1" s="1"/>
  <c r="U627" i="1"/>
  <c r="S628" i="1"/>
  <c r="T628" i="1" s="1"/>
  <c r="U628" i="1"/>
  <c r="S629" i="1"/>
  <c r="T629" i="1" s="1"/>
  <c r="U629" i="1"/>
  <c r="S630" i="1"/>
  <c r="T630" i="1" s="1"/>
  <c r="U630" i="1"/>
  <c r="S631" i="1"/>
  <c r="T631" i="1" s="1"/>
  <c r="U631" i="1"/>
  <c r="S632" i="1"/>
  <c r="T632" i="1" s="1"/>
  <c r="U632" i="1"/>
  <c r="S633" i="1"/>
  <c r="T633" i="1" s="1"/>
  <c r="U633" i="1"/>
  <c r="S634" i="1"/>
  <c r="T634" i="1" s="1"/>
  <c r="U634" i="1"/>
  <c r="S635" i="1"/>
  <c r="T635" i="1" s="1"/>
  <c r="U635" i="1"/>
  <c r="S636" i="1"/>
  <c r="T636" i="1" s="1"/>
  <c r="U636" i="1"/>
  <c r="S637" i="1"/>
  <c r="T637" i="1" s="1"/>
  <c r="U637" i="1"/>
  <c r="S638" i="1"/>
  <c r="T638" i="1" s="1"/>
  <c r="U638" i="1"/>
  <c r="S639" i="1"/>
  <c r="T639" i="1" s="1"/>
  <c r="U639" i="1"/>
  <c r="S640" i="1"/>
  <c r="T640" i="1" s="1"/>
  <c r="U640" i="1"/>
  <c r="S641" i="1"/>
  <c r="T641" i="1" s="1"/>
  <c r="U641" i="1"/>
  <c r="S642" i="1"/>
  <c r="T642" i="1" s="1"/>
  <c r="U642" i="1"/>
  <c r="S643" i="1"/>
  <c r="T643" i="1" s="1"/>
  <c r="U643" i="1"/>
  <c r="S644" i="1"/>
  <c r="T644" i="1" s="1"/>
  <c r="U644" i="1"/>
  <c r="S645" i="1"/>
  <c r="T645" i="1" s="1"/>
  <c r="U645" i="1"/>
  <c r="S646" i="1"/>
  <c r="T646" i="1" s="1"/>
  <c r="U646" i="1"/>
  <c r="S647" i="1"/>
  <c r="T647" i="1" s="1"/>
  <c r="U647" i="1"/>
  <c r="S648" i="1"/>
  <c r="T648" i="1" s="1"/>
  <c r="U648" i="1"/>
  <c r="S649" i="1"/>
  <c r="T649" i="1" s="1"/>
  <c r="U649" i="1"/>
  <c r="S650" i="1"/>
  <c r="T650" i="1" s="1"/>
  <c r="U650" i="1"/>
  <c r="S651" i="1"/>
  <c r="T651" i="1" s="1"/>
  <c r="U651" i="1"/>
  <c r="S652" i="1"/>
  <c r="T652" i="1" s="1"/>
  <c r="U652" i="1"/>
  <c r="S653" i="1"/>
  <c r="T653" i="1" s="1"/>
  <c r="U653" i="1"/>
  <c r="S654" i="1"/>
  <c r="T654" i="1" s="1"/>
  <c r="U654" i="1"/>
  <c r="S655" i="1"/>
  <c r="T655" i="1" s="1"/>
  <c r="U655" i="1"/>
  <c r="S656" i="1"/>
  <c r="T656" i="1" s="1"/>
  <c r="U656" i="1"/>
  <c r="S657" i="1"/>
  <c r="T657" i="1" s="1"/>
  <c r="U657" i="1"/>
  <c r="S658" i="1"/>
  <c r="T658" i="1" s="1"/>
  <c r="U658" i="1"/>
  <c r="S659" i="1"/>
  <c r="T659" i="1" s="1"/>
  <c r="U659" i="1"/>
  <c r="S660" i="1"/>
  <c r="T660" i="1" s="1"/>
  <c r="U660" i="1"/>
  <c r="S661" i="1"/>
  <c r="T661" i="1" s="1"/>
  <c r="U661" i="1"/>
  <c r="S662" i="1"/>
  <c r="T662" i="1" s="1"/>
  <c r="U662" i="1"/>
  <c r="S663" i="1"/>
  <c r="T663" i="1" s="1"/>
  <c r="U663" i="1"/>
  <c r="S664" i="1"/>
  <c r="T664" i="1" s="1"/>
  <c r="U664" i="1"/>
  <c r="S665" i="1"/>
  <c r="T665" i="1" s="1"/>
  <c r="U665" i="1"/>
  <c r="S666" i="1"/>
  <c r="T666" i="1" s="1"/>
  <c r="U666" i="1"/>
  <c r="S667" i="1"/>
  <c r="T667" i="1" s="1"/>
  <c r="U667" i="1"/>
  <c r="S668" i="1"/>
  <c r="T668" i="1" s="1"/>
  <c r="U668" i="1"/>
  <c r="S669" i="1"/>
  <c r="T669" i="1" s="1"/>
  <c r="U669" i="1"/>
  <c r="S670" i="1"/>
  <c r="T670" i="1" s="1"/>
  <c r="U670" i="1"/>
  <c r="S671" i="1"/>
  <c r="T671" i="1" s="1"/>
  <c r="U671" i="1"/>
  <c r="S672" i="1"/>
  <c r="T672" i="1" s="1"/>
  <c r="U672" i="1"/>
  <c r="S673" i="1"/>
  <c r="T673" i="1" s="1"/>
  <c r="U673" i="1"/>
  <c r="S674" i="1"/>
  <c r="T674" i="1" s="1"/>
  <c r="U674" i="1"/>
  <c r="S675" i="1"/>
  <c r="T675" i="1" s="1"/>
  <c r="U675" i="1"/>
  <c r="S676" i="1"/>
  <c r="T676" i="1" s="1"/>
  <c r="U676" i="1"/>
  <c r="S677" i="1"/>
  <c r="T677" i="1" s="1"/>
  <c r="U677" i="1"/>
  <c r="S678" i="1"/>
  <c r="T678" i="1" s="1"/>
  <c r="U678" i="1"/>
  <c r="S679" i="1"/>
  <c r="T679" i="1" s="1"/>
  <c r="U679" i="1"/>
  <c r="S680" i="1"/>
  <c r="T680" i="1" s="1"/>
  <c r="U680" i="1"/>
  <c r="S681" i="1"/>
  <c r="T681" i="1" s="1"/>
  <c r="U681" i="1"/>
  <c r="S682" i="1"/>
  <c r="T682" i="1" s="1"/>
  <c r="U682" i="1"/>
  <c r="S683" i="1"/>
  <c r="T683" i="1" s="1"/>
  <c r="U683" i="1"/>
  <c r="S684" i="1"/>
  <c r="T684" i="1" s="1"/>
  <c r="U684" i="1"/>
  <c r="S685" i="1"/>
  <c r="T685" i="1" s="1"/>
  <c r="U685" i="1"/>
  <c r="S686" i="1"/>
  <c r="T686" i="1" s="1"/>
  <c r="U686" i="1"/>
  <c r="S687" i="1"/>
  <c r="T687" i="1" s="1"/>
  <c r="U687" i="1"/>
  <c r="S688" i="1"/>
  <c r="T688" i="1" s="1"/>
  <c r="U688" i="1"/>
  <c r="S689" i="1"/>
  <c r="T689" i="1" s="1"/>
  <c r="U689" i="1"/>
  <c r="S690" i="1"/>
  <c r="T690" i="1" s="1"/>
  <c r="U690" i="1"/>
  <c r="S691" i="1"/>
  <c r="T691" i="1" s="1"/>
  <c r="U691" i="1"/>
  <c r="S692" i="1"/>
  <c r="T692" i="1" s="1"/>
  <c r="U692" i="1"/>
  <c r="S693" i="1"/>
  <c r="T693" i="1" s="1"/>
  <c r="U693" i="1"/>
  <c r="S694" i="1"/>
  <c r="T694" i="1" s="1"/>
  <c r="U694" i="1"/>
  <c r="S695" i="1"/>
  <c r="T695" i="1" s="1"/>
  <c r="U695" i="1"/>
  <c r="S696" i="1"/>
  <c r="T696" i="1" s="1"/>
  <c r="U696" i="1"/>
  <c r="S697" i="1"/>
  <c r="T697" i="1" s="1"/>
  <c r="U697" i="1"/>
  <c r="S698" i="1"/>
  <c r="T698" i="1" s="1"/>
  <c r="U698" i="1"/>
  <c r="S699" i="1"/>
  <c r="T699" i="1" s="1"/>
  <c r="U699" i="1"/>
  <c r="S700" i="1"/>
  <c r="T700" i="1" s="1"/>
  <c r="U700" i="1"/>
  <c r="S701" i="1"/>
  <c r="T701" i="1" s="1"/>
  <c r="U701" i="1"/>
  <c r="S702" i="1"/>
  <c r="T702" i="1" s="1"/>
  <c r="U702" i="1"/>
  <c r="S703" i="1"/>
  <c r="T703" i="1" s="1"/>
  <c r="U703" i="1"/>
  <c r="S704" i="1"/>
  <c r="T704" i="1" s="1"/>
  <c r="U704" i="1"/>
  <c r="S705" i="1"/>
  <c r="T705" i="1" s="1"/>
  <c r="U705" i="1"/>
  <c r="S706" i="1"/>
  <c r="T706" i="1" s="1"/>
  <c r="U706" i="1"/>
  <c r="S707" i="1"/>
  <c r="T707" i="1" s="1"/>
  <c r="U707" i="1"/>
  <c r="S708" i="1"/>
  <c r="T708" i="1" s="1"/>
  <c r="U708" i="1"/>
  <c r="S709" i="1"/>
  <c r="T709" i="1" s="1"/>
  <c r="U709" i="1"/>
  <c r="S710" i="1"/>
  <c r="T710" i="1" s="1"/>
  <c r="U710" i="1"/>
  <c r="S711" i="1"/>
  <c r="T711" i="1" s="1"/>
  <c r="U711" i="1"/>
  <c r="S712" i="1"/>
  <c r="T712" i="1" s="1"/>
  <c r="U712" i="1"/>
  <c r="S713" i="1"/>
  <c r="T713" i="1" s="1"/>
  <c r="U713" i="1"/>
  <c r="S714" i="1"/>
  <c r="T714" i="1" s="1"/>
  <c r="U714" i="1"/>
  <c r="S715" i="1"/>
  <c r="T715" i="1" s="1"/>
  <c r="U715" i="1"/>
  <c r="S716" i="1"/>
  <c r="T716" i="1" s="1"/>
  <c r="U716" i="1"/>
  <c r="S717" i="1"/>
  <c r="T717" i="1" s="1"/>
  <c r="U717" i="1"/>
  <c r="S718" i="1"/>
  <c r="T718" i="1" s="1"/>
  <c r="U718" i="1"/>
  <c r="S719" i="1"/>
  <c r="T719" i="1" s="1"/>
  <c r="U719" i="1"/>
  <c r="S720" i="1"/>
  <c r="T720" i="1" s="1"/>
  <c r="U720" i="1"/>
  <c r="S721" i="1"/>
  <c r="T721" i="1" s="1"/>
  <c r="U721" i="1"/>
  <c r="S722" i="1"/>
  <c r="T722" i="1" s="1"/>
  <c r="U722" i="1"/>
  <c r="S723" i="1"/>
  <c r="T723" i="1" s="1"/>
  <c r="U723" i="1"/>
  <c r="S724" i="1"/>
  <c r="T724" i="1" s="1"/>
  <c r="U724" i="1"/>
  <c r="S725" i="1"/>
  <c r="T725" i="1" s="1"/>
  <c r="U725" i="1"/>
  <c r="S726" i="1"/>
  <c r="T726" i="1" s="1"/>
  <c r="U726" i="1"/>
  <c r="S727" i="1"/>
  <c r="T727" i="1" s="1"/>
  <c r="U727" i="1"/>
  <c r="S728" i="1"/>
  <c r="T728" i="1" s="1"/>
  <c r="U728" i="1"/>
  <c r="S729" i="1"/>
  <c r="T729" i="1" s="1"/>
  <c r="U729" i="1"/>
  <c r="S730" i="1"/>
  <c r="T730" i="1" s="1"/>
  <c r="U730" i="1"/>
  <c r="S731" i="1"/>
  <c r="T731" i="1" s="1"/>
  <c r="U731" i="1"/>
  <c r="S732" i="1"/>
  <c r="T732" i="1" s="1"/>
  <c r="U732" i="1"/>
  <c r="S733" i="1"/>
  <c r="T733" i="1" s="1"/>
  <c r="U733" i="1"/>
  <c r="S734" i="1"/>
  <c r="T734" i="1" s="1"/>
  <c r="U734" i="1"/>
  <c r="S735" i="1"/>
  <c r="T735" i="1" s="1"/>
  <c r="U735" i="1"/>
  <c r="S736" i="1"/>
  <c r="T736" i="1" s="1"/>
  <c r="U736" i="1"/>
  <c r="S737" i="1"/>
  <c r="T737" i="1" s="1"/>
  <c r="U737" i="1"/>
  <c r="S738" i="1"/>
  <c r="T738" i="1" s="1"/>
  <c r="U738" i="1"/>
  <c r="S739" i="1"/>
  <c r="T739" i="1" s="1"/>
  <c r="U739" i="1"/>
  <c r="S740" i="1"/>
  <c r="T740" i="1" s="1"/>
  <c r="U740" i="1"/>
  <c r="S741" i="1"/>
  <c r="T741" i="1" s="1"/>
  <c r="U741" i="1"/>
  <c r="S742" i="1"/>
  <c r="T742" i="1" s="1"/>
  <c r="U742" i="1"/>
  <c r="S743" i="1"/>
  <c r="T743" i="1" s="1"/>
  <c r="U743" i="1"/>
  <c r="S744" i="1"/>
  <c r="T744" i="1" s="1"/>
  <c r="U744" i="1"/>
  <c r="S745" i="1"/>
  <c r="T745" i="1" s="1"/>
  <c r="U745" i="1"/>
  <c r="S746" i="1"/>
  <c r="T746" i="1" s="1"/>
  <c r="U746" i="1"/>
  <c r="S747" i="1"/>
  <c r="T747" i="1" s="1"/>
  <c r="U747" i="1"/>
  <c r="S748" i="1"/>
  <c r="T748" i="1" s="1"/>
  <c r="U748" i="1"/>
  <c r="S749" i="1"/>
  <c r="T749" i="1" s="1"/>
  <c r="U749" i="1"/>
  <c r="S750" i="1"/>
  <c r="T750" i="1" s="1"/>
  <c r="U750" i="1"/>
  <c r="S751" i="1"/>
  <c r="T751" i="1" s="1"/>
  <c r="U751" i="1"/>
  <c r="S752" i="1"/>
  <c r="T752" i="1" s="1"/>
  <c r="U752" i="1"/>
  <c r="S753" i="1"/>
  <c r="T753" i="1" s="1"/>
  <c r="U753" i="1"/>
  <c r="S754" i="1"/>
  <c r="T754" i="1" s="1"/>
  <c r="U754" i="1"/>
  <c r="S755" i="1"/>
  <c r="T755" i="1" s="1"/>
  <c r="U755" i="1"/>
  <c r="S756" i="1"/>
  <c r="T756" i="1" s="1"/>
  <c r="U756" i="1"/>
  <c r="S757" i="1"/>
  <c r="T757" i="1" s="1"/>
  <c r="U757" i="1"/>
  <c r="S758" i="1"/>
  <c r="T758" i="1" s="1"/>
  <c r="U758" i="1"/>
  <c r="S759" i="1"/>
  <c r="T759" i="1" s="1"/>
  <c r="U759" i="1"/>
  <c r="S760" i="1"/>
  <c r="T760" i="1" s="1"/>
  <c r="U760" i="1"/>
  <c r="S761" i="1"/>
  <c r="T761" i="1" s="1"/>
  <c r="U761" i="1"/>
  <c r="S762" i="1"/>
  <c r="T762" i="1" s="1"/>
  <c r="U762" i="1"/>
  <c r="S763" i="1"/>
  <c r="T763" i="1" s="1"/>
  <c r="U763" i="1"/>
  <c r="S764" i="1"/>
  <c r="T764" i="1" s="1"/>
  <c r="U764" i="1"/>
  <c r="S765" i="1"/>
  <c r="T765" i="1" s="1"/>
  <c r="U765" i="1"/>
  <c r="S766" i="1"/>
  <c r="T766" i="1" s="1"/>
  <c r="U766" i="1"/>
  <c r="S767" i="1"/>
  <c r="T767" i="1" s="1"/>
  <c r="U767" i="1"/>
  <c r="S768" i="1"/>
  <c r="T768" i="1" s="1"/>
  <c r="U768" i="1"/>
  <c r="S769" i="1"/>
  <c r="T769" i="1" s="1"/>
  <c r="U769" i="1"/>
  <c r="S770" i="1"/>
  <c r="T770" i="1" s="1"/>
  <c r="U770" i="1"/>
  <c r="S771" i="1"/>
  <c r="T771" i="1" s="1"/>
  <c r="U771" i="1"/>
  <c r="S772" i="1"/>
  <c r="T772" i="1" s="1"/>
  <c r="U772" i="1"/>
  <c r="S773" i="1"/>
  <c r="T773" i="1" s="1"/>
  <c r="U773" i="1"/>
  <c r="S774" i="1"/>
  <c r="T774" i="1" s="1"/>
  <c r="U774" i="1"/>
  <c r="S775" i="1"/>
  <c r="T775" i="1" s="1"/>
  <c r="U775" i="1"/>
  <c r="S776" i="1"/>
  <c r="T776" i="1" s="1"/>
  <c r="U776" i="1"/>
  <c r="S777" i="1"/>
  <c r="T777" i="1" s="1"/>
  <c r="U777" i="1"/>
  <c r="S778" i="1"/>
  <c r="T778" i="1" s="1"/>
  <c r="U778" i="1"/>
  <c r="S779" i="1"/>
  <c r="T779" i="1" s="1"/>
  <c r="U779" i="1"/>
  <c r="S780" i="1"/>
  <c r="T780" i="1" s="1"/>
  <c r="U780" i="1"/>
  <c r="S781" i="1"/>
  <c r="T781" i="1" s="1"/>
  <c r="U781" i="1"/>
  <c r="S782" i="1"/>
  <c r="T782" i="1" s="1"/>
  <c r="U782" i="1"/>
  <c r="S783" i="1"/>
  <c r="T783" i="1" s="1"/>
  <c r="U783" i="1"/>
  <c r="S784" i="1"/>
  <c r="T784" i="1" s="1"/>
  <c r="U784" i="1"/>
  <c r="S785" i="1"/>
  <c r="T785" i="1" s="1"/>
  <c r="U785" i="1"/>
  <c r="S786" i="1"/>
  <c r="T786" i="1" s="1"/>
  <c r="U786" i="1"/>
  <c r="S787" i="1"/>
  <c r="T787" i="1" s="1"/>
  <c r="U787" i="1"/>
  <c r="S788" i="1"/>
  <c r="T788" i="1" s="1"/>
  <c r="U788" i="1"/>
  <c r="S789" i="1"/>
  <c r="T789" i="1" s="1"/>
  <c r="U789" i="1"/>
  <c r="S790" i="1"/>
  <c r="T790" i="1" s="1"/>
  <c r="U790" i="1"/>
  <c r="S791" i="1"/>
  <c r="T791" i="1" s="1"/>
  <c r="U791" i="1"/>
  <c r="S792" i="1"/>
  <c r="T792" i="1" s="1"/>
  <c r="U792" i="1"/>
  <c r="S793" i="1"/>
  <c r="T793" i="1" s="1"/>
  <c r="U793" i="1"/>
  <c r="S794" i="1"/>
  <c r="T794" i="1" s="1"/>
  <c r="U794" i="1"/>
  <c r="S795" i="1"/>
  <c r="T795" i="1" s="1"/>
  <c r="U795" i="1"/>
  <c r="S796" i="1"/>
  <c r="T796" i="1" s="1"/>
  <c r="U796" i="1"/>
  <c r="S797" i="1"/>
  <c r="T797" i="1" s="1"/>
  <c r="U797" i="1"/>
  <c r="S798" i="1"/>
  <c r="T798" i="1" s="1"/>
  <c r="U798" i="1"/>
  <c r="S799" i="1"/>
  <c r="T799" i="1" s="1"/>
  <c r="U799" i="1"/>
  <c r="S800" i="1"/>
  <c r="T800" i="1" s="1"/>
  <c r="U800" i="1"/>
  <c r="S801" i="1"/>
  <c r="T801" i="1" s="1"/>
  <c r="U801" i="1"/>
  <c r="S802" i="1"/>
  <c r="T802" i="1" s="1"/>
  <c r="U802" i="1"/>
  <c r="S803" i="1"/>
  <c r="T803" i="1" s="1"/>
  <c r="U803" i="1"/>
  <c r="S804" i="1"/>
  <c r="T804" i="1" s="1"/>
  <c r="U804" i="1"/>
  <c r="S805" i="1"/>
  <c r="T805" i="1" s="1"/>
  <c r="U805" i="1"/>
  <c r="S806" i="1"/>
  <c r="T806" i="1" s="1"/>
  <c r="U806" i="1"/>
  <c r="S807" i="1"/>
  <c r="T807" i="1" s="1"/>
  <c r="U807" i="1"/>
  <c r="S808" i="1"/>
  <c r="T808" i="1" s="1"/>
  <c r="U808" i="1"/>
  <c r="S809" i="1"/>
  <c r="T809" i="1" s="1"/>
  <c r="U809" i="1"/>
  <c r="S810" i="1"/>
  <c r="T810" i="1" s="1"/>
  <c r="U810" i="1"/>
  <c r="S811" i="1"/>
  <c r="T811" i="1" s="1"/>
  <c r="U811" i="1"/>
  <c r="S812" i="1"/>
  <c r="T812" i="1" s="1"/>
  <c r="U812" i="1"/>
  <c r="S813" i="1"/>
  <c r="T813" i="1" s="1"/>
  <c r="U813" i="1"/>
  <c r="S814" i="1"/>
  <c r="T814" i="1" s="1"/>
  <c r="U814" i="1"/>
  <c r="S815" i="1"/>
  <c r="T815" i="1" s="1"/>
  <c r="U815" i="1"/>
  <c r="S816" i="1"/>
  <c r="T816" i="1" s="1"/>
  <c r="U816" i="1"/>
  <c r="S817" i="1"/>
  <c r="T817" i="1" s="1"/>
  <c r="U817" i="1"/>
  <c r="S818" i="1"/>
  <c r="T818" i="1" s="1"/>
  <c r="U818" i="1"/>
  <c r="S819" i="1"/>
  <c r="T819" i="1" s="1"/>
  <c r="U819" i="1"/>
  <c r="S820" i="1"/>
  <c r="T820" i="1" s="1"/>
  <c r="U820" i="1"/>
  <c r="S821" i="1"/>
  <c r="T821" i="1" s="1"/>
  <c r="U821" i="1"/>
  <c r="S822" i="1"/>
  <c r="T822" i="1" s="1"/>
  <c r="U822" i="1"/>
  <c r="S823" i="1"/>
  <c r="T823" i="1" s="1"/>
  <c r="U823" i="1"/>
  <c r="S824" i="1"/>
  <c r="T824" i="1" s="1"/>
  <c r="U824" i="1"/>
  <c r="S825" i="1"/>
  <c r="T825" i="1" s="1"/>
  <c r="U825" i="1"/>
  <c r="S826" i="1"/>
  <c r="T826" i="1" s="1"/>
  <c r="U826" i="1"/>
  <c r="S827" i="1"/>
  <c r="T827" i="1" s="1"/>
  <c r="U827" i="1"/>
  <c r="S828" i="1"/>
  <c r="T828" i="1" s="1"/>
  <c r="U828" i="1"/>
  <c r="S829" i="1"/>
  <c r="T829" i="1" s="1"/>
  <c r="U829" i="1"/>
  <c r="S830" i="1"/>
  <c r="T830" i="1" s="1"/>
  <c r="U830" i="1"/>
  <c r="S831" i="1"/>
  <c r="T831" i="1" s="1"/>
  <c r="U831" i="1"/>
  <c r="S832" i="1"/>
  <c r="T832" i="1" s="1"/>
  <c r="U832" i="1"/>
  <c r="S833" i="1"/>
  <c r="T833" i="1" s="1"/>
  <c r="U833" i="1"/>
  <c r="S834" i="1"/>
  <c r="T834" i="1" s="1"/>
  <c r="U834" i="1"/>
  <c r="S835" i="1"/>
  <c r="T835" i="1" s="1"/>
  <c r="U835" i="1"/>
  <c r="S836" i="1"/>
  <c r="T836" i="1" s="1"/>
  <c r="U836" i="1"/>
  <c r="S837" i="1"/>
  <c r="T837" i="1" s="1"/>
  <c r="U837" i="1"/>
  <c r="S838" i="1"/>
  <c r="T838" i="1" s="1"/>
  <c r="U838" i="1"/>
  <c r="S839" i="1"/>
  <c r="T839" i="1" s="1"/>
  <c r="U839" i="1"/>
  <c r="S840" i="1"/>
  <c r="T840" i="1" s="1"/>
  <c r="U840" i="1"/>
  <c r="S841" i="1"/>
  <c r="T841" i="1" s="1"/>
  <c r="U841" i="1"/>
  <c r="S842" i="1"/>
  <c r="T842" i="1" s="1"/>
  <c r="U842" i="1"/>
  <c r="S843" i="1"/>
  <c r="T843" i="1" s="1"/>
  <c r="U843" i="1"/>
  <c r="S844" i="1"/>
  <c r="T844" i="1" s="1"/>
  <c r="U844" i="1"/>
  <c r="S845" i="1"/>
  <c r="T845" i="1" s="1"/>
  <c r="U845" i="1"/>
  <c r="S846" i="1"/>
  <c r="T846" i="1" s="1"/>
  <c r="U846" i="1"/>
  <c r="S847" i="1"/>
  <c r="T847" i="1" s="1"/>
  <c r="U847" i="1"/>
  <c r="S848" i="1"/>
  <c r="T848" i="1" s="1"/>
  <c r="U848" i="1"/>
  <c r="S849" i="1"/>
  <c r="T849" i="1" s="1"/>
  <c r="U849" i="1"/>
  <c r="S850" i="1"/>
  <c r="T850" i="1" s="1"/>
  <c r="U850" i="1"/>
  <c r="S851" i="1"/>
  <c r="T851" i="1" s="1"/>
  <c r="U851" i="1"/>
  <c r="S852" i="1"/>
  <c r="T852" i="1" s="1"/>
  <c r="U852" i="1"/>
  <c r="S853" i="1"/>
  <c r="T853" i="1" s="1"/>
  <c r="U853" i="1"/>
  <c r="S854" i="1"/>
  <c r="T854" i="1" s="1"/>
  <c r="U854" i="1"/>
  <c r="S855" i="1"/>
  <c r="T855" i="1" s="1"/>
  <c r="U855" i="1"/>
  <c r="S856" i="1"/>
  <c r="T856" i="1" s="1"/>
  <c r="U856" i="1"/>
  <c r="S857" i="1"/>
  <c r="T857" i="1" s="1"/>
  <c r="U857" i="1"/>
  <c r="S858" i="1"/>
  <c r="T858" i="1" s="1"/>
  <c r="U858" i="1"/>
  <c r="S859" i="1"/>
  <c r="T859" i="1" s="1"/>
  <c r="U859" i="1"/>
  <c r="S860" i="1"/>
  <c r="T860" i="1" s="1"/>
  <c r="U860" i="1"/>
  <c r="S861" i="1"/>
  <c r="T861" i="1" s="1"/>
  <c r="U861" i="1"/>
  <c r="S862" i="1"/>
  <c r="T862" i="1" s="1"/>
  <c r="U862" i="1"/>
  <c r="S863" i="1"/>
  <c r="T863" i="1" s="1"/>
  <c r="U863" i="1"/>
  <c r="S864" i="1"/>
  <c r="T864" i="1" s="1"/>
  <c r="U864" i="1"/>
  <c r="S865" i="1"/>
  <c r="T865" i="1" s="1"/>
  <c r="U865" i="1"/>
  <c r="S866" i="1"/>
  <c r="T866" i="1" s="1"/>
  <c r="U866" i="1"/>
  <c r="S867" i="1"/>
  <c r="T867" i="1" s="1"/>
  <c r="U867" i="1"/>
  <c r="S868" i="1"/>
  <c r="T868" i="1" s="1"/>
  <c r="U868" i="1"/>
  <c r="S869" i="1"/>
  <c r="T869" i="1" s="1"/>
  <c r="U869" i="1"/>
  <c r="S870" i="1"/>
  <c r="T870" i="1" s="1"/>
  <c r="U870" i="1"/>
  <c r="S871" i="1"/>
  <c r="T871" i="1" s="1"/>
  <c r="U871" i="1"/>
  <c r="S872" i="1"/>
  <c r="T872" i="1" s="1"/>
  <c r="U872" i="1"/>
  <c r="S873" i="1"/>
  <c r="T873" i="1" s="1"/>
  <c r="U873" i="1"/>
  <c r="S874" i="1"/>
  <c r="T874" i="1" s="1"/>
  <c r="U874" i="1"/>
  <c r="S875" i="1"/>
  <c r="T875" i="1" s="1"/>
  <c r="U875" i="1"/>
  <c r="S876" i="1"/>
  <c r="T876" i="1" s="1"/>
  <c r="U876" i="1"/>
  <c r="S877" i="1"/>
  <c r="T877" i="1" s="1"/>
  <c r="U877" i="1"/>
  <c r="S878" i="1"/>
  <c r="T878" i="1" s="1"/>
  <c r="U878" i="1"/>
  <c r="S879" i="1"/>
  <c r="T879" i="1" s="1"/>
  <c r="U879" i="1"/>
  <c r="S880" i="1"/>
  <c r="T880" i="1" s="1"/>
  <c r="U880" i="1"/>
  <c r="S881" i="1"/>
  <c r="T881" i="1" s="1"/>
  <c r="U881" i="1"/>
  <c r="S882" i="1"/>
  <c r="T882" i="1" s="1"/>
  <c r="U882" i="1"/>
  <c r="S883" i="1"/>
  <c r="T883" i="1" s="1"/>
  <c r="U883" i="1"/>
  <c r="S884" i="1"/>
  <c r="T884" i="1" s="1"/>
  <c r="U884" i="1"/>
  <c r="S885" i="1"/>
  <c r="T885" i="1" s="1"/>
  <c r="U885" i="1"/>
  <c r="S886" i="1"/>
  <c r="T886" i="1" s="1"/>
  <c r="U886" i="1"/>
  <c r="S887" i="1"/>
  <c r="T887" i="1" s="1"/>
  <c r="U887" i="1"/>
  <c r="S888" i="1"/>
  <c r="T888" i="1" s="1"/>
  <c r="U888" i="1"/>
  <c r="S889" i="1"/>
  <c r="T889" i="1" s="1"/>
  <c r="U889" i="1"/>
  <c r="S890" i="1"/>
  <c r="T890" i="1" s="1"/>
  <c r="U890" i="1"/>
  <c r="S891" i="1"/>
  <c r="T891" i="1" s="1"/>
  <c r="U891" i="1"/>
  <c r="S892" i="1"/>
  <c r="T892" i="1" s="1"/>
  <c r="U892" i="1"/>
  <c r="S893" i="1"/>
  <c r="T893" i="1" s="1"/>
  <c r="U893" i="1"/>
  <c r="S894" i="1"/>
  <c r="T894" i="1" s="1"/>
  <c r="U894" i="1"/>
  <c r="S895" i="1"/>
  <c r="T895" i="1" s="1"/>
  <c r="U895" i="1"/>
  <c r="S896" i="1"/>
  <c r="T896" i="1" s="1"/>
  <c r="U896" i="1"/>
  <c r="S897" i="1"/>
  <c r="T897" i="1" s="1"/>
  <c r="U897" i="1"/>
  <c r="S898" i="1"/>
  <c r="T898" i="1" s="1"/>
  <c r="U898" i="1"/>
  <c r="S899" i="1"/>
  <c r="T899" i="1" s="1"/>
  <c r="U899" i="1"/>
  <c r="S900" i="1"/>
  <c r="T900" i="1" s="1"/>
  <c r="U900" i="1"/>
  <c r="S901" i="1"/>
  <c r="T901" i="1" s="1"/>
  <c r="U901" i="1"/>
  <c r="S902" i="1"/>
  <c r="T902" i="1" s="1"/>
  <c r="U902" i="1"/>
  <c r="S903" i="1"/>
  <c r="T903" i="1" s="1"/>
  <c r="U903" i="1"/>
  <c r="S904" i="1"/>
  <c r="T904" i="1" s="1"/>
  <c r="U904" i="1"/>
  <c r="S905" i="1"/>
  <c r="T905" i="1" s="1"/>
  <c r="U905" i="1"/>
  <c r="S906" i="1"/>
  <c r="T906" i="1" s="1"/>
  <c r="U906" i="1"/>
  <c r="S907" i="1"/>
  <c r="T907" i="1" s="1"/>
  <c r="U907" i="1"/>
  <c r="S908" i="1"/>
  <c r="T908" i="1" s="1"/>
  <c r="U908" i="1"/>
  <c r="S909" i="1"/>
  <c r="T909" i="1" s="1"/>
  <c r="U909" i="1"/>
  <c r="S910" i="1"/>
  <c r="T910" i="1" s="1"/>
  <c r="U910" i="1"/>
  <c r="S911" i="1"/>
  <c r="T911" i="1" s="1"/>
  <c r="U911" i="1"/>
  <c r="S912" i="1"/>
  <c r="T912" i="1" s="1"/>
  <c r="U912" i="1"/>
  <c r="S913" i="1"/>
  <c r="T913" i="1" s="1"/>
  <c r="U913" i="1"/>
  <c r="S914" i="1"/>
  <c r="T914" i="1" s="1"/>
  <c r="U914" i="1"/>
  <c r="S915" i="1"/>
  <c r="T915" i="1" s="1"/>
  <c r="U915" i="1"/>
  <c r="S916" i="1"/>
  <c r="T916" i="1" s="1"/>
  <c r="U916" i="1"/>
  <c r="S917" i="1"/>
  <c r="T917" i="1" s="1"/>
  <c r="U917" i="1"/>
  <c r="S918" i="1"/>
  <c r="T918" i="1" s="1"/>
  <c r="U918" i="1"/>
  <c r="S919" i="1"/>
  <c r="T919" i="1" s="1"/>
  <c r="U919" i="1"/>
  <c r="S920" i="1"/>
  <c r="T920" i="1" s="1"/>
  <c r="U920" i="1"/>
  <c r="S921" i="1"/>
  <c r="T921" i="1" s="1"/>
  <c r="U921" i="1"/>
  <c r="S922" i="1"/>
  <c r="T922" i="1" s="1"/>
  <c r="U922" i="1"/>
  <c r="S923" i="1"/>
  <c r="T923" i="1" s="1"/>
  <c r="U923" i="1"/>
  <c r="S924" i="1"/>
  <c r="T924" i="1" s="1"/>
  <c r="U924" i="1"/>
  <c r="S925" i="1"/>
  <c r="T925" i="1" s="1"/>
  <c r="U925" i="1"/>
  <c r="S926" i="1"/>
  <c r="T926" i="1" s="1"/>
  <c r="U926" i="1"/>
  <c r="S927" i="1"/>
  <c r="T927" i="1" s="1"/>
  <c r="U927" i="1"/>
  <c r="S928" i="1"/>
  <c r="T928" i="1" s="1"/>
  <c r="U928" i="1"/>
  <c r="S929" i="1"/>
  <c r="T929" i="1" s="1"/>
  <c r="U929" i="1"/>
  <c r="S930" i="1"/>
  <c r="T930" i="1" s="1"/>
  <c r="U930" i="1"/>
  <c r="S931" i="1"/>
  <c r="T931" i="1" s="1"/>
  <c r="U931" i="1"/>
  <c r="S932" i="1"/>
  <c r="T932" i="1" s="1"/>
  <c r="U932" i="1"/>
  <c r="S933" i="1"/>
  <c r="T933" i="1" s="1"/>
  <c r="U933" i="1"/>
  <c r="S934" i="1"/>
  <c r="T934" i="1" s="1"/>
  <c r="U934" i="1"/>
  <c r="S935" i="1"/>
  <c r="T935" i="1" s="1"/>
  <c r="U935" i="1"/>
  <c r="S936" i="1"/>
  <c r="T936" i="1" s="1"/>
  <c r="U936" i="1"/>
  <c r="S937" i="1"/>
  <c r="T937" i="1" s="1"/>
  <c r="U937" i="1"/>
  <c r="S938" i="1"/>
  <c r="T938" i="1" s="1"/>
  <c r="U938" i="1"/>
  <c r="S939" i="1"/>
  <c r="T939" i="1" s="1"/>
  <c r="U939" i="1"/>
  <c r="S940" i="1"/>
  <c r="T940" i="1" s="1"/>
  <c r="U940" i="1"/>
  <c r="S941" i="1"/>
  <c r="T941" i="1" s="1"/>
  <c r="U941" i="1"/>
  <c r="S942" i="1"/>
  <c r="T942" i="1" s="1"/>
  <c r="U942" i="1"/>
  <c r="S943" i="1"/>
  <c r="T943" i="1" s="1"/>
  <c r="U943" i="1"/>
  <c r="S944" i="1"/>
  <c r="T944" i="1" s="1"/>
  <c r="U944" i="1"/>
  <c r="S945" i="1"/>
  <c r="T945" i="1" s="1"/>
  <c r="U945" i="1"/>
  <c r="S946" i="1"/>
  <c r="T946" i="1" s="1"/>
  <c r="U946" i="1"/>
  <c r="S947" i="1"/>
  <c r="T947" i="1" s="1"/>
  <c r="U947" i="1"/>
  <c r="S948" i="1"/>
  <c r="T948" i="1" s="1"/>
  <c r="U948" i="1"/>
  <c r="S949" i="1"/>
  <c r="T949" i="1" s="1"/>
  <c r="U949" i="1"/>
  <c r="S950" i="1"/>
  <c r="T950" i="1" s="1"/>
  <c r="U950" i="1"/>
  <c r="S951" i="1"/>
  <c r="T951" i="1" s="1"/>
  <c r="U951" i="1"/>
  <c r="S952" i="1"/>
  <c r="T952" i="1" s="1"/>
  <c r="U952" i="1"/>
  <c r="S953" i="1"/>
  <c r="T953" i="1" s="1"/>
  <c r="U953" i="1"/>
  <c r="S954" i="1"/>
  <c r="T954" i="1" s="1"/>
  <c r="U954" i="1"/>
  <c r="S955" i="1"/>
  <c r="T955" i="1" s="1"/>
  <c r="U955" i="1"/>
  <c r="S956" i="1"/>
  <c r="T956" i="1" s="1"/>
  <c r="U956" i="1"/>
  <c r="S957" i="1"/>
  <c r="T957" i="1" s="1"/>
  <c r="U957" i="1"/>
  <c r="S958" i="1"/>
  <c r="T958" i="1" s="1"/>
  <c r="U958" i="1"/>
  <c r="S959" i="1"/>
  <c r="T959" i="1" s="1"/>
  <c r="U959" i="1"/>
  <c r="S960" i="1"/>
  <c r="T960" i="1" s="1"/>
  <c r="U960" i="1"/>
  <c r="S961" i="1"/>
  <c r="T961" i="1" s="1"/>
  <c r="U961" i="1"/>
  <c r="S962" i="1"/>
  <c r="T962" i="1" s="1"/>
  <c r="U962" i="1"/>
  <c r="S963" i="1"/>
  <c r="T963" i="1" s="1"/>
  <c r="U963" i="1"/>
  <c r="S964" i="1"/>
  <c r="T964" i="1" s="1"/>
  <c r="U964" i="1"/>
  <c r="S965" i="1"/>
  <c r="T965" i="1" s="1"/>
  <c r="U965" i="1"/>
  <c r="S966" i="1"/>
  <c r="T966" i="1" s="1"/>
  <c r="U966" i="1"/>
  <c r="S967" i="1"/>
  <c r="T967" i="1" s="1"/>
  <c r="U967" i="1"/>
  <c r="S968" i="1"/>
  <c r="T968" i="1" s="1"/>
  <c r="U968" i="1"/>
  <c r="S969" i="1"/>
  <c r="T969" i="1" s="1"/>
  <c r="U969" i="1"/>
  <c r="S970" i="1"/>
  <c r="T970" i="1" s="1"/>
  <c r="U970" i="1"/>
  <c r="S971" i="1"/>
  <c r="T971" i="1" s="1"/>
  <c r="U971" i="1"/>
  <c r="S972" i="1"/>
  <c r="T972" i="1" s="1"/>
  <c r="U972" i="1"/>
  <c r="S973" i="1"/>
  <c r="T973" i="1" s="1"/>
  <c r="U973" i="1"/>
  <c r="S974" i="1"/>
  <c r="T974" i="1" s="1"/>
  <c r="U974" i="1"/>
  <c r="S975" i="1"/>
  <c r="T975" i="1" s="1"/>
  <c r="U975" i="1"/>
  <c r="S976" i="1"/>
  <c r="T976" i="1" s="1"/>
  <c r="U976" i="1"/>
  <c r="S977" i="1"/>
  <c r="T977" i="1" s="1"/>
  <c r="U977" i="1"/>
  <c r="S978" i="1"/>
  <c r="T978" i="1" s="1"/>
  <c r="U978" i="1"/>
  <c r="S979" i="1"/>
  <c r="T979" i="1" s="1"/>
  <c r="U979" i="1"/>
  <c r="S980" i="1"/>
  <c r="T980" i="1" s="1"/>
  <c r="U980" i="1"/>
  <c r="S981" i="1"/>
  <c r="T981" i="1" s="1"/>
  <c r="U981" i="1"/>
  <c r="S982" i="1"/>
  <c r="T982" i="1" s="1"/>
  <c r="U982" i="1"/>
  <c r="S983" i="1"/>
  <c r="T983" i="1" s="1"/>
  <c r="U983" i="1"/>
  <c r="S984" i="1"/>
  <c r="T984" i="1" s="1"/>
  <c r="U984" i="1"/>
  <c r="S985" i="1"/>
  <c r="T985" i="1" s="1"/>
  <c r="U985" i="1"/>
  <c r="S986" i="1"/>
  <c r="T986" i="1" s="1"/>
  <c r="U986" i="1"/>
  <c r="S987" i="1"/>
  <c r="T987" i="1" s="1"/>
  <c r="U987" i="1"/>
  <c r="S988" i="1"/>
  <c r="T988" i="1" s="1"/>
  <c r="U988" i="1"/>
  <c r="S989" i="1"/>
  <c r="T989" i="1" s="1"/>
  <c r="U989" i="1"/>
  <c r="S990" i="1"/>
  <c r="T990" i="1" s="1"/>
  <c r="U990" i="1"/>
  <c r="S991" i="1"/>
  <c r="T991" i="1" s="1"/>
  <c r="U991" i="1"/>
  <c r="S992" i="1"/>
  <c r="T992" i="1" s="1"/>
  <c r="U992" i="1"/>
  <c r="S993" i="1"/>
  <c r="T993" i="1" s="1"/>
  <c r="U993" i="1"/>
  <c r="S994" i="1"/>
  <c r="T994" i="1" s="1"/>
  <c r="U994" i="1"/>
  <c r="S995" i="1"/>
  <c r="T995" i="1" s="1"/>
  <c r="U995" i="1"/>
  <c r="S996" i="1"/>
  <c r="T996" i="1" s="1"/>
  <c r="U996" i="1"/>
  <c r="S997" i="1"/>
  <c r="T997" i="1" s="1"/>
  <c r="U997" i="1"/>
  <c r="S998" i="1"/>
  <c r="T998" i="1" s="1"/>
  <c r="U998" i="1"/>
  <c r="S999" i="1"/>
  <c r="T999" i="1" s="1"/>
  <c r="U999" i="1"/>
  <c r="S1000" i="1"/>
  <c r="T1000" i="1" s="1"/>
  <c r="U1000" i="1"/>
  <c r="S1001" i="1"/>
  <c r="T1001" i="1" s="1"/>
  <c r="U1001" i="1"/>
  <c r="S1002" i="1"/>
  <c r="T1002" i="1" s="1"/>
  <c r="U1002" i="1"/>
  <c r="S1003" i="1"/>
  <c r="T1003" i="1" s="1"/>
  <c r="U1003" i="1"/>
  <c r="S1004" i="1"/>
  <c r="T1004" i="1" s="1"/>
  <c r="U1004" i="1"/>
  <c r="S1005" i="1"/>
  <c r="T1005" i="1" s="1"/>
  <c r="U1005" i="1"/>
  <c r="S1006" i="1"/>
  <c r="T1006" i="1" s="1"/>
  <c r="U1006" i="1"/>
  <c r="S1007" i="1"/>
  <c r="T1007" i="1" s="1"/>
  <c r="U1007" i="1"/>
  <c r="S1008" i="1"/>
  <c r="T1008" i="1" s="1"/>
  <c r="U1008" i="1"/>
  <c r="S1009" i="1"/>
  <c r="T1009" i="1" s="1"/>
  <c r="U1009" i="1"/>
  <c r="S1010" i="1"/>
  <c r="T1010" i="1" s="1"/>
  <c r="U1010" i="1"/>
  <c r="S1011" i="1"/>
  <c r="T1011" i="1" s="1"/>
  <c r="U1011" i="1"/>
  <c r="S1012" i="1"/>
  <c r="T1012" i="1" s="1"/>
  <c r="U1012" i="1"/>
  <c r="S1013" i="1"/>
  <c r="T1013" i="1" s="1"/>
  <c r="U1013" i="1"/>
  <c r="S1014" i="1"/>
  <c r="T1014" i="1" s="1"/>
  <c r="U1014" i="1"/>
  <c r="S1015" i="1"/>
  <c r="T1015" i="1" s="1"/>
  <c r="U1015" i="1"/>
  <c r="S1016" i="1"/>
  <c r="T1016" i="1" s="1"/>
  <c r="U1016" i="1"/>
  <c r="S1017" i="1"/>
  <c r="T1017" i="1" s="1"/>
  <c r="U1017" i="1"/>
  <c r="S1018" i="1"/>
  <c r="T1018" i="1" s="1"/>
  <c r="U1018" i="1"/>
  <c r="S1019" i="1"/>
  <c r="T1019" i="1" s="1"/>
  <c r="U1019" i="1"/>
  <c r="S1020" i="1"/>
  <c r="T1020" i="1" s="1"/>
  <c r="U1020" i="1"/>
  <c r="S1021" i="1"/>
  <c r="T1021" i="1" s="1"/>
  <c r="U1021" i="1"/>
  <c r="S1022" i="1"/>
  <c r="T1022" i="1" s="1"/>
  <c r="U1022" i="1"/>
  <c r="S1023" i="1"/>
  <c r="T1023" i="1" s="1"/>
  <c r="U1023" i="1"/>
  <c r="S1024" i="1"/>
  <c r="T1024" i="1" s="1"/>
  <c r="U1024" i="1"/>
  <c r="S1025" i="1"/>
  <c r="T1025" i="1" s="1"/>
  <c r="U1025" i="1"/>
  <c r="S1026" i="1"/>
  <c r="T1026" i="1" s="1"/>
  <c r="U1026" i="1"/>
  <c r="S1027" i="1"/>
  <c r="T1027" i="1" s="1"/>
  <c r="U1027" i="1"/>
  <c r="S1028" i="1"/>
  <c r="T1028" i="1" s="1"/>
  <c r="U1028" i="1"/>
  <c r="S1029" i="1"/>
  <c r="T1029" i="1" s="1"/>
  <c r="U1029" i="1"/>
  <c r="S1030" i="1"/>
  <c r="T1030" i="1" s="1"/>
  <c r="U1030" i="1"/>
  <c r="S1031" i="1"/>
  <c r="T1031" i="1" s="1"/>
  <c r="U1031" i="1"/>
  <c r="S1032" i="1"/>
  <c r="T1032" i="1" s="1"/>
  <c r="U1032" i="1"/>
  <c r="S1033" i="1"/>
  <c r="T1033" i="1" s="1"/>
  <c r="U1033" i="1"/>
  <c r="S1034" i="1"/>
  <c r="T1034" i="1" s="1"/>
  <c r="U1034" i="1"/>
  <c r="S1035" i="1"/>
  <c r="T1035" i="1" s="1"/>
  <c r="U1035" i="1"/>
  <c r="S1036" i="1"/>
  <c r="T1036" i="1" s="1"/>
  <c r="U1036" i="1"/>
  <c r="S1037" i="1"/>
  <c r="T1037" i="1" s="1"/>
  <c r="U1037" i="1"/>
  <c r="S1038" i="1"/>
  <c r="T1038" i="1" s="1"/>
  <c r="U1038" i="1"/>
  <c r="S1039" i="1"/>
  <c r="T1039" i="1" s="1"/>
  <c r="U1039" i="1"/>
  <c r="S1040" i="1"/>
  <c r="T1040" i="1" s="1"/>
  <c r="U1040" i="1"/>
  <c r="S1041" i="1"/>
  <c r="T1041" i="1" s="1"/>
  <c r="U1041" i="1"/>
  <c r="S1042" i="1"/>
  <c r="T1042" i="1" s="1"/>
  <c r="U1042" i="1"/>
  <c r="S1043" i="1"/>
  <c r="T1043" i="1" s="1"/>
  <c r="U1043" i="1"/>
  <c r="S1044" i="1"/>
  <c r="T1044" i="1" s="1"/>
  <c r="U1044" i="1"/>
  <c r="S1045" i="1"/>
  <c r="T1045" i="1" s="1"/>
  <c r="U1045" i="1"/>
  <c r="S1046" i="1"/>
  <c r="T1046" i="1" s="1"/>
  <c r="U1046" i="1"/>
  <c r="S1047" i="1"/>
  <c r="T1047" i="1" s="1"/>
  <c r="U1047" i="1"/>
  <c r="S1048" i="1"/>
  <c r="T1048" i="1" s="1"/>
  <c r="U1048" i="1"/>
  <c r="S1049" i="1"/>
  <c r="T1049" i="1" s="1"/>
  <c r="U1049" i="1"/>
  <c r="S1050" i="1"/>
  <c r="T1050" i="1" s="1"/>
  <c r="U1050" i="1"/>
  <c r="S1051" i="1"/>
  <c r="T1051" i="1" s="1"/>
  <c r="U1051" i="1"/>
  <c r="S1052" i="1"/>
  <c r="T1052" i="1" s="1"/>
  <c r="U1052" i="1"/>
  <c r="S1053" i="1"/>
  <c r="T1053" i="1" s="1"/>
  <c r="U1053" i="1"/>
  <c r="S1054" i="1"/>
  <c r="T1054" i="1" s="1"/>
  <c r="U1054" i="1"/>
  <c r="S1055" i="1"/>
  <c r="T1055" i="1" s="1"/>
  <c r="U1055" i="1"/>
  <c r="S1056" i="1"/>
  <c r="T1056" i="1" s="1"/>
  <c r="U1056" i="1"/>
  <c r="S1057" i="1"/>
  <c r="T1057" i="1" s="1"/>
  <c r="U1057" i="1"/>
  <c r="S1058" i="1"/>
  <c r="T1058" i="1" s="1"/>
  <c r="U1058" i="1"/>
  <c r="S1059" i="1"/>
  <c r="T1059" i="1" s="1"/>
  <c r="U1059" i="1"/>
  <c r="S1060" i="1"/>
  <c r="T1060" i="1" s="1"/>
  <c r="U1060" i="1"/>
  <c r="S1061" i="1"/>
  <c r="T1061" i="1" s="1"/>
  <c r="U1061" i="1"/>
  <c r="S1062" i="1"/>
  <c r="T1062" i="1" s="1"/>
  <c r="U1062" i="1"/>
  <c r="S1063" i="1"/>
  <c r="T1063" i="1" s="1"/>
  <c r="U1063" i="1"/>
  <c r="S1064" i="1"/>
  <c r="T1064" i="1" s="1"/>
  <c r="U1064" i="1"/>
  <c r="S1065" i="1"/>
  <c r="T1065" i="1" s="1"/>
  <c r="U1065" i="1"/>
  <c r="S1066" i="1"/>
  <c r="T1066" i="1" s="1"/>
  <c r="U1066" i="1"/>
  <c r="S1067" i="1"/>
  <c r="T1067" i="1" s="1"/>
  <c r="U1067" i="1"/>
  <c r="S1068" i="1"/>
  <c r="T1068" i="1" s="1"/>
  <c r="U1068" i="1"/>
  <c r="S1069" i="1"/>
  <c r="T1069" i="1" s="1"/>
  <c r="U1069" i="1"/>
  <c r="S1070" i="1"/>
  <c r="T1070" i="1" s="1"/>
  <c r="U1070" i="1"/>
  <c r="S1071" i="1"/>
  <c r="T1071" i="1" s="1"/>
  <c r="U1071" i="1"/>
  <c r="S1072" i="1"/>
  <c r="T1072" i="1" s="1"/>
  <c r="U1072" i="1"/>
  <c r="S1073" i="1"/>
  <c r="T1073" i="1" s="1"/>
  <c r="U1073" i="1"/>
  <c r="S1074" i="1"/>
  <c r="T1074" i="1" s="1"/>
  <c r="U1074" i="1"/>
  <c r="S1075" i="1"/>
  <c r="T1075" i="1" s="1"/>
  <c r="U1075" i="1"/>
  <c r="S1076" i="1"/>
  <c r="T1076" i="1" s="1"/>
  <c r="U1076" i="1"/>
  <c r="S1077" i="1"/>
  <c r="T1077" i="1" s="1"/>
  <c r="U1077" i="1"/>
  <c r="S1078" i="1"/>
  <c r="T1078" i="1" s="1"/>
  <c r="U1078" i="1"/>
  <c r="S1079" i="1"/>
  <c r="T1079" i="1" s="1"/>
  <c r="U1079" i="1"/>
  <c r="S1080" i="1"/>
  <c r="T1080" i="1" s="1"/>
  <c r="U1080" i="1"/>
  <c r="S1081" i="1"/>
  <c r="T1081" i="1" s="1"/>
  <c r="U1081" i="1"/>
  <c r="S1082" i="1"/>
  <c r="T1082" i="1" s="1"/>
  <c r="U1082" i="1"/>
  <c r="S1083" i="1"/>
  <c r="T1083" i="1" s="1"/>
  <c r="U1083" i="1"/>
  <c r="S1084" i="1"/>
  <c r="T1084" i="1" s="1"/>
  <c r="U1084" i="1"/>
  <c r="S1085" i="1"/>
  <c r="T1085" i="1" s="1"/>
  <c r="U1085" i="1"/>
  <c r="S1086" i="1"/>
  <c r="T1086" i="1" s="1"/>
  <c r="U1086" i="1"/>
  <c r="S1087" i="1"/>
  <c r="T1087" i="1" s="1"/>
  <c r="U1087" i="1"/>
  <c r="S1088" i="1"/>
  <c r="T1088" i="1" s="1"/>
  <c r="U1088" i="1"/>
  <c r="S1089" i="1"/>
  <c r="T1089" i="1" s="1"/>
  <c r="U1089" i="1"/>
  <c r="S1090" i="1"/>
  <c r="T1090" i="1" s="1"/>
  <c r="U1090" i="1"/>
  <c r="S1091" i="1"/>
  <c r="T1091" i="1" s="1"/>
  <c r="U1091" i="1"/>
  <c r="S1092" i="1"/>
  <c r="T1092" i="1" s="1"/>
  <c r="U1092" i="1"/>
  <c r="S1093" i="1"/>
  <c r="T1093" i="1" s="1"/>
  <c r="U1093" i="1"/>
  <c r="S1094" i="1"/>
  <c r="T1094" i="1" s="1"/>
  <c r="U1094" i="1"/>
  <c r="S1095" i="1"/>
  <c r="T1095" i="1" s="1"/>
  <c r="U1095" i="1"/>
  <c r="S1096" i="1"/>
  <c r="T1096" i="1" s="1"/>
  <c r="U1096" i="1"/>
  <c r="S1097" i="1"/>
  <c r="T1097" i="1" s="1"/>
  <c r="U1097" i="1"/>
  <c r="S1098" i="1"/>
  <c r="T1098" i="1" s="1"/>
  <c r="U1098" i="1"/>
  <c r="S1099" i="1"/>
  <c r="T1099" i="1" s="1"/>
  <c r="U1099" i="1"/>
  <c r="S1100" i="1"/>
  <c r="T1100" i="1" s="1"/>
  <c r="U1100" i="1"/>
  <c r="S1101" i="1"/>
  <c r="T1101" i="1" s="1"/>
  <c r="U1101" i="1"/>
  <c r="S1102" i="1"/>
  <c r="T1102" i="1" s="1"/>
  <c r="U1102" i="1"/>
  <c r="S1103" i="1"/>
  <c r="T1103" i="1" s="1"/>
  <c r="U1103" i="1"/>
  <c r="S1104" i="1"/>
  <c r="T1104" i="1" s="1"/>
  <c r="U1104" i="1"/>
  <c r="S1105" i="1"/>
  <c r="T1105" i="1" s="1"/>
  <c r="U1105" i="1"/>
  <c r="S1106" i="1"/>
  <c r="T1106" i="1" s="1"/>
  <c r="U1106" i="1"/>
  <c r="S1107" i="1"/>
  <c r="T1107" i="1" s="1"/>
  <c r="U1107" i="1"/>
  <c r="S1108" i="1"/>
  <c r="T1108" i="1" s="1"/>
  <c r="U1108" i="1"/>
  <c r="S1109" i="1"/>
  <c r="T1109" i="1" s="1"/>
  <c r="U1109" i="1"/>
  <c r="S1110" i="1"/>
  <c r="T1110" i="1" s="1"/>
  <c r="U1110" i="1"/>
  <c r="S1111" i="1"/>
  <c r="T1111" i="1" s="1"/>
  <c r="U1111" i="1"/>
  <c r="S1112" i="1"/>
  <c r="T1112" i="1" s="1"/>
  <c r="U1112" i="1"/>
  <c r="S1113" i="1"/>
  <c r="T1113" i="1" s="1"/>
  <c r="U1113" i="1"/>
  <c r="S1114" i="1"/>
  <c r="T1114" i="1" s="1"/>
  <c r="U1114" i="1"/>
  <c r="S1115" i="1"/>
  <c r="T1115" i="1" s="1"/>
  <c r="U1115" i="1"/>
  <c r="S1116" i="1"/>
  <c r="T1116" i="1" s="1"/>
  <c r="U1116" i="1"/>
  <c r="S1117" i="1"/>
  <c r="T1117" i="1" s="1"/>
  <c r="U1117" i="1"/>
  <c r="S1118" i="1"/>
  <c r="T1118" i="1" s="1"/>
  <c r="U1118" i="1"/>
  <c r="S1119" i="1"/>
  <c r="T1119" i="1" s="1"/>
  <c r="U1119" i="1"/>
  <c r="S1120" i="1"/>
  <c r="T1120" i="1" s="1"/>
  <c r="U1120" i="1"/>
  <c r="S1121" i="1"/>
  <c r="T1121" i="1" s="1"/>
  <c r="U1121" i="1"/>
  <c r="S1122" i="1"/>
  <c r="T1122" i="1" s="1"/>
  <c r="U1122" i="1"/>
  <c r="S1123" i="1"/>
  <c r="T1123" i="1" s="1"/>
  <c r="U1123" i="1"/>
  <c r="S1124" i="1"/>
  <c r="T1124" i="1" s="1"/>
  <c r="U1124" i="1"/>
  <c r="S1125" i="1"/>
  <c r="T1125" i="1" s="1"/>
  <c r="U1125" i="1"/>
  <c r="S1126" i="1"/>
  <c r="T1126" i="1" s="1"/>
  <c r="U1126" i="1"/>
  <c r="S1127" i="1"/>
  <c r="T1127" i="1" s="1"/>
  <c r="U1127" i="1"/>
  <c r="S1128" i="1"/>
  <c r="T1128" i="1" s="1"/>
  <c r="U1128" i="1"/>
  <c r="S1129" i="1"/>
  <c r="T1129" i="1" s="1"/>
  <c r="U1129" i="1"/>
  <c r="S1130" i="1"/>
  <c r="T1130" i="1" s="1"/>
  <c r="U1130" i="1"/>
  <c r="S1131" i="1"/>
  <c r="T1131" i="1" s="1"/>
  <c r="U1131" i="1"/>
  <c r="S1132" i="1"/>
  <c r="T1132" i="1" s="1"/>
  <c r="U1132" i="1"/>
  <c r="S1133" i="1"/>
  <c r="T1133" i="1" s="1"/>
  <c r="U1133" i="1"/>
  <c r="S1134" i="1"/>
  <c r="T1134" i="1" s="1"/>
  <c r="U1134" i="1"/>
  <c r="S1135" i="1"/>
  <c r="T1135" i="1" s="1"/>
  <c r="U1135" i="1"/>
  <c r="S1136" i="1"/>
  <c r="T1136" i="1" s="1"/>
  <c r="U1136" i="1"/>
  <c r="S1137" i="1"/>
  <c r="T1137" i="1" s="1"/>
  <c r="U1137" i="1"/>
  <c r="S1138" i="1"/>
  <c r="T1138" i="1" s="1"/>
  <c r="U1138" i="1"/>
  <c r="S1139" i="1"/>
  <c r="T1139" i="1" s="1"/>
  <c r="U1139" i="1"/>
  <c r="S1140" i="1"/>
  <c r="T1140" i="1" s="1"/>
  <c r="U1140" i="1"/>
  <c r="S1141" i="1"/>
  <c r="T1141" i="1" s="1"/>
  <c r="U1141" i="1"/>
  <c r="S1142" i="1"/>
  <c r="T1142" i="1" s="1"/>
  <c r="U1142" i="1"/>
  <c r="S1143" i="1"/>
  <c r="T1143" i="1" s="1"/>
  <c r="U1143" i="1"/>
  <c r="S1144" i="1"/>
  <c r="T1144" i="1" s="1"/>
  <c r="U1144" i="1"/>
  <c r="S1145" i="1"/>
  <c r="T1145" i="1" s="1"/>
  <c r="U1145" i="1"/>
  <c r="S1146" i="1"/>
  <c r="T1146" i="1" s="1"/>
  <c r="U1146" i="1"/>
  <c r="S1147" i="1"/>
  <c r="T1147" i="1" s="1"/>
  <c r="U1147" i="1"/>
  <c r="S1148" i="1"/>
  <c r="T1148" i="1" s="1"/>
  <c r="U1148" i="1"/>
  <c r="S1149" i="1"/>
  <c r="T1149" i="1" s="1"/>
  <c r="U1149" i="1"/>
  <c r="S1150" i="1"/>
  <c r="T1150" i="1" s="1"/>
  <c r="U1150" i="1"/>
  <c r="S1151" i="1"/>
  <c r="T1151" i="1" s="1"/>
  <c r="U1151" i="1"/>
  <c r="S1152" i="1"/>
  <c r="T1152" i="1" s="1"/>
  <c r="U1152" i="1"/>
  <c r="S1153" i="1"/>
  <c r="T1153" i="1" s="1"/>
  <c r="U1153" i="1"/>
  <c r="S1154" i="1"/>
  <c r="T1154" i="1" s="1"/>
  <c r="U1154" i="1"/>
  <c r="S1155" i="1"/>
  <c r="T1155" i="1" s="1"/>
  <c r="U1155" i="1"/>
  <c r="S1156" i="1"/>
  <c r="T1156" i="1" s="1"/>
  <c r="U1156" i="1"/>
  <c r="S1157" i="1"/>
  <c r="T1157" i="1" s="1"/>
  <c r="U1157" i="1"/>
  <c r="S1158" i="1"/>
  <c r="T1158" i="1" s="1"/>
  <c r="U1158" i="1"/>
  <c r="S1159" i="1"/>
  <c r="T1159" i="1" s="1"/>
  <c r="U1159" i="1"/>
  <c r="S1160" i="1"/>
  <c r="T1160" i="1" s="1"/>
  <c r="U1160" i="1"/>
  <c r="S1161" i="1"/>
  <c r="T1161" i="1" s="1"/>
  <c r="U1161" i="1"/>
  <c r="S1162" i="1"/>
  <c r="T1162" i="1" s="1"/>
  <c r="U1162" i="1"/>
  <c r="S1163" i="1"/>
  <c r="T1163" i="1" s="1"/>
  <c r="U1163" i="1"/>
  <c r="S1164" i="1"/>
  <c r="T1164" i="1" s="1"/>
  <c r="U1164" i="1"/>
  <c r="S1165" i="1"/>
  <c r="T1165" i="1" s="1"/>
  <c r="U1165" i="1"/>
  <c r="S1166" i="1"/>
  <c r="T1166" i="1" s="1"/>
  <c r="U1166" i="1"/>
  <c r="S1167" i="1"/>
  <c r="T1167" i="1" s="1"/>
  <c r="U1167" i="1"/>
  <c r="S1168" i="1"/>
  <c r="T1168" i="1" s="1"/>
  <c r="U1168" i="1"/>
  <c r="S1169" i="1"/>
  <c r="T1169" i="1" s="1"/>
  <c r="U1169" i="1"/>
  <c r="S1170" i="1"/>
  <c r="T1170" i="1" s="1"/>
  <c r="U1170" i="1"/>
  <c r="S1171" i="1"/>
  <c r="T1171" i="1" s="1"/>
  <c r="U1171" i="1"/>
  <c r="S1172" i="1"/>
  <c r="T1172" i="1" s="1"/>
  <c r="U1172" i="1"/>
  <c r="S1173" i="1"/>
  <c r="T1173" i="1" s="1"/>
  <c r="U1173" i="1"/>
  <c r="S1174" i="1"/>
  <c r="T1174" i="1" s="1"/>
  <c r="U1174" i="1"/>
  <c r="S1175" i="1"/>
  <c r="T1175" i="1" s="1"/>
  <c r="U1175" i="1"/>
  <c r="S1176" i="1"/>
  <c r="T1176" i="1" s="1"/>
  <c r="U1176" i="1"/>
  <c r="S1177" i="1"/>
  <c r="T1177" i="1" s="1"/>
  <c r="U1177" i="1"/>
  <c r="S1178" i="1"/>
  <c r="T1178" i="1" s="1"/>
  <c r="U1178" i="1"/>
  <c r="S1179" i="1"/>
  <c r="T1179" i="1" s="1"/>
  <c r="U1179" i="1"/>
  <c r="S1180" i="1"/>
  <c r="T1180" i="1" s="1"/>
  <c r="U1180" i="1"/>
  <c r="S1181" i="1"/>
  <c r="T1181" i="1" s="1"/>
  <c r="U1181" i="1"/>
  <c r="S1182" i="1"/>
  <c r="T1182" i="1" s="1"/>
  <c r="U1182" i="1"/>
  <c r="S1183" i="1"/>
  <c r="T1183" i="1" s="1"/>
  <c r="U1183" i="1"/>
  <c r="S1184" i="1"/>
  <c r="T1184" i="1" s="1"/>
  <c r="U1184" i="1"/>
  <c r="S1185" i="1"/>
  <c r="T1185" i="1" s="1"/>
  <c r="U1185" i="1"/>
  <c r="S1186" i="1"/>
  <c r="T1186" i="1" s="1"/>
  <c r="U1186" i="1"/>
  <c r="S1187" i="1"/>
  <c r="T1187" i="1" s="1"/>
  <c r="U1187" i="1"/>
  <c r="S1188" i="1"/>
  <c r="T1188" i="1" s="1"/>
  <c r="U1188" i="1"/>
  <c r="S1189" i="1"/>
  <c r="T1189" i="1" s="1"/>
  <c r="U1189" i="1"/>
  <c r="S1190" i="1"/>
  <c r="T1190" i="1" s="1"/>
  <c r="U1190" i="1"/>
  <c r="S1191" i="1"/>
  <c r="T1191" i="1" s="1"/>
  <c r="U1191" i="1"/>
  <c r="S1192" i="1"/>
  <c r="T1192" i="1" s="1"/>
  <c r="U1192" i="1"/>
  <c r="S1193" i="1"/>
  <c r="T1193" i="1" s="1"/>
  <c r="U1193" i="1"/>
  <c r="S1194" i="1"/>
  <c r="T1194" i="1" s="1"/>
  <c r="U1194" i="1"/>
  <c r="S1195" i="1"/>
  <c r="T1195" i="1" s="1"/>
  <c r="U1195" i="1"/>
  <c r="S1196" i="1"/>
  <c r="T1196" i="1" s="1"/>
  <c r="U1196" i="1"/>
  <c r="S1197" i="1"/>
  <c r="T1197" i="1" s="1"/>
  <c r="U1197" i="1"/>
  <c r="S1198" i="1"/>
  <c r="T1198" i="1" s="1"/>
  <c r="U1198" i="1"/>
  <c r="S1199" i="1"/>
  <c r="T1199" i="1" s="1"/>
  <c r="U1199" i="1"/>
  <c r="S1200" i="1"/>
  <c r="T1200" i="1" s="1"/>
  <c r="U1200" i="1"/>
  <c r="S1201" i="1"/>
  <c r="T1201" i="1" s="1"/>
  <c r="U1201" i="1"/>
  <c r="S1202" i="1"/>
  <c r="T1202" i="1" s="1"/>
  <c r="U1202" i="1"/>
  <c r="S1203" i="1"/>
  <c r="T1203" i="1" s="1"/>
  <c r="U1203" i="1"/>
  <c r="S1204" i="1"/>
  <c r="T1204" i="1" s="1"/>
  <c r="U1204" i="1"/>
  <c r="S1205" i="1"/>
  <c r="T1205" i="1" s="1"/>
  <c r="U1205" i="1"/>
  <c r="S1206" i="1"/>
  <c r="T1206" i="1" s="1"/>
  <c r="U1206" i="1"/>
  <c r="S1207" i="1"/>
  <c r="T1207" i="1" s="1"/>
  <c r="U1207" i="1"/>
  <c r="S1208" i="1"/>
  <c r="T1208" i="1" s="1"/>
  <c r="U1208" i="1"/>
  <c r="S1209" i="1"/>
  <c r="T1209" i="1" s="1"/>
  <c r="U1209" i="1"/>
  <c r="S1210" i="1"/>
  <c r="T1210" i="1" s="1"/>
  <c r="U1210" i="1"/>
  <c r="S1211" i="1"/>
  <c r="T1211" i="1" s="1"/>
  <c r="U1211" i="1"/>
  <c r="S1212" i="1"/>
  <c r="T1212" i="1" s="1"/>
  <c r="U1212" i="1"/>
  <c r="S1213" i="1"/>
  <c r="T1213" i="1" s="1"/>
  <c r="U1213" i="1"/>
  <c r="S1214" i="1"/>
  <c r="T1214" i="1" s="1"/>
  <c r="U1214" i="1"/>
  <c r="S1215" i="1"/>
  <c r="T1215" i="1" s="1"/>
  <c r="U1215" i="1"/>
  <c r="S1216" i="1"/>
  <c r="T1216" i="1" s="1"/>
  <c r="U1216" i="1"/>
  <c r="S1217" i="1"/>
  <c r="T1217" i="1" s="1"/>
  <c r="U1217" i="1"/>
  <c r="S1218" i="1"/>
  <c r="T1218" i="1" s="1"/>
  <c r="U1218" i="1"/>
  <c r="S1219" i="1"/>
  <c r="T1219" i="1" s="1"/>
  <c r="U1219" i="1"/>
  <c r="S1220" i="1"/>
  <c r="T1220" i="1" s="1"/>
  <c r="U1220" i="1"/>
  <c r="S1221" i="1"/>
  <c r="T1221" i="1" s="1"/>
  <c r="U1221" i="1"/>
  <c r="S1222" i="1"/>
  <c r="T1222" i="1" s="1"/>
  <c r="U1222" i="1"/>
  <c r="S1223" i="1"/>
  <c r="T1223" i="1" s="1"/>
  <c r="U1223" i="1"/>
  <c r="S1224" i="1"/>
  <c r="T1224" i="1" s="1"/>
  <c r="U1224" i="1"/>
  <c r="S1225" i="1"/>
  <c r="T1225" i="1" s="1"/>
  <c r="U1225" i="1"/>
  <c r="S1226" i="1"/>
  <c r="T1226" i="1" s="1"/>
  <c r="U1226" i="1"/>
  <c r="S1227" i="1"/>
  <c r="T1227" i="1" s="1"/>
  <c r="U1227" i="1"/>
  <c r="S1228" i="1"/>
  <c r="T1228" i="1" s="1"/>
  <c r="U1228" i="1"/>
  <c r="S1229" i="1"/>
  <c r="T1229" i="1" s="1"/>
  <c r="U1229" i="1"/>
  <c r="S1230" i="1"/>
  <c r="T1230" i="1" s="1"/>
  <c r="U1230" i="1"/>
  <c r="S1231" i="1"/>
  <c r="T1231" i="1" s="1"/>
  <c r="U1231" i="1"/>
  <c r="S1232" i="1"/>
  <c r="T1232" i="1" s="1"/>
  <c r="U1232" i="1"/>
  <c r="S1233" i="1"/>
  <c r="T1233" i="1" s="1"/>
  <c r="U1233" i="1"/>
  <c r="S1234" i="1"/>
  <c r="T1234" i="1" s="1"/>
  <c r="U1234" i="1"/>
  <c r="S1235" i="1"/>
  <c r="T1235" i="1" s="1"/>
  <c r="U1235" i="1"/>
  <c r="S1236" i="1"/>
  <c r="T1236" i="1" s="1"/>
  <c r="U1236" i="1"/>
  <c r="S1237" i="1"/>
  <c r="T1237" i="1" s="1"/>
  <c r="U1237" i="1"/>
  <c r="S1238" i="1"/>
  <c r="T1238" i="1" s="1"/>
  <c r="U1238" i="1"/>
  <c r="S1239" i="1"/>
  <c r="T1239" i="1" s="1"/>
  <c r="U1239" i="1"/>
  <c r="S1240" i="1"/>
  <c r="T1240" i="1" s="1"/>
  <c r="U1240" i="1"/>
  <c r="S1241" i="1"/>
  <c r="T1241" i="1" s="1"/>
  <c r="U1241" i="1"/>
  <c r="S1242" i="1"/>
  <c r="T1242" i="1" s="1"/>
  <c r="U1242" i="1"/>
  <c r="S1243" i="1"/>
  <c r="T1243" i="1" s="1"/>
  <c r="U1243" i="1"/>
  <c r="S1244" i="1"/>
  <c r="T1244" i="1" s="1"/>
  <c r="U1244" i="1"/>
  <c r="S1245" i="1"/>
  <c r="T1245" i="1" s="1"/>
  <c r="U1245" i="1"/>
  <c r="S1246" i="1"/>
  <c r="T1246" i="1" s="1"/>
  <c r="U1246" i="1"/>
  <c r="S1247" i="1"/>
  <c r="T1247" i="1" s="1"/>
  <c r="U1247" i="1"/>
  <c r="S1248" i="1"/>
  <c r="T1248" i="1" s="1"/>
  <c r="U1248" i="1"/>
  <c r="S1249" i="1"/>
  <c r="T1249" i="1" s="1"/>
  <c r="U1249" i="1"/>
  <c r="S1250" i="1"/>
  <c r="T1250" i="1" s="1"/>
  <c r="U1250" i="1"/>
  <c r="S1251" i="1"/>
  <c r="T1251" i="1" s="1"/>
  <c r="U1251" i="1"/>
  <c r="S1252" i="1"/>
  <c r="T1252" i="1" s="1"/>
  <c r="U1252" i="1"/>
  <c r="S1253" i="1"/>
  <c r="T1253" i="1" s="1"/>
  <c r="U1253" i="1"/>
  <c r="S1254" i="1"/>
  <c r="T1254" i="1" s="1"/>
  <c r="U1254" i="1"/>
  <c r="S1255" i="1"/>
  <c r="T1255" i="1" s="1"/>
  <c r="U1255" i="1"/>
  <c r="S1256" i="1"/>
  <c r="T1256" i="1" s="1"/>
  <c r="U1256" i="1"/>
  <c r="S1257" i="1"/>
  <c r="T1257" i="1" s="1"/>
  <c r="U1257" i="1"/>
  <c r="S1258" i="1"/>
  <c r="T1258" i="1" s="1"/>
  <c r="U1258" i="1"/>
  <c r="S1259" i="1"/>
  <c r="T1259" i="1" s="1"/>
  <c r="U1259" i="1"/>
  <c r="S1260" i="1"/>
  <c r="T1260" i="1" s="1"/>
  <c r="U1260" i="1"/>
  <c r="S1261" i="1"/>
  <c r="T1261" i="1" s="1"/>
  <c r="U1261" i="1"/>
  <c r="S1262" i="1"/>
  <c r="T1262" i="1" s="1"/>
  <c r="U1262" i="1"/>
  <c r="S1263" i="1"/>
  <c r="T1263" i="1" s="1"/>
  <c r="U1263" i="1"/>
  <c r="S1264" i="1"/>
  <c r="T1264" i="1" s="1"/>
  <c r="U1264" i="1"/>
  <c r="S1265" i="1"/>
  <c r="T1265" i="1" s="1"/>
  <c r="U1265" i="1"/>
  <c r="S1266" i="1"/>
  <c r="T1266" i="1" s="1"/>
  <c r="U1266" i="1"/>
  <c r="S1267" i="1"/>
  <c r="T1267" i="1" s="1"/>
  <c r="U1267" i="1"/>
  <c r="S1268" i="1"/>
  <c r="T1268" i="1" s="1"/>
  <c r="U1268" i="1"/>
  <c r="S1269" i="1"/>
  <c r="T1269" i="1" s="1"/>
  <c r="U1269" i="1"/>
  <c r="S1270" i="1"/>
  <c r="T1270" i="1" s="1"/>
  <c r="U1270" i="1"/>
  <c r="S1271" i="1"/>
  <c r="T1271" i="1" s="1"/>
  <c r="U1271" i="1"/>
  <c r="S1272" i="1"/>
  <c r="T1272" i="1" s="1"/>
  <c r="U1272" i="1"/>
  <c r="S1273" i="1"/>
  <c r="T1273" i="1" s="1"/>
  <c r="U1273" i="1"/>
  <c r="S1274" i="1"/>
  <c r="T1274" i="1" s="1"/>
  <c r="U1274" i="1"/>
  <c r="S1275" i="1"/>
  <c r="T1275" i="1" s="1"/>
  <c r="U1275" i="1"/>
  <c r="S1276" i="1"/>
  <c r="T1276" i="1" s="1"/>
  <c r="U1276" i="1"/>
  <c r="S1277" i="1"/>
  <c r="T1277" i="1" s="1"/>
  <c r="U1277" i="1"/>
  <c r="S1278" i="1"/>
  <c r="T1278" i="1" s="1"/>
  <c r="U1278" i="1"/>
  <c r="S1279" i="1"/>
  <c r="T1279" i="1" s="1"/>
  <c r="U1279" i="1"/>
  <c r="S1280" i="1"/>
  <c r="T1280" i="1" s="1"/>
  <c r="U1280" i="1"/>
  <c r="S1281" i="1"/>
  <c r="T1281" i="1" s="1"/>
  <c r="U1281" i="1"/>
  <c r="S1282" i="1"/>
  <c r="T1282" i="1" s="1"/>
  <c r="U1282" i="1"/>
  <c r="S1283" i="1"/>
  <c r="T1283" i="1" s="1"/>
  <c r="U1283" i="1"/>
  <c r="S1284" i="1"/>
  <c r="T1284" i="1" s="1"/>
  <c r="U1284" i="1"/>
  <c r="S1285" i="1"/>
  <c r="T1285" i="1" s="1"/>
  <c r="U1285" i="1"/>
  <c r="S1286" i="1"/>
  <c r="T1286" i="1" s="1"/>
  <c r="U1286" i="1"/>
  <c r="S1287" i="1"/>
  <c r="T1287" i="1" s="1"/>
  <c r="U1287" i="1"/>
  <c r="S1288" i="1"/>
  <c r="T1288" i="1" s="1"/>
  <c r="U1288" i="1"/>
  <c r="S1289" i="1"/>
  <c r="T1289" i="1" s="1"/>
  <c r="U1289" i="1"/>
  <c r="S1290" i="1"/>
  <c r="T1290" i="1" s="1"/>
  <c r="U1290" i="1"/>
  <c r="S1291" i="1"/>
  <c r="T1291" i="1" s="1"/>
  <c r="U1291" i="1"/>
  <c r="S1292" i="1"/>
  <c r="T1292" i="1" s="1"/>
  <c r="U1292" i="1"/>
  <c r="S1293" i="1"/>
  <c r="T1293" i="1" s="1"/>
  <c r="U1293" i="1"/>
  <c r="S1294" i="1"/>
  <c r="T1294" i="1" s="1"/>
  <c r="U1294" i="1"/>
  <c r="S1295" i="1"/>
  <c r="T1295" i="1" s="1"/>
  <c r="U1295" i="1"/>
  <c r="S1296" i="1"/>
  <c r="T1296" i="1" s="1"/>
  <c r="U1296" i="1"/>
  <c r="S1297" i="1"/>
  <c r="T1297" i="1" s="1"/>
  <c r="U1297" i="1"/>
  <c r="S1298" i="1"/>
  <c r="T1298" i="1" s="1"/>
  <c r="U1298" i="1"/>
  <c r="S1299" i="1"/>
  <c r="T1299" i="1" s="1"/>
  <c r="U1299" i="1"/>
  <c r="S1300" i="1"/>
  <c r="T1300" i="1" s="1"/>
  <c r="U1300" i="1"/>
  <c r="S1301" i="1"/>
  <c r="T1301" i="1" s="1"/>
  <c r="U1301" i="1"/>
  <c r="S1302" i="1"/>
  <c r="T1302" i="1" s="1"/>
  <c r="U1302" i="1"/>
  <c r="S1303" i="1"/>
  <c r="T1303" i="1" s="1"/>
  <c r="U1303" i="1"/>
  <c r="S1304" i="1"/>
  <c r="T1304" i="1" s="1"/>
  <c r="U1304" i="1"/>
  <c r="S1305" i="1"/>
  <c r="T1305" i="1" s="1"/>
  <c r="U1305" i="1"/>
  <c r="S1306" i="1"/>
  <c r="T1306" i="1" s="1"/>
  <c r="U1306" i="1"/>
  <c r="S1307" i="1"/>
  <c r="T1307" i="1" s="1"/>
  <c r="U1307" i="1"/>
  <c r="S1308" i="1"/>
  <c r="T1308" i="1" s="1"/>
  <c r="U1308" i="1"/>
  <c r="S1309" i="1"/>
  <c r="T1309" i="1" s="1"/>
  <c r="U1309" i="1"/>
  <c r="S1310" i="1"/>
  <c r="T1310" i="1" s="1"/>
  <c r="U1310" i="1"/>
  <c r="S1311" i="1"/>
  <c r="T1311" i="1" s="1"/>
  <c r="U1311" i="1"/>
  <c r="S1312" i="1"/>
  <c r="T1312" i="1" s="1"/>
  <c r="U1312" i="1"/>
  <c r="S1313" i="1"/>
  <c r="T1313" i="1" s="1"/>
  <c r="U1313" i="1"/>
  <c r="S1314" i="1"/>
  <c r="T1314" i="1" s="1"/>
  <c r="U1314" i="1"/>
  <c r="S1315" i="1"/>
  <c r="T1315" i="1" s="1"/>
  <c r="U1315" i="1"/>
  <c r="S1316" i="1"/>
  <c r="T1316" i="1" s="1"/>
  <c r="U1316" i="1"/>
  <c r="S1317" i="1"/>
  <c r="T1317" i="1" s="1"/>
  <c r="U1317" i="1"/>
  <c r="S1318" i="1"/>
  <c r="T1318" i="1" s="1"/>
  <c r="U1318" i="1"/>
  <c r="S1319" i="1"/>
  <c r="T1319" i="1" s="1"/>
  <c r="U1319" i="1"/>
  <c r="S1320" i="1"/>
  <c r="T1320" i="1" s="1"/>
  <c r="U1320" i="1"/>
  <c r="S1321" i="1"/>
  <c r="T1321" i="1" s="1"/>
  <c r="U1321" i="1"/>
  <c r="S1322" i="1"/>
  <c r="T1322" i="1" s="1"/>
  <c r="U1322" i="1"/>
  <c r="S1323" i="1"/>
  <c r="T1323" i="1" s="1"/>
  <c r="U1323" i="1"/>
  <c r="S1324" i="1"/>
  <c r="T1324" i="1" s="1"/>
  <c r="U1324" i="1"/>
  <c r="S1325" i="1"/>
  <c r="T1325" i="1" s="1"/>
  <c r="U1325" i="1"/>
  <c r="S1326" i="1"/>
  <c r="T1326" i="1" s="1"/>
  <c r="U1326" i="1"/>
  <c r="S1327" i="1"/>
  <c r="T1327" i="1" s="1"/>
  <c r="U1327" i="1"/>
  <c r="S1328" i="1"/>
  <c r="T1328" i="1" s="1"/>
  <c r="U1328" i="1"/>
  <c r="S1329" i="1"/>
  <c r="T1329" i="1" s="1"/>
  <c r="U1329" i="1"/>
  <c r="S1330" i="1"/>
  <c r="T1330" i="1" s="1"/>
  <c r="U1330" i="1"/>
  <c r="S1331" i="1"/>
  <c r="T1331" i="1" s="1"/>
  <c r="U1331" i="1"/>
  <c r="S1332" i="1"/>
  <c r="T1332" i="1" s="1"/>
  <c r="U1332" i="1"/>
  <c r="S1333" i="1"/>
  <c r="T1333" i="1" s="1"/>
  <c r="U1333" i="1"/>
  <c r="S1334" i="1"/>
  <c r="T1334" i="1" s="1"/>
  <c r="U1334" i="1"/>
  <c r="S1335" i="1"/>
  <c r="T1335" i="1" s="1"/>
  <c r="U1335" i="1"/>
  <c r="S1336" i="1"/>
  <c r="T1336" i="1" s="1"/>
  <c r="U1336" i="1"/>
  <c r="S1337" i="1"/>
  <c r="T1337" i="1" s="1"/>
  <c r="U1337" i="1"/>
  <c r="S1338" i="1"/>
  <c r="T1338" i="1" s="1"/>
  <c r="U1338" i="1"/>
  <c r="S1339" i="1"/>
  <c r="T1339" i="1" s="1"/>
  <c r="U1339" i="1"/>
  <c r="S1340" i="1"/>
  <c r="T1340" i="1" s="1"/>
  <c r="U1340" i="1"/>
  <c r="S1341" i="1"/>
  <c r="T1341" i="1" s="1"/>
  <c r="U1341" i="1"/>
  <c r="S1342" i="1"/>
  <c r="T1342" i="1" s="1"/>
  <c r="U1342" i="1"/>
  <c r="S1343" i="1"/>
  <c r="T1343" i="1" s="1"/>
  <c r="U1343" i="1"/>
  <c r="S1344" i="1"/>
  <c r="T1344" i="1" s="1"/>
  <c r="U1344" i="1"/>
  <c r="S1345" i="1"/>
  <c r="T1345" i="1" s="1"/>
  <c r="U1345" i="1"/>
  <c r="S1346" i="1"/>
  <c r="T1346" i="1" s="1"/>
  <c r="U1346" i="1"/>
  <c r="S1347" i="1"/>
  <c r="T1347" i="1" s="1"/>
  <c r="U1347" i="1"/>
  <c r="S1348" i="1"/>
  <c r="T1348" i="1" s="1"/>
  <c r="U1348" i="1"/>
  <c r="S1349" i="1"/>
  <c r="T1349" i="1" s="1"/>
  <c r="U1349" i="1"/>
  <c r="S1350" i="1"/>
  <c r="T1350" i="1" s="1"/>
  <c r="U1350" i="1"/>
  <c r="S1351" i="1"/>
  <c r="T1351" i="1" s="1"/>
  <c r="U1351" i="1"/>
  <c r="S1352" i="1"/>
  <c r="T1352" i="1" s="1"/>
  <c r="U1352" i="1"/>
  <c r="S1353" i="1"/>
  <c r="T1353" i="1" s="1"/>
  <c r="U1353" i="1"/>
  <c r="S1354" i="1"/>
  <c r="T1354" i="1" s="1"/>
  <c r="U1354" i="1"/>
  <c r="S1355" i="1"/>
  <c r="T1355" i="1" s="1"/>
  <c r="U1355" i="1"/>
  <c r="S1356" i="1"/>
  <c r="T1356" i="1" s="1"/>
  <c r="U1356" i="1"/>
  <c r="S1357" i="1"/>
  <c r="T1357" i="1" s="1"/>
  <c r="U1357" i="1"/>
  <c r="S1358" i="1"/>
  <c r="T1358" i="1" s="1"/>
  <c r="U1358" i="1"/>
  <c r="S1359" i="1"/>
  <c r="T1359" i="1" s="1"/>
  <c r="U1359" i="1"/>
  <c r="S1360" i="1"/>
  <c r="T1360" i="1" s="1"/>
  <c r="U1360" i="1"/>
  <c r="S1361" i="1"/>
  <c r="T1361" i="1" s="1"/>
  <c r="U1361" i="1"/>
  <c r="S1362" i="1"/>
  <c r="T1362" i="1" s="1"/>
  <c r="U1362" i="1"/>
  <c r="S1363" i="1"/>
  <c r="T1363" i="1" s="1"/>
  <c r="U1363" i="1"/>
  <c r="S1364" i="1"/>
  <c r="T1364" i="1" s="1"/>
  <c r="U1364" i="1"/>
  <c r="S1365" i="1"/>
  <c r="T1365" i="1" s="1"/>
  <c r="U1365" i="1"/>
  <c r="S1366" i="1"/>
  <c r="T1366" i="1" s="1"/>
  <c r="U1366" i="1"/>
  <c r="S1367" i="1"/>
  <c r="T1367" i="1" s="1"/>
  <c r="U1367" i="1"/>
  <c r="S1368" i="1"/>
  <c r="T1368" i="1" s="1"/>
  <c r="U1368" i="1"/>
  <c r="S1369" i="1"/>
  <c r="T1369" i="1" s="1"/>
  <c r="U1369" i="1"/>
  <c r="S1370" i="1"/>
  <c r="T1370" i="1" s="1"/>
  <c r="U1370" i="1"/>
  <c r="S1371" i="1"/>
  <c r="T1371" i="1" s="1"/>
  <c r="U1371" i="1"/>
  <c r="S1372" i="1"/>
  <c r="T1372" i="1" s="1"/>
  <c r="U1372" i="1"/>
  <c r="S1373" i="1"/>
  <c r="T1373" i="1" s="1"/>
  <c r="U1373" i="1"/>
  <c r="S1374" i="1"/>
  <c r="T1374" i="1" s="1"/>
  <c r="U1374" i="1"/>
  <c r="S1375" i="1"/>
  <c r="T1375" i="1" s="1"/>
  <c r="U1375" i="1"/>
  <c r="S1376" i="1"/>
  <c r="T1376" i="1" s="1"/>
  <c r="U1376" i="1"/>
  <c r="S1377" i="1"/>
  <c r="T1377" i="1" s="1"/>
  <c r="U1377" i="1"/>
  <c r="S1378" i="1"/>
  <c r="T1378" i="1" s="1"/>
  <c r="U1378" i="1"/>
  <c r="S1379" i="1"/>
  <c r="T1379" i="1" s="1"/>
  <c r="U1379" i="1"/>
  <c r="S1380" i="1"/>
  <c r="T1380" i="1" s="1"/>
  <c r="U1380" i="1"/>
  <c r="S1381" i="1"/>
  <c r="T1381" i="1" s="1"/>
  <c r="U1381" i="1"/>
  <c r="S1382" i="1"/>
  <c r="T1382" i="1" s="1"/>
  <c r="U1382" i="1"/>
  <c r="S1383" i="1"/>
  <c r="T1383" i="1" s="1"/>
  <c r="U1383" i="1"/>
  <c r="S1384" i="1"/>
  <c r="T1384" i="1" s="1"/>
  <c r="U1384" i="1"/>
  <c r="S1385" i="1"/>
  <c r="T1385" i="1" s="1"/>
  <c r="U1385" i="1"/>
  <c r="S1386" i="1"/>
  <c r="T1386" i="1" s="1"/>
  <c r="U1386" i="1"/>
  <c r="S1387" i="1"/>
  <c r="T1387" i="1" s="1"/>
  <c r="U1387" i="1"/>
  <c r="S1388" i="1"/>
  <c r="T1388" i="1" s="1"/>
  <c r="U1388" i="1"/>
  <c r="S1389" i="1"/>
  <c r="T1389" i="1" s="1"/>
  <c r="U1389" i="1"/>
  <c r="S1390" i="1"/>
  <c r="T1390" i="1" s="1"/>
  <c r="U1390" i="1"/>
  <c r="S1391" i="1"/>
  <c r="T1391" i="1" s="1"/>
  <c r="U1391" i="1"/>
  <c r="S1392" i="1"/>
  <c r="T1392" i="1" s="1"/>
  <c r="U1392" i="1"/>
  <c r="S1393" i="1"/>
  <c r="T1393" i="1" s="1"/>
  <c r="U1393" i="1"/>
  <c r="S1394" i="1"/>
  <c r="T1394" i="1" s="1"/>
  <c r="U1394" i="1"/>
  <c r="S1395" i="1"/>
  <c r="T1395" i="1" s="1"/>
  <c r="U1395" i="1"/>
  <c r="S1396" i="1"/>
  <c r="T1396" i="1" s="1"/>
  <c r="U1396" i="1"/>
  <c r="S1397" i="1"/>
  <c r="T1397" i="1" s="1"/>
  <c r="U1397" i="1"/>
  <c r="S1398" i="1"/>
  <c r="T1398" i="1" s="1"/>
  <c r="U1398" i="1"/>
  <c r="S1399" i="1"/>
  <c r="T1399" i="1" s="1"/>
  <c r="U1399" i="1"/>
  <c r="S1400" i="1"/>
  <c r="T1400" i="1" s="1"/>
  <c r="U1400" i="1"/>
  <c r="S1401" i="1"/>
  <c r="T1401" i="1" s="1"/>
  <c r="U1401" i="1"/>
  <c r="S1402" i="1"/>
  <c r="T1402" i="1" s="1"/>
  <c r="U1402" i="1"/>
  <c r="S1403" i="1"/>
  <c r="T1403" i="1" s="1"/>
  <c r="U1403" i="1"/>
  <c r="S1404" i="1"/>
  <c r="T1404" i="1" s="1"/>
  <c r="U1404" i="1"/>
  <c r="S1405" i="1"/>
  <c r="T1405" i="1" s="1"/>
  <c r="U1405" i="1"/>
  <c r="S1406" i="1"/>
  <c r="T1406" i="1" s="1"/>
  <c r="U1406" i="1"/>
  <c r="S1407" i="1"/>
  <c r="T1407" i="1" s="1"/>
  <c r="U1407" i="1"/>
  <c r="S1408" i="1"/>
  <c r="T1408" i="1" s="1"/>
  <c r="U1408" i="1"/>
  <c r="S1409" i="1"/>
  <c r="T1409" i="1" s="1"/>
  <c r="U1409" i="1"/>
  <c r="S1410" i="1"/>
  <c r="T1410" i="1" s="1"/>
  <c r="U1410" i="1"/>
  <c r="S1411" i="1"/>
  <c r="T1411" i="1" s="1"/>
  <c r="U1411" i="1"/>
  <c r="S1412" i="1"/>
  <c r="T1412" i="1" s="1"/>
  <c r="U1412" i="1"/>
  <c r="S1413" i="1"/>
  <c r="T1413" i="1" s="1"/>
  <c r="U1413" i="1"/>
  <c r="S1414" i="1"/>
  <c r="T1414" i="1" s="1"/>
  <c r="U1414" i="1"/>
  <c r="S1415" i="1"/>
  <c r="T1415" i="1" s="1"/>
  <c r="U1415" i="1"/>
  <c r="S1416" i="1"/>
  <c r="T1416" i="1" s="1"/>
  <c r="U1416" i="1"/>
  <c r="S1417" i="1"/>
  <c r="T1417" i="1" s="1"/>
  <c r="U1417" i="1"/>
  <c r="S1418" i="1"/>
  <c r="T1418" i="1" s="1"/>
  <c r="U1418" i="1"/>
  <c r="S1419" i="1"/>
  <c r="T1419" i="1" s="1"/>
  <c r="U1419" i="1"/>
  <c r="S1420" i="1"/>
  <c r="T1420" i="1" s="1"/>
  <c r="U1420" i="1"/>
  <c r="S1421" i="1"/>
  <c r="T1421" i="1" s="1"/>
  <c r="U1421" i="1"/>
  <c r="S1422" i="1"/>
  <c r="T1422" i="1" s="1"/>
  <c r="U1422" i="1"/>
  <c r="S1423" i="1"/>
  <c r="T1423" i="1" s="1"/>
  <c r="U1423" i="1"/>
  <c r="S1424" i="1"/>
  <c r="T1424" i="1" s="1"/>
  <c r="U1424" i="1"/>
  <c r="S1425" i="1"/>
  <c r="T1425" i="1" s="1"/>
  <c r="U1425" i="1"/>
  <c r="S1426" i="1"/>
  <c r="T1426" i="1" s="1"/>
  <c r="U1426" i="1"/>
  <c r="S1427" i="1"/>
  <c r="T1427" i="1" s="1"/>
  <c r="U1427" i="1"/>
  <c r="S1428" i="1"/>
  <c r="T1428" i="1" s="1"/>
  <c r="U1428" i="1"/>
  <c r="S1429" i="1"/>
  <c r="T1429" i="1" s="1"/>
  <c r="U1429" i="1"/>
  <c r="S1430" i="1"/>
  <c r="T1430" i="1" s="1"/>
  <c r="U1430" i="1"/>
  <c r="S1431" i="1"/>
  <c r="T1431" i="1" s="1"/>
  <c r="U1431" i="1"/>
  <c r="S1432" i="1"/>
  <c r="T1432" i="1" s="1"/>
  <c r="U1432" i="1"/>
  <c r="S1433" i="1"/>
  <c r="T1433" i="1" s="1"/>
  <c r="U1433" i="1"/>
  <c r="S1434" i="1"/>
  <c r="T1434" i="1" s="1"/>
  <c r="U1434" i="1"/>
  <c r="S1435" i="1"/>
  <c r="T1435" i="1" s="1"/>
  <c r="U1435" i="1"/>
  <c r="S1436" i="1"/>
  <c r="T1436" i="1" s="1"/>
  <c r="U1436" i="1"/>
  <c r="S1437" i="1"/>
  <c r="T1437" i="1" s="1"/>
  <c r="U1437" i="1"/>
  <c r="S1438" i="1"/>
  <c r="T1438" i="1" s="1"/>
  <c r="U1438" i="1"/>
  <c r="S1439" i="1"/>
  <c r="T1439" i="1" s="1"/>
  <c r="U1439" i="1"/>
  <c r="S1440" i="1"/>
  <c r="T1440" i="1" s="1"/>
  <c r="U1440" i="1"/>
  <c r="S1441" i="1"/>
  <c r="T1441" i="1" s="1"/>
  <c r="U1441" i="1"/>
  <c r="S1442" i="1"/>
  <c r="T1442" i="1" s="1"/>
  <c r="U1442" i="1"/>
  <c r="S1443" i="1"/>
  <c r="T1443" i="1" s="1"/>
  <c r="U1443" i="1"/>
  <c r="S1444" i="1"/>
  <c r="T1444" i="1" s="1"/>
  <c r="U1444" i="1"/>
  <c r="S1445" i="1"/>
  <c r="T1445" i="1" s="1"/>
  <c r="U1445" i="1"/>
  <c r="S1446" i="1"/>
  <c r="T1446" i="1" s="1"/>
  <c r="U1446" i="1"/>
  <c r="S1447" i="1"/>
  <c r="T1447" i="1" s="1"/>
  <c r="U1447" i="1"/>
  <c r="S1448" i="1"/>
  <c r="T1448" i="1" s="1"/>
  <c r="U1448" i="1"/>
  <c r="S1449" i="1"/>
  <c r="T1449" i="1" s="1"/>
  <c r="U1449" i="1"/>
  <c r="S1450" i="1"/>
  <c r="T1450" i="1" s="1"/>
  <c r="U1450" i="1"/>
  <c r="S1451" i="1"/>
  <c r="T1451" i="1" s="1"/>
  <c r="U1451" i="1"/>
  <c r="S1452" i="1"/>
  <c r="T1452" i="1" s="1"/>
  <c r="U1452" i="1"/>
  <c r="S1453" i="1"/>
  <c r="T1453" i="1" s="1"/>
  <c r="U1453" i="1"/>
  <c r="S1454" i="1"/>
  <c r="T1454" i="1" s="1"/>
  <c r="U1454" i="1"/>
  <c r="S1455" i="1"/>
  <c r="T1455" i="1" s="1"/>
  <c r="U1455" i="1"/>
  <c r="S1456" i="1"/>
  <c r="T1456" i="1" s="1"/>
  <c r="U1456" i="1"/>
  <c r="S1457" i="1"/>
  <c r="T1457" i="1" s="1"/>
  <c r="U1457" i="1"/>
  <c r="S1458" i="1"/>
  <c r="T1458" i="1" s="1"/>
  <c r="U1458" i="1"/>
  <c r="S1459" i="1"/>
  <c r="T1459" i="1" s="1"/>
  <c r="U1459" i="1"/>
  <c r="S1460" i="1"/>
  <c r="T1460" i="1" s="1"/>
  <c r="U1460" i="1"/>
  <c r="S1461" i="1"/>
  <c r="T1461" i="1" s="1"/>
  <c r="U1461" i="1"/>
  <c r="S1462" i="1"/>
  <c r="T1462" i="1" s="1"/>
  <c r="U1462" i="1"/>
  <c r="S1463" i="1"/>
  <c r="T1463" i="1" s="1"/>
  <c r="U1463" i="1"/>
  <c r="S1464" i="1"/>
  <c r="T1464" i="1" s="1"/>
  <c r="U1464" i="1"/>
  <c r="S1465" i="1"/>
  <c r="T1465" i="1" s="1"/>
  <c r="U1465" i="1"/>
  <c r="S1466" i="1"/>
  <c r="T1466" i="1" s="1"/>
  <c r="U1466" i="1"/>
  <c r="S1467" i="1"/>
  <c r="T1467" i="1" s="1"/>
  <c r="U1467" i="1"/>
  <c r="S1468" i="1"/>
  <c r="T1468" i="1" s="1"/>
  <c r="U1468" i="1"/>
  <c r="S1469" i="1"/>
  <c r="T1469" i="1" s="1"/>
  <c r="U1469" i="1"/>
  <c r="S1470" i="1"/>
  <c r="T1470" i="1" s="1"/>
  <c r="U1470" i="1"/>
  <c r="S1471" i="1"/>
  <c r="T1471" i="1" s="1"/>
  <c r="U1471" i="1"/>
  <c r="S1472" i="1"/>
  <c r="T1472" i="1" s="1"/>
  <c r="U1472" i="1"/>
  <c r="S1473" i="1"/>
  <c r="T1473" i="1" s="1"/>
  <c r="U1473" i="1"/>
  <c r="S1474" i="1"/>
  <c r="T1474" i="1" s="1"/>
  <c r="U1474" i="1"/>
  <c r="S1475" i="1"/>
  <c r="T1475" i="1" s="1"/>
  <c r="U1475" i="1"/>
  <c r="S1476" i="1"/>
  <c r="T1476" i="1" s="1"/>
  <c r="U1476" i="1"/>
  <c r="S1477" i="1"/>
  <c r="T1477" i="1" s="1"/>
  <c r="U1477" i="1"/>
  <c r="S1478" i="1"/>
  <c r="T1478" i="1" s="1"/>
  <c r="U1478" i="1"/>
  <c r="S1479" i="1"/>
  <c r="T1479" i="1" s="1"/>
  <c r="U1479" i="1"/>
  <c r="S1480" i="1"/>
  <c r="T1480" i="1" s="1"/>
  <c r="U1480" i="1"/>
  <c r="S1481" i="1"/>
  <c r="T1481" i="1" s="1"/>
  <c r="U1481" i="1"/>
  <c r="S1482" i="1"/>
  <c r="T1482" i="1" s="1"/>
  <c r="U1482" i="1"/>
  <c r="S1483" i="1"/>
  <c r="T1483" i="1" s="1"/>
  <c r="U1483" i="1"/>
  <c r="S1484" i="1"/>
  <c r="T1484" i="1" s="1"/>
  <c r="U1484" i="1"/>
  <c r="S1485" i="1"/>
  <c r="T1485" i="1" s="1"/>
  <c r="U1485" i="1"/>
  <c r="S1486" i="1"/>
  <c r="T1486" i="1" s="1"/>
  <c r="U1486" i="1"/>
  <c r="S1487" i="1"/>
  <c r="T1487" i="1" s="1"/>
  <c r="U1487" i="1"/>
  <c r="S1488" i="1"/>
  <c r="T1488" i="1" s="1"/>
  <c r="U1488" i="1"/>
  <c r="S1489" i="1"/>
  <c r="T1489" i="1" s="1"/>
  <c r="U1489" i="1"/>
  <c r="S1490" i="1"/>
  <c r="T1490" i="1" s="1"/>
  <c r="U1490" i="1"/>
  <c r="S1491" i="1"/>
  <c r="T1491" i="1" s="1"/>
  <c r="U1491" i="1"/>
  <c r="S1492" i="1"/>
  <c r="T1492" i="1" s="1"/>
  <c r="U1492" i="1"/>
  <c r="S1493" i="1"/>
  <c r="T1493" i="1" s="1"/>
  <c r="U1493" i="1"/>
  <c r="S1494" i="1"/>
  <c r="T1494" i="1" s="1"/>
  <c r="U1494" i="1"/>
  <c r="S1495" i="1"/>
  <c r="T1495" i="1" s="1"/>
  <c r="U1495" i="1"/>
  <c r="S1496" i="1"/>
  <c r="T1496" i="1" s="1"/>
  <c r="U1496" i="1"/>
  <c r="S1497" i="1"/>
  <c r="T1497" i="1" s="1"/>
  <c r="U1497" i="1"/>
  <c r="S1498" i="1"/>
  <c r="T1498" i="1" s="1"/>
  <c r="U1498" i="1"/>
  <c r="S1499" i="1"/>
  <c r="T1499" i="1" s="1"/>
  <c r="U1499" i="1"/>
  <c r="S1500" i="1"/>
  <c r="T1500" i="1" s="1"/>
  <c r="U1500" i="1"/>
  <c r="S1501" i="1"/>
  <c r="T1501" i="1" s="1"/>
  <c r="U1501" i="1"/>
  <c r="S1502" i="1"/>
  <c r="T1502" i="1" s="1"/>
  <c r="U1502" i="1"/>
  <c r="S1503" i="1"/>
  <c r="T1503" i="1" s="1"/>
  <c r="U1503" i="1"/>
  <c r="S1504" i="1"/>
  <c r="T1504" i="1" s="1"/>
  <c r="U1504" i="1"/>
  <c r="S1505" i="1"/>
  <c r="T1505" i="1" s="1"/>
  <c r="U1505" i="1"/>
  <c r="S1506" i="1"/>
  <c r="T1506" i="1" s="1"/>
  <c r="U1506" i="1"/>
  <c r="S1507" i="1"/>
  <c r="T1507" i="1" s="1"/>
  <c r="U1507" i="1"/>
  <c r="S1508" i="1"/>
  <c r="T1508" i="1" s="1"/>
  <c r="U1508" i="1"/>
  <c r="S1509" i="1"/>
  <c r="T1509" i="1" s="1"/>
  <c r="U1509" i="1"/>
  <c r="S1510" i="1"/>
  <c r="T1510" i="1" s="1"/>
  <c r="U1510" i="1"/>
  <c r="S1511" i="1"/>
  <c r="T1511" i="1" s="1"/>
  <c r="U1511" i="1"/>
  <c r="S1512" i="1"/>
  <c r="T1512" i="1" s="1"/>
  <c r="U1512" i="1"/>
  <c r="S1513" i="1"/>
  <c r="T1513" i="1" s="1"/>
  <c r="U1513" i="1"/>
  <c r="S1514" i="1"/>
  <c r="T1514" i="1" s="1"/>
  <c r="U1514" i="1"/>
  <c r="S1515" i="1"/>
  <c r="T1515" i="1" s="1"/>
  <c r="U1515" i="1"/>
  <c r="S1516" i="1"/>
  <c r="T1516" i="1" s="1"/>
  <c r="U1516" i="1"/>
  <c r="S1517" i="1"/>
  <c r="T1517" i="1" s="1"/>
  <c r="U1517" i="1"/>
  <c r="S1518" i="1"/>
  <c r="T1518" i="1" s="1"/>
  <c r="U1518" i="1"/>
  <c r="S1519" i="1"/>
  <c r="T1519" i="1" s="1"/>
  <c r="U1519" i="1"/>
  <c r="S1520" i="1"/>
  <c r="T1520" i="1" s="1"/>
  <c r="U1520" i="1"/>
  <c r="S1521" i="1"/>
  <c r="T1521" i="1" s="1"/>
  <c r="U1521" i="1"/>
  <c r="S1522" i="1"/>
  <c r="T1522" i="1" s="1"/>
  <c r="U1522" i="1"/>
  <c r="S1523" i="1"/>
  <c r="T1523" i="1" s="1"/>
  <c r="U1523" i="1"/>
  <c r="S1524" i="1"/>
  <c r="T1524" i="1" s="1"/>
  <c r="U1524" i="1"/>
  <c r="S1525" i="1"/>
  <c r="T1525" i="1" s="1"/>
  <c r="U1525" i="1"/>
  <c r="S1526" i="1"/>
  <c r="T1526" i="1" s="1"/>
  <c r="U1526" i="1"/>
  <c r="S1527" i="1"/>
  <c r="T1527" i="1" s="1"/>
  <c r="U1527" i="1"/>
  <c r="S1528" i="1"/>
  <c r="T1528" i="1" s="1"/>
  <c r="U1528" i="1"/>
  <c r="S1529" i="1"/>
  <c r="T1529" i="1" s="1"/>
  <c r="U1529" i="1"/>
  <c r="S1530" i="1"/>
  <c r="T1530" i="1" s="1"/>
  <c r="U1530" i="1"/>
  <c r="S1531" i="1"/>
  <c r="T1531" i="1" s="1"/>
  <c r="U1531" i="1"/>
  <c r="S1532" i="1"/>
  <c r="T1532" i="1" s="1"/>
  <c r="U1532" i="1"/>
  <c r="S1533" i="1"/>
  <c r="T1533" i="1" s="1"/>
  <c r="U1533" i="1"/>
  <c r="S1534" i="1"/>
  <c r="T1534" i="1" s="1"/>
  <c r="U1534" i="1"/>
  <c r="S1535" i="1"/>
  <c r="T1535" i="1" s="1"/>
  <c r="U1535" i="1"/>
  <c r="S1536" i="1"/>
  <c r="T1536" i="1" s="1"/>
  <c r="U1536" i="1"/>
  <c r="S1537" i="1"/>
  <c r="T1537" i="1" s="1"/>
  <c r="U1537" i="1"/>
  <c r="S1538" i="1"/>
  <c r="T1538" i="1" s="1"/>
  <c r="U1538" i="1"/>
  <c r="S1539" i="1"/>
  <c r="T1539" i="1" s="1"/>
  <c r="U1539" i="1"/>
  <c r="S1540" i="1"/>
  <c r="T1540" i="1" s="1"/>
  <c r="U1540" i="1"/>
  <c r="S1541" i="1"/>
  <c r="T1541" i="1" s="1"/>
  <c r="U1541" i="1"/>
  <c r="S1542" i="1"/>
  <c r="T1542" i="1" s="1"/>
  <c r="U1542" i="1"/>
  <c r="S1543" i="1"/>
  <c r="T1543" i="1" s="1"/>
  <c r="U1543" i="1"/>
  <c r="S1544" i="1"/>
  <c r="T1544" i="1" s="1"/>
  <c r="U1544" i="1"/>
  <c r="S1545" i="1"/>
  <c r="T1545" i="1" s="1"/>
  <c r="U1545" i="1"/>
  <c r="S1546" i="1"/>
  <c r="T1546" i="1" s="1"/>
  <c r="U1546" i="1"/>
  <c r="S1547" i="1"/>
  <c r="T1547" i="1" s="1"/>
  <c r="U1547" i="1"/>
  <c r="S1548" i="1"/>
  <c r="T1548" i="1" s="1"/>
  <c r="U1548" i="1"/>
  <c r="S1549" i="1"/>
  <c r="T1549" i="1" s="1"/>
  <c r="U1549" i="1"/>
  <c r="S1550" i="1"/>
  <c r="T1550" i="1" s="1"/>
  <c r="U1550" i="1"/>
  <c r="S1551" i="1"/>
  <c r="T1551" i="1" s="1"/>
  <c r="U1551" i="1"/>
  <c r="S1552" i="1"/>
  <c r="T1552" i="1" s="1"/>
  <c r="U1552" i="1"/>
  <c r="S1553" i="1"/>
  <c r="T1553" i="1" s="1"/>
  <c r="U1553" i="1"/>
  <c r="S1554" i="1"/>
  <c r="T1554" i="1" s="1"/>
  <c r="U1554" i="1"/>
  <c r="S1555" i="1"/>
  <c r="T1555" i="1" s="1"/>
  <c r="U1555" i="1"/>
  <c r="S1556" i="1"/>
  <c r="T1556" i="1" s="1"/>
  <c r="U1556" i="1"/>
  <c r="S1557" i="1"/>
  <c r="T1557" i="1" s="1"/>
  <c r="U1557" i="1"/>
  <c r="S1558" i="1"/>
  <c r="T1558" i="1" s="1"/>
  <c r="U1558" i="1"/>
  <c r="S1559" i="1"/>
  <c r="T1559" i="1" s="1"/>
  <c r="U1559" i="1"/>
  <c r="S1560" i="1"/>
  <c r="T1560" i="1" s="1"/>
  <c r="U1560" i="1"/>
  <c r="S1561" i="1"/>
  <c r="T1561" i="1" s="1"/>
  <c r="U1561" i="1"/>
  <c r="S1562" i="1"/>
  <c r="T1562" i="1" s="1"/>
  <c r="U1562" i="1"/>
  <c r="S1563" i="1"/>
  <c r="T1563" i="1" s="1"/>
  <c r="U1563" i="1"/>
  <c r="S1564" i="1"/>
  <c r="T1564" i="1" s="1"/>
  <c r="U1564" i="1"/>
  <c r="S1565" i="1"/>
  <c r="T1565" i="1" s="1"/>
  <c r="U1565" i="1"/>
  <c r="S1566" i="1"/>
  <c r="T1566" i="1" s="1"/>
  <c r="U1566" i="1"/>
  <c r="S1567" i="1"/>
  <c r="T1567" i="1" s="1"/>
  <c r="U1567" i="1"/>
  <c r="S1568" i="1"/>
  <c r="T1568" i="1" s="1"/>
  <c r="U1568" i="1"/>
  <c r="S1569" i="1"/>
  <c r="T1569" i="1" s="1"/>
  <c r="U1569" i="1"/>
  <c r="S1570" i="1"/>
  <c r="T1570" i="1" s="1"/>
  <c r="U1570" i="1"/>
  <c r="S1571" i="1"/>
  <c r="T1571" i="1" s="1"/>
  <c r="U1571" i="1"/>
  <c r="S1572" i="1"/>
  <c r="T1572" i="1" s="1"/>
  <c r="U1572" i="1"/>
  <c r="S1573" i="1"/>
  <c r="T1573" i="1" s="1"/>
  <c r="U1573" i="1"/>
  <c r="S1574" i="1"/>
  <c r="T1574" i="1" s="1"/>
  <c r="U1574" i="1"/>
  <c r="S1575" i="1"/>
  <c r="T1575" i="1" s="1"/>
  <c r="U1575" i="1"/>
  <c r="S1576" i="1"/>
  <c r="T1576" i="1" s="1"/>
  <c r="U1576" i="1"/>
  <c r="S1577" i="1"/>
  <c r="T1577" i="1" s="1"/>
  <c r="U1577" i="1"/>
  <c r="S1578" i="1"/>
  <c r="T1578" i="1" s="1"/>
  <c r="U1578" i="1"/>
  <c r="S1579" i="1"/>
  <c r="T1579" i="1" s="1"/>
  <c r="U1579" i="1"/>
  <c r="S1580" i="1"/>
  <c r="T1580" i="1" s="1"/>
  <c r="U1580" i="1"/>
  <c r="S1581" i="1"/>
  <c r="T1581" i="1" s="1"/>
  <c r="U1581" i="1"/>
  <c r="S1582" i="1"/>
  <c r="T1582" i="1" s="1"/>
  <c r="U1582" i="1"/>
  <c r="S1583" i="1"/>
  <c r="T1583" i="1" s="1"/>
  <c r="U1583" i="1"/>
  <c r="S1584" i="1"/>
  <c r="T1584" i="1" s="1"/>
  <c r="U1584" i="1"/>
  <c r="S1585" i="1"/>
  <c r="T1585" i="1" s="1"/>
  <c r="U1585" i="1"/>
  <c r="S1586" i="1"/>
  <c r="T1586" i="1" s="1"/>
  <c r="U1586" i="1"/>
  <c r="S1587" i="1"/>
  <c r="T1587" i="1" s="1"/>
  <c r="U1587" i="1"/>
  <c r="S1588" i="1"/>
  <c r="T1588" i="1" s="1"/>
  <c r="U1588" i="1"/>
  <c r="S1589" i="1"/>
  <c r="T1589" i="1" s="1"/>
  <c r="U1589" i="1"/>
  <c r="S1590" i="1"/>
  <c r="T1590" i="1" s="1"/>
  <c r="U1590" i="1"/>
  <c r="S1591" i="1"/>
  <c r="T1591" i="1" s="1"/>
  <c r="U1591" i="1"/>
  <c r="S1592" i="1"/>
  <c r="T1592" i="1" s="1"/>
  <c r="U1592" i="1"/>
  <c r="S1593" i="1"/>
  <c r="T1593" i="1" s="1"/>
  <c r="U1593" i="1"/>
  <c r="S1594" i="1"/>
  <c r="T1594" i="1" s="1"/>
  <c r="U1594" i="1"/>
  <c r="S1595" i="1"/>
  <c r="T1595" i="1" s="1"/>
  <c r="U1595" i="1"/>
  <c r="S1596" i="1"/>
  <c r="T1596" i="1" s="1"/>
  <c r="U1596" i="1"/>
  <c r="S1597" i="1"/>
  <c r="T1597" i="1" s="1"/>
  <c r="U1597" i="1"/>
  <c r="S1598" i="1"/>
  <c r="T1598" i="1" s="1"/>
  <c r="U1598" i="1"/>
  <c r="S1599" i="1"/>
  <c r="T1599" i="1" s="1"/>
  <c r="U1599" i="1"/>
  <c r="S1600" i="1"/>
  <c r="T1600" i="1" s="1"/>
  <c r="U1600" i="1"/>
  <c r="S1601" i="1"/>
  <c r="T1601" i="1" s="1"/>
  <c r="U1601" i="1"/>
  <c r="S1602" i="1"/>
  <c r="T1602" i="1" s="1"/>
  <c r="U1602" i="1"/>
  <c r="S1603" i="1"/>
  <c r="T1603" i="1" s="1"/>
  <c r="U1603" i="1"/>
  <c r="S1604" i="1"/>
  <c r="T1604" i="1" s="1"/>
  <c r="U1604" i="1"/>
  <c r="S1605" i="1"/>
  <c r="T1605" i="1" s="1"/>
  <c r="U1605" i="1"/>
  <c r="S1606" i="1"/>
  <c r="T1606" i="1" s="1"/>
  <c r="U1606" i="1"/>
  <c r="S1607" i="1"/>
  <c r="T1607" i="1" s="1"/>
  <c r="U1607" i="1"/>
  <c r="S1608" i="1"/>
  <c r="T1608" i="1" s="1"/>
  <c r="U1608" i="1"/>
  <c r="S1609" i="1"/>
  <c r="T1609" i="1" s="1"/>
  <c r="U1609" i="1"/>
  <c r="S1610" i="1"/>
  <c r="T1610" i="1" s="1"/>
  <c r="U1610" i="1"/>
  <c r="S1611" i="1"/>
  <c r="T1611" i="1" s="1"/>
  <c r="U1611" i="1"/>
  <c r="S1612" i="1"/>
  <c r="T1612" i="1" s="1"/>
  <c r="U1612" i="1"/>
  <c r="S1613" i="1"/>
  <c r="T1613" i="1" s="1"/>
  <c r="U1613" i="1"/>
  <c r="S1614" i="1"/>
  <c r="T1614" i="1" s="1"/>
  <c r="U1614" i="1"/>
  <c r="S1615" i="1"/>
  <c r="T1615" i="1" s="1"/>
  <c r="U1615" i="1"/>
  <c r="S1616" i="1"/>
  <c r="T1616" i="1" s="1"/>
  <c r="U1616" i="1"/>
  <c r="S1617" i="1"/>
  <c r="T1617" i="1" s="1"/>
  <c r="U1617" i="1"/>
  <c r="S1618" i="1"/>
  <c r="T1618" i="1" s="1"/>
  <c r="U1618" i="1"/>
  <c r="S1619" i="1"/>
  <c r="T1619" i="1" s="1"/>
  <c r="U1619" i="1"/>
  <c r="S1620" i="1"/>
  <c r="T1620" i="1" s="1"/>
  <c r="U1620" i="1"/>
  <c r="S1621" i="1"/>
  <c r="T1621" i="1" s="1"/>
  <c r="U1621" i="1"/>
  <c r="S1622" i="1"/>
  <c r="T1622" i="1" s="1"/>
  <c r="U1622" i="1"/>
  <c r="S1623" i="1"/>
  <c r="T1623" i="1" s="1"/>
  <c r="U1623" i="1"/>
  <c r="S1624" i="1"/>
  <c r="T1624" i="1" s="1"/>
  <c r="U1624" i="1"/>
  <c r="S1625" i="1"/>
  <c r="T1625" i="1" s="1"/>
  <c r="U1625" i="1"/>
  <c r="S1626" i="1"/>
  <c r="T1626" i="1" s="1"/>
  <c r="U1626" i="1"/>
  <c r="S1627" i="1"/>
  <c r="T1627" i="1" s="1"/>
  <c r="U1627" i="1"/>
  <c r="S1628" i="1"/>
  <c r="T1628" i="1" s="1"/>
  <c r="U1628" i="1"/>
  <c r="S1629" i="1"/>
  <c r="T1629" i="1" s="1"/>
  <c r="U1629" i="1"/>
  <c r="S1630" i="1"/>
  <c r="T1630" i="1" s="1"/>
  <c r="U1630" i="1"/>
  <c r="S1631" i="1"/>
  <c r="T1631" i="1" s="1"/>
  <c r="U1631" i="1"/>
  <c r="S1632" i="1"/>
  <c r="T1632" i="1" s="1"/>
  <c r="U1632" i="1"/>
  <c r="S1633" i="1"/>
  <c r="T1633" i="1" s="1"/>
  <c r="U1633" i="1"/>
  <c r="S1634" i="1"/>
  <c r="T1634" i="1" s="1"/>
  <c r="U1634" i="1"/>
  <c r="S1635" i="1"/>
  <c r="T1635" i="1" s="1"/>
  <c r="U1635" i="1"/>
  <c r="S1636" i="1"/>
  <c r="T1636" i="1" s="1"/>
  <c r="U1636" i="1"/>
  <c r="S1637" i="1"/>
  <c r="T1637" i="1" s="1"/>
  <c r="U1637" i="1"/>
  <c r="S1638" i="1"/>
  <c r="T1638" i="1" s="1"/>
  <c r="U1638" i="1"/>
  <c r="S1639" i="1"/>
  <c r="T1639" i="1" s="1"/>
  <c r="U1639" i="1"/>
  <c r="S1640" i="1"/>
  <c r="T1640" i="1" s="1"/>
  <c r="U1640" i="1"/>
  <c r="S1641" i="1"/>
  <c r="T1641" i="1" s="1"/>
  <c r="U1641" i="1"/>
  <c r="S1642" i="1"/>
  <c r="T1642" i="1" s="1"/>
  <c r="U1642" i="1"/>
  <c r="S1643" i="1"/>
  <c r="T1643" i="1" s="1"/>
  <c r="U1643" i="1"/>
  <c r="S1644" i="1"/>
  <c r="T1644" i="1" s="1"/>
  <c r="U1644" i="1"/>
  <c r="S1645" i="1"/>
  <c r="T1645" i="1" s="1"/>
  <c r="U1645" i="1"/>
  <c r="S1646" i="1"/>
  <c r="T1646" i="1" s="1"/>
  <c r="U1646" i="1"/>
  <c r="S1647" i="1"/>
  <c r="T1647" i="1" s="1"/>
  <c r="U1647" i="1"/>
  <c r="S1648" i="1"/>
  <c r="T1648" i="1" s="1"/>
  <c r="U1648" i="1"/>
  <c r="S1649" i="1"/>
  <c r="T1649" i="1" s="1"/>
  <c r="U1649" i="1"/>
  <c r="S1650" i="1"/>
  <c r="T1650" i="1" s="1"/>
  <c r="U1650" i="1"/>
  <c r="S1651" i="1"/>
  <c r="T1651" i="1" s="1"/>
  <c r="U1651" i="1"/>
  <c r="S1652" i="1"/>
  <c r="T1652" i="1" s="1"/>
  <c r="U1652" i="1"/>
  <c r="S1653" i="1"/>
  <c r="T1653" i="1" s="1"/>
  <c r="U1653" i="1"/>
  <c r="S1654" i="1"/>
  <c r="T1654" i="1" s="1"/>
  <c r="U1654" i="1"/>
  <c r="S1655" i="1"/>
  <c r="T1655" i="1" s="1"/>
  <c r="U1655" i="1"/>
  <c r="S1656" i="1"/>
  <c r="T1656" i="1" s="1"/>
  <c r="U1656" i="1"/>
  <c r="S1657" i="1"/>
  <c r="T1657" i="1" s="1"/>
  <c r="U1657" i="1"/>
  <c r="S1658" i="1"/>
  <c r="T1658" i="1" s="1"/>
  <c r="U1658" i="1"/>
  <c r="S1659" i="1"/>
  <c r="T1659" i="1" s="1"/>
  <c r="U1659" i="1"/>
  <c r="S1660" i="1"/>
  <c r="T1660" i="1" s="1"/>
  <c r="U1660" i="1"/>
  <c r="S1661" i="1"/>
  <c r="T1661" i="1" s="1"/>
  <c r="U1661" i="1"/>
  <c r="S1662" i="1"/>
  <c r="T1662" i="1" s="1"/>
  <c r="U1662" i="1"/>
  <c r="S1663" i="1"/>
  <c r="T1663" i="1" s="1"/>
  <c r="U1663" i="1"/>
  <c r="S1664" i="1"/>
  <c r="T1664" i="1" s="1"/>
  <c r="U1664" i="1"/>
  <c r="S1665" i="1"/>
  <c r="T1665" i="1" s="1"/>
  <c r="U1665" i="1"/>
  <c r="S1666" i="1"/>
  <c r="T1666" i="1" s="1"/>
  <c r="U1666" i="1"/>
  <c r="S1667" i="1"/>
  <c r="T1667" i="1" s="1"/>
  <c r="U1667" i="1"/>
  <c r="S1668" i="1"/>
  <c r="T1668" i="1" s="1"/>
  <c r="U1668" i="1"/>
  <c r="S1669" i="1"/>
  <c r="T1669" i="1" s="1"/>
  <c r="U1669" i="1"/>
  <c r="S1670" i="1"/>
  <c r="T1670" i="1" s="1"/>
  <c r="U1670" i="1"/>
  <c r="S1671" i="1"/>
  <c r="T1671" i="1" s="1"/>
  <c r="U1671" i="1"/>
  <c r="S1672" i="1"/>
  <c r="T1672" i="1" s="1"/>
  <c r="U1672" i="1"/>
  <c r="S1673" i="1"/>
  <c r="T1673" i="1" s="1"/>
  <c r="U1673" i="1"/>
  <c r="S1674" i="1"/>
  <c r="T1674" i="1" s="1"/>
  <c r="U1674" i="1"/>
  <c r="S1675" i="1"/>
  <c r="T1675" i="1" s="1"/>
  <c r="U1675" i="1"/>
  <c r="S1676" i="1"/>
  <c r="T1676" i="1" s="1"/>
  <c r="U1676" i="1"/>
  <c r="S1677" i="1"/>
  <c r="T1677" i="1" s="1"/>
  <c r="U1677" i="1"/>
  <c r="S1678" i="1"/>
  <c r="T1678" i="1" s="1"/>
  <c r="U1678" i="1"/>
  <c r="S1679" i="1"/>
  <c r="T1679" i="1" s="1"/>
  <c r="U1679" i="1"/>
  <c r="S1680" i="1"/>
  <c r="T1680" i="1" s="1"/>
  <c r="U1680" i="1"/>
  <c r="S1681" i="1"/>
  <c r="T1681" i="1" s="1"/>
  <c r="U1681" i="1"/>
  <c r="S1682" i="1"/>
  <c r="T1682" i="1" s="1"/>
  <c r="U1682" i="1"/>
  <c r="S1683" i="1"/>
  <c r="T1683" i="1" s="1"/>
  <c r="U1683" i="1"/>
  <c r="S1684" i="1"/>
  <c r="T1684" i="1" s="1"/>
  <c r="U1684" i="1"/>
  <c r="S1685" i="1"/>
  <c r="T1685" i="1" s="1"/>
  <c r="U1685" i="1"/>
  <c r="S1686" i="1"/>
  <c r="T1686" i="1" s="1"/>
  <c r="U1686" i="1"/>
  <c r="S1687" i="1"/>
  <c r="T1687" i="1" s="1"/>
  <c r="U1687" i="1"/>
  <c r="S1688" i="1"/>
  <c r="T1688" i="1" s="1"/>
  <c r="U1688" i="1"/>
  <c r="S1689" i="1"/>
  <c r="T1689" i="1" s="1"/>
  <c r="U1689" i="1"/>
  <c r="S1690" i="1"/>
  <c r="T1690" i="1" s="1"/>
  <c r="U1690" i="1"/>
  <c r="S1691" i="1"/>
  <c r="T1691" i="1" s="1"/>
  <c r="U1691" i="1"/>
  <c r="S1692" i="1"/>
  <c r="T1692" i="1" s="1"/>
  <c r="U1692" i="1"/>
  <c r="S1693" i="1"/>
  <c r="T1693" i="1" s="1"/>
  <c r="U1693" i="1"/>
  <c r="S1694" i="1"/>
  <c r="T1694" i="1" s="1"/>
  <c r="U1694" i="1"/>
  <c r="S1695" i="1"/>
  <c r="T1695" i="1" s="1"/>
  <c r="U1695" i="1"/>
  <c r="S1696" i="1"/>
  <c r="T1696" i="1" s="1"/>
  <c r="U1696" i="1"/>
  <c r="S1697" i="1"/>
  <c r="T1697" i="1" s="1"/>
  <c r="U1697" i="1"/>
  <c r="S1698" i="1"/>
  <c r="T1698" i="1" s="1"/>
  <c r="U1698" i="1"/>
  <c r="S1699" i="1"/>
  <c r="T1699" i="1" s="1"/>
  <c r="U1699" i="1"/>
  <c r="S1700" i="1"/>
  <c r="T1700" i="1" s="1"/>
  <c r="U1700" i="1"/>
  <c r="S1701" i="1"/>
  <c r="T1701" i="1" s="1"/>
  <c r="U1701" i="1"/>
  <c r="S1702" i="1"/>
  <c r="T1702" i="1" s="1"/>
  <c r="U1702" i="1"/>
  <c r="S1703" i="1"/>
  <c r="T1703" i="1" s="1"/>
  <c r="U1703" i="1"/>
  <c r="S1704" i="1"/>
  <c r="T1704" i="1" s="1"/>
  <c r="U1704" i="1"/>
  <c r="S1705" i="1"/>
  <c r="T1705" i="1" s="1"/>
  <c r="U1705" i="1"/>
  <c r="S1706" i="1"/>
  <c r="T1706" i="1" s="1"/>
  <c r="U1706" i="1"/>
  <c r="S1707" i="1"/>
  <c r="T1707" i="1" s="1"/>
  <c r="U1707" i="1"/>
  <c r="S1708" i="1"/>
  <c r="T1708" i="1" s="1"/>
  <c r="U1708" i="1"/>
  <c r="S1709" i="1"/>
  <c r="T1709" i="1" s="1"/>
  <c r="U1709" i="1"/>
  <c r="S1710" i="1"/>
  <c r="T1710" i="1" s="1"/>
  <c r="U1710" i="1"/>
  <c r="S1711" i="1"/>
  <c r="T1711" i="1" s="1"/>
  <c r="U1711" i="1"/>
  <c r="S1712" i="1"/>
  <c r="T1712" i="1" s="1"/>
  <c r="U1712" i="1"/>
  <c r="S1713" i="1"/>
  <c r="T1713" i="1" s="1"/>
  <c r="U1713" i="1"/>
  <c r="S1714" i="1"/>
  <c r="T1714" i="1" s="1"/>
  <c r="U1714" i="1"/>
  <c r="S1715" i="1"/>
  <c r="T1715" i="1" s="1"/>
  <c r="U1715" i="1"/>
  <c r="S1716" i="1"/>
  <c r="T1716" i="1" s="1"/>
  <c r="U1716" i="1"/>
  <c r="S1717" i="1"/>
  <c r="T1717" i="1" s="1"/>
  <c r="U1717" i="1"/>
  <c r="S1718" i="1"/>
  <c r="T1718" i="1" s="1"/>
  <c r="U1718" i="1"/>
  <c r="S1719" i="1"/>
  <c r="T1719" i="1" s="1"/>
  <c r="U1719" i="1"/>
  <c r="S1720" i="1"/>
  <c r="T1720" i="1" s="1"/>
  <c r="U1720" i="1"/>
  <c r="S1721" i="1"/>
  <c r="T1721" i="1" s="1"/>
  <c r="U1721" i="1"/>
  <c r="S1722" i="1"/>
  <c r="T1722" i="1" s="1"/>
  <c r="U1722" i="1"/>
  <c r="S1723" i="1"/>
  <c r="T1723" i="1" s="1"/>
  <c r="U1723" i="1"/>
  <c r="S1724" i="1"/>
  <c r="T1724" i="1" s="1"/>
  <c r="U1724" i="1"/>
  <c r="S1725" i="1"/>
  <c r="T1725" i="1" s="1"/>
  <c r="U1725" i="1"/>
  <c r="S1726" i="1"/>
  <c r="T1726" i="1" s="1"/>
  <c r="U1726" i="1"/>
  <c r="S1727" i="1"/>
  <c r="T1727" i="1" s="1"/>
  <c r="U1727" i="1"/>
  <c r="S1728" i="1"/>
  <c r="T1728" i="1" s="1"/>
  <c r="U1728" i="1"/>
  <c r="S1729" i="1"/>
  <c r="T1729" i="1" s="1"/>
  <c r="U1729" i="1"/>
  <c r="S1730" i="1"/>
  <c r="T1730" i="1" s="1"/>
  <c r="U1730" i="1"/>
  <c r="S1731" i="1"/>
  <c r="T1731" i="1" s="1"/>
  <c r="U1731" i="1"/>
  <c r="S1732" i="1"/>
  <c r="T1732" i="1" s="1"/>
  <c r="U1732" i="1"/>
  <c r="S1733" i="1"/>
  <c r="T1733" i="1" s="1"/>
  <c r="U1733" i="1"/>
  <c r="S1734" i="1"/>
  <c r="T1734" i="1" s="1"/>
  <c r="U1734" i="1"/>
  <c r="S1735" i="1"/>
  <c r="T1735" i="1" s="1"/>
  <c r="U1735" i="1"/>
  <c r="S1736" i="1"/>
  <c r="T1736" i="1" s="1"/>
  <c r="U1736" i="1"/>
  <c r="S1737" i="1"/>
  <c r="T1737" i="1" s="1"/>
  <c r="U1737" i="1"/>
  <c r="S1738" i="1"/>
  <c r="T1738" i="1" s="1"/>
  <c r="U1738" i="1"/>
  <c r="S1739" i="1"/>
  <c r="T1739" i="1" s="1"/>
  <c r="U1739" i="1"/>
  <c r="S1740" i="1"/>
  <c r="T1740" i="1" s="1"/>
  <c r="U1740" i="1"/>
  <c r="S1741" i="1"/>
  <c r="T1741" i="1" s="1"/>
  <c r="U1741" i="1"/>
  <c r="S1742" i="1"/>
  <c r="T1742" i="1" s="1"/>
  <c r="U1742" i="1"/>
  <c r="S1743" i="1"/>
  <c r="T1743" i="1" s="1"/>
  <c r="U1743" i="1"/>
  <c r="S1744" i="1"/>
  <c r="T1744" i="1" s="1"/>
  <c r="U1744" i="1"/>
  <c r="S1745" i="1"/>
  <c r="T1745" i="1" s="1"/>
  <c r="U1745" i="1"/>
  <c r="S1746" i="1"/>
  <c r="T1746" i="1" s="1"/>
  <c r="U1746" i="1"/>
  <c r="S1747" i="1"/>
  <c r="T1747" i="1" s="1"/>
  <c r="U1747" i="1"/>
  <c r="S1748" i="1"/>
  <c r="T1748" i="1" s="1"/>
  <c r="U1748" i="1"/>
  <c r="S1749" i="1"/>
  <c r="T1749" i="1" s="1"/>
  <c r="U1749" i="1"/>
  <c r="S1750" i="1"/>
  <c r="T1750" i="1" s="1"/>
  <c r="U1750" i="1"/>
  <c r="S1751" i="1"/>
  <c r="T1751" i="1" s="1"/>
  <c r="U1751" i="1"/>
  <c r="S1752" i="1"/>
  <c r="T1752" i="1" s="1"/>
  <c r="U1752" i="1"/>
  <c r="S1753" i="1"/>
  <c r="T1753" i="1" s="1"/>
  <c r="U1753" i="1"/>
  <c r="S1754" i="1"/>
  <c r="T1754" i="1" s="1"/>
  <c r="U1754" i="1"/>
  <c r="S1755" i="1"/>
  <c r="T1755" i="1" s="1"/>
  <c r="U1755" i="1"/>
  <c r="S1756" i="1"/>
  <c r="T1756" i="1" s="1"/>
  <c r="U1756" i="1"/>
  <c r="S1757" i="1"/>
  <c r="T1757" i="1" s="1"/>
  <c r="U1757" i="1"/>
  <c r="S1758" i="1"/>
  <c r="T1758" i="1" s="1"/>
  <c r="U1758" i="1"/>
  <c r="S1759" i="1"/>
  <c r="T1759" i="1" s="1"/>
  <c r="U1759" i="1"/>
  <c r="S1760" i="1"/>
  <c r="T1760" i="1" s="1"/>
  <c r="U1760" i="1"/>
  <c r="S1761" i="1"/>
  <c r="T1761" i="1" s="1"/>
  <c r="U1761" i="1"/>
  <c r="S1762" i="1"/>
  <c r="T1762" i="1" s="1"/>
  <c r="U1762" i="1"/>
  <c r="S1763" i="1"/>
  <c r="T1763" i="1" s="1"/>
  <c r="U1763" i="1"/>
  <c r="S1764" i="1"/>
  <c r="T1764" i="1" s="1"/>
  <c r="U1764" i="1"/>
  <c r="S1765" i="1"/>
  <c r="T1765" i="1" s="1"/>
  <c r="U1765" i="1"/>
  <c r="S1766" i="1"/>
  <c r="T1766" i="1" s="1"/>
  <c r="U1766" i="1"/>
  <c r="S1767" i="1"/>
  <c r="T1767" i="1" s="1"/>
  <c r="U1767" i="1"/>
  <c r="S1768" i="1"/>
  <c r="T1768" i="1" s="1"/>
  <c r="U1768" i="1"/>
  <c r="S1769" i="1"/>
  <c r="T1769" i="1" s="1"/>
  <c r="U1769" i="1"/>
  <c r="S1770" i="1"/>
  <c r="T1770" i="1" s="1"/>
  <c r="U1770" i="1"/>
  <c r="S1771" i="1"/>
  <c r="T1771" i="1" s="1"/>
  <c r="U1771" i="1"/>
  <c r="S1772" i="1"/>
  <c r="T1772" i="1" s="1"/>
  <c r="U1772" i="1"/>
  <c r="S1773" i="1"/>
  <c r="T1773" i="1" s="1"/>
  <c r="U1773" i="1"/>
  <c r="S1774" i="1"/>
  <c r="T1774" i="1" s="1"/>
  <c r="U1774" i="1"/>
  <c r="S1775" i="1"/>
  <c r="T1775" i="1" s="1"/>
  <c r="U1775" i="1"/>
  <c r="S1776" i="1"/>
  <c r="T1776" i="1" s="1"/>
  <c r="U1776" i="1"/>
  <c r="S1777" i="1"/>
  <c r="T1777" i="1" s="1"/>
  <c r="U1777" i="1"/>
  <c r="S1778" i="1"/>
  <c r="T1778" i="1" s="1"/>
  <c r="U1778" i="1"/>
  <c r="S1779" i="1"/>
  <c r="T1779" i="1" s="1"/>
  <c r="U1779" i="1"/>
  <c r="S1780" i="1"/>
  <c r="T1780" i="1" s="1"/>
  <c r="U1780" i="1"/>
  <c r="S1781" i="1"/>
  <c r="T1781" i="1" s="1"/>
  <c r="U1781" i="1"/>
  <c r="S1782" i="1"/>
  <c r="T1782" i="1" s="1"/>
  <c r="U1782" i="1"/>
  <c r="S1783" i="1"/>
  <c r="T1783" i="1" s="1"/>
  <c r="U1783" i="1"/>
  <c r="S1784" i="1"/>
  <c r="T1784" i="1" s="1"/>
  <c r="U1784" i="1"/>
  <c r="S1785" i="1"/>
  <c r="T1785" i="1" s="1"/>
  <c r="U1785" i="1"/>
  <c r="S1786" i="1"/>
  <c r="T1786" i="1" s="1"/>
  <c r="U1786" i="1"/>
  <c r="S1787" i="1"/>
  <c r="T1787" i="1" s="1"/>
  <c r="U1787" i="1"/>
  <c r="S1788" i="1"/>
  <c r="T1788" i="1" s="1"/>
  <c r="U1788" i="1"/>
  <c r="S1789" i="1"/>
  <c r="T1789" i="1" s="1"/>
  <c r="U1789" i="1"/>
  <c r="S1790" i="1"/>
  <c r="T1790" i="1" s="1"/>
  <c r="U1790" i="1"/>
  <c r="S1791" i="1"/>
  <c r="T1791" i="1" s="1"/>
  <c r="U1791" i="1"/>
  <c r="S1792" i="1"/>
  <c r="T1792" i="1" s="1"/>
  <c r="U1792" i="1"/>
  <c r="S1793" i="1"/>
  <c r="T1793" i="1" s="1"/>
  <c r="U1793" i="1"/>
  <c r="S1794" i="1"/>
  <c r="T1794" i="1" s="1"/>
  <c r="U1794" i="1"/>
  <c r="S1795" i="1"/>
  <c r="T1795" i="1" s="1"/>
  <c r="U1795" i="1"/>
  <c r="S1796" i="1"/>
  <c r="T1796" i="1" s="1"/>
  <c r="U1796" i="1"/>
  <c r="S1797" i="1"/>
  <c r="T1797" i="1" s="1"/>
  <c r="U1797" i="1"/>
  <c r="S1798" i="1"/>
  <c r="T1798" i="1" s="1"/>
  <c r="U1798" i="1"/>
  <c r="S1799" i="1"/>
  <c r="T1799" i="1" s="1"/>
  <c r="U1799" i="1"/>
  <c r="S1800" i="1"/>
  <c r="T1800" i="1" s="1"/>
  <c r="U1800" i="1"/>
  <c r="S1801" i="1"/>
  <c r="T1801" i="1" s="1"/>
  <c r="U1801" i="1"/>
  <c r="S1802" i="1"/>
  <c r="T1802" i="1" s="1"/>
  <c r="U1802" i="1"/>
  <c r="S1803" i="1"/>
  <c r="T1803" i="1" s="1"/>
  <c r="U1803" i="1"/>
  <c r="S1804" i="1"/>
  <c r="T1804" i="1" s="1"/>
  <c r="U1804" i="1"/>
  <c r="S1805" i="1"/>
  <c r="T1805" i="1" s="1"/>
  <c r="U1805" i="1"/>
  <c r="S1806" i="1"/>
  <c r="T1806" i="1" s="1"/>
  <c r="U1806" i="1"/>
  <c r="S1807" i="1"/>
  <c r="T1807" i="1" s="1"/>
  <c r="U1807" i="1"/>
  <c r="S1808" i="1"/>
  <c r="T1808" i="1" s="1"/>
  <c r="U1808" i="1"/>
  <c r="S1809" i="1"/>
  <c r="T1809" i="1" s="1"/>
  <c r="U1809" i="1"/>
  <c r="S1810" i="1"/>
  <c r="T1810" i="1" s="1"/>
  <c r="U1810" i="1"/>
  <c r="S1811" i="1"/>
  <c r="T1811" i="1" s="1"/>
  <c r="U1811" i="1"/>
  <c r="S1812" i="1"/>
  <c r="T1812" i="1" s="1"/>
  <c r="U1812" i="1"/>
  <c r="S1813" i="1"/>
  <c r="T1813" i="1" s="1"/>
  <c r="U1813" i="1"/>
  <c r="S1814" i="1"/>
  <c r="T1814" i="1" s="1"/>
  <c r="U1814" i="1"/>
  <c r="S1815" i="1"/>
  <c r="T1815" i="1" s="1"/>
  <c r="U1815" i="1"/>
  <c r="S1816" i="1"/>
  <c r="T1816" i="1" s="1"/>
  <c r="U1816" i="1"/>
  <c r="S1817" i="1"/>
  <c r="T1817" i="1" s="1"/>
  <c r="U1817" i="1"/>
  <c r="S1818" i="1"/>
  <c r="T1818" i="1" s="1"/>
  <c r="U1818" i="1"/>
  <c r="S1819" i="1"/>
  <c r="T1819" i="1" s="1"/>
  <c r="U1819" i="1"/>
  <c r="S1820" i="1"/>
  <c r="T1820" i="1" s="1"/>
  <c r="U1820" i="1"/>
  <c r="S1821" i="1"/>
  <c r="T1821" i="1" s="1"/>
  <c r="U1821" i="1"/>
  <c r="S1822" i="1"/>
  <c r="T1822" i="1" s="1"/>
  <c r="U1822" i="1"/>
  <c r="S1823" i="1"/>
  <c r="T1823" i="1" s="1"/>
  <c r="U1823" i="1"/>
  <c r="S1824" i="1"/>
  <c r="T1824" i="1" s="1"/>
  <c r="U1824" i="1"/>
  <c r="S1825" i="1"/>
  <c r="T1825" i="1" s="1"/>
  <c r="U1825" i="1"/>
  <c r="S1826" i="1"/>
  <c r="T1826" i="1" s="1"/>
  <c r="U1826" i="1"/>
  <c r="S1827" i="1"/>
  <c r="T1827" i="1" s="1"/>
  <c r="U1827" i="1"/>
  <c r="S1828" i="1"/>
  <c r="T1828" i="1" s="1"/>
  <c r="U1828" i="1"/>
  <c r="S1829" i="1"/>
  <c r="T1829" i="1" s="1"/>
  <c r="U1829" i="1"/>
  <c r="S1830" i="1"/>
  <c r="T1830" i="1" s="1"/>
  <c r="U1830" i="1"/>
  <c r="S1831" i="1"/>
  <c r="T1831" i="1" s="1"/>
  <c r="U1831" i="1"/>
  <c r="S1832" i="1"/>
  <c r="T1832" i="1" s="1"/>
  <c r="U1832" i="1"/>
  <c r="S1833" i="1"/>
  <c r="T1833" i="1" s="1"/>
  <c r="U1833" i="1"/>
  <c r="S1834" i="1"/>
  <c r="T1834" i="1" s="1"/>
  <c r="U1834" i="1"/>
  <c r="S1835" i="1"/>
  <c r="T1835" i="1" s="1"/>
  <c r="U1835" i="1"/>
  <c r="S1836" i="1"/>
  <c r="T1836" i="1" s="1"/>
  <c r="U1836" i="1"/>
  <c r="S1837" i="1"/>
  <c r="T1837" i="1" s="1"/>
  <c r="U1837" i="1"/>
  <c r="S1838" i="1"/>
  <c r="T1838" i="1" s="1"/>
  <c r="U1838" i="1"/>
  <c r="S1839" i="1"/>
  <c r="T1839" i="1" s="1"/>
  <c r="U1839" i="1"/>
  <c r="S1840" i="1"/>
  <c r="T1840" i="1" s="1"/>
  <c r="U1840" i="1"/>
  <c r="S1841" i="1"/>
  <c r="T1841" i="1" s="1"/>
  <c r="U1841" i="1"/>
  <c r="S1842" i="1"/>
  <c r="T1842" i="1" s="1"/>
  <c r="U1842" i="1"/>
  <c r="S1843" i="1"/>
  <c r="T1843" i="1" s="1"/>
  <c r="U1843" i="1"/>
  <c r="S1844" i="1"/>
  <c r="T1844" i="1" s="1"/>
  <c r="U1844" i="1"/>
  <c r="S1845" i="1"/>
  <c r="T1845" i="1" s="1"/>
  <c r="U1845" i="1"/>
  <c r="S1846" i="1"/>
  <c r="T1846" i="1" s="1"/>
  <c r="U1846" i="1"/>
  <c r="S1847" i="1"/>
  <c r="T1847" i="1" s="1"/>
  <c r="U1847" i="1"/>
  <c r="S1848" i="1"/>
  <c r="T1848" i="1" s="1"/>
  <c r="U1848" i="1"/>
  <c r="S1849" i="1"/>
  <c r="T1849" i="1" s="1"/>
  <c r="U1849" i="1"/>
  <c r="S1850" i="1"/>
  <c r="T1850" i="1" s="1"/>
  <c r="U1850" i="1"/>
  <c r="S1851" i="1"/>
  <c r="T1851" i="1" s="1"/>
  <c r="U1851" i="1"/>
  <c r="S1852" i="1"/>
  <c r="T1852" i="1" s="1"/>
  <c r="U1852" i="1"/>
  <c r="S1853" i="1"/>
  <c r="T1853" i="1" s="1"/>
  <c r="U1853" i="1"/>
  <c r="S1854" i="1"/>
  <c r="T1854" i="1" s="1"/>
  <c r="U1854" i="1"/>
  <c r="S1855" i="1"/>
  <c r="T1855" i="1" s="1"/>
  <c r="U1855" i="1"/>
  <c r="S1856" i="1"/>
  <c r="T1856" i="1" s="1"/>
  <c r="U1856" i="1"/>
  <c r="S1857" i="1"/>
  <c r="T1857" i="1" s="1"/>
  <c r="U1857" i="1"/>
  <c r="S1858" i="1"/>
  <c r="T1858" i="1" s="1"/>
  <c r="U1858" i="1"/>
  <c r="S1859" i="1"/>
  <c r="T1859" i="1" s="1"/>
  <c r="U1859" i="1"/>
  <c r="S1860" i="1"/>
  <c r="T1860" i="1" s="1"/>
  <c r="U1860" i="1"/>
  <c r="S1861" i="1"/>
  <c r="T1861" i="1" s="1"/>
  <c r="U1861" i="1"/>
  <c r="S1862" i="1"/>
  <c r="T1862" i="1" s="1"/>
  <c r="U1862" i="1"/>
  <c r="S1863" i="1"/>
  <c r="T1863" i="1" s="1"/>
  <c r="U1863" i="1"/>
  <c r="S1864" i="1"/>
  <c r="T1864" i="1" s="1"/>
  <c r="U1864" i="1"/>
  <c r="S1865" i="1"/>
  <c r="T1865" i="1" s="1"/>
  <c r="U1865" i="1"/>
  <c r="S1866" i="1"/>
  <c r="T1866" i="1" s="1"/>
  <c r="U1866" i="1"/>
  <c r="S1867" i="1"/>
  <c r="T1867" i="1" s="1"/>
  <c r="U1867" i="1"/>
  <c r="S1868" i="1"/>
  <c r="T1868" i="1" s="1"/>
  <c r="U1868" i="1"/>
  <c r="S1869" i="1"/>
  <c r="T1869" i="1" s="1"/>
  <c r="U1869" i="1"/>
  <c r="S1870" i="1"/>
  <c r="T1870" i="1" s="1"/>
  <c r="U1870" i="1"/>
  <c r="S1871" i="1"/>
  <c r="T1871" i="1" s="1"/>
  <c r="U1871" i="1"/>
  <c r="S1872" i="1"/>
  <c r="T1872" i="1" s="1"/>
  <c r="U1872" i="1"/>
  <c r="S1873" i="1"/>
  <c r="T1873" i="1" s="1"/>
  <c r="U1873" i="1"/>
  <c r="S1874" i="1"/>
  <c r="T1874" i="1" s="1"/>
  <c r="U1874" i="1"/>
  <c r="S1875" i="1"/>
  <c r="T1875" i="1" s="1"/>
  <c r="U1875" i="1"/>
  <c r="S1876" i="1"/>
  <c r="T1876" i="1" s="1"/>
  <c r="U1876" i="1"/>
  <c r="S1877" i="1"/>
  <c r="T1877" i="1" s="1"/>
  <c r="U1877" i="1"/>
  <c r="S1878" i="1"/>
  <c r="T1878" i="1" s="1"/>
  <c r="U1878" i="1"/>
  <c r="S1879" i="1"/>
  <c r="T1879" i="1" s="1"/>
  <c r="U1879" i="1"/>
  <c r="S1880" i="1"/>
  <c r="T1880" i="1" s="1"/>
  <c r="U1880" i="1"/>
  <c r="S1881" i="1"/>
  <c r="T1881" i="1" s="1"/>
  <c r="U1881" i="1"/>
  <c r="S1882" i="1"/>
  <c r="T1882" i="1" s="1"/>
  <c r="U1882" i="1"/>
  <c r="S1883" i="1"/>
  <c r="T1883" i="1" s="1"/>
  <c r="U1883" i="1"/>
  <c r="S1884" i="1"/>
  <c r="T1884" i="1" s="1"/>
  <c r="U1884" i="1"/>
  <c r="S1885" i="1"/>
  <c r="T1885" i="1" s="1"/>
  <c r="U1885" i="1"/>
  <c r="S1886" i="1"/>
  <c r="T1886" i="1" s="1"/>
  <c r="U1886" i="1"/>
  <c r="S1887" i="1"/>
  <c r="T1887" i="1" s="1"/>
  <c r="U1887" i="1"/>
  <c r="S1888" i="1"/>
  <c r="T1888" i="1" s="1"/>
  <c r="U1888" i="1"/>
  <c r="S1889" i="1"/>
  <c r="T1889" i="1" s="1"/>
  <c r="U1889" i="1"/>
  <c r="S1890" i="1"/>
  <c r="T1890" i="1" s="1"/>
  <c r="U1890" i="1"/>
  <c r="S1891" i="1"/>
  <c r="T1891" i="1" s="1"/>
  <c r="U1891" i="1"/>
  <c r="S1892" i="1"/>
  <c r="T1892" i="1" s="1"/>
  <c r="U1892" i="1"/>
  <c r="S1893" i="1"/>
  <c r="T1893" i="1" s="1"/>
  <c r="U1893" i="1"/>
  <c r="S1894" i="1"/>
  <c r="T1894" i="1" s="1"/>
  <c r="U1894" i="1"/>
  <c r="S1895" i="1"/>
  <c r="T1895" i="1" s="1"/>
  <c r="U1895" i="1"/>
  <c r="S1896" i="1"/>
  <c r="T1896" i="1" s="1"/>
  <c r="U1896" i="1"/>
  <c r="S1897" i="1"/>
  <c r="T1897" i="1" s="1"/>
  <c r="U1897" i="1"/>
  <c r="S1898" i="1"/>
  <c r="T1898" i="1" s="1"/>
  <c r="U1898" i="1"/>
  <c r="S1899" i="1"/>
  <c r="T1899" i="1" s="1"/>
  <c r="U1899" i="1"/>
  <c r="S1900" i="1"/>
  <c r="T1900" i="1" s="1"/>
  <c r="U1900" i="1"/>
  <c r="S1901" i="1"/>
  <c r="T1901" i="1" s="1"/>
  <c r="U1901" i="1"/>
  <c r="S1902" i="1"/>
  <c r="T1902" i="1" s="1"/>
  <c r="U1902" i="1"/>
  <c r="S1903" i="1"/>
  <c r="T1903" i="1" s="1"/>
  <c r="U1903" i="1"/>
  <c r="S1904" i="1"/>
  <c r="T1904" i="1" s="1"/>
  <c r="U1904" i="1"/>
  <c r="S1905" i="1"/>
  <c r="T1905" i="1" s="1"/>
  <c r="U1905" i="1"/>
  <c r="S1906" i="1"/>
  <c r="T1906" i="1" s="1"/>
  <c r="U1906" i="1"/>
  <c r="S1907" i="1"/>
  <c r="T1907" i="1" s="1"/>
  <c r="U1907" i="1"/>
  <c r="S1908" i="1"/>
  <c r="T1908" i="1" s="1"/>
  <c r="U1908" i="1"/>
  <c r="S1909" i="1"/>
  <c r="T1909" i="1" s="1"/>
  <c r="U1909" i="1"/>
  <c r="S1910" i="1"/>
  <c r="T1910" i="1" s="1"/>
  <c r="U1910" i="1"/>
  <c r="S1911" i="1"/>
  <c r="T1911" i="1" s="1"/>
  <c r="U1911" i="1"/>
  <c r="S1912" i="1"/>
  <c r="T1912" i="1" s="1"/>
  <c r="U1912" i="1"/>
  <c r="S1913" i="1"/>
  <c r="T1913" i="1" s="1"/>
  <c r="U1913" i="1"/>
  <c r="S1914" i="1"/>
  <c r="T1914" i="1" s="1"/>
  <c r="U1914" i="1"/>
  <c r="S1915" i="1"/>
  <c r="T1915" i="1" s="1"/>
  <c r="U1915" i="1"/>
  <c r="S1916" i="1"/>
  <c r="T1916" i="1" s="1"/>
  <c r="U1916" i="1"/>
  <c r="S1917" i="1"/>
  <c r="T1917" i="1" s="1"/>
  <c r="U1917" i="1"/>
  <c r="S1918" i="1"/>
  <c r="T1918" i="1" s="1"/>
  <c r="U1918" i="1"/>
  <c r="S1919" i="1"/>
  <c r="T1919" i="1" s="1"/>
  <c r="U1919" i="1"/>
  <c r="S1920" i="1"/>
  <c r="T1920" i="1" s="1"/>
  <c r="U1920" i="1"/>
  <c r="S1921" i="1"/>
  <c r="T1921" i="1" s="1"/>
  <c r="U1921" i="1"/>
  <c r="S1922" i="1"/>
  <c r="T1922" i="1" s="1"/>
  <c r="U1922" i="1"/>
  <c r="S1923" i="1"/>
  <c r="T1923" i="1" s="1"/>
  <c r="U1923" i="1"/>
  <c r="S1924" i="1"/>
  <c r="T1924" i="1" s="1"/>
  <c r="U1924" i="1"/>
  <c r="S1925" i="1"/>
  <c r="T1925" i="1" s="1"/>
  <c r="U1925" i="1"/>
  <c r="S1926" i="1"/>
  <c r="T1926" i="1" s="1"/>
  <c r="U1926" i="1"/>
  <c r="S1927" i="1"/>
  <c r="T1927" i="1" s="1"/>
  <c r="U1927" i="1"/>
  <c r="S1928" i="1"/>
  <c r="T1928" i="1" s="1"/>
  <c r="U1928" i="1"/>
  <c r="S1929" i="1"/>
  <c r="T1929" i="1" s="1"/>
  <c r="U1929" i="1"/>
  <c r="S1930" i="1"/>
  <c r="T1930" i="1" s="1"/>
  <c r="U1930" i="1"/>
  <c r="S1931" i="1"/>
  <c r="T1931" i="1" s="1"/>
  <c r="U1931" i="1"/>
  <c r="S1932" i="1"/>
  <c r="T1932" i="1" s="1"/>
  <c r="U1932" i="1"/>
  <c r="S1933" i="1"/>
  <c r="T1933" i="1" s="1"/>
  <c r="U1933" i="1"/>
  <c r="S1934" i="1"/>
  <c r="T1934" i="1" s="1"/>
  <c r="U1934" i="1"/>
  <c r="S1935" i="1"/>
  <c r="T1935" i="1" s="1"/>
  <c r="U1935" i="1"/>
  <c r="S1936" i="1"/>
  <c r="T1936" i="1" s="1"/>
  <c r="U1936" i="1"/>
  <c r="S1937" i="1"/>
  <c r="T1937" i="1" s="1"/>
  <c r="U1937" i="1"/>
  <c r="S1938" i="1"/>
  <c r="T1938" i="1" s="1"/>
  <c r="U1938" i="1"/>
  <c r="S1939" i="1"/>
  <c r="T1939" i="1" s="1"/>
  <c r="U1939" i="1"/>
  <c r="S1940" i="1"/>
  <c r="T1940" i="1" s="1"/>
  <c r="U1940" i="1"/>
  <c r="S1941" i="1"/>
  <c r="T1941" i="1" s="1"/>
  <c r="U1941" i="1"/>
  <c r="S1942" i="1"/>
  <c r="T1942" i="1" s="1"/>
  <c r="U1942" i="1"/>
  <c r="S1943" i="1"/>
  <c r="T1943" i="1" s="1"/>
  <c r="U1943" i="1"/>
  <c r="S1944" i="1"/>
  <c r="T1944" i="1" s="1"/>
  <c r="U1944" i="1"/>
  <c r="S1945" i="1"/>
  <c r="T1945" i="1" s="1"/>
  <c r="U1945" i="1"/>
  <c r="S1946" i="1"/>
  <c r="T1946" i="1" s="1"/>
  <c r="U1946" i="1"/>
  <c r="S1947" i="1"/>
  <c r="T1947" i="1" s="1"/>
  <c r="U1947" i="1"/>
  <c r="S1948" i="1"/>
  <c r="T1948" i="1" s="1"/>
  <c r="U1948" i="1"/>
  <c r="S1949" i="1"/>
  <c r="T1949" i="1" s="1"/>
  <c r="U1949" i="1"/>
  <c r="S1950" i="1"/>
  <c r="T1950" i="1" s="1"/>
  <c r="U1950" i="1"/>
  <c r="S1951" i="1"/>
  <c r="T1951" i="1" s="1"/>
  <c r="U1951" i="1"/>
  <c r="S1952" i="1"/>
  <c r="T1952" i="1" s="1"/>
  <c r="U1952" i="1"/>
  <c r="S1953" i="1"/>
  <c r="T1953" i="1" s="1"/>
  <c r="U1953" i="1"/>
  <c r="S1954" i="1"/>
  <c r="T1954" i="1" s="1"/>
  <c r="U1954" i="1"/>
  <c r="S1955" i="1"/>
  <c r="T1955" i="1" s="1"/>
  <c r="U1955" i="1"/>
  <c r="S1956" i="1"/>
  <c r="T1956" i="1" s="1"/>
  <c r="U1956" i="1"/>
  <c r="S1957" i="1"/>
  <c r="T1957" i="1" s="1"/>
  <c r="U1957" i="1"/>
  <c r="S1958" i="1"/>
  <c r="T1958" i="1" s="1"/>
  <c r="U1958" i="1"/>
  <c r="S1959" i="1"/>
  <c r="T1959" i="1" s="1"/>
  <c r="U1959" i="1"/>
  <c r="S1960" i="1"/>
  <c r="T1960" i="1" s="1"/>
  <c r="U1960" i="1"/>
  <c r="S1961" i="1"/>
  <c r="T1961" i="1" s="1"/>
  <c r="U1961" i="1"/>
  <c r="S1962" i="1"/>
  <c r="T1962" i="1" s="1"/>
  <c r="U1962" i="1"/>
  <c r="S1963" i="1"/>
  <c r="T1963" i="1" s="1"/>
  <c r="U1963" i="1"/>
  <c r="S1964" i="1"/>
  <c r="T1964" i="1" s="1"/>
  <c r="U1964" i="1"/>
  <c r="S1965" i="1"/>
  <c r="T1965" i="1" s="1"/>
  <c r="U1965" i="1"/>
  <c r="S1966" i="1"/>
  <c r="T1966" i="1" s="1"/>
  <c r="U1966" i="1"/>
  <c r="S1967" i="1"/>
  <c r="T1967" i="1" s="1"/>
  <c r="U1967" i="1"/>
  <c r="S1968" i="1"/>
  <c r="T1968" i="1" s="1"/>
  <c r="U1968" i="1"/>
  <c r="S1969" i="1"/>
  <c r="T1969" i="1" s="1"/>
  <c r="U1969" i="1"/>
  <c r="S1970" i="1"/>
  <c r="T1970" i="1" s="1"/>
  <c r="U1970" i="1"/>
  <c r="S1971" i="1"/>
  <c r="T1971" i="1" s="1"/>
  <c r="U1971" i="1"/>
  <c r="S1972" i="1"/>
  <c r="T1972" i="1" s="1"/>
  <c r="U1972" i="1"/>
  <c r="S1973" i="1"/>
  <c r="T1973" i="1" s="1"/>
  <c r="U1973" i="1"/>
  <c r="S1974" i="1"/>
  <c r="T1974" i="1" s="1"/>
  <c r="U1974" i="1"/>
  <c r="S1975" i="1"/>
  <c r="T1975" i="1" s="1"/>
  <c r="U1975" i="1"/>
  <c r="S1976" i="1"/>
  <c r="T1976" i="1" s="1"/>
  <c r="U1976" i="1"/>
  <c r="S1977" i="1"/>
  <c r="T1977" i="1" s="1"/>
  <c r="U1977" i="1"/>
  <c r="S1978" i="1"/>
  <c r="T1978" i="1" s="1"/>
  <c r="U1978" i="1"/>
  <c r="S1979" i="1"/>
  <c r="T1979" i="1" s="1"/>
  <c r="U1979" i="1"/>
  <c r="S1980" i="1"/>
  <c r="T1980" i="1" s="1"/>
  <c r="U1980" i="1"/>
  <c r="S1981" i="1"/>
  <c r="T1981" i="1" s="1"/>
  <c r="U1981" i="1"/>
  <c r="S1982" i="1"/>
  <c r="T1982" i="1" s="1"/>
  <c r="U1982" i="1"/>
  <c r="S1983" i="1"/>
  <c r="T1983" i="1" s="1"/>
  <c r="U1983" i="1"/>
  <c r="S1984" i="1"/>
  <c r="T1984" i="1" s="1"/>
  <c r="U1984" i="1"/>
  <c r="S1985" i="1"/>
  <c r="T1985" i="1" s="1"/>
  <c r="U1985" i="1"/>
  <c r="S1986" i="1"/>
  <c r="T1986" i="1" s="1"/>
  <c r="U1986" i="1"/>
  <c r="S1987" i="1"/>
  <c r="T1987" i="1" s="1"/>
  <c r="U1987" i="1"/>
  <c r="S1988" i="1"/>
  <c r="T1988" i="1" s="1"/>
  <c r="U1988" i="1"/>
  <c r="S1989" i="1"/>
  <c r="T1989" i="1" s="1"/>
  <c r="U1989" i="1"/>
  <c r="S1990" i="1"/>
  <c r="T1990" i="1" s="1"/>
  <c r="U1990" i="1"/>
  <c r="S1991" i="1"/>
  <c r="T1991" i="1" s="1"/>
  <c r="U1991" i="1"/>
  <c r="S1992" i="1"/>
  <c r="T1992" i="1" s="1"/>
  <c r="U1992" i="1"/>
  <c r="S1993" i="1"/>
  <c r="T1993" i="1" s="1"/>
  <c r="U1993" i="1"/>
  <c r="S1994" i="1"/>
  <c r="T1994" i="1" s="1"/>
  <c r="U1994" i="1"/>
  <c r="S1995" i="1"/>
  <c r="T1995" i="1" s="1"/>
  <c r="U1995" i="1"/>
  <c r="S1996" i="1"/>
  <c r="T1996" i="1" s="1"/>
  <c r="U1996" i="1"/>
  <c r="S1997" i="1"/>
  <c r="T1997" i="1" s="1"/>
  <c r="U1997" i="1"/>
  <c r="S1998" i="1"/>
  <c r="T1998" i="1" s="1"/>
  <c r="U1998" i="1"/>
  <c r="S1999" i="1"/>
  <c r="T1999" i="1" s="1"/>
  <c r="U1999" i="1"/>
  <c r="S2000" i="1"/>
  <c r="T2000" i="1" s="1"/>
  <c r="U2000" i="1"/>
  <c r="S2001" i="1"/>
  <c r="T2001" i="1" s="1"/>
  <c r="U2001" i="1"/>
  <c r="S2002" i="1"/>
  <c r="T2002" i="1" s="1"/>
  <c r="U2002" i="1"/>
  <c r="S2003" i="1"/>
  <c r="T2003" i="1" s="1"/>
  <c r="U2003" i="1"/>
  <c r="S2004" i="1"/>
  <c r="T2004" i="1" s="1"/>
  <c r="U2004" i="1"/>
  <c r="S2005" i="1"/>
  <c r="T2005" i="1" s="1"/>
  <c r="U2005" i="1"/>
  <c r="S2006" i="1"/>
  <c r="T2006" i="1" s="1"/>
  <c r="U2006" i="1"/>
  <c r="S2007" i="1"/>
  <c r="T2007" i="1" s="1"/>
  <c r="U2007" i="1"/>
  <c r="S2008" i="1"/>
  <c r="T2008" i="1" s="1"/>
  <c r="U2008" i="1"/>
  <c r="S2009" i="1"/>
  <c r="T2009" i="1" s="1"/>
  <c r="U2009" i="1"/>
  <c r="S2010" i="1"/>
  <c r="T2010" i="1" s="1"/>
  <c r="U2010" i="1"/>
  <c r="S2011" i="1"/>
  <c r="T2011" i="1" s="1"/>
  <c r="U2011" i="1"/>
  <c r="S2012" i="1"/>
  <c r="T2012" i="1" s="1"/>
  <c r="U2012" i="1"/>
  <c r="S2013" i="1"/>
  <c r="T2013" i="1" s="1"/>
  <c r="U2013" i="1"/>
  <c r="S2014" i="1"/>
  <c r="T2014" i="1" s="1"/>
  <c r="U2014" i="1"/>
  <c r="S2015" i="1"/>
  <c r="T2015" i="1" s="1"/>
  <c r="U2015" i="1"/>
  <c r="S2016" i="1"/>
  <c r="T2016" i="1" s="1"/>
  <c r="U2016" i="1"/>
  <c r="S2017" i="1"/>
  <c r="T2017" i="1" s="1"/>
  <c r="U2017" i="1"/>
  <c r="S2018" i="1"/>
  <c r="T2018" i="1" s="1"/>
  <c r="U2018" i="1"/>
  <c r="S2019" i="1"/>
  <c r="T2019" i="1" s="1"/>
  <c r="U2019" i="1"/>
  <c r="S2020" i="1"/>
  <c r="T2020" i="1" s="1"/>
  <c r="U2020" i="1"/>
  <c r="S2021" i="1"/>
  <c r="T2021" i="1" s="1"/>
  <c r="U2021" i="1"/>
  <c r="S2022" i="1"/>
  <c r="T2022" i="1" s="1"/>
  <c r="U2022" i="1"/>
  <c r="S2023" i="1"/>
  <c r="T2023" i="1" s="1"/>
  <c r="U2023" i="1"/>
  <c r="S2024" i="1"/>
  <c r="T2024" i="1" s="1"/>
  <c r="U2024" i="1"/>
  <c r="S2025" i="1"/>
  <c r="T2025" i="1" s="1"/>
  <c r="U2025" i="1"/>
  <c r="S2026" i="1"/>
  <c r="T2026" i="1" s="1"/>
  <c r="U2026" i="1"/>
  <c r="S2027" i="1"/>
  <c r="T2027" i="1" s="1"/>
  <c r="U2027" i="1"/>
  <c r="S2028" i="1"/>
  <c r="T2028" i="1" s="1"/>
  <c r="U2028" i="1"/>
  <c r="S2029" i="1"/>
  <c r="T2029" i="1" s="1"/>
  <c r="U2029" i="1"/>
  <c r="S2030" i="1"/>
  <c r="T2030" i="1" s="1"/>
  <c r="U2030" i="1"/>
  <c r="S2031" i="1"/>
  <c r="T2031" i="1" s="1"/>
  <c r="U2031" i="1"/>
  <c r="S2032" i="1"/>
  <c r="T2032" i="1" s="1"/>
  <c r="U2032" i="1"/>
  <c r="S2033" i="1"/>
  <c r="T2033" i="1" s="1"/>
  <c r="U2033" i="1"/>
  <c r="S2034" i="1"/>
  <c r="T2034" i="1" s="1"/>
  <c r="U2034" i="1"/>
  <c r="S2035" i="1"/>
  <c r="T2035" i="1" s="1"/>
  <c r="U2035" i="1"/>
  <c r="S2036" i="1"/>
  <c r="T2036" i="1" s="1"/>
  <c r="U2036" i="1"/>
  <c r="S2037" i="1"/>
  <c r="T2037" i="1" s="1"/>
  <c r="U2037" i="1"/>
  <c r="S2038" i="1"/>
  <c r="T2038" i="1" s="1"/>
  <c r="U2038" i="1"/>
  <c r="S2039" i="1"/>
  <c r="T2039" i="1" s="1"/>
  <c r="U2039" i="1"/>
  <c r="S2040" i="1"/>
  <c r="T2040" i="1" s="1"/>
  <c r="U2040" i="1"/>
  <c r="S2041" i="1"/>
  <c r="T2041" i="1" s="1"/>
  <c r="U2041" i="1"/>
  <c r="S2042" i="1"/>
  <c r="T2042" i="1" s="1"/>
  <c r="U2042" i="1"/>
  <c r="S2043" i="1"/>
  <c r="T2043" i="1" s="1"/>
  <c r="U2043" i="1"/>
  <c r="S2044" i="1"/>
  <c r="T2044" i="1" s="1"/>
  <c r="U2044" i="1"/>
  <c r="S2045" i="1"/>
  <c r="T2045" i="1" s="1"/>
  <c r="U2045" i="1"/>
  <c r="S2046" i="1"/>
  <c r="T2046" i="1" s="1"/>
  <c r="U2046" i="1"/>
  <c r="S2047" i="1"/>
  <c r="T2047" i="1" s="1"/>
  <c r="U2047" i="1"/>
  <c r="S2048" i="1"/>
  <c r="T2048" i="1" s="1"/>
  <c r="U2048" i="1"/>
  <c r="S2049" i="1"/>
  <c r="T2049" i="1" s="1"/>
  <c r="U2049" i="1"/>
  <c r="S2050" i="1"/>
  <c r="T2050" i="1" s="1"/>
  <c r="U2050" i="1"/>
  <c r="S2051" i="1"/>
  <c r="T2051" i="1" s="1"/>
  <c r="U2051" i="1"/>
  <c r="S2052" i="1"/>
  <c r="T2052" i="1" s="1"/>
  <c r="U2052" i="1"/>
  <c r="S2053" i="1"/>
  <c r="T2053" i="1" s="1"/>
  <c r="U2053" i="1"/>
  <c r="S2054" i="1"/>
  <c r="T2054" i="1" s="1"/>
  <c r="U2054" i="1"/>
  <c r="S2055" i="1"/>
  <c r="T2055" i="1" s="1"/>
  <c r="U2055" i="1"/>
  <c r="S2056" i="1"/>
  <c r="T2056" i="1" s="1"/>
  <c r="U2056" i="1"/>
  <c r="S2057" i="1"/>
  <c r="T2057" i="1" s="1"/>
  <c r="U2057" i="1"/>
  <c r="S2058" i="1"/>
  <c r="T2058" i="1" s="1"/>
  <c r="U2058" i="1"/>
  <c r="S2059" i="1"/>
  <c r="T2059" i="1" s="1"/>
  <c r="U2059" i="1"/>
  <c r="S2060" i="1"/>
  <c r="T2060" i="1" s="1"/>
  <c r="U2060" i="1"/>
  <c r="S2061" i="1"/>
  <c r="T2061" i="1" s="1"/>
  <c r="U2061" i="1"/>
  <c r="S2062" i="1"/>
  <c r="T2062" i="1" s="1"/>
  <c r="U2062" i="1"/>
  <c r="S2063" i="1"/>
  <c r="T2063" i="1" s="1"/>
  <c r="U2063" i="1"/>
  <c r="S2064" i="1"/>
  <c r="T2064" i="1" s="1"/>
  <c r="U2064" i="1"/>
  <c r="S2065" i="1"/>
  <c r="T2065" i="1" s="1"/>
  <c r="U2065" i="1"/>
  <c r="S2066" i="1"/>
  <c r="T2066" i="1" s="1"/>
  <c r="U2066" i="1"/>
  <c r="S2067" i="1"/>
  <c r="T2067" i="1" s="1"/>
  <c r="U2067" i="1"/>
  <c r="S2068" i="1"/>
  <c r="T2068" i="1" s="1"/>
  <c r="U2068" i="1"/>
  <c r="S2069" i="1"/>
  <c r="T2069" i="1" s="1"/>
  <c r="U2069" i="1"/>
  <c r="S2070" i="1"/>
  <c r="T2070" i="1" s="1"/>
  <c r="U2070" i="1"/>
  <c r="S2071" i="1"/>
  <c r="T2071" i="1" s="1"/>
  <c r="U2071" i="1"/>
  <c r="S2072" i="1"/>
  <c r="T2072" i="1" s="1"/>
  <c r="U2072" i="1"/>
  <c r="S2073" i="1"/>
  <c r="T2073" i="1" s="1"/>
  <c r="U2073" i="1"/>
  <c r="S2074" i="1"/>
  <c r="T2074" i="1" s="1"/>
  <c r="U2074" i="1"/>
  <c r="S2075" i="1"/>
  <c r="T2075" i="1" s="1"/>
  <c r="U2075" i="1"/>
  <c r="S2076" i="1"/>
  <c r="T2076" i="1" s="1"/>
  <c r="U2076" i="1"/>
  <c r="S2077" i="1"/>
  <c r="T2077" i="1" s="1"/>
  <c r="U2077" i="1"/>
  <c r="S2078" i="1"/>
  <c r="T2078" i="1" s="1"/>
  <c r="U2078" i="1"/>
  <c r="S2079" i="1"/>
  <c r="T2079" i="1" s="1"/>
  <c r="U2079" i="1"/>
  <c r="S2080" i="1"/>
  <c r="T2080" i="1" s="1"/>
  <c r="U2080" i="1"/>
  <c r="S2081" i="1"/>
  <c r="T2081" i="1" s="1"/>
  <c r="U2081" i="1"/>
  <c r="S2082" i="1"/>
  <c r="T2082" i="1" s="1"/>
  <c r="U2082" i="1"/>
  <c r="S2083" i="1"/>
  <c r="T2083" i="1" s="1"/>
  <c r="U2083" i="1"/>
  <c r="S2084" i="1"/>
  <c r="T2084" i="1" s="1"/>
  <c r="U2084" i="1"/>
  <c r="S2085" i="1"/>
  <c r="T2085" i="1" s="1"/>
  <c r="U2085" i="1"/>
  <c r="S2086" i="1"/>
  <c r="T2086" i="1" s="1"/>
  <c r="U2086" i="1"/>
  <c r="S2087" i="1"/>
  <c r="T2087" i="1" s="1"/>
  <c r="U2087" i="1"/>
  <c r="S2088" i="1"/>
  <c r="T2088" i="1" s="1"/>
  <c r="U2088" i="1"/>
  <c r="S2089" i="1"/>
  <c r="T2089" i="1" s="1"/>
  <c r="U2089" i="1"/>
  <c r="S2090" i="1"/>
  <c r="T2090" i="1" s="1"/>
  <c r="U2090" i="1"/>
  <c r="S2091" i="1"/>
  <c r="T2091" i="1" s="1"/>
  <c r="U2091" i="1"/>
  <c r="S2092" i="1"/>
  <c r="T2092" i="1" s="1"/>
  <c r="U2092" i="1"/>
  <c r="S2093" i="1"/>
  <c r="T2093" i="1" s="1"/>
  <c r="U2093" i="1"/>
  <c r="S2094" i="1"/>
  <c r="T2094" i="1" s="1"/>
  <c r="U2094" i="1"/>
  <c r="S2095" i="1"/>
  <c r="T2095" i="1" s="1"/>
  <c r="U2095" i="1"/>
  <c r="S2096" i="1"/>
  <c r="T2096" i="1" s="1"/>
  <c r="U2096" i="1"/>
  <c r="S2097" i="1"/>
  <c r="T2097" i="1" s="1"/>
  <c r="U2097" i="1"/>
  <c r="S2098" i="1"/>
  <c r="T2098" i="1" s="1"/>
  <c r="U2098" i="1"/>
  <c r="S2099" i="1"/>
  <c r="T2099" i="1" s="1"/>
  <c r="U2099" i="1"/>
  <c r="S2100" i="1"/>
  <c r="T2100" i="1" s="1"/>
  <c r="U2100" i="1"/>
  <c r="S2101" i="1"/>
  <c r="T2101" i="1" s="1"/>
  <c r="U2101" i="1"/>
  <c r="S2102" i="1"/>
  <c r="T2102" i="1" s="1"/>
  <c r="U2102" i="1"/>
  <c r="S2103" i="1"/>
  <c r="T2103" i="1" s="1"/>
  <c r="U2103" i="1"/>
  <c r="S2104" i="1"/>
  <c r="T2104" i="1" s="1"/>
  <c r="U2104" i="1"/>
  <c r="S2105" i="1"/>
  <c r="T2105" i="1" s="1"/>
  <c r="U2105" i="1"/>
  <c r="S2106" i="1"/>
  <c r="T2106" i="1" s="1"/>
  <c r="U2106" i="1"/>
  <c r="S2107" i="1"/>
  <c r="T2107" i="1" s="1"/>
  <c r="U2107" i="1"/>
  <c r="S2108" i="1"/>
  <c r="T2108" i="1" s="1"/>
  <c r="U2108" i="1"/>
  <c r="S2109" i="1"/>
  <c r="T2109" i="1" s="1"/>
  <c r="U2109" i="1"/>
  <c r="S2110" i="1"/>
  <c r="T2110" i="1" s="1"/>
  <c r="U2110" i="1"/>
  <c r="S2111" i="1"/>
  <c r="T2111" i="1" s="1"/>
  <c r="U2111" i="1"/>
  <c r="S2112" i="1"/>
  <c r="T2112" i="1" s="1"/>
  <c r="U2112" i="1"/>
  <c r="S2113" i="1"/>
  <c r="T2113" i="1" s="1"/>
  <c r="U2113" i="1"/>
  <c r="S2114" i="1"/>
  <c r="T2114" i="1" s="1"/>
  <c r="U2114" i="1"/>
  <c r="S2115" i="1"/>
  <c r="T2115" i="1" s="1"/>
  <c r="U2115" i="1"/>
  <c r="S2116" i="1"/>
  <c r="T2116" i="1" s="1"/>
  <c r="U2116" i="1"/>
  <c r="S2117" i="1"/>
  <c r="T2117" i="1" s="1"/>
  <c r="U2117" i="1"/>
  <c r="S2118" i="1"/>
  <c r="T2118" i="1" s="1"/>
  <c r="U2118" i="1"/>
  <c r="S2119" i="1"/>
  <c r="T2119" i="1" s="1"/>
  <c r="U2119" i="1"/>
  <c r="S2120" i="1"/>
  <c r="T2120" i="1" s="1"/>
  <c r="U2120" i="1"/>
  <c r="S2121" i="1"/>
  <c r="T2121" i="1" s="1"/>
  <c r="U2121" i="1"/>
  <c r="S2122" i="1"/>
  <c r="T2122" i="1" s="1"/>
  <c r="U2122" i="1"/>
  <c r="S2123" i="1"/>
  <c r="T2123" i="1" s="1"/>
  <c r="U2123" i="1"/>
  <c r="S2124" i="1"/>
  <c r="T2124" i="1" s="1"/>
  <c r="U2124" i="1"/>
  <c r="S2125" i="1"/>
  <c r="T2125" i="1" s="1"/>
  <c r="U2125" i="1"/>
  <c r="S2126" i="1"/>
  <c r="T2126" i="1" s="1"/>
  <c r="U2126" i="1"/>
  <c r="S2127" i="1"/>
  <c r="T2127" i="1" s="1"/>
  <c r="U2127" i="1"/>
  <c r="S2128" i="1"/>
  <c r="T2128" i="1" s="1"/>
  <c r="U2128" i="1"/>
  <c r="S2129" i="1"/>
  <c r="T2129" i="1" s="1"/>
  <c r="U2129" i="1"/>
  <c r="S2130" i="1"/>
  <c r="T2130" i="1" s="1"/>
  <c r="U2130" i="1"/>
  <c r="S2131" i="1"/>
  <c r="T2131" i="1" s="1"/>
  <c r="U2131" i="1"/>
  <c r="S2132" i="1"/>
  <c r="T2132" i="1" s="1"/>
  <c r="U2132" i="1"/>
  <c r="S2133" i="1"/>
  <c r="T2133" i="1" s="1"/>
  <c r="U2133" i="1"/>
  <c r="S2134" i="1"/>
  <c r="T2134" i="1" s="1"/>
  <c r="U2134" i="1"/>
  <c r="S2135" i="1"/>
  <c r="T2135" i="1" s="1"/>
  <c r="U2135" i="1"/>
  <c r="S2136" i="1"/>
  <c r="T2136" i="1" s="1"/>
  <c r="U2136" i="1"/>
  <c r="S2137" i="1"/>
  <c r="T2137" i="1" s="1"/>
  <c r="U2137" i="1"/>
  <c r="S2138" i="1"/>
  <c r="T2138" i="1" s="1"/>
  <c r="U2138" i="1"/>
  <c r="S2139" i="1"/>
  <c r="T2139" i="1" s="1"/>
  <c r="U2139" i="1"/>
  <c r="S2140" i="1"/>
  <c r="T2140" i="1" s="1"/>
  <c r="U2140" i="1"/>
  <c r="S2141" i="1"/>
  <c r="T2141" i="1" s="1"/>
  <c r="U2141" i="1"/>
  <c r="S2142" i="1"/>
  <c r="T2142" i="1" s="1"/>
  <c r="U2142" i="1"/>
  <c r="S2143" i="1"/>
  <c r="T2143" i="1" s="1"/>
  <c r="U2143" i="1"/>
  <c r="S2144" i="1"/>
  <c r="T2144" i="1" s="1"/>
  <c r="U2144" i="1"/>
  <c r="S2145" i="1"/>
  <c r="T2145" i="1" s="1"/>
  <c r="U2145" i="1"/>
  <c r="S2146" i="1"/>
  <c r="T2146" i="1" s="1"/>
  <c r="U2146" i="1"/>
  <c r="S2147" i="1"/>
  <c r="T2147" i="1" s="1"/>
  <c r="U2147" i="1"/>
  <c r="S2148" i="1"/>
  <c r="T2148" i="1" s="1"/>
  <c r="U2148" i="1"/>
  <c r="S2149" i="1"/>
  <c r="T2149" i="1" s="1"/>
  <c r="U2149" i="1"/>
  <c r="S2150" i="1"/>
  <c r="T2150" i="1" s="1"/>
  <c r="U2150" i="1"/>
  <c r="S2151" i="1"/>
  <c r="T2151" i="1" s="1"/>
  <c r="U2151" i="1"/>
  <c r="S2152" i="1"/>
  <c r="T2152" i="1" s="1"/>
  <c r="U2152" i="1"/>
  <c r="S2153" i="1"/>
  <c r="T2153" i="1" s="1"/>
  <c r="U2153" i="1"/>
  <c r="S2154" i="1"/>
  <c r="T2154" i="1" s="1"/>
  <c r="U2154" i="1"/>
  <c r="S2155" i="1"/>
  <c r="T2155" i="1" s="1"/>
  <c r="U2155" i="1"/>
  <c r="S2156" i="1"/>
  <c r="T2156" i="1" s="1"/>
  <c r="U2156" i="1"/>
  <c r="S2157" i="1"/>
  <c r="T2157" i="1" s="1"/>
  <c r="U2157" i="1"/>
  <c r="S2158" i="1"/>
  <c r="T2158" i="1" s="1"/>
  <c r="U2158" i="1"/>
  <c r="S2159" i="1"/>
  <c r="T2159" i="1" s="1"/>
  <c r="U2159" i="1"/>
  <c r="S2160" i="1"/>
  <c r="T2160" i="1" s="1"/>
  <c r="U2160" i="1"/>
  <c r="S2161" i="1"/>
  <c r="T2161" i="1" s="1"/>
  <c r="U2161" i="1"/>
  <c r="S2162" i="1"/>
  <c r="T2162" i="1" s="1"/>
  <c r="U2162" i="1"/>
  <c r="S2163" i="1"/>
  <c r="T2163" i="1" s="1"/>
  <c r="U2163" i="1"/>
  <c r="S2164" i="1"/>
  <c r="T2164" i="1" s="1"/>
  <c r="U2164" i="1"/>
  <c r="S2165" i="1"/>
  <c r="T2165" i="1" s="1"/>
  <c r="U2165" i="1"/>
  <c r="S2166" i="1"/>
  <c r="T2166" i="1" s="1"/>
  <c r="U2166" i="1"/>
  <c r="S2167" i="1"/>
  <c r="T2167" i="1" s="1"/>
  <c r="U2167" i="1"/>
  <c r="S2168" i="1"/>
  <c r="T2168" i="1" s="1"/>
  <c r="U2168" i="1"/>
  <c r="S2169" i="1"/>
  <c r="T2169" i="1" s="1"/>
  <c r="U2169" i="1"/>
  <c r="S2170" i="1"/>
  <c r="T2170" i="1" s="1"/>
  <c r="U2170" i="1"/>
  <c r="S2171" i="1"/>
  <c r="T2171" i="1" s="1"/>
  <c r="U2171" i="1"/>
  <c r="S2172" i="1"/>
  <c r="T2172" i="1" s="1"/>
  <c r="U2172" i="1"/>
  <c r="S2173" i="1"/>
  <c r="T2173" i="1" s="1"/>
  <c r="U2173" i="1"/>
  <c r="S2174" i="1"/>
  <c r="T2174" i="1" s="1"/>
  <c r="U2174" i="1"/>
  <c r="S2175" i="1"/>
  <c r="T2175" i="1" s="1"/>
  <c r="U2175" i="1"/>
  <c r="S2176" i="1"/>
  <c r="T2176" i="1" s="1"/>
  <c r="U2176" i="1"/>
  <c r="S2177" i="1"/>
  <c r="T2177" i="1" s="1"/>
  <c r="U2177" i="1"/>
  <c r="S2178" i="1"/>
  <c r="T2178" i="1" s="1"/>
  <c r="U2178" i="1"/>
  <c r="S2179" i="1"/>
  <c r="T2179" i="1" s="1"/>
  <c r="U2179" i="1"/>
  <c r="S2180" i="1"/>
  <c r="T2180" i="1" s="1"/>
  <c r="U2180" i="1"/>
  <c r="S2181" i="1"/>
  <c r="T2181" i="1" s="1"/>
  <c r="U2181" i="1"/>
  <c r="S2182" i="1"/>
  <c r="T2182" i="1" s="1"/>
  <c r="U2182" i="1"/>
  <c r="S2183" i="1"/>
  <c r="T2183" i="1" s="1"/>
  <c r="U2183" i="1"/>
  <c r="S2184" i="1"/>
  <c r="T2184" i="1" s="1"/>
  <c r="U2184" i="1"/>
  <c r="S2185" i="1"/>
  <c r="T2185" i="1" s="1"/>
  <c r="U2185" i="1"/>
  <c r="S2186" i="1"/>
  <c r="T2186" i="1" s="1"/>
  <c r="U2186" i="1"/>
  <c r="S2187" i="1"/>
  <c r="T2187" i="1" s="1"/>
  <c r="U2187" i="1"/>
  <c r="S2188" i="1"/>
  <c r="T2188" i="1" s="1"/>
  <c r="U2188" i="1"/>
  <c r="S2189" i="1"/>
  <c r="T2189" i="1" s="1"/>
  <c r="U2189" i="1"/>
  <c r="S2190" i="1"/>
  <c r="T2190" i="1" s="1"/>
  <c r="U2190" i="1"/>
  <c r="S2191" i="1"/>
  <c r="T2191" i="1" s="1"/>
  <c r="U2191" i="1"/>
  <c r="S2192" i="1"/>
  <c r="T2192" i="1" s="1"/>
  <c r="U2192" i="1"/>
  <c r="S2193" i="1"/>
  <c r="T2193" i="1" s="1"/>
  <c r="U2193" i="1"/>
  <c r="S2194" i="1"/>
  <c r="T2194" i="1" s="1"/>
  <c r="U2194" i="1"/>
  <c r="S2195" i="1"/>
  <c r="T2195" i="1" s="1"/>
  <c r="U2195" i="1"/>
  <c r="S2196" i="1"/>
  <c r="T2196" i="1" s="1"/>
  <c r="U2196" i="1"/>
  <c r="S2197" i="1"/>
  <c r="T2197" i="1" s="1"/>
  <c r="U2197" i="1"/>
  <c r="S2198" i="1"/>
  <c r="T2198" i="1" s="1"/>
  <c r="U2198" i="1"/>
  <c r="S2199" i="1"/>
  <c r="T2199" i="1" s="1"/>
  <c r="U2199" i="1"/>
  <c r="S2200" i="1"/>
  <c r="T2200" i="1" s="1"/>
  <c r="U2200" i="1"/>
  <c r="S2201" i="1"/>
  <c r="T2201" i="1" s="1"/>
  <c r="U2201" i="1"/>
  <c r="S2202" i="1"/>
  <c r="T2202" i="1" s="1"/>
  <c r="U2202" i="1"/>
  <c r="S2203" i="1"/>
  <c r="T2203" i="1" s="1"/>
  <c r="U2203" i="1"/>
  <c r="S2204" i="1"/>
  <c r="T2204" i="1" s="1"/>
  <c r="U2204" i="1"/>
  <c r="S2205" i="1"/>
  <c r="T2205" i="1" s="1"/>
  <c r="U2205" i="1"/>
  <c r="S2206" i="1"/>
  <c r="T2206" i="1" s="1"/>
  <c r="U2206" i="1"/>
  <c r="S2207" i="1"/>
  <c r="T2207" i="1" s="1"/>
  <c r="U2207" i="1"/>
  <c r="S2208" i="1"/>
  <c r="T2208" i="1" s="1"/>
  <c r="U2208" i="1"/>
  <c r="S2209" i="1"/>
  <c r="T2209" i="1" s="1"/>
  <c r="U2209" i="1"/>
  <c r="S2210" i="1"/>
  <c r="T2210" i="1" s="1"/>
  <c r="U2210" i="1"/>
  <c r="S2211" i="1"/>
  <c r="T2211" i="1" s="1"/>
  <c r="U2211" i="1"/>
  <c r="S2212" i="1"/>
  <c r="T2212" i="1" s="1"/>
  <c r="U2212" i="1"/>
  <c r="S2213" i="1"/>
  <c r="T2213" i="1" s="1"/>
  <c r="U2213" i="1"/>
  <c r="S2214" i="1"/>
  <c r="T2214" i="1" s="1"/>
  <c r="U2214" i="1"/>
  <c r="S2215" i="1"/>
  <c r="T2215" i="1" s="1"/>
  <c r="U2215" i="1"/>
  <c r="S2216" i="1"/>
  <c r="T2216" i="1" s="1"/>
  <c r="U2216" i="1"/>
  <c r="S2217" i="1"/>
  <c r="T2217" i="1" s="1"/>
  <c r="U2217" i="1"/>
  <c r="S2218" i="1"/>
  <c r="T2218" i="1" s="1"/>
  <c r="U2218" i="1"/>
  <c r="S2219" i="1"/>
  <c r="T2219" i="1" s="1"/>
  <c r="U2219" i="1"/>
  <c r="S2220" i="1"/>
  <c r="T2220" i="1" s="1"/>
  <c r="U2220" i="1"/>
  <c r="S2221" i="1"/>
  <c r="T2221" i="1" s="1"/>
  <c r="U2221" i="1"/>
  <c r="S2222" i="1"/>
  <c r="T2222" i="1" s="1"/>
  <c r="U2222" i="1"/>
  <c r="S2223" i="1"/>
  <c r="T2223" i="1" s="1"/>
  <c r="U2223" i="1"/>
  <c r="S2224" i="1"/>
  <c r="T2224" i="1" s="1"/>
  <c r="U2224" i="1"/>
  <c r="S2225" i="1"/>
  <c r="T2225" i="1" s="1"/>
  <c r="U2225" i="1"/>
  <c r="S2226" i="1"/>
  <c r="T2226" i="1" s="1"/>
  <c r="U2226" i="1"/>
  <c r="S2227" i="1"/>
  <c r="T2227" i="1" s="1"/>
  <c r="U2227" i="1"/>
  <c r="S2228" i="1"/>
  <c r="T2228" i="1" s="1"/>
  <c r="U2228" i="1"/>
  <c r="S2229" i="1"/>
  <c r="T2229" i="1" s="1"/>
  <c r="U2229" i="1"/>
  <c r="S2230" i="1"/>
  <c r="T2230" i="1" s="1"/>
  <c r="U2230" i="1"/>
  <c r="S2231" i="1"/>
  <c r="T2231" i="1" s="1"/>
  <c r="U2231" i="1"/>
  <c r="S2232" i="1"/>
  <c r="T2232" i="1" s="1"/>
  <c r="U2232" i="1"/>
  <c r="S2233" i="1"/>
  <c r="T2233" i="1" s="1"/>
  <c r="U2233" i="1"/>
  <c r="S2234" i="1"/>
  <c r="T2234" i="1" s="1"/>
  <c r="U2234" i="1"/>
  <c r="S2235" i="1"/>
  <c r="T2235" i="1" s="1"/>
  <c r="U2235" i="1"/>
  <c r="S2236" i="1"/>
  <c r="T2236" i="1" s="1"/>
  <c r="U2236" i="1"/>
  <c r="S2237" i="1"/>
  <c r="T2237" i="1" s="1"/>
  <c r="U2237" i="1"/>
  <c r="S2238" i="1"/>
  <c r="T2238" i="1" s="1"/>
  <c r="U2238" i="1"/>
  <c r="S2239" i="1"/>
  <c r="T2239" i="1" s="1"/>
  <c r="U2239" i="1"/>
  <c r="S2240" i="1"/>
  <c r="T2240" i="1" s="1"/>
  <c r="U2240" i="1"/>
  <c r="S2241" i="1"/>
  <c r="T2241" i="1" s="1"/>
  <c r="U2241" i="1"/>
  <c r="S2242" i="1"/>
  <c r="T2242" i="1" s="1"/>
  <c r="U2242" i="1"/>
  <c r="S2243" i="1"/>
  <c r="T2243" i="1" s="1"/>
  <c r="U2243" i="1"/>
  <c r="S2244" i="1"/>
  <c r="T2244" i="1" s="1"/>
  <c r="U2244" i="1"/>
  <c r="S2245" i="1"/>
  <c r="T2245" i="1" s="1"/>
  <c r="U2245" i="1"/>
  <c r="S2246" i="1"/>
  <c r="T2246" i="1" s="1"/>
  <c r="U2246" i="1"/>
  <c r="S2247" i="1"/>
  <c r="T2247" i="1" s="1"/>
  <c r="U2247" i="1"/>
  <c r="S2248" i="1"/>
  <c r="T2248" i="1" s="1"/>
  <c r="U2248" i="1"/>
  <c r="S2249" i="1"/>
  <c r="T2249" i="1" s="1"/>
  <c r="U2249" i="1"/>
  <c r="S2250" i="1"/>
  <c r="T2250" i="1" s="1"/>
  <c r="U2250" i="1"/>
  <c r="S2251" i="1"/>
  <c r="T2251" i="1" s="1"/>
  <c r="U2251" i="1"/>
  <c r="S2252" i="1"/>
  <c r="T2252" i="1" s="1"/>
  <c r="U2252" i="1"/>
  <c r="S2253" i="1"/>
  <c r="T2253" i="1" s="1"/>
  <c r="U2253" i="1"/>
  <c r="S2254" i="1"/>
  <c r="T2254" i="1" s="1"/>
  <c r="U2254" i="1"/>
  <c r="S2255" i="1"/>
  <c r="T2255" i="1" s="1"/>
  <c r="U2255" i="1"/>
  <c r="S2256" i="1"/>
  <c r="T2256" i="1" s="1"/>
  <c r="U2256" i="1"/>
  <c r="S2257" i="1"/>
  <c r="T2257" i="1" s="1"/>
  <c r="U2257" i="1"/>
  <c r="S2258" i="1"/>
  <c r="T2258" i="1" s="1"/>
  <c r="U2258" i="1"/>
  <c r="S2259" i="1"/>
  <c r="T2259" i="1" s="1"/>
  <c r="U2259" i="1"/>
  <c r="S2260" i="1"/>
  <c r="T2260" i="1" s="1"/>
  <c r="U2260" i="1"/>
  <c r="S2261" i="1"/>
  <c r="T2261" i="1" s="1"/>
  <c r="U2261" i="1"/>
  <c r="S2262" i="1"/>
  <c r="T2262" i="1" s="1"/>
  <c r="U2262" i="1"/>
  <c r="S2263" i="1"/>
  <c r="T2263" i="1" s="1"/>
  <c r="U2263" i="1"/>
  <c r="S2264" i="1"/>
  <c r="T2264" i="1" s="1"/>
  <c r="U2264" i="1"/>
  <c r="S2265" i="1"/>
  <c r="T2265" i="1" s="1"/>
  <c r="U2265" i="1"/>
  <c r="S2266" i="1"/>
  <c r="T2266" i="1" s="1"/>
  <c r="U2266" i="1"/>
  <c r="S2267" i="1"/>
  <c r="T2267" i="1" s="1"/>
  <c r="U2267" i="1"/>
  <c r="S2268" i="1"/>
  <c r="T2268" i="1" s="1"/>
  <c r="U2268" i="1"/>
  <c r="S2269" i="1"/>
  <c r="T2269" i="1" s="1"/>
  <c r="U2269" i="1"/>
  <c r="S2270" i="1"/>
  <c r="T2270" i="1" s="1"/>
  <c r="U2270" i="1"/>
  <c r="S2271" i="1"/>
  <c r="T2271" i="1" s="1"/>
  <c r="U2271" i="1"/>
  <c r="S2272" i="1"/>
  <c r="T2272" i="1" s="1"/>
  <c r="U2272" i="1"/>
  <c r="S2273" i="1"/>
  <c r="T2273" i="1" s="1"/>
  <c r="U2273" i="1"/>
  <c r="S2274" i="1"/>
  <c r="T2274" i="1" s="1"/>
  <c r="U2274" i="1"/>
  <c r="S2275" i="1"/>
  <c r="T2275" i="1" s="1"/>
  <c r="U2275" i="1"/>
  <c r="S2276" i="1"/>
  <c r="T2276" i="1" s="1"/>
  <c r="U2276" i="1"/>
  <c r="S2277" i="1"/>
  <c r="T2277" i="1" s="1"/>
  <c r="U2277" i="1"/>
  <c r="S2278" i="1"/>
  <c r="T2278" i="1" s="1"/>
  <c r="U2278" i="1"/>
  <c r="S2279" i="1"/>
  <c r="T2279" i="1" s="1"/>
  <c r="U2279" i="1"/>
  <c r="S2280" i="1"/>
  <c r="T2280" i="1" s="1"/>
  <c r="U2280" i="1"/>
  <c r="S2281" i="1"/>
  <c r="T2281" i="1" s="1"/>
  <c r="U2281" i="1"/>
  <c r="S2282" i="1"/>
  <c r="T2282" i="1" s="1"/>
  <c r="U2282" i="1"/>
  <c r="S2283" i="1"/>
  <c r="T2283" i="1" s="1"/>
  <c r="U2283" i="1"/>
  <c r="S2284" i="1"/>
  <c r="T2284" i="1" s="1"/>
  <c r="U2284" i="1"/>
  <c r="S2285" i="1"/>
  <c r="T2285" i="1" s="1"/>
  <c r="U2285" i="1"/>
  <c r="S2286" i="1"/>
  <c r="T2286" i="1" s="1"/>
  <c r="U2286" i="1"/>
  <c r="S2287" i="1"/>
  <c r="T2287" i="1" s="1"/>
  <c r="U2287" i="1"/>
  <c r="S2288" i="1"/>
  <c r="T2288" i="1" s="1"/>
  <c r="U2288" i="1"/>
  <c r="S2289" i="1"/>
  <c r="T2289" i="1" s="1"/>
  <c r="U2289" i="1"/>
  <c r="S2290" i="1"/>
  <c r="T2290" i="1" s="1"/>
  <c r="U2290" i="1"/>
  <c r="S2291" i="1"/>
  <c r="T2291" i="1" s="1"/>
  <c r="U2291" i="1"/>
  <c r="S2292" i="1"/>
  <c r="T2292" i="1" s="1"/>
  <c r="U2292" i="1"/>
  <c r="S2293" i="1"/>
  <c r="T2293" i="1" s="1"/>
  <c r="U2293" i="1"/>
  <c r="S2294" i="1"/>
  <c r="T2294" i="1" s="1"/>
  <c r="U2294" i="1"/>
  <c r="S2295" i="1"/>
  <c r="T2295" i="1" s="1"/>
  <c r="U2295" i="1"/>
  <c r="S2296" i="1"/>
  <c r="T2296" i="1" s="1"/>
  <c r="U2296" i="1"/>
  <c r="S2297" i="1"/>
  <c r="T2297" i="1" s="1"/>
  <c r="U2297" i="1"/>
  <c r="S2298" i="1"/>
  <c r="T2298" i="1" s="1"/>
  <c r="U2298" i="1"/>
  <c r="S2299" i="1"/>
  <c r="T2299" i="1" s="1"/>
  <c r="U2299" i="1"/>
  <c r="S2300" i="1"/>
  <c r="T2300" i="1" s="1"/>
  <c r="U2300" i="1"/>
  <c r="S2301" i="1"/>
  <c r="T2301" i="1" s="1"/>
  <c r="U2301" i="1"/>
  <c r="S2302" i="1"/>
  <c r="T2302" i="1" s="1"/>
  <c r="U2302" i="1"/>
  <c r="S2303" i="1"/>
  <c r="T2303" i="1" s="1"/>
  <c r="U2303" i="1"/>
  <c r="S2304" i="1"/>
  <c r="T2304" i="1" s="1"/>
  <c r="U2304" i="1"/>
  <c r="S2305" i="1"/>
  <c r="T2305" i="1" s="1"/>
  <c r="U2305" i="1"/>
  <c r="S2306" i="1"/>
  <c r="T2306" i="1" s="1"/>
  <c r="U2306" i="1"/>
  <c r="S2307" i="1"/>
  <c r="T2307" i="1" s="1"/>
  <c r="U2307" i="1"/>
  <c r="S2308" i="1"/>
  <c r="T2308" i="1" s="1"/>
  <c r="U2308" i="1"/>
  <c r="S2309" i="1"/>
  <c r="T2309" i="1" s="1"/>
  <c r="U2309" i="1"/>
  <c r="S2310" i="1"/>
  <c r="T2310" i="1" s="1"/>
  <c r="U2310" i="1"/>
  <c r="S2311" i="1"/>
  <c r="T2311" i="1" s="1"/>
  <c r="U2311" i="1"/>
  <c r="S2312" i="1"/>
  <c r="T2312" i="1" s="1"/>
  <c r="U2312" i="1"/>
  <c r="S2313" i="1"/>
  <c r="T2313" i="1" s="1"/>
  <c r="U2313" i="1"/>
  <c r="S2314" i="1"/>
  <c r="T2314" i="1" s="1"/>
  <c r="U2314" i="1"/>
  <c r="S2315" i="1"/>
  <c r="T2315" i="1" s="1"/>
  <c r="U2315" i="1"/>
  <c r="S2316" i="1"/>
  <c r="T2316" i="1" s="1"/>
  <c r="U2316" i="1"/>
  <c r="S2317" i="1"/>
  <c r="T2317" i="1" s="1"/>
  <c r="U2317" i="1"/>
  <c r="S2318" i="1"/>
  <c r="T2318" i="1" s="1"/>
  <c r="U2318" i="1"/>
  <c r="S2319" i="1"/>
  <c r="T2319" i="1" s="1"/>
  <c r="U2319" i="1"/>
  <c r="S2320" i="1"/>
  <c r="T2320" i="1" s="1"/>
  <c r="U2320" i="1"/>
  <c r="S2321" i="1"/>
  <c r="T2321" i="1" s="1"/>
  <c r="U2321" i="1"/>
  <c r="S2322" i="1"/>
  <c r="T2322" i="1" s="1"/>
  <c r="U2322" i="1"/>
  <c r="S2323" i="1"/>
  <c r="T2323" i="1" s="1"/>
  <c r="U2323" i="1"/>
  <c r="S2324" i="1"/>
  <c r="T2324" i="1" s="1"/>
  <c r="U2324" i="1"/>
  <c r="S2325" i="1"/>
  <c r="T2325" i="1" s="1"/>
  <c r="U2325" i="1"/>
  <c r="S2326" i="1"/>
  <c r="T2326" i="1" s="1"/>
  <c r="U2326" i="1"/>
  <c r="S2327" i="1"/>
  <c r="T2327" i="1" s="1"/>
  <c r="U2327" i="1"/>
  <c r="S2328" i="1"/>
  <c r="T2328" i="1" s="1"/>
  <c r="U2328" i="1"/>
  <c r="S2329" i="1"/>
  <c r="T2329" i="1" s="1"/>
  <c r="U2329" i="1"/>
  <c r="S2330" i="1"/>
  <c r="T2330" i="1" s="1"/>
  <c r="U2330" i="1"/>
  <c r="S2331" i="1"/>
  <c r="T2331" i="1" s="1"/>
  <c r="U2331" i="1"/>
  <c r="S2332" i="1"/>
  <c r="T2332" i="1" s="1"/>
  <c r="U2332" i="1"/>
  <c r="S2333" i="1"/>
  <c r="T2333" i="1" s="1"/>
  <c r="U2333" i="1"/>
  <c r="S2334" i="1"/>
  <c r="T2334" i="1" s="1"/>
  <c r="U2334" i="1"/>
  <c r="S2335" i="1"/>
  <c r="T2335" i="1" s="1"/>
  <c r="U2335" i="1"/>
  <c r="S2336" i="1"/>
  <c r="T2336" i="1" s="1"/>
  <c r="U2336" i="1"/>
  <c r="S2337" i="1"/>
  <c r="T2337" i="1" s="1"/>
  <c r="U2337" i="1"/>
  <c r="S2338" i="1"/>
  <c r="T2338" i="1" s="1"/>
  <c r="U2338" i="1"/>
  <c r="S2339" i="1"/>
  <c r="T2339" i="1" s="1"/>
  <c r="U2339" i="1"/>
  <c r="S2340" i="1"/>
  <c r="T2340" i="1" s="1"/>
  <c r="U2340" i="1"/>
  <c r="S2341" i="1"/>
  <c r="T2341" i="1" s="1"/>
  <c r="U2341" i="1"/>
  <c r="S2342" i="1"/>
  <c r="T2342" i="1" s="1"/>
  <c r="U2342" i="1"/>
  <c r="S2343" i="1"/>
  <c r="T2343" i="1" s="1"/>
  <c r="U2343" i="1"/>
  <c r="S2344" i="1"/>
  <c r="T2344" i="1" s="1"/>
  <c r="U2344" i="1"/>
  <c r="S2345" i="1"/>
  <c r="T2345" i="1" s="1"/>
  <c r="U2345" i="1"/>
  <c r="S2346" i="1"/>
  <c r="T2346" i="1" s="1"/>
  <c r="U2346" i="1"/>
  <c r="S2347" i="1"/>
  <c r="T2347" i="1" s="1"/>
  <c r="U2347" i="1"/>
  <c r="S2348" i="1"/>
  <c r="T2348" i="1" s="1"/>
  <c r="U2348" i="1"/>
  <c r="S2349" i="1"/>
  <c r="T2349" i="1" s="1"/>
  <c r="U2349" i="1"/>
  <c r="S2350" i="1"/>
  <c r="T2350" i="1" s="1"/>
  <c r="U2350" i="1"/>
  <c r="S2351" i="1"/>
  <c r="T2351" i="1" s="1"/>
  <c r="U2351" i="1"/>
  <c r="S2352" i="1"/>
  <c r="T2352" i="1" s="1"/>
  <c r="U2352" i="1"/>
  <c r="S2353" i="1"/>
  <c r="T2353" i="1" s="1"/>
  <c r="U2353" i="1"/>
  <c r="S2354" i="1"/>
  <c r="T2354" i="1" s="1"/>
  <c r="U2354" i="1"/>
  <c r="S2355" i="1"/>
  <c r="T2355" i="1" s="1"/>
  <c r="U2355" i="1"/>
  <c r="S2356" i="1"/>
  <c r="T2356" i="1" s="1"/>
  <c r="U2356" i="1"/>
  <c r="S2357" i="1"/>
  <c r="T2357" i="1" s="1"/>
  <c r="U2357" i="1"/>
  <c r="S2358" i="1"/>
  <c r="T2358" i="1" s="1"/>
  <c r="U2358" i="1"/>
  <c r="S2359" i="1"/>
  <c r="T2359" i="1" s="1"/>
  <c r="U2359" i="1"/>
  <c r="S2360" i="1"/>
  <c r="T2360" i="1" s="1"/>
  <c r="U2360" i="1"/>
  <c r="S2361" i="1"/>
  <c r="T2361" i="1" s="1"/>
  <c r="U2361" i="1"/>
  <c r="S2362" i="1"/>
  <c r="T2362" i="1" s="1"/>
  <c r="U2362" i="1"/>
  <c r="S2363" i="1"/>
  <c r="T2363" i="1" s="1"/>
  <c r="U2363" i="1"/>
  <c r="S2364" i="1"/>
  <c r="T2364" i="1" s="1"/>
  <c r="U2364" i="1"/>
  <c r="S2365" i="1"/>
  <c r="T2365" i="1" s="1"/>
  <c r="U2365" i="1"/>
  <c r="S2366" i="1"/>
  <c r="T2366" i="1" s="1"/>
  <c r="U2366" i="1"/>
  <c r="S2367" i="1"/>
  <c r="T2367" i="1" s="1"/>
  <c r="U2367" i="1"/>
  <c r="S2368" i="1"/>
  <c r="T2368" i="1" s="1"/>
  <c r="U2368" i="1"/>
  <c r="S2369" i="1"/>
  <c r="T2369" i="1" s="1"/>
  <c r="U2369" i="1"/>
  <c r="S2370" i="1"/>
  <c r="T2370" i="1" s="1"/>
  <c r="U2370" i="1"/>
  <c r="S2371" i="1"/>
  <c r="T2371" i="1" s="1"/>
  <c r="U2371" i="1"/>
  <c r="S2372" i="1"/>
  <c r="T2372" i="1" s="1"/>
  <c r="U2372" i="1"/>
  <c r="S2373" i="1"/>
  <c r="T2373" i="1" s="1"/>
  <c r="U2373" i="1"/>
  <c r="S2374" i="1"/>
  <c r="T2374" i="1" s="1"/>
  <c r="U2374" i="1"/>
  <c r="S2375" i="1"/>
  <c r="T2375" i="1" s="1"/>
  <c r="U2375" i="1"/>
  <c r="S2376" i="1"/>
  <c r="T2376" i="1" s="1"/>
  <c r="U2376" i="1"/>
  <c r="S2377" i="1"/>
  <c r="T2377" i="1" s="1"/>
  <c r="U2377" i="1"/>
  <c r="S2378" i="1"/>
  <c r="T2378" i="1" s="1"/>
  <c r="U2378" i="1"/>
  <c r="S2379" i="1"/>
  <c r="T2379" i="1" s="1"/>
  <c r="U2379" i="1"/>
  <c r="S2380" i="1"/>
  <c r="T2380" i="1" s="1"/>
  <c r="U2380" i="1"/>
  <c r="S2381" i="1"/>
  <c r="T2381" i="1" s="1"/>
  <c r="U2381" i="1"/>
  <c r="S2382" i="1"/>
  <c r="T2382" i="1" s="1"/>
  <c r="U2382" i="1"/>
  <c r="S2383" i="1"/>
  <c r="T2383" i="1" s="1"/>
  <c r="U2383" i="1"/>
  <c r="S2384" i="1"/>
  <c r="T2384" i="1" s="1"/>
  <c r="U2384" i="1"/>
  <c r="S2385" i="1"/>
  <c r="T2385" i="1" s="1"/>
  <c r="U2385" i="1"/>
  <c r="S2386" i="1"/>
  <c r="T2386" i="1" s="1"/>
  <c r="U2386" i="1"/>
  <c r="S2387" i="1"/>
  <c r="T2387" i="1" s="1"/>
  <c r="U2387" i="1"/>
  <c r="S2388" i="1"/>
  <c r="T2388" i="1" s="1"/>
  <c r="U2388" i="1"/>
  <c r="S2389" i="1"/>
  <c r="T2389" i="1" s="1"/>
  <c r="U2389" i="1"/>
  <c r="S2390" i="1"/>
  <c r="T2390" i="1" s="1"/>
  <c r="U2390" i="1"/>
  <c r="S2391" i="1"/>
  <c r="T2391" i="1" s="1"/>
  <c r="U2391" i="1"/>
  <c r="S2392" i="1"/>
  <c r="T2392" i="1" s="1"/>
  <c r="U2392" i="1"/>
  <c r="S2393" i="1"/>
  <c r="T2393" i="1" s="1"/>
  <c r="U2393" i="1"/>
  <c r="S2394" i="1"/>
  <c r="T2394" i="1" s="1"/>
  <c r="U2394" i="1"/>
  <c r="S2395" i="1"/>
  <c r="T2395" i="1" s="1"/>
  <c r="U2395" i="1"/>
  <c r="S2396" i="1"/>
  <c r="T2396" i="1" s="1"/>
  <c r="U2396" i="1"/>
  <c r="S2397" i="1"/>
  <c r="T2397" i="1" s="1"/>
  <c r="U2397" i="1"/>
  <c r="S2398" i="1"/>
  <c r="T2398" i="1" s="1"/>
  <c r="U2398" i="1"/>
  <c r="S2399" i="1"/>
  <c r="T2399" i="1" s="1"/>
  <c r="U2399" i="1"/>
  <c r="S2400" i="1"/>
  <c r="T2400" i="1" s="1"/>
  <c r="U2400" i="1"/>
  <c r="S2401" i="1"/>
  <c r="T2401" i="1" s="1"/>
  <c r="U2401" i="1"/>
  <c r="S2402" i="1"/>
  <c r="T2402" i="1" s="1"/>
  <c r="U2402" i="1"/>
  <c r="S2403" i="1"/>
  <c r="T2403" i="1" s="1"/>
  <c r="U2403" i="1"/>
  <c r="S2404" i="1"/>
  <c r="T2404" i="1" s="1"/>
  <c r="U2404" i="1"/>
  <c r="S2405" i="1"/>
  <c r="T2405" i="1" s="1"/>
  <c r="U2405" i="1"/>
  <c r="S2406" i="1"/>
  <c r="T2406" i="1" s="1"/>
  <c r="U2406" i="1"/>
  <c r="S2407" i="1"/>
  <c r="T2407" i="1" s="1"/>
  <c r="U2407" i="1"/>
  <c r="S2408" i="1"/>
  <c r="T2408" i="1" s="1"/>
  <c r="U2408" i="1"/>
  <c r="S2409" i="1"/>
  <c r="T2409" i="1" s="1"/>
  <c r="U2409" i="1"/>
  <c r="S2410" i="1"/>
  <c r="T2410" i="1" s="1"/>
  <c r="U2410" i="1"/>
  <c r="S2411" i="1"/>
  <c r="T2411" i="1" s="1"/>
  <c r="U2411" i="1"/>
  <c r="S2412" i="1"/>
  <c r="T2412" i="1" s="1"/>
  <c r="U2412" i="1"/>
  <c r="S2413" i="1"/>
  <c r="T2413" i="1" s="1"/>
  <c r="U2413" i="1"/>
  <c r="S2414" i="1"/>
  <c r="T2414" i="1" s="1"/>
  <c r="U2414" i="1"/>
  <c r="S2415" i="1"/>
  <c r="T2415" i="1" s="1"/>
  <c r="U2415" i="1"/>
  <c r="S2416" i="1"/>
  <c r="T2416" i="1" s="1"/>
  <c r="U2416" i="1"/>
  <c r="S2417" i="1"/>
  <c r="T2417" i="1" s="1"/>
  <c r="U2417" i="1"/>
  <c r="S2418" i="1"/>
  <c r="T2418" i="1" s="1"/>
  <c r="U2418" i="1"/>
  <c r="S2419" i="1"/>
  <c r="T2419" i="1" s="1"/>
  <c r="U2419" i="1"/>
  <c r="S2420" i="1"/>
  <c r="T2420" i="1" s="1"/>
  <c r="U2420" i="1"/>
  <c r="S2421" i="1"/>
  <c r="T2421" i="1" s="1"/>
  <c r="U2421" i="1"/>
  <c r="S2422" i="1"/>
  <c r="T2422" i="1" s="1"/>
  <c r="U2422" i="1"/>
  <c r="S2423" i="1"/>
  <c r="T2423" i="1" s="1"/>
  <c r="U2423" i="1"/>
  <c r="S2424" i="1"/>
  <c r="T2424" i="1" s="1"/>
  <c r="U2424" i="1"/>
  <c r="S2425" i="1"/>
  <c r="T2425" i="1" s="1"/>
  <c r="U2425" i="1"/>
  <c r="S2426" i="1"/>
  <c r="T2426" i="1" s="1"/>
  <c r="U2426" i="1"/>
  <c r="S2427" i="1"/>
  <c r="T2427" i="1" s="1"/>
  <c r="U2427" i="1"/>
  <c r="S2428" i="1"/>
  <c r="T2428" i="1" s="1"/>
  <c r="U2428" i="1"/>
  <c r="S2429" i="1"/>
  <c r="T2429" i="1" s="1"/>
  <c r="U2429" i="1"/>
  <c r="S2430" i="1"/>
  <c r="T2430" i="1" s="1"/>
  <c r="U2430" i="1"/>
  <c r="S2431" i="1"/>
  <c r="T2431" i="1" s="1"/>
  <c r="U2431" i="1"/>
  <c r="S2432" i="1"/>
  <c r="T2432" i="1" s="1"/>
  <c r="U2432" i="1"/>
  <c r="S2433" i="1"/>
  <c r="T2433" i="1" s="1"/>
  <c r="U2433" i="1"/>
  <c r="S2434" i="1"/>
  <c r="T2434" i="1" s="1"/>
  <c r="U2434" i="1"/>
  <c r="S2435" i="1"/>
  <c r="T2435" i="1" s="1"/>
  <c r="U2435" i="1"/>
  <c r="S2436" i="1"/>
  <c r="T2436" i="1" s="1"/>
  <c r="U2436" i="1"/>
  <c r="S2437" i="1"/>
  <c r="T2437" i="1" s="1"/>
  <c r="U2437" i="1"/>
  <c r="S2438" i="1"/>
  <c r="T2438" i="1" s="1"/>
  <c r="U2438" i="1"/>
  <c r="S2439" i="1"/>
  <c r="T2439" i="1" s="1"/>
  <c r="U2439" i="1"/>
  <c r="S2440" i="1"/>
  <c r="T2440" i="1" s="1"/>
  <c r="U2440" i="1"/>
  <c r="S2441" i="1"/>
  <c r="T2441" i="1" s="1"/>
  <c r="U2441" i="1"/>
  <c r="S2442" i="1"/>
  <c r="T2442" i="1" s="1"/>
  <c r="U2442" i="1"/>
  <c r="S2443" i="1"/>
  <c r="T2443" i="1" s="1"/>
  <c r="U2443" i="1"/>
  <c r="S2444" i="1"/>
  <c r="T2444" i="1" s="1"/>
  <c r="U2444" i="1"/>
  <c r="S2445" i="1"/>
  <c r="T2445" i="1" s="1"/>
  <c r="U2445" i="1"/>
  <c r="S2446" i="1"/>
  <c r="T2446" i="1" s="1"/>
  <c r="U2446" i="1"/>
  <c r="S2447" i="1"/>
  <c r="T2447" i="1" s="1"/>
  <c r="U2447" i="1"/>
  <c r="S2448" i="1"/>
  <c r="T2448" i="1" s="1"/>
  <c r="U2448" i="1"/>
  <c r="S2449" i="1"/>
  <c r="T2449" i="1" s="1"/>
  <c r="U2449" i="1"/>
  <c r="S2450" i="1"/>
  <c r="T2450" i="1" s="1"/>
  <c r="U2450" i="1"/>
  <c r="S2451" i="1"/>
  <c r="T2451" i="1" s="1"/>
  <c r="U2451" i="1"/>
  <c r="S2452" i="1"/>
  <c r="T2452" i="1" s="1"/>
  <c r="U2452" i="1"/>
  <c r="S2453" i="1"/>
  <c r="T2453" i="1" s="1"/>
  <c r="U2453" i="1"/>
  <c r="S2454" i="1"/>
  <c r="T2454" i="1" s="1"/>
  <c r="U2454" i="1"/>
  <c r="S2455" i="1"/>
  <c r="T2455" i="1" s="1"/>
  <c r="U2455" i="1"/>
  <c r="S2456" i="1"/>
  <c r="T2456" i="1" s="1"/>
  <c r="U2456" i="1"/>
  <c r="S2457" i="1"/>
  <c r="T2457" i="1" s="1"/>
  <c r="U2457" i="1"/>
  <c r="S2458" i="1"/>
  <c r="T2458" i="1" s="1"/>
  <c r="U2458" i="1"/>
  <c r="S2459" i="1"/>
  <c r="T2459" i="1" s="1"/>
  <c r="U2459" i="1"/>
  <c r="S2460" i="1"/>
  <c r="T2460" i="1" s="1"/>
  <c r="U2460" i="1"/>
  <c r="S2461" i="1"/>
  <c r="T2461" i="1" s="1"/>
  <c r="U2461" i="1"/>
  <c r="S2462" i="1"/>
  <c r="T2462" i="1" s="1"/>
  <c r="U2462" i="1"/>
  <c r="S2463" i="1"/>
  <c r="T2463" i="1" s="1"/>
  <c r="U2463" i="1"/>
  <c r="S2464" i="1"/>
  <c r="T2464" i="1" s="1"/>
  <c r="U2464" i="1"/>
  <c r="S2465" i="1"/>
  <c r="T2465" i="1" s="1"/>
  <c r="U2465" i="1"/>
  <c r="S2466" i="1"/>
  <c r="T2466" i="1" s="1"/>
  <c r="U2466" i="1"/>
  <c r="S2467" i="1"/>
  <c r="T2467" i="1" s="1"/>
  <c r="U2467" i="1"/>
  <c r="S2468" i="1"/>
  <c r="T2468" i="1" s="1"/>
  <c r="U2468" i="1"/>
  <c r="S2469" i="1"/>
  <c r="T2469" i="1" s="1"/>
  <c r="U2469" i="1"/>
  <c r="S2470" i="1"/>
  <c r="T2470" i="1" s="1"/>
  <c r="U2470" i="1"/>
  <c r="S2471" i="1"/>
  <c r="T2471" i="1" s="1"/>
  <c r="U2471" i="1"/>
  <c r="S2472" i="1"/>
  <c r="T2472" i="1" s="1"/>
  <c r="U2472" i="1"/>
  <c r="S2473" i="1"/>
  <c r="T2473" i="1" s="1"/>
  <c r="U2473" i="1"/>
  <c r="S2474" i="1"/>
  <c r="T2474" i="1" s="1"/>
  <c r="U2474" i="1"/>
  <c r="S2475" i="1"/>
  <c r="T2475" i="1" s="1"/>
  <c r="U2475" i="1"/>
  <c r="S2476" i="1"/>
  <c r="T2476" i="1" s="1"/>
  <c r="U2476" i="1"/>
  <c r="S2477" i="1"/>
  <c r="T2477" i="1" s="1"/>
  <c r="U2477" i="1"/>
  <c r="S2478" i="1"/>
  <c r="T2478" i="1" s="1"/>
  <c r="U2478" i="1"/>
  <c r="S2479" i="1"/>
  <c r="T2479" i="1" s="1"/>
  <c r="U2479" i="1"/>
  <c r="S2480" i="1"/>
  <c r="T2480" i="1" s="1"/>
  <c r="U2480" i="1"/>
  <c r="S2481" i="1"/>
  <c r="T2481" i="1" s="1"/>
  <c r="U2481" i="1"/>
  <c r="S2482" i="1"/>
  <c r="T2482" i="1" s="1"/>
  <c r="U2482" i="1"/>
  <c r="S2483" i="1"/>
  <c r="T2483" i="1" s="1"/>
  <c r="U2483" i="1"/>
  <c r="S2484" i="1"/>
  <c r="T2484" i="1" s="1"/>
  <c r="U2484" i="1"/>
  <c r="S2485" i="1"/>
  <c r="T2485" i="1" s="1"/>
  <c r="U2485" i="1"/>
  <c r="S2486" i="1"/>
  <c r="T2486" i="1" s="1"/>
  <c r="U2486" i="1"/>
  <c r="S2487" i="1"/>
  <c r="T2487" i="1" s="1"/>
  <c r="U2487" i="1"/>
  <c r="S2488" i="1"/>
  <c r="T2488" i="1" s="1"/>
  <c r="U2488" i="1"/>
  <c r="S2489" i="1"/>
  <c r="T2489" i="1" s="1"/>
  <c r="U2489" i="1"/>
  <c r="S2490" i="1"/>
  <c r="T2490" i="1" s="1"/>
  <c r="U2490" i="1"/>
  <c r="S2491" i="1"/>
  <c r="T2491" i="1" s="1"/>
  <c r="U2491" i="1"/>
  <c r="S2492" i="1"/>
  <c r="T2492" i="1" s="1"/>
  <c r="U2492" i="1"/>
  <c r="S2493" i="1"/>
  <c r="T2493" i="1" s="1"/>
  <c r="U2493" i="1"/>
  <c r="S2494" i="1"/>
  <c r="T2494" i="1" s="1"/>
  <c r="U2494" i="1"/>
  <c r="S2495" i="1"/>
  <c r="T2495" i="1" s="1"/>
  <c r="U2495" i="1"/>
  <c r="S2496" i="1"/>
  <c r="T2496" i="1" s="1"/>
  <c r="U2496" i="1"/>
  <c r="S2497" i="1"/>
  <c r="T2497" i="1" s="1"/>
  <c r="U2497" i="1"/>
  <c r="S2498" i="1"/>
  <c r="T2498" i="1" s="1"/>
  <c r="U2498" i="1"/>
  <c r="S2499" i="1"/>
  <c r="T2499" i="1" s="1"/>
  <c r="U2499" i="1"/>
  <c r="S2500" i="1"/>
  <c r="T2500" i="1" s="1"/>
  <c r="U2500" i="1"/>
  <c r="S2501" i="1"/>
  <c r="T2501" i="1" s="1"/>
  <c r="U2501" i="1"/>
  <c r="S2502" i="1"/>
  <c r="T2502" i="1" s="1"/>
  <c r="U2502" i="1"/>
  <c r="S2503" i="1"/>
  <c r="T2503" i="1" s="1"/>
  <c r="U2503" i="1"/>
  <c r="S2504" i="1"/>
  <c r="T2504" i="1" s="1"/>
  <c r="U2504" i="1"/>
  <c r="S2505" i="1"/>
  <c r="T2505" i="1" s="1"/>
  <c r="U2505" i="1"/>
  <c r="S2506" i="1"/>
  <c r="T2506" i="1" s="1"/>
  <c r="U2506" i="1"/>
  <c r="S2507" i="1"/>
  <c r="T2507" i="1" s="1"/>
  <c r="U2507" i="1"/>
  <c r="S2508" i="1"/>
  <c r="T2508" i="1" s="1"/>
  <c r="U2508" i="1"/>
  <c r="S2509" i="1"/>
  <c r="T2509" i="1" s="1"/>
  <c r="U2509" i="1"/>
  <c r="S2510" i="1"/>
  <c r="T2510" i="1" s="1"/>
  <c r="U2510" i="1"/>
  <c r="S2511" i="1"/>
  <c r="T2511" i="1" s="1"/>
  <c r="U2511" i="1"/>
  <c r="S2512" i="1"/>
  <c r="T2512" i="1" s="1"/>
  <c r="U2512" i="1"/>
  <c r="S2513" i="1"/>
  <c r="T2513" i="1" s="1"/>
  <c r="U2513" i="1"/>
  <c r="S2514" i="1"/>
  <c r="T2514" i="1" s="1"/>
  <c r="U2514" i="1"/>
  <c r="S2515" i="1"/>
  <c r="T2515" i="1" s="1"/>
  <c r="U2515" i="1"/>
  <c r="S2516" i="1"/>
  <c r="T2516" i="1" s="1"/>
  <c r="U2516" i="1"/>
  <c r="S2517" i="1"/>
  <c r="T2517" i="1" s="1"/>
  <c r="U2517" i="1"/>
  <c r="S2518" i="1"/>
  <c r="T2518" i="1" s="1"/>
  <c r="U2518" i="1"/>
  <c r="S2519" i="1"/>
  <c r="T2519" i="1" s="1"/>
  <c r="U2519" i="1"/>
  <c r="S2520" i="1"/>
  <c r="T2520" i="1" s="1"/>
  <c r="U2520" i="1"/>
  <c r="S2521" i="1"/>
  <c r="T2521" i="1" s="1"/>
  <c r="U2521" i="1"/>
  <c r="S2522" i="1"/>
  <c r="T2522" i="1" s="1"/>
  <c r="U2522" i="1"/>
  <c r="S2523" i="1"/>
  <c r="T2523" i="1" s="1"/>
  <c r="U2523" i="1"/>
  <c r="S2524" i="1"/>
  <c r="T2524" i="1" s="1"/>
  <c r="U2524" i="1"/>
  <c r="S2525" i="1"/>
  <c r="T2525" i="1" s="1"/>
  <c r="U2525" i="1"/>
  <c r="S2526" i="1"/>
  <c r="T2526" i="1" s="1"/>
  <c r="U2526" i="1"/>
  <c r="S2527" i="1"/>
  <c r="T2527" i="1" s="1"/>
  <c r="U2527" i="1"/>
  <c r="S2528" i="1"/>
  <c r="T2528" i="1" s="1"/>
  <c r="U2528" i="1"/>
  <c r="S2529" i="1"/>
  <c r="T2529" i="1" s="1"/>
  <c r="U2529" i="1"/>
  <c r="S2530" i="1"/>
  <c r="T2530" i="1" s="1"/>
  <c r="U2530" i="1"/>
  <c r="S2531" i="1"/>
  <c r="T2531" i="1" s="1"/>
  <c r="U2531" i="1"/>
  <c r="S2532" i="1"/>
  <c r="T2532" i="1" s="1"/>
  <c r="U2532" i="1"/>
  <c r="S2533" i="1"/>
  <c r="T2533" i="1" s="1"/>
  <c r="U2533" i="1"/>
  <c r="S2534" i="1"/>
  <c r="T2534" i="1" s="1"/>
  <c r="U2534" i="1"/>
  <c r="S2535" i="1"/>
  <c r="T2535" i="1" s="1"/>
  <c r="U2535" i="1"/>
  <c r="S2536" i="1"/>
  <c r="T2536" i="1" s="1"/>
  <c r="U2536" i="1"/>
  <c r="S2537" i="1"/>
  <c r="T2537" i="1" s="1"/>
  <c r="U2537" i="1"/>
  <c r="S2538" i="1"/>
  <c r="T2538" i="1" s="1"/>
  <c r="U2538" i="1"/>
  <c r="S2539" i="1"/>
  <c r="T2539" i="1" s="1"/>
  <c r="U2539" i="1"/>
  <c r="S2540" i="1"/>
  <c r="T2540" i="1" s="1"/>
  <c r="U2540" i="1"/>
  <c r="S2541" i="1"/>
  <c r="T2541" i="1" s="1"/>
  <c r="U2541" i="1"/>
  <c r="S2542" i="1"/>
  <c r="T2542" i="1" s="1"/>
  <c r="U2542" i="1"/>
  <c r="S2543" i="1"/>
  <c r="T2543" i="1" s="1"/>
  <c r="U2543" i="1"/>
  <c r="S2544" i="1"/>
  <c r="T2544" i="1" s="1"/>
  <c r="U2544" i="1"/>
  <c r="S2545" i="1"/>
  <c r="T2545" i="1" s="1"/>
  <c r="U2545" i="1"/>
  <c r="S2546" i="1"/>
  <c r="T2546" i="1" s="1"/>
  <c r="U2546" i="1"/>
  <c r="S2547" i="1"/>
  <c r="T2547" i="1" s="1"/>
  <c r="U2547" i="1"/>
  <c r="S2548" i="1"/>
  <c r="T2548" i="1" s="1"/>
  <c r="U2548" i="1"/>
  <c r="S2549" i="1"/>
  <c r="T2549" i="1" s="1"/>
  <c r="U2549" i="1"/>
  <c r="S2550" i="1"/>
  <c r="T2550" i="1" s="1"/>
  <c r="U2550" i="1"/>
  <c r="S2551" i="1"/>
  <c r="T2551" i="1" s="1"/>
  <c r="U2551" i="1"/>
  <c r="S2552" i="1"/>
  <c r="T2552" i="1" s="1"/>
  <c r="U2552" i="1"/>
  <c r="S2553" i="1"/>
  <c r="T2553" i="1" s="1"/>
  <c r="U2553" i="1"/>
  <c r="S2554" i="1"/>
  <c r="T2554" i="1" s="1"/>
  <c r="U2554" i="1"/>
  <c r="S2555" i="1"/>
  <c r="T2555" i="1" s="1"/>
  <c r="U2555" i="1"/>
  <c r="S2556" i="1"/>
  <c r="T2556" i="1" s="1"/>
  <c r="U2556" i="1"/>
  <c r="S2557" i="1"/>
  <c r="T2557" i="1" s="1"/>
  <c r="U2557" i="1"/>
  <c r="S2558" i="1"/>
  <c r="T2558" i="1" s="1"/>
  <c r="U2558" i="1"/>
  <c r="S2559" i="1"/>
  <c r="T2559" i="1" s="1"/>
  <c r="U2559" i="1"/>
  <c r="S2560" i="1"/>
  <c r="T2560" i="1" s="1"/>
  <c r="U2560" i="1"/>
  <c r="S2561" i="1"/>
  <c r="T2561" i="1" s="1"/>
  <c r="U2561" i="1"/>
  <c r="S2562" i="1"/>
  <c r="T2562" i="1" s="1"/>
  <c r="U2562" i="1"/>
  <c r="S2563" i="1"/>
  <c r="T2563" i="1" s="1"/>
  <c r="U2563" i="1"/>
  <c r="S2564" i="1"/>
  <c r="T2564" i="1" s="1"/>
  <c r="U2564" i="1"/>
  <c r="S2565" i="1"/>
  <c r="T2565" i="1" s="1"/>
  <c r="U2565" i="1"/>
  <c r="S2566" i="1"/>
  <c r="T2566" i="1" s="1"/>
  <c r="U2566" i="1"/>
  <c r="S2567" i="1"/>
  <c r="T2567" i="1" s="1"/>
  <c r="U2567" i="1"/>
  <c r="S2568" i="1"/>
  <c r="T2568" i="1" s="1"/>
  <c r="U2568" i="1"/>
  <c r="S2569" i="1"/>
  <c r="T2569" i="1" s="1"/>
  <c r="U2569" i="1"/>
  <c r="S2570" i="1"/>
  <c r="T2570" i="1" s="1"/>
  <c r="U2570" i="1"/>
  <c r="S2571" i="1"/>
  <c r="T2571" i="1" s="1"/>
  <c r="U2571" i="1"/>
  <c r="S2572" i="1"/>
  <c r="T2572" i="1" s="1"/>
  <c r="U2572" i="1"/>
  <c r="S2573" i="1"/>
  <c r="T2573" i="1" s="1"/>
  <c r="U2573" i="1"/>
  <c r="S2574" i="1"/>
  <c r="T2574" i="1" s="1"/>
  <c r="U2574" i="1"/>
  <c r="S2575" i="1"/>
  <c r="T2575" i="1" s="1"/>
  <c r="U2575" i="1"/>
  <c r="S2576" i="1"/>
  <c r="T2576" i="1" s="1"/>
  <c r="U2576" i="1"/>
  <c r="S2577" i="1"/>
  <c r="T2577" i="1" s="1"/>
  <c r="U2577" i="1"/>
  <c r="S2578" i="1"/>
  <c r="T2578" i="1" s="1"/>
  <c r="U2578" i="1"/>
  <c r="S2579" i="1"/>
  <c r="T2579" i="1" s="1"/>
  <c r="U2579" i="1"/>
  <c r="S2580" i="1"/>
  <c r="T2580" i="1" s="1"/>
  <c r="U2580" i="1"/>
  <c r="S2581" i="1"/>
  <c r="T2581" i="1" s="1"/>
  <c r="U2581" i="1"/>
  <c r="S2582" i="1"/>
  <c r="T2582" i="1" s="1"/>
  <c r="U2582" i="1"/>
  <c r="S2583" i="1"/>
  <c r="T2583" i="1" s="1"/>
  <c r="U2583" i="1"/>
  <c r="S2584" i="1"/>
  <c r="T2584" i="1" s="1"/>
  <c r="U2584" i="1"/>
  <c r="S2585" i="1"/>
  <c r="T2585" i="1" s="1"/>
  <c r="U2585" i="1"/>
  <c r="S2586" i="1"/>
  <c r="T2586" i="1" s="1"/>
  <c r="U2586" i="1"/>
  <c r="S2587" i="1"/>
  <c r="T2587" i="1" s="1"/>
  <c r="U2587" i="1"/>
  <c r="S2588" i="1"/>
  <c r="T2588" i="1" s="1"/>
  <c r="U2588" i="1"/>
  <c r="S2589" i="1"/>
  <c r="T2589" i="1" s="1"/>
  <c r="U2589" i="1"/>
  <c r="S2590" i="1"/>
  <c r="T2590" i="1" s="1"/>
  <c r="U2590" i="1"/>
  <c r="S2591" i="1"/>
  <c r="T2591" i="1" s="1"/>
  <c r="U2591" i="1"/>
  <c r="S2592" i="1"/>
  <c r="T2592" i="1" s="1"/>
  <c r="U2592" i="1"/>
  <c r="S2593" i="1"/>
  <c r="T2593" i="1" s="1"/>
  <c r="U2593" i="1"/>
  <c r="S2594" i="1"/>
  <c r="T2594" i="1" s="1"/>
  <c r="U2594" i="1"/>
  <c r="S2595" i="1"/>
  <c r="T2595" i="1" s="1"/>
  <c r="U2595" i="1"/>
  <c r="S2596" i="1"/>
  <c r="T2596" i="1" s="1"/>
  <c r="U2596" i="1"/>
  <c r="S2597" i="1"/>
  <c r="T2597" i="1" s="1"/>
  <c r="U2597" i="1"/>
  <c r="S2598" i="1"/>
  <c r="T2598" i="1" s="1"/>
  <c r="U2598" i="1"/>
  <c r="S2599" i="1"/>
  <c r="T2599" i="1" s="1"/>
  <c r="U2599" i="1"/>
  <c r="S2600" i="1"/>
  <c r="T2600" i="1" s="1"/>
  <c r="U2600" i="1"/>
  <c r="S2601" i="1"/>
  <c r="T2601" i="1" s="1"/>
  <c r="U2601" i="1"/>
  <c r="S2602" i="1"/>
  <c r="T2602" i="1" s="1"/>
  <c r="U2602" i="1"/>
  <c r="S2603" i="1"/>
  <c r="T2603" i="1" s="1"/>
  <c r="U2603" i="1"/>
  <c r="S2604" i="1"/>
  <c r="T2604" i="1" s="1"/>
  <c r="U2604" i="1"/>
  <c r="S2605" i="1"/>
  <c r="T2605" i="1" s="1"/>
  <c r="U2605" i="1"/>
  <c r="S2606" i="1"/>
  <c r="T2606" i="1" s="1"/>
  <c r="U2606" i="1"/>
  <c r="S2607" i="1"/>
  <c r="T2607" i="1" s="1"/>
  <c r="U2607" i="1"/>
  <c r="S2608" i="1"/>
  <c r="T2608" i="1" s="1"/>
  <c r="U2608" i="1"/>
  <c r="S2609" i="1"/>
  <c r="T2609" i="1" s="1"/>
  <c r="U2609" i="1"/>
  <c r="S2610" i="1"/>
  <c r="T2610" i="1" s="1"/>
  <c r="U2610" i="1"/>
  <c r="S2611" i="1"/>
  <c r="T2611" i="1" s="1"/>
  <c r="U2611" i="1"/>
  <c r="S2612" i="1"/>
  <c r="T2612" i="1" s="1"/>
  <c r="U2612" i="1"/>
  <c r="S2613" i="1"/>
  <c r="T2613" i="1" s="1"/>
  <c r="U2613" i="1"/>
  <c r="S2614" i="1"/>
  <c r="T2614" i="1" s="1"/>
  <c r="U2614" i="1"/>
  <c r="S2615" i="1"/>
  <c r="T2615" i="1" s="1"/>
  <c r="U2615" i="1"/>
  <c r="S2616" i="1"/>
  <c r="T2616" i="1" s="1"/>
  <c r="U2616" i="1"/>
  <c r="S2617" i="1"/>
  <c r="T2617" i="1" s="1"/>
  <c r="U2617" i="1"/>
  <c r="S2618" i="1"/>
  <c r="T2618" i="1" s="1"/>
  <c r="U2618" i="1"/>
  <c r="S2619" i="1"/>
  <c r="T2619" i="1" s="1"/>
  <c r="U2619" i="1"/>
  <c r="S2620" i="1"/>
  <c r="T2620" i="1" s="1"/>
  <c r="U2620" i="1"/>
  <c r="S2621" i="1"/>
  <c r="T2621" i="1" s="1"/>
  <c r="U2621" i="1"/>
  <c r="S2622" i="1"/>
  <c r="T2622" i="1" s="1"/>
  <c r="U2622" i="1"/>
  <c r="S2623" i="1"/>
  <c r="T2623" i="1" s="1"/>
  <c r="U2623" i="1"/>
  <c r="S2624" i="1"/>
  <c r="T2624" i="1" s="1"/>
  <c r="U2624" i="1"/>
  <c r="S2625" i="1"/>
  <c r="T2625" i="1" s="1"/>
  <c r="U2625" i="1"/>
  <c r="S2626" i="1"/>
  <c r="T2626" i="1" s="1"/>
  <c r="U2626" i="1"/>
  <c r="S2627" i="1"/>
  <c r="T2627" i="1" s="1"/>
  <c r="U2627" i="1"/>
  <c r="S2628" i="1"/>
  <c r="T2628" i="1" s="1"/>
  <c r="U2628" i="1"/>
  <c r="S2629" i="1"/>
  <c r="T2629" i="1" s="1"/>
  <c r="U2629" i="1"/>
  <c r="S2630" i="1"/>
  <c r="T2630" i="1" s="1"/>
  <c r="U2630" i="1"/>
  <c r="S2631" i="1"/>
  <c r="T2631" i="1" s="1"/>
  <c r="U2631" i="1"/>
  <c r="S2632" i="1"/>
  <c r="T2632" i="1" s="1"/>
  <c r="U2632" i="1"/>
  <c r="S2633" i="1"/>
  <c r="T2633" i="1" s="1"/>
  <c r="U2633" i="1"/>
  <c r="S2634" i="1"/>
  <c r="T2634" i="1" s="1"/>
  <c r="U2634" i="1"/>
  <c r="S2635" i="1"/>
  <c r="T2635" i="1" s="1"/>
  <c r="U2635" i="1"/>
  <c r="S2636" i="1"/>
  <c r="T2636" i="1" s="1"/>
  <c r="U2636" i="1"/>
  <c r="S2637" i="1"/>
  <c r="T2637" i="1" s="1"/>
  <c r="U2637" i="1"/>
  <c r="S2638" i="1"/>
  <c r="T2638" i="1" s="1"/>
  <c r="U2638" i="1"/>
  <c r="S2639" i="1"/>
  <c r="T2639" i="1" s="1"/>
  <c r="U2639" i="1"/>
  <c r="S2640" i="1"/>
  <c r="T2640" i="1" s="1"/>
  <c r="U2640" i="1"/>
  <c r="S2641" i="1"/>
  <c r="T2641" i="1" s="1"/>
  <c r="U2641" i="1"/>
  <c r="S2642" i="1"/>
  <c r="T2642" i="1" s="1"/>
  <c r="U2642" i="1"/>
  <c r="S2643" i="1"/>
  <c r="T2643" i="1" s="1"/>
  <c r="U2643" i="1"/>
  <c r="S2644" i="1"/>
  <c r="T2644" i="1" s="1"/>
  <c r="U2644" i="1"/>
  <c r="S2645" i="1"/>
  <c r="T2645" i="1" s="1"/>
  <c r="U2645" i="1"/>
  <c r="S2646" i="1"/>
  <c r="T2646" i="1" s="1"/>
  <c r="U2646" i="1"/>
  <c r="S2647" i="1"/>
  <c r="T2647" i="1" s="1"/>
  <c r="U2647" i="1"/>
  <c r="S2648" i="1"/>
  <c r="T2648" i="1" s="1"/>
  <c r="U2648" i="1"/>
  <c r="S2649" i="1"/>
  <c r="T2649" i="1" s="1"/>
  <c r="U2649" i="1"/>
  <c r="S2650" i="1"/>
  <c r="T2650" i="1" s="1"/>
  <c r="U2650" i="1"/>
  <c r="S2651" i="1"/>
  <c r="T2651" i="1" s="1"/>
  <c r="U2651" i="1"/>
  <c r="S2652" i="1"/>
  <c r="T2652" i="1" s="1"/>
  <c r="U2652" i="1"/>
  <c r="S2653" i="1"/>
  <c r="T2653" i="1" s="1"/>
  <c r="U2653" i="1"/>
  <c r="S2654" i="1"/>
  <c r="T2654" i="1" s="1"/>
  <c r="U2654" i="1"/>
  <c r="S2655" i="1"/>
  <c r="T2655" i="1" s="1"/>
  <c r="U2655" i="1"/>
  <c r="S2656" i="1"/>
  <c r="T2656" i="1" s="1"/>
  <c r="U2656" i="1"/>
  <c r="S2657" i="1"/>
  <c r="T2657" i="1" s="1"/>
  <c r="U2657" i="1"/>
  <c r="S2658" i="1"/>
  <c r="T2658" i="1" s="1"/>
  <c r="U2658" i="1"/>
  <c r="S2659" i="1"/>
  <c r="T2659" i="1" s="1"/>
  <c r="U2659" i="1"/>
  <c r="S2660" i="1"/>
  <c r="T2660" i="1" s="1"/>
  <c r="U2660" i="1"/>
  <c r="S2661" i="1"/>
  <c r="T2661" i="1" s="1"/>
  <c r="U2661" i="1"/>
  <c r="S2662" i="1"/>
  <c r="T2662" i="1" s="1"/>
  <c r="U2662" i="1"/>
  <c r="S2663" i="1"/>
  <c r="T2663" i="1" s="1"/>
  <c r="U2663" i="1"/>
  <c r="S2664" i="1"/>
  <c r="T2664" i="1" s="1"/>
  <c r="U2664" i="1"/>
  <c r="S2665" i="1"/>
  <c r="T2665" i="1" s="1"/>
  <c r="U2665" i="1"/>
  <c r="S2666" i="1"/>
  <c r="T2666" i="1" s="1"/>
  <c r="U2666" i="1"/>
  <c r="S2667" i="1"/>
  <c r="T2667" i="1" s="1"/>
  <c r="U2667" i="1"/>
  <c r="S2668" i="1"/>
  <c r="T2668" i="1" s="1"/>
  <c r="U2668" i="1"/>
  <c r="S2669" i="1"/>
  <c r="T2669" i="1" s="1"/>
  <c r="U2669" i="1"/>
  <c r="S2670" i="1"/>
  <c r="T2670" i="1" s="1"/>
  <c r="U2670" i="1"/>
  <c r="S2671" i="1"/>
  <c r="T2671" i="1" s="1"/>
  <c r="U2671" i="1"/>
  <c r="S2672" i="1"/>
  <c r="T2672" i="1" s="1"/>
  <c r="U2672" i="1"/>
  <c r="S2673" i="1"/>
  <c r="T2673" i="1" s="1"/>
  <c r="U2673" i="1"/>
  <c r="S2674" i="1"/>
  <c r="T2674" i="1" s="1"/>
  <c r="U2674" i="1"/>
  <c r="S2675" i="1"/>
  <c r="T2675" i="1" s="1"/>
  <c r="U2675" i="1"/>
  <c r="S2676" i="1"/>
  <c r="T2676" i="1" s="1"/>
  <c r="U2676" i="1"/>
  <c r="S2677" i="1"/>
  <c r="T2677" i="1" s="1"/>
  <c r="U2677" i="1"/>
  <c r="S2678" i="1"/>
  <c r="T2678" i="1" s="1"/>
  <c r="U2678" i="1"/>
  <c r="S2679" i="1"/>
  <c r="T2679" i="1" s="1"/>
  <c r="U2679" i="1"/>
  <c r="S2680" i="1"/>
  <c r="T2680" i="1" s="1"/>
  <c r="U2680" i="1"/>
  <c r="S2681" i="1"/>
  <c r="T2681" i="1" s="1"/>
  <c r="U2681" i="1"/>
  <c r="S2682" i="1"/>
  <c r="T2682" i="1" s="1"/>
  <c r="U2682" i="1"/>
  <c r="S2683" i="1"/>
  <c r="T2683" i="1" s="1"/>
  <c r="U2683" i="1"/>
  <c r="S2684" i="1"/>
  <c r="T2684" i="1" s="1"/>
  <c r="U2684" i="1"/>
  <c r="S2685" i="1"/>
  <c r="T2685" i="1" s="1"/>
  <c r="U2685" i="1"/>
  <c r="S2686" i="1"/>
  <c r="T2686" i="1" s="1"/>
  <c r="U2686" i="1"/>
  <c r="S2687" i="1"/>
  <c r="T2687" i="1" s="1"/>
  <c r="U2687" i="1"/>
  <c r="S2688" i="1"/>
  <c r="T2688" i="1" s="1"/>
  <c r="U2688" i="1"/>
  <c r="S2689" i="1"/>
  <c r="T2689" i="1" s="1"/>
  <c r="U2689" i="1"/>
  <c r="S2690" i="1"/>
  <c r="T2690" i="1" s="1"/>
  <c r="U2690" i="1"/>
  <c r="S2691" i="1"/>
  <c r="T2691" i="1" s="1"/>
  <c r="U2691" i="1"/>
  <c r="S2692" i="1"/>
  <c r="T2692" i="1" s="1"/>
  <c r="U2692" i="1"/>
  <c r="S2693" i="1"/>
  <c r="T2693" i="1" s="1"/>
  <c r="U2693" i="1"/>
  <c r="S2694" i="1"/>
  <c r="T2694" i="1" s="1"/>
  <c r="U2694" i="1"/>
  <c r="S2695" i="1"/>
  <c r="T2695" i="1" s="1"/>
  <c r="U2695" i="1"/>
  <c r="S2696" i="1"/>
  <c r="T2696" i="1" s="1"/>
  <c r="U2696" i="1"/>
  <c r="S2697" i="1"/>
  <c r="T2697" i="1" s="1"/>
  <c r="U2697" i="1"/>
  <c r="S2698" i="1"/>
  <c r="T2698" i="1" s="1"/>
  <c r="U2698" i="1"/>
  <c r="S2699" i="1"/>
  <c r="T2699" i="1" s="1"/>
  <c r="U2699" i="1"/>
  <c r="S2700" i="1"/>
  <c r="T2700" i="1" s="1"/>
  <c r="U2700" i="1"/>
  <c r="S2701" i="1"/>
  <c r="T2701" i="1" s="1"/>
  <c r="U2701" i="1"/>
  <c r="S2702" i="1"/>
  <c r="T2702" i="1" s="1"/>
  <c r="U2702" i="1"/>
  <c r="S2703" i="1"/>
  <c r="T2703" i="1" s="1"/>
  <c r="U2703" i="1"/>
  <c r="S2704" i="1"/>
  <c r="T2704" i="1" s="1"/>
  <c r="U2704" i="1"/>
  <c r="S2705" i="1"/>
  <c r="T2705" i="1" s="1"/>
  <c r="U2705" i="1"/>
  <c r="S2706" i="1"/>
  <c r="T2706" i="1" s="1"/>
  <c r="U2706" i="1"/>
  <c r="S2707" i="1"/>
  <c r="T2707" i="1" s="1"/>
  <c r="U2707" i="1"/>
  <c r="S2708" i="1"/>
  <c r="T2708" i="1" s="1"/>
  <c r="U2708" i="1"/>
  <c r="S2709" i="1"/>
  <c r="T2709" i="1" s="1"/>
  <c r="U2709" i="1"/>
  <c r="S2710" i="1"/>
  <c r="T2710" i="1" s="1"/>
  <c r="U2710" i="1"/>
  <c r="S2711" i="1"/>
  <c r="T2711" i="1" s="1"/>
  <c r="U2711" i="1"/>
  <c r="S2712" i="1"/>
  <c r="T2712" i="1" s="1"/>
  <c r="U2712" i="1"/>
  <c r="S2713" i="1"/>
  <c r="T2713" i="1" s="1"/>
  <c r="U2713" i="1"/>
  <c r="S2714" i="1"/>
  <c r="T2714" i="1" s="1"/>
  <c r="U2714" i="1"/>
  <c r="S2715" i="1"/>
  <c r="T2715" i="1" s="1"/>
  <c r="U2715" i="1"/>
  <c r="S2716" i="1"/>
  <c r="T2716" i="1" s="1"/>
  <c r="U2716" i="1"/>
  <c r="S2717" i="1"/>
  <c r="T2717" i="1" s="1"/>
  <c r="U2717" i="1"/>
  <c r="S2718" i="1"/>
  <c r="T2718" i="1" s="1"/>
  <c r="U2718" i="1"/>
  <c r="S2719" i="1"/>
  <c r="T2719" i="1" s="1"/>
  <c r="U2719" i="1"/>
  <c r="S2720" i="1"/>
  <c r="T2720" i="1" s="1"/>
  <c r="U2720" i="1"/>
  <c r="S2721" i="1"/>
  <c r="T2721" i="1" s="1"/>
  <c r="U2721" i="1"/>
  <c r="S2722" i="1"/>
  <c r="T2722" i="1" s="1"/>
  <c r="U2722" i="1"/>
  <c r="S2723" i="1"/>
  <c r="T2723" i="1" s="1"/>
  <c r="U2723" i="1"/>
  <c r="S2724" i="1"/>
  <c r="T2724" i="1" s="1"/>
  <c r="U2724" i="1"/>
  <c r="S2725" i="1"/>
  <c r="T2725" i="1" s="1"/>
  <c r="U2725" i="1"/>
  <c r="S2726" i="1"/>
  <c r="T2726" i="1" s="1"/>
  <c r="U2726" i="1"/>
  <c r="S2727" i="1"/>
  <c r="T2727" i="1" s="1"/>
  <c r="U2727" i="1"/>
  <c r="S2728" i="1"/>
  <c r="T2728" i="1" s="1"/>
  <c r="U2728" i="1"/>
  <c r="S2729" i="1"/>
  <c r="T2729" i="1" s="1"/>
  <c r="U2729" i="1"/>
  <c r="S2730" i="1"/>
  <c r="T2730" i="1" s="1"/>
  <c r="U2730" i="1"/>
  <c r="S2731" i="1"/>
  <c r="T2731" i="1" s="1"/>
  <c r="U2731" i="1"/>
  <c r="S2732" i="1"/>
  <c r="T2732" i="1" s="1"/>
  <c r="U2732" i="1"/>
  <c r="S2733" i="1"/>
  <c r="T2733" i="1" s="1"/>
  <c r="U2733" i="1"/>
  <c r="S2734" i="1"/>
  <c r="T2734" i="1" s="1"/>
  <c r="U2734" i="1"/>
  <c r="S2735" i="1"/>
  <c r="T2735" i="1" s="1"/>
  <c r="U2735" i="1"/>
  <c r="S2736" i="1"/>
  <c r="T2736" i="1" s="1"/>
  <c r="U2736" i="1"/>
  <c r="S2737" i="1"/>
  <c r="T2737" i="1" s="1"/>
  <c r="U2737" i="1"/>
  <c r="S2738" i="1"/>
  <c r="T2738" i="1" s="1"/>
  <c r="U2738" i="1"/>
  <c r="S2739" i="1"/>
  <c r="T2739" i="1" s="1"/>
  <c r="U2739" i="1"/>
  <c r="S2740" i="1"/>
  <c r="T2740" i="1" s="1"/>
  <c r="U2740" i="1"/>
  <c r="S2741" i="1"/>
  <c r="T2741" i="1" s="1"/>
  <c r="U2741" i="1"/>
  <c r="S2742" i="1"/>
  <c r="T2742" i="1" s="1"/>
  <c r="U2742" i="1"/>
  <c r="S2743" i="1"/>
  <c r="T2743" i="1" s="1"/>
  <c r="U2743" i="1"/>
  <c r="S2744" i="1"/>
  <c r="T2744" i="1" s="1"/>
  <c r="U2744" i="1"/>
  <c r="S2745" i="1"/>
  <c r="T2745" i="1" s="1"/>
  <c r="U2745" i="1"/>
  <c r="S2746" i="1"/>
  <c r="T2746" i="1" s="1"/>
  <c r="U2746" i="1"/>
  <c r="S2747" i="1"/>
  <c r="T2747" i="1" s="1"/>
  <c r="U2747" i="1"/>
  <c r="S2748" i="1"/>
  <c r="T2748" i="1" s="1"/>
  <c r="U2748" i="1"/>
  <c r="S2749" i="1"/>
  <c r="T2749" i="1" s="1"/>
  <c r="U2749" i="1"/>
  <c r="S2750" i="1"/>
  <c r="T2750" i="1" s="1"/>
  <c r="U2750" i="1"/>
  <c r="S2751" i="1"/>
  <c r="T2751" i="1" s="1"/>
  <c r="U2751" i="1"/>
  <c r="S2752" i="1"/>
  <c r="T2752" i="1" s="1"/>
  <c r="U2752" i="1"/>
  <c r="S2753" i="1"/>
  <c r="T2753" i="1" s="1"/>
  <c r="U2753" i="1"/>
  <c r="S2754" i="1"/>
  <c r="T2754" i="1" s="1"/>
  <c r="U2754" i="1"/>
  <c r="S2755" i="1"/>
  <c r="T2755" i="1" s="1"/>
  <c r="U2755" i="1"/>
  <c r="S2756" i="1"/>
  <c r="T2756" i="1" s="1"/>
  <c r="U2756" i="1"/>
  <c r="S2757" i="1"/>
  <c r="T2757" i="1" s="1"/>
  <c r="U2757" i="1"/>
  <c r="S2758" i="1"/>
  <c r="T2758" i="1" s="1"/>
  <c r="U2758" i="1"/>
  <c r="S2759" i="1"/>
  <c r="T2759" i="1" s="1"/>
  <c r="U2759" i="1"/>
  <c r="S2760" i="1"/>
  <c r="T2760" i="1" s="1"/>
  <c r="U2760" i="1"/>
  <c r="S2761" i="1"/>
  <c r="T2761" i="1" s="1"/>
  <c r="U2761" i="1"/>
  <c r="S2762" i="1"/>
  <c r="T2762" i="1" s="1"/>
  <c r="U2762" i="1"/>
  <c r="S2763" i="1"/>
  <c r="T2763" i="1" s="1"/>
  <c r="U2763" i="1"/>
  <c r="S2764" i="1"/>
  <c r="T2764" i="1" s="1"/>
  <c r="U2764" i="1"/>
  <c r="S2765" i="1"/>
  <c r="T2765" i="1" s="1"/>
  <c r="U2765" i="1"/>
  <c r="S2766" i="1"/>
  <c r="T2766" i="1" s="1"/>
  <c r="U2766" i="1"/>
  <c r="S2767" i="1"/>
  <c r="T2767" i="1" s="1"/>
  <c r="U2767" i="1"/>
  <c r="S2768" i="1"/>
  <c r="T2768" i="1" s="1"/>
  <c r="U2768" i="1"/>
  <c r="S2769" i="1"/>
  <c r="T2769" i="1" s="1"/>
  <c r="U2769" i="1"/>
  <c r="S2770" i="1"/>
  <c r="T2770" i="1" s="1"/>
  <c r="U2770" i="1"/>
  <c r="S2771" i="1"/>
  <c r="T2771" i="1" s="1"/>
  <c r="U2771" i="1"/>
  <c r="S2772" i="1"/>
  <c r="T2772" i="1" s="1"/>
  <c r="U2772" i="1"/>
  <c r="S2773" i="1"/>
  <c r="T2773" i="1" s="1"/>
  <c r="U2773" i="1"/>
  <c r="S2774" i="1"/>
  <c r="T2774" i="1" s="1"/>
  <c r="U2774" i="1"/>
  <c r="S2775" i="1"/>
  <c r="T2775" i="1" s="1"/>
  <c r="U2775" i="1"/>
  <c r="S2776" i="1"/>
  <c r="T2776" i="1" s="1"/>
  <c r="U2776" i="1"/>
  <c r="S2777" i="1"/>
  <c r="T2777" i="1" s="1"/>
  <c r="U2777" i="1"/>
  <c r="S2778" i="1"/>
  <c r="T2778" i="1" s="1"/>
  <c r="U2778" i="1"/>
  <c r="S2779" i="1"/>
  <c r="T2779" i="1" s="1"/>
  <c r="U2779" i="1"/>
  <c r="S2780" i="1"/>
  <c r="T2780" i="1" s="1"/>
  <c r="U2780" i="1"/>
  <c r="S2781" i="1"/>
  <c r="T2781" i="1" s="1"/>
  <c r="U2781" i="1"/>
  <c r="S2782" i="1"/>
  <c r="T2782" i="1" s="1"/>
  <c r="U2782" i="1"/>
  <c r="S2783" i="1"/>
  <c r="T2783" i="1" s="1"/>
  <c r="U2783" i="1"/>
  <c r="S2784" i="1"/>
  <c r="T2784" i="1" s="1"/>
  <c r="U2784" i="1"/>
  <c r="S2785" i="1"/>
  <c r="T2785" i="1" s="1"/>
  <c r="U2785" i="1"/>
  <c r="S2786" i="1"/>
  <c r="T2786" i="1" s="1"/>
  <c r="U2786" i="1"/>
  <c r="S2787" i="1"/>
  <c r="T2787" i="1" s="1"/>
  <c r="U2787" i="1"/>
  <c r="S2788" i="1"/>
  <c r="T2788" i="1" s="1"/>
  <c r="U2788" i="1"/>
  <c r="S2789" i="1"/>
  <c r="T2789" i="1" s="1"/>
  <c r="U2789" i="1"/>
  <c r="S2790" i="1"/>
  <c r="T2790" i="1" s="1"/>
  <c r="U2790" i="1"/>
  <c r="S2791" i="1"/>
  <c r="T2791" i="1" s="1"/>
  <c r="U2791" i="1"/>
  <c r="S2792" i="1"/>
  <c r="T2792" i="1" s="1"/>
  <c r="U2792" i="1"/>
  <c r="S2793" i="1"/>
  <c r="T2793" i="1" s="1"/>
  <c r="U2793" i="1"/>
  <c r="S2794" i="1"/>
  <c r="T2794" i="1" s="1"/>
  <c r="U2794" i="1"/>
  <c r="S2795" i="1"/>
  <c r="T2795" i="1" s="1"/>
  <c r="U2795" i="1"/>
  <c r="S2796" i="1"/>
  <c r="T2796" i="1" s="1"/>
  <c r="U2796" i="1"/>
  <c r="S2797" i="1"/>
  <c r="T2797" i="1" s="1"/>
  <c r="U2797" i="1"/>
  <c r="S2798" i="1"/>
  <c r="T2798" i="1" s="1"/>
  <c r="U2798" i="1"/>
  <c r="S2799" i="1"/>
  <c r="T2799" i="1" s="1"/>
  <c r="U2799" i="1"/>
  <c r="S2800" i="1"/>
  <c r="T2800" i="1" s="1"/>
  <c r="U2800" i="1"/>
  <c r="S2801" i="1"/>
  <c r="T2801" i="1" s="1"/>
  <c r="U2801" i="1"/>
  <c r="S2802" i="1"/>
  <c r="T2802" i="1" s="1"/>
  <c r="U2802" i="1"/>
  <c r="S2803" i="1"/>
  <c r="T2803" i="1" s="1"/>
  <c r="U2803" i="1"/>
  <c r="S2804" i="1"/>
  <c r="T2804" i="1" s="1"/>
  <c r="U2804" i="1"/>
  <c r="S2805" i="1"/>
  <c r="T2805" i="1" s="1"/>
  <c r="U2805" i="1"/>
  <c r="S2806" i="1"/>
  <c r="T2806" i="1" s="1"/>
  <c r="U2806" i="1"/>
  <c r="S2807" i="1"/>
  <c r="T2807" i="1" s="1"/>
  <c r="U2807" i="1"/>
  <c r="S2808" i="1"/>
  <c r="T2808" i="1" s="1"/>
  <c r="U2808" i="1"/>
  <c r="S2809" i="1"/>
  <c r="T2809" i="1" s="1"/>
  <c r="U2809" i="1"/>
  <c r="S2810" i="1"/>
  <c r="T2810" i="1" s="1"/>
  <c r="U2810" i="1"/>
  <c r="S2811" i="1"/>
  <c r="T2811" i="1" s="1"/>
  <c r="U2811" i="1"/>
  <c r="S2812" i="1"/>
  <c r="T2812" i="1" s="1"/>
  <c r="U2812" i="1"/>
  <c r="S2813" i="1"/>
  <c r="T2813" i="1" s="1"/>
  <c r="U2813" i="1"/>
  <c r="S2814" i="1"/>
  <c r="T2814" i="1" s="1"/>
  <c r="U2814" i="1"/>
  <c r="S2815" i="1"/>
  <c r="T2815" i="1" s="1"/>
  <c r="U2815" i="1"/>
  <c r="S2816" i="1"/>
  <c r="T2816" i="1" s="1"/>
  <c r="U2816" i="1"/>
  <c r="S2817" i="1"/>
  <c r="T2817" i="1" s="1"/>
  <c r="U2817" i="1"/>
  <c r="S2818" i="1"/>
  <c r="T2818" i="1" s="1"/>
  <c r="U2818" i="1"/>
  <c r="S2819" i="1"/>
  <c r="T2819" i="1" s="1"/>
  <c r="U2819" i="1"/>
  <c r="S2820" i="1"/>
  <c r="T2820" i="1" s="1"/>
  <c r="U2820" i="1"/>
  <c r="S2821" i="1"/>
  <c r="T2821" i="1" s="1"/>
  <c r="U2821" i="1"/>
  <c r="S2822" i="1"/>
  <c r="T2822" i="1" s="1"/>
  <c r="U2822" i="1"/>
  <c r="S2823" i="1"/>
  <c r="T2823" i="1" s="1"/>
  <c r="U2823" i="1"/>
  <c r="S2824" i="1"/>
  <c r="T2824" i="1" s="1"/>
  <c r="U2824" i="1"/>
  <c r="S2825" i="1"/>
  <c r="T2825" i="1" s="1"/>
  <c r="U2825" i="1"/>
  <c r="S2826" i="1"/>
  <c r="T2826" i="1" s="1"/>
  <c r="U2826" i="1"/>
  <c r="S2827" i="1"/>
  <c r="T2827" i="1" s="1"/>
  <c r="U2827" i="1"/>
  <c r="S2828" i="1"/>
  <c r="T2828" i="1" s="1"/>
  <c r="U2828" i="1"/>
  <c r="S2829" i="1"/>
  <c r="T2829" i="1" s="1"/>
  <c r="U2829" i="1"/>
  <c r="S2830" i="1"/>
  <c r="T2830" i="1" s="1"/>
  <c r="U2830" i="1"/>
  <c r="S2831" i="1"/>
  <c r="T2831" i="1" s="1"/>
  <c r="U2831" i="1"/>
  <c r="S2832" i="1"/>
  <c r="T2832" i="1" s="1"/>
  <c r="U2832" i="1"/>
  <c r="S2833" i="1"/>
  <c r="T2833" i="1" s="1"/>
  <c r="U2833" i="1"/>
  <c r="S2834" i="1"/>
  <c r="T2834" i="1" s="1"/>
  <c r="U2834" i="1"/>
  <c r="S2835" i="1"/>
  <c r="T2835" i="1" s="1"/>
  <c r="U2835" i="1"/>
  <c r="S2836" i="1"/>
  <c r="T2836" i="1" s="1"/>
  <c r="U2836" i="1"/>
  <c r="S2837" i="1"/>
  <c r="T2837" i="1" s="1"/>
  <c r="U2837" i="1"/>
  <c r="S2838" i="1"/>
  <c r="T2838" i="1" s="1"/>
  <c r="U2838" i="1"/>
  <c r="S2839" i="1"/>
  <c r="T2839" i="1" s="1"/>
  <c r="U2839" i="1"/>
  <c r="S2840" i="1"/>
  <c r="T2840" i="1" s="1"/>
  <c r="U2840" i="1"/>
  <c r="S2841" i="1"/>
  <c r="T2841" i="1" s="1"/>
  <c r="U2841" i="1"/>
  <c r="S2842" i="1"/>
  <c r="T2842" i="1" s="1"/>
  <c r="U2842" i="1"/>
  <c r="S2843" i="1"/>
  <c r="T2843" i="1" s="1"/>
  <c r="U2843" i="1"/>
  <c r="S2844" i="1"/>
  <c r="T2844" i="1" s="1"/>
  <c r="U2844" i="1"/>
  <c r="S2845" i="1"/>
  <c r="T2845" i="1" s="1"/>
  <c r="U2845" i="1"/>
  <c r="S2846" i="1"/>
  <c r="T2846" i="1" s="1"/>
  <c r="U2846" i="1"/>
  <c r="S2847" i="1"/>
  <c r="T2847" i="1" s="1"/>
  <c r="U2847" i="1"/>
  <c r="S2848" i="1"/>
  <c r="T2848" i="1" s="1"/>
  <c r="U2848" i="1"/>
  <c r="S2849" i="1"/>
  <c r="T2849" i="1" s="1"/>
  <c r="U2849" i="1"/>
  <c r="S2850" i="1"/>
  <c r="T2850" i="1" s="1"/>
  <c r="U2850" i="1"/>
  <c r="S2851" i="1"/>
  <c r="T2851" i="1" s="1"/>
  <c r="U2851" i="1"/>
  <c r="S2852" i="1"/>
  <c r="T2852" i="1" s="1"/>
  <c r="U2852" i="1"/>
  <c r="S2853" i="1"/>
  <c r="T2853" i="1" s="1"/>
  <c r="U2853" i="1"/>
  <c r="S2854" i="1"/>
  <c r="T2854" i="1" s="1"/>
  <c r="U2854" i="1"/>
  <c r="S2855" i="1"/>
  <c r="T2855" i="1" s="1"/>
  <c r="U2855" i="1"/>
  <c r="S2856" i="1"/>
  <c r="T2856" i="1" s="1"/>
  <c r="U2856" i="1"/>
  <c r="S2857" i="1"/>
  <c r="T2857" i="1" s="1"/>
  <c r="U2857" i="1"/>
  <c r="S2858" i="1"/>
  <c r="T2858" i="1" s="1"/>
  <c r="U2858" i="1"/>
  <c r="S2859" i="1"/>
  <c r="T2859" i="1" s="1"/>
  <c r="U2859" i="1"/>
  <c r="S2860" i="1"/>
  <c r="T2860" i="1" s="1"/>
  <c r="U2860" i="1"/>
  <c r="S2861" i="1"/>
  <c r="T2861" i="1" s="1"/>
  <c r="U2861" i="1"/>
  <c r="S2862" i="1"/>
  <c r="T2862" i="1" s="1"/>
  <c r="U2862" i="1"/>
  <c r="S2863" i="1"/>
  <c r="T2863" i="1" s="1"/>
  <c r="U2863" i="1"/>
  <c r="S2864" i="1"/>
  <c r="T2864" i="1" s="1"/>
  <c r="U2864" i="1"/>
  <c r="S2865" i="1"/>
  <c r="T2865" i="1" s="1"/>
  <c r="U2865" i="1"/>
  <c r="S2866" i="1"/>
  <c r="T2866" i="1" s="1"/>
  <c r="U2866" i="1"/>
  <c r="S2867" i="1"/>
  <c r="T2867" i="1" s="1"/>
  <c r="U2867" i="1"/>
  <c r="S2868" i="1"/>
  <c r="T2868" i="1" s="1"/>
  <c r="U2868" i="1"/>
  <c r="S2869" i="1"/>
  <c r="T2869" i="1" s="1"/>
  <c r="U2869" i="1"/>
  <c r="S2870" i="1"/>
  <c r="T2870" i="1" s="1"/>
  <c r="U2870" i="1"/>
  <c r="S2871" i="1"/>
  <c r="T2871" i="1" s="1"/>
  <c r="U2871" i="1"/>
  <c r="S2872" i="1"/>
  <c r="T2872" i="1" s="1"/>
  <c r="U2872" i="1"/>
  <c r="S2873" i="1"/>
  <c r="T2873" i="1" s="1"/>
  <c r="U2873" i="1"/>
  <c r="S2874" i="1"/>
  <c r="T2874" i="1" s="1"/>
  <c r="U2874" i="1"/>
  <c r="S2875" i="1"/>
  <c r="T2875" i="1" s="1"/>
  <c r="U2875" i="1"/>
  <c r="S2876" i="1"/>
  <c r="T2876" i="1" s="1"/>
  <c r="U2876" i="1"/>
  <c r="S2877" i="1"/>
  <c r="T2877" i="1" s="1"/>
  <c r="U2877" i="1"/>
  <c r="S2878" i="1"/>
  <c r="T2878" i="1" s="1"/>
  <c r="U2878" i="1"/>
  <c r="S2879" i="1"/>
  <c r="T2879" i="1" s="1"/>
  <c r="U2879" i="1"/>
  <c r="S2880" i="1"/>
  <c r="T2880" i="1" s="1"/>
  <c r="U2880" i="1"/>
  <c r="S2881" i="1"/>
  <c r="T2881" i="1" s="1"/>
  <c r="U2881" i="1"/>
  <c r="S2882" i="1"/>
  <c r="T2882" i="1" s="1"/>
  <c r="U2882" i="1"/>
  <c r="S2883" i="1"/>
  <c r="T2883" i="1" s="1"/>
  <c r="U2883" i="1"/>
  <c r="S2884" i="1"/>
  <c r="T2884" i="1" s="1"/>
  <c r="U2884" i="1"/>
  <c r="S2885" i="1"/>
  <c r="T2885" i="1" s="1"/>
  <c r="U2885" i="1"/>
  <c r="S2886" i="1"/>
  <c r="T2886" i="1" s="1"/>
  <c r="U2886" i="1"/>
  <c r="S2887" i="1"/>
  <c r="T2887" i="1" s="1"/>
  <c r="U2887" i="1"/>
  <c r="S2888" i="1"/>
  <c r="T2888" i="1" s="1"/>
  <c r="U2888" i="1"/>
  <c r="S2889" i="1"/>
  <c r="T2889" i="1" s="1"/>
  <c r="U2889" i="1"/>
  <c r="S2890" i="1"/>
  <c r="T2890" i="1" s="1"/>
  <c r="U2890" i="1"/>
  <c r="S2891" i="1"/>
  <c r="T2891" i="1" s="1"/>
  <c r="U2891" i="1"/>
  <c r="S2892" i="1"/>
  <c r="T2892" i="1" s="1"/>
  <c r="U2892" i="1"/>
  <c r="S2893" i="1"/>
  <c r="T2893" i="1" s="1"/>
  <c r="U2893" i="1"/>
  <c r="S2894" i="1"/>
  <c r="T2894" i="1" s="1"/>
  <c r="U2894" i="1"/>
  <c r="S2895" i="1"/>
  <c r="T2895" i="1" s="1"/>
  <c r="U2895" i="1"/>
  <c r="S2896" i="1"/>
  <c r="T2896" i="1" s="1"/>
  <c r="U2896" i="1"/>
  <c r="S2897" i="1"/>
  <c r="T2897" i="1" s="1"/>
  <c r="U2897" i="1"/>
  <c r="S2898" i="1"/>
  <c r="T2898" i="1" s="1"/>
  <c r="U2898" i="1"/>
  <c r="S2899" i="1"/>
  <c r="T2899" i="1" s="1"/>
  <c r="U2899" i="1"/>
  <c r="S2900" i="1"/>
  <c r="T2900" i="1" s="1"/>
  <c r="U2900" i="1"/>
  <c r="S2901" i="1"/>
  <c r="T2901" i="1" s="1"/>
  <c r="U2901" i="1"/>
  <c r="S2902" i="1"/>
  <c r="T2902" i="1" s="1"/>
  <c r="U2902" i="1"/>
  <c r="S2903" i="1"/>
  <c r="T2903" i="1" s="1"/>
  <c r="U2903" i="1"/>
  <c r="S2904" i="1"/>
  <c r="T2904" i="1" s="1"/>
  <c r="U2904" i="1"/>
  <c r="S2905" i="1"/>
  <c r="T2905" i="1" s="1"/>
  <c r="U2905" i="1"/>
  <c r="S2906" i="1"/>
  <c r="T2906" i="1" s="1"/>
  <c r="U2906" i="1"/>
  <c r="S2907" i="1"/>
  <c r="T2907" i="1" s="1"/>
  <c r="U2907" i="1"/>
  <c r="S2908" i="1"/>
  <c r="T2908" i="1" s="1"/>
  <c r="U2908" i="1"/>
  <c r="S2909" i="1"/>
  <c r="T2909" i="1" s="1"/>
  <c r="U2909" i="1"/>
  <c r="S2910" i="1"/>
  <c r="T2910" i="1" s="1"/>
  <c r="U2910" i="1"/>
  <c r="S2911" i="1"/>
  <c r="T2911" i="1" s="1"/>
  <c r="U2911" i="1"/>
  <c r="S2912" i="1"/>
  <c r="T2912" i="1" s="1"/>
  <c r="U2912" i="1"/>
  <c r="S2913" i="1"/>
  <c r="T2913" i="1" s="1"/>
  <c r="U2913" i="1"/>
  <c r="S2914" i="1"/>
  <c r="T2914" i="1" s="1"/>
  <c r="U2914" i="1"/>
  <c r="S2915" i="1"/>
  <c r="T2915" i="1" s="1"/>
  <c r="U2915" i="1"/>
  <c r="S2916" i="1"/>
  <c r="T2916" i="1" s="1"/>
  <c r="U2916" i="1"/>
  <c r="S2917" i="1"/>
  <c r="T2917" i="1" s="1"/>
  <c r="U2917" i="1"/>
  <c r="S2918" i="1"/>
  <c r="T2918" i="1" s="1"/>
  <c r="U2918" i="1"/>
  <c r="S2919" i="1"/>
  <c r="T2919" i="1" s="1"/>
  <c r="U2919" i="1"/>
  <c r="S2920" i="1"/>
  <c r="T2920" i="1" s="1"/>
  <c r="U2920" i="1"/>
  <c r="S2921" i="1"/>
  <c r="T2921" i="1" s="1"/>
  <c r="U2921" i="1"/>
  <c r="S2922" i="1"/>
  <c r="T2922" i="1" s="1"/>
  <c r="U2922" i="1"/>
  <c r="S2923" i="1"/>
  <c r="T2923" i="1" s="1"/>
  <c r="U2923" i="1"/>
  <c r="S2924" i="1"/>
  <c r="T2924" i="1" s="1"/>
  <c r="U2924" i="1"/>
  <c r="S2925" i="1"/>
  <c r="T2925" i="1" s="1"/>
  <c r="U2925" i="1"/>
  <c r="S2926" i="1"/>
  <c r="T2926" i="1" s="1"/>
  <c r="U2926" i="1"/>
  <c r="S2927" i="1"/>
  <c r="T2927" i="1" s="1"/>
  <c r="U2927" i="1"/>
  <c r="S2928" i="1"/>
  <c r="T2928" i="1" s="1"/>
  <c r="U2928" i="1"/>
  <c r="S2929" i="1"/>
  <c r="T2929" i="1" s="1"/>
  <c r="U2929" i="1"/>
  <c r="S2930" i="1"/>
  <c r="T2930" i="1" s="1"/>
  <c r="U2930" i="1"/>
  <c r="S2931" i="1"/>
  <c r="T2931" i="1" s="1"/>
  <c r="U2931" i="1"/>
  <c r="S2932" i="1"/>
  <c r="T2932" i="1" s="1"/>
  <c r="U2932" i="1"/>
  <c r="S2933" i="1"/>
  <c r="T2933" i="1" s="1"/>
  <c r="U2933" i="1"/>
  <c r="S2934" i="1"/>
  <c r="T2934" i="1" s="1"/>
  <c r="U2934" i="1"/>
  <c r="S2935" i="1"/>
  <c r="T2935" i="1" s="1"/>
  <c r="U2935" i="1"/>
  <c r="S2936" i="1"/>
  <c r="T2936" i="1" s="1"/>
  <c r="U2936" i="1"/>
  <c r="S2937" i="1"/>
  <c r="T2937" i="1" s="1"/>
  <c r="U2937" i="1"/>
  <c r="S2938" i="1"/>
  <c r="T2938" i="1" s="1"/>
  <c r="U2938" i="1"/>
  <c r="S2939" i="1"/>
  <c r="T2939" i="1" s="1"/>
  <c r="U2939" i="1"/>
  <c r="S2940" i="1"/>
  <c r="T2940" i="1" s="1"/>
  <c r="U2940" i="1"/>
  <c r="S2941" i="1"/>
  <c r="T2941" i="1" s="1"/>
  <c r="U2941" i="1"/>
  <c r="S2942" i="1"/>
  <c r="T2942" i="1" s="1"/>
  <c r="U2942" i="1"/>
  <c r="S2943" i="1"/>
  <c r="T2943" i="1" s="1"/>
  <c r="U2943" i="1"/>
  <c r="S2944" i="1"/>
  <c r="T2944" i="1" s="1"/>
  <c r="U2944" i="1"/>
  <c r="S2945" i="1"/>
  <c r="T2945" i="1" s="1"/>
  <c r="U2945" i="1"/>
  <c r="S2946" i="1"/>
  <c r="T2946" i="1" s="1"/>
  <c r="U2946" i="1"/>
  <c r="S2947" i="1"/>
  <c r="T2947" i="1" s="1"/>
  <c r="U2947" i="1"/>
  <c r="S2948" i="1"/>
  <c r="T2948" i="1" s="1"/>
  <c r="U2948" i="1"/>
  <c r="S2949" i="1"/>
  <c r="T2949" i="1" s="1"/>
  <c r="U2949" i="1"/>
  <c r="S2950" i="1"/>
  <c r="T2950" i="1" s="1"/>
  <c r="U2950" i="1"/>
  <c r="S2951" i="1"/>
  <c r="T2951" i="1" s="1"/>
  <c r="U2951" i="1"/>
  <c r="S2952" i="1"/>
  <c r="T2952" i="1" s="1"/>
  <c r="U2952" i="1"/>
  <c r="S2953" i="1"/>
  <c r="T2953" i="1" s="1"/>
  <c r="U2953" i="1"/>
  <c r="S2954" i="1"/>
  <c r="T2954" i="1" s="1"/>
  <c r="U2954" i="1"/>
  <c r="S2955" i="1"/>
  <c r="T2955" i="1" s="1"/>
  <c r="U2955" i="1"/>
  <c r="S2956" i="1"/>
  <c r="T2956" i="1" s="1"/>
  <c r="U2956" i="1"/>
  <c r="S2957" i="1"/>
  <c r="T2957" i="1" s="1"/>
  <c r="U2957" i="1"/>
  <c r="S2958" i="1"/>
  <c r="T2958" i="1" s="1"/>
  <c r="U2958" i="1"/>
  <c r="S2959" i="1"/>
  <c r="T2959" i="1" s="1"/>
  <c r="U2959" i="1"/>
  <c r="S2960" i="1"/>
  <c r="T2960" i="1" s="1"/>
  <c r="U2960" i="1"/>
  <c r="S2961" i="1"/>
  <c r="T2961" i="1" s="1"/>
  <c r="U2961" i="1"/>
  <c r="S2962" i="1"/>
  <c r="T2962" i="1" s="1"/>
  <c r="U2962" i="1"/>
  <c r="S2963" i="1"/>
  <c r="T2963" i="1" s="1"/>
  <c r="U2963" i="1"/>
  <c r="S2964" i="1"/>
  <c r="T2964" i="1" s="1"/>
  <c r="U2964" i="1"/>
  <c r="S2965" i="1"/>
  <c r="T2965" i="1" s="1"/>
  <c r="U2965" i="1"/>
  <c r="S2966" i="1"/>
  <c r="T2966" i="1" s="1"/>
  <c r="U2966" i="1"/>
  <c r="S2967" i="1"/>
  <c r="T2967" i="1" s="1"/>
  <c r="U2967" i="1"/>
  <c r="S2968" i="1"/>
  <c r="T2968" i="1" s="1"/>
  <c r="U2968" i="1"/>
  <c r="S2969" i="1"/>
  <c r="T2969" i="1" s="1"/>
  <c r="U2969" i="1"/>
  <c r="S2970" i="1"/>
  <c r="T2970" i="1" s="1"/>
  <c r="U2970" i="1"/>
  <c r="S2971" i="1"/>
  <c r="T2971" i="1" s="1"/>
  <c r="U2971" i="1"/>
  <c r="S2972" i="1"/>
  <c r="T2972" i="1" s="1"/>
  <c r="U2972" i="1"/>
  <c r="S2973" i="1"/>
  <c r="T2973" i="1" s="1"/>
  <c r="U2973" i="1"/>
  <c r="S2974" i="1"/>
  <c r="T2974" i="1" s="1"/>
  <c r="U2974" i="1"/>
  <c r="S2975" i="1"/>
  <c r="T2975" i="1" s="1"/>
  <c r="U2975" i="1"/>
  <c r="S2976" i="1"/>
  <c r="T2976" i="1" s="1"/>
  <c r="U2976" i="1"/>
  <c r="S2977" i="1"/>
  <c r="T2977" i="1" s="1"/>
  <c r="U2977" i="1"/>
  <c r="S2978" i="1"/>
  <c r="T2978" i="1" s="1"/>
  <c r="U2978" i="1"/>
  <c r="S2979" i="1"/>
  <c r="T2979" i="1" s="1"/>
  <c r="U2979" i="1"/>
  <c r="S2980" i="1"/>
  <c r="T2980" i="1" s="1"/>
  <c r="U2980" i="1"/>
  <c r="S2981" i="1"/>
  <c r="T2981" i="1" s="1"/>
  <c r="U2981" i="1"/>
  <c r="S2982" i="1"/>
  <c r="T2982" i="1" s="1"/>
  <c r="U2982" i="1"/>
  <c r="S2983" i="1"/>
  <c r="T2983" i="1" s="1"/>
  <c r="U2983" i="1"/>
  <c r="S2984" i="1"/>
  <c r="T2984" i="1" s="1"/>
  <c r="U2984" i="1"/>
  <c r="S2985" i="1"/>
  <c r="T2985" i="1" s="1"/>
  <c r="U2985" i="1"/>
  <c r="S2986" i="1"/>
  <c r="T2986" i="1" s="1"/>
  <c r="U2986" i="1"/>
  <c r="S2987" i="1"/>
  <c r="T2987" i="1" s="1"/>
  <c r="U2987" i="1"/>
  <c r="S2988" i="1"/>
  <c r="T2988" i="1" s="1"/>
  <c r="U2988" i="1"/>
  <c r="S2989" i="1"/>
  <c r="T2989" i="1" s="1"/>
  <c r="U2989" i="1"/>
  <c r="S2990" i="1"/>
  <c r="T2990" i="1" s="1"/>
  <c r="U2990" i="1"/>
  <c r="S2991" i="1"/>
  <c r="T2991" i="1" s="1"/>
  <c r="U2991" i="1"/>
  <c r="S2992" i="1"/>
  <c r="T2992" i="1" s="1"/>
  <c r="U2992" i="1"/>
  <c r="S2993" i="1"/>
  <c r="T2993" i="1" s="1"/>
  <c r="U2993" i="1"/>
  <c r="S2994" i="1"/>
  <c r="T2994" i="1" s="1"/>
  <c r="U2994" i="1"/>
  <c r="S2995" i="1"/>
  <c r="T2995" i="1" s="1"/>
  <c r="U2995" i="1"/>
  <c r="S2996" i="1"/>
  <c r="T2996" i="1" s="1"/>
  <c r="U2996" i="1"/>
  <c r="S2997" i="1"/>
  <c r="T2997" i="1" s="1"/>
  <c r="U2997" i="1"/>
  <c r="S2998" i="1"/>
  <c r="T2998" i="1" s="1"/>
  <c r="U2998" i="1"/>
  <c r="S2999" i="1"/>
  <c r="T2999" i="1" s="1"/>
  <c r="U2999" i="1"/>
  <c r="S3000" i="1"/>
  <c r="T3000" i="1" s="1"/>
  <c r="U3000" i="1"/>
  <c r="S3001" i="1"/>
  <c r="T3001" i="1" s="1"/>
  <c r="U3001" i="1"/>
  <c r="S3002" i="1"/>
  <c r="T3002" i="1" s="1"/>
  <c r="U3002" i="1"/>
  <c r="S3003" i="1"/>
  <c r="T3003" i="1" s="1"/>
  <c r="U3003" i="1"/>
  <c r="S3004" i="1"/>
  <c r="T3004" i="1" s="1"/>
  <c r="U3004" i="1"/>
  <c r="S3005" i="1"/>
  <c r="T3005" i="1" s="1"/>
  <c r="U3005" i="1"/>
  <c r="S3006" i="1"/>
  <c r="T3006" i="1" s="1"/>
  <c r="U3006" i="1"/>
  <c r="S3007" i="1"/>
  <c r="T3007" i="1" s="1"/>
  <c r="U3007" i="1"/>
  <c r="S3008" i="1"/>
  <c r="T3008" i="1" s="1"/>
  <c r="U3008" i="1"/>
  <c r="S3009" i="1"/>
  <c r="T3009" i="1" s="1"/>
  <c r="U3009" i="1"/>
  <c r="S3010" i="1"/>
  <c r="T3010" i="1" s="1"/>
  <c r="U3010" i="1"/>
  <c r="S3011" i="1"/>
  <c r="T3011" i="1" s="1"/>
  <c r="U3011" i="1"/>
  <c r="S3012" i="1"/>
  <c r="T3012" i="1" s="1"/>
  <c r="U3012" i="1"/>
  <c r="S3013" i="1"/>
  <c r="T3013" i="1" s="1"/>
  <c r="U3013" i="1"/>
  <c r="S3014" i="1"/>
  <c r="T3014" i="1" s="1"/>
  <c r="U3014" i="1"/>
  <c r="S3015" i="1"/>
  <c r="T3015" i="1" s="1"/>
  <c r="U3015" i="1"/>
  <c r="S3016" i="1"/>
  <c r="T3016" i="1" s="1"/>
  <c r="U3016" i="1"/>
  <c r="S3017" i="1"/>
  <c r="T3017" i="1" s="1"/>
  <c r="U3017" i="1"/>
  <c r="S3018" i="1"/>
  <c r="T3018" i="1" s="1"/>
  <c r="U3018" i="1"/>
  <c r="S3019" i="1"/>
  <c r="T3019" i="1" s="1"/>
  <c r="U3019" i="1"/>
  <c r="S3020" i="1"/>
  <c r="T3020" i="1" s="1"/>
  <c r="U3020" i="1"/>
  <c r="S3021" i="1"/>
  <c r="T3021" i="1" s="1"/>
  <c r="U3021" i="1"/>
  <c r="S3022" i="1"/>
  <c r="T3022" i="1" s="1"/>
  <c r="U3022" i="1"/>
  <c r="S3023" i="1"/>
  <c r="T3023" i="1" s="1"/>
  <c r="U3023" i="1"/>
  <c r="S3024" i="1"/>
  <c r="T3024" i="1" s="1"/>
  <c r="U3024" i="1"/>
  <c r="S3025" i="1"/>
  <c r="T3025" i="1" s="1"/>
  <c r="U3025" i="1"/>
  <c r="S3026" i="1"/>
  <c r="T3026" i="1" s="1"/>
  <c r="U3026" i="1"/>
  <c r="S3027" i="1"/>
  <c r="T3027" i="1" s="1"/>
  <c r="U3027" i="1"/>
  <c r="S3028" i="1"/>
  <c r="T3028" i="1" s="1"/>
  <c r="U3028" i="1"/>
  <c r="S3029" i="1"/>
  <c r="T3029" i="1" s="1"/>
  <c r="U3029" i="1"/>
  <c r="S3030" i="1"/>
  <c r="T3030" i="1" s="1"/>
  <c r="U3030" i="1"/>
  <c r="S3031" i="1"/>
  <c r="T3031" i="1" s="1"/>
  <c r="U3031" i="1"/>
  <c r="S3032" i="1"/>
  <c r="T3032" i="1" s="1"/>
  <c r="U3032" i="1"/>
  <c r="S3033" i="1"/>
  <c r="T3033" i="1" s="1"/>
  <c r="U3033" i="1"/>
  <c r="S3034" i="1"/>
  <c r="T3034" i="1" s="1"/>
  <c r="U3034" i="1"/>
  <c r="S3035" i="1"/>
  <c r="T3035" i="1" s="1"/>
  <c r="U3035" i="1"/>
  <c r="S3036" i="1"/>
  <c r="T3036" i="1" s="1"/>
  <c r="U3036" i="1"/>
  <c r="S3037" i="1"/>
  <c r="T3037" i="1" s="1"/>
  <c r="U3037" i="1"/>
  <c r="S3038" i="1"/>
  <c r="T3038" i="1" s="1"/>
  <c r="U3038" i="1"/>
  <c r="S3039" i="1"/>
  <c r="T3039" i="1" s="1"/>
  <c r="U3039" i="1"/>
  <c r="S3040" i="1"/>
  <c r="T3040" i="1" s="1"/>
  <c r="U3040" i="1"/>
  <c r="S3041" i="1"/>
  <c r="T3041" i="1" s="1"/>
  <c r="U3041" i="1"/>
  <c r="S3042" i="1"/>
  <c r="T3042" i="1" s="1"/>
  <c r="U3042" i="1"/>
  <c r="S3043" i="1"/>
  <c r="T3043" i="1" s="1"/>
  <c r="U3043" i="1"/>
  <c r="S3044" i="1"/>
  <c r="T3044" i="1" s="1"/>
  <c r="U3044" i="1"/>
  <c r="S3045" i="1"/>
  <c r="T3045" i="1" s="1"/>
  <c r="U3045" i="1"/>
  <c r="S3046" i="1"/>
  <c r="T3046" i="1" s="1"/>
  <c r="U3046" i="1"/>
  <c r="S3047" i="1"/>
  <c r="T3047" i="1" s="1"/>
  <c r="U3047" i="1"/>
  <c r="S3048" i="1"/>
  <c r="T3048" i="1" s="1"/>
  <c r="U3048" i="1"/>
  <c r="S3049" i="1"/>
  <c r="T3049" i="1" s="1"/>
  <c r="U3049" i="1"/>
  <c r="S3050" i="1"/>
  <c r="T3050" i="1" s="1"/>
  <c r="U3050" i="1"/>
  <c r="S3051" i="1"/>
  <c r="T3051" i="1" s="1"/>
  <c r="U3051" i="1"/>
  <c r="S3052" i="1"/>
  <c r="T3052" i="1" s="1"/>
  <c r="U3052" i="1"/>
  <c r="S3053" i="1"/>
  <c r="T3053" i="1" s="1"/>
  <c r="U3053" i="1"/>
  <c r="S3054" i="1"/>
  <c r="T3054" i="1" s="1"/>
  <c r="U3054" i="1"/>
  <c r="S3055" i="1"/>
  <c r="T3055" i="1" s="1"/>
  <c r="U3055" i="1"/>
  <c r="S3056" i="1"/>
  <c r="T3056" i="1" s="1"/>
  <c r="U3056" i="1"/>
  <c r="S3057" i="1"/>
  <c r="T3057" i="1" s="1"/>
  <c r="U3057" i="1"/>
  <c r="S3058" i="1"/>
  <c r="T3058" i="1" s="1"/>
  <c r="U3058" i="1"/>
  <c r="S3059" i="1"/>
  <c r="T3059" i="1" s="1"/>
  <c r="U3059" i="1"/>
  <c r="S3060" i="1"/>
  <c r="T3060" i="1" s="1"/>
  <c r="U3060" i="1"/>
  <c r="S3061" i="1"/>
  <c r="T3061" i="1" s="1"/>
  <c r="U3061" i="1"/>
  <c r="S3062" i="1"/>
  <c r="T3062" i="1" s="1"/>
  <c r="U3062" i="1"/>
  <c r="S3063" i="1"/>
  <c r="T3063" i="1" s="1"/>
  <c r="U3063" i="1"/>
  <c r="S3064" i="1"/>
  <c r="T3064" i="1" s="1"/>
  <c r="U3064" i="1"/>
  <c r="S3065" i="1"/>
  <c r="T3065" i="1" s="1"/>
  <c r="U3065" i="1"/>
  <c r="S3066" i="1"/>
  <c r="T3066" i="1" s="1"/>
  <c r="U3066" i="1"/>
  <c r="S3067" i="1"/>
  <c r="T3067" i="1" s="1"/>
  <c r="U3067" i="1"/>
  <c r="S3068" i="1"/>
  <c r="T3068" i="1" s="1"/>
  <c r="U3068" i="1"/>
  <c r="S3069" i="1"/>
  <c r="T3069" i="1" s="1"/>
  <c r="U3069" i="1"/>
  <c r="S3070" i="1"/>
  <c r="T3070" i="1" s="1"/>
  <c r="U3070" i="1"/>
  <c r="S3071" i="1"/>
  <c r="T3071" i="1" s="1"/>
  <c r="U3071" i="1"/>
  <c r="S3072" i="1"/>
  <c r="T3072" i="1" s="1"/>
  <c r="U3072" i="1"/>
  <c r="S3073" i="1"/>
  <c r="T3073" i="1" s="1"/>
  <c r="U3073" i="1"/>
  <c r="S3074" i="1"/>
  <c r="T3074" i="1" s="1"/>
  <c r="U3074" i="1"/>
  <c r="S3075" i="1"/>
  <c r="T3075" i="1" s="1"/>
  <c r="U3075" i="1"/>
  <c r="S3076" i="1"/>
  <c r="T3076" i="1" s="1"/>
  <c r="U3076" i="1"/>
  <c r="S3077" i="1"/>
  <c r="T3077" i="1" s="1"/>
  <c r="U3077" i="1"/>
  <c r="S3078" i="1"/>
  <c r="T3078" i="1" s="1"/>
  <c r="U3078" i="1"/>
  <c r="S3079" i="1"/>
  <c r="T3079" i="1" s="1"/>
  <c r="U3079" i="1"/>
  <c r="S3080" i="1"/>
  <c r="T3080" i="1" s="1"/>
  <c r="U3080" i="1"/>
  <c r="S3081" i="1"/>
  <c r="T3081" i="1" s="1"/>
  <c r="U3081" i="1"/>
  <c r="S3082" i="1"/>
  <c r="T3082" i="1" s="1"/>
  <c r="U3082" i="1"/>
  <c r="S3083" i="1"/>
  <c r="T3083" i="1" s="1"/>
  <c r="U3083" i="1"/>
  <c r="S3084" i="1"/>
  <c r="T3084" i="1" s="1"/>
  <c r="U3084" i="1"/>
  <c r="S3085" i="1"/>
  <c r="T3085" i="1" s="1"/>
  <c r="U3085" i="1"/>
  <c r="S3086" i="1"/>
  <c r="T3086" i="1" s="1"/>
  <c r="U3086" i="1"/>
  <c r="S3087" i="1"/>
  <c r="T3087" i="1" s="1"/>
  <c r="U3087" i="1"/>
  <c r="S3088" i="1"/>
  <c r="T3088" i="1" s="1"/>
  <c r="U3088" i="1"/>
  <c r="S3089" i="1"/>
  <c r="T3089" i="1" s="1"/>
  <c r="U3089" i="1"/>
  <c r="S3090" i="1"/>
  <c r="T3090" i="1" s="1"/>
  <c r="U3090" i="1"/>
  <c r="S3091" i="1"/>
  <c r="T3091" i="1" s="1"/>
  <c r="U3091" i="1"/>
  <c r="S3092" i="1"/>
  <c r="T3092" i="1" s="1"/>
  <c r="U3092" i="1"/>
  <c r="S3093" i="1"/>
  <c r="T3093" i="1" s="1"/>
  <c r="U3093" i="1"/>
  <c r="S3094" i="1"/>
  <c r="T3094" i="1" s="1"/>
  <c r="U3094" i="1"/>
  <c r="S3095" i="1"/>
  <c r="T3095" i="1" s="1"/>
  <c r="U3095" i="1"/>
  <c r="S3096" i="1"/>
  <c r="T3096" i="1" s="1"/>
  <c r="U3096" i="1"/>
  <c r="S3097" i="1"/>
  <c r="T3097" i="1" s="1"/>
  <c r="U3097" i="1"/>
  <c r="S3098" i="1"/>
  <c r="T3098" i="1" s="1"/>
  <c r="U3098" i="1"/>
  <c r="S3099" i="1"/>
  <c r="T3099" i="1" s="1"/>
  <c r="U3099" i="1"/>
  <c r="S3100" i="1"/>
  <c r="T3100" i="1" s="1"/>
  <c r="U3100" i="1"/>
  <c r="S3101" i="1"/>
  <c r="T3101" i="1" s="1"/>
  <c r="U3101" i="1"/>
  <c r="S3102" i="1"/>
  <c r="T3102" i="1" s="1"/>
  <c r="U3102" i="1"/>
  <c r="S3103" i="1"/>
  <c r="T3103" i="1" s="1"/>
  <c r="U3103" i="1"/>
  <c r="S3104" i="1"/>
  <c r="T3104" i="1" s="1"/>
  <c r="U3104" i="1"/>
  <c r="S3105" i="1"/>
  <c r="T3105" i="1" s="1"/>
  <c r="U3105" i="1"/>
  <c r="S3106" i="1"/>
  <c r="T3106" i="1" s="1"/>
  <c r="U3106" i="1"/>
  <c r="S3107" i="1"/>
  <c r="T3107" i="1" s="1"/>
  <c r="U3107" i="1"/>
  <c r="S3108" i="1"/>
  <c r="T3108" i="1" s="1"/>
  <c r="U3108" i="1"/>
  <c r="S3109" i="1"/>
  <c r="T3109" i="1" s="1"/>
  <c r="U3109" i="1"/>
  <c r="S3110" i="1"/>
  <c r="T3110" i="1" s="1"/>
  <c r="U3110" i="1"/>
  <c r="S3111" i="1"/>
  <c r="T3111" i="1" s="1"/>
  <c r="U3111" i="1"/>
  <c r="S3112" i="1"/>
  <c r="T3112" i="1" s="1"/>
  <c r="U3112" i="1"/>
  <c r="S3113" i="1"/>
  <c r="T3113" i="1" s="1"/>
  <c r="U3113" i="1"/>
  <c r="S3114" i="1"/>
  <c r="T3114" i="1" s="1"/>
  <c r="U3114" i="1"/>
  <c r="S3115" i="1"/>
  <c r="T3115" i="1" s="1"/>
  <c r="U3115" i="1"/>
  <c r="S3116" i="1"/>
  <c r="T3116" i="1" s="1"/>
  <c r="U3116" i="1"/>
  <c r="S3117" i="1"/>
  <c r="T3117" i="1" s="1"/>
  <c r="U3117" i="1"/>
  <c r="S3118" i="1"/>
  <c r="T3118" i="1" s="1"/>
  <c r="U3118" i="1"/>
  <c r="S3119" i="1"/>
  <c r="T3119" i="1" s="1"/>
  <c r="U3119" i="1"/>
  <c r="S3120" i="1"/>
  <c r="T3120" i="1" s="1"/>
  <c r="U3120" i="1"/>
  <c r="S3121" i="1"/>
  <c r="T3121" i="1" s="1"/>
  <c r="U3121" i="1"/>
  <c r="S3122" i="1"/>
  <c r="T3122" i="1" s="1"/>
  <c r="U3122" i="1"/>
  <c r="S3123" i="1"/>
  <c r="T3123" i="1" s="1"/>
  <c r="U3123" i="1"/>
  <c r="S3124" i="1"/>
  <c r="T3124" i="1" s="1"/>
  <c r="U3124" i="1"/>
  <c r="S3125" i="1"/>
  <c r="T3125" i="1" s="1"/>
  <c r="U3125" i="1"/>
  <c r="S3126" i="1"/>
  <c r="T3126" i="1" s="1"/>
  <c r="U3126" i="1"/>
  <c r="S3127" i="1"/>
  <c r="T3127" i="1" s="1"/>
  <c r="U3127" i="1"/>
  <c r="S3128" i="1"/>
  <c r="T3128" i="1" s="1"/>
  <c r="U3128" i="1"/>
  <c r="S3129" i="1"/>
  <c r="T3129" i="1" s="1"/>
  <c r="U3129" i="1"/>
  <c r="S3130" i="1"/>
  <c r="T3130" i="1" s="1"/>
  <c r="U3130" i="1"/>
  <c r="S3131" i="1"/>
  <c r="T3131" i="1" s="1"/>
  <c r="U3131" i="1"/>
  <c r="S3132" i="1"/>
  <c r="T3132" i="1" s="1"/>
  <c r="U3132" i="1"/>
  <c r="S3133" i="1"/>
  <c r="T3133" i="1" s="1"/>
  <c r="U3133" i="1"/>
  <c r="S3134" i="1"/>
  <c r="T3134" i="1" s="1"/>
  <c r="U3134" i="1"/>
  <c r="S3135" i="1"/>
  <c r="T3135" i="1" s="1"/>
  <c r="U3135" i="1"/>
  <c r="S3136" i="1"/>
  <c r="T3136" i="1" s="1"/>
  <c r="U3136" i="1"/>
  <c r="S3137" i="1"/>
  <c r="T3137" i="1" s="1"/>
  <c r="U3137" i="1"/>
  <c r="S3138" i="1"/>
  <c r="T3138" i="1" s="1"/>
  <c r="U3138" i="1"/>
  <c r="S3139" i="1"/>
  <c r="T3139" i="1" s="1"/>
  <c r="U3139" i="1"/>
  <c r="S3140" i="1"/>
  <c r="T3140" i="1" s="1"/>
  <c r="U3140" i="1"/>
  <c r="S3141" i="1"/>
  <c r="T3141" i="1" s="1"/>
  <c r="U3141" i="1"/>
  <c r="S3142" i="1"/>
  <c r="T3142" i="1" s="1"/>
  <c r="U3142" i="1"/>
  <c r="S3143" i="1"/>
  <c r="T3143" i="1" s="1"/>
  <c r="U3143" i="1"/>
  <c r="S3144" i="1"/>
  <c r="T3144" i="1" s="1"/>
  <c r="U3144" i="1"/>
  <c r="S3145" i="1"/>
  <c r="T3145" i="1" s="1"/>
  <c r="U3145" i="1"/>
  <c r="S3146" i="1"/>
  <c r="T3146" i="1" s="1"/>
  <c r="U3146" i="1"/>
  <c r="S3147" i="1"/>
  <c r="T3147" i="1" s="1"/>
  <c r="U3147" i="1"/>
  <c r="S3148" i="1"/>
  <c r="T3148" i="1" s="1"/>
  <c r="U3148" i="1"/>
  <c r="S3149" i="1"/>
  <c r="T3149" i="1" s="1"/>
  <c r="U3149" i="1"/>
  <c r="S3150" i="1"/>
  <c r="T3150" i="1" s="1"/>
  <c r="U3150" i="1"/>
  <c r="S3151" i="1"/>
  <c r="T3151" i="1" s="1"/>
  <c r="U3151" i="1"/>
  <c r="S3152" i="1"/>
  <c r="T3152" i="1" s="1"/>
  <c r="U3152" i="1"/>
  <c r="S3153" i="1"/>
  <c r="T3153" i="1" s="1"/>
  <c r="U3153" i="1"/>
  <c r="S3154" i="1"/>
  <c r="T3154" i="1" s="1"/>
  <c r="U3154" i="1"/>
  <c r="S3155" i="1"/>
  <c r="T3155" i="1" s="1"/>
  <c r="U3155" i="1"/>
  <c r="S3156" i="1"/>
  <c r="T3156" i="1" s="1"/>
  <c r="U3156" i="1"/>
  <c r="S3157" i="1"/>
  <c r="T3157" i="1" s="1"/>
  <c r="U3157" i="1"/>
  <c r="S3158" i="1"/>
  <c r="T3158" i="1" s="1"/>
  <c r="U3158" i="1"/>
  <c r="S3159" i="1"/>
  <c r="T3159" i="1" s="1"/>
  <c r="U3159" i="1"/>
  <c r="S3160" i="1"/>
  <c r="T3160" i="1" s="1"/>
  <c r="U3160" i="1"/>
  <c r="S3161" i="1"/>
  <c r="T3161" i="1" s="1"/>
  <c r="U3161" i="1"/>
  <c r="S3162" i="1"/>
  <c r="T3162" i="1" s="1"/>
  <c r="U3162" i="1"/>
  <c r="S3163" i="1"/>
  <c r="T3163" i="1" s="1"/>
  <c r="U3163" i="1"/>
  <c r="S3164" i="1"/>
  <c r="T3164" i="1" s="1"/>
  <c r="U3164" i="1"/>
  <c r="S3165" i="1"/>
  <c r="T3165" i="1" s="1"/>
  <c r="U3165" i="1"/>
  <c r="S3166" i="1"/>
  <c r="T3166" i="1" s="1"/>
  <c r="U3166" i="1"/>
  <c r="S3167" i="1"/>
  <c r="T3167" i="1" s="1"/>
  <c r="U3167" i="1"/>
  <c r="S3168" i="1"/>
  <c r="T3168" i="1" s="1"/>
  <c r="U3168" i="1"/>
  <c r="S3169" i="1"/>
  <c r="T3169" i="1" s="1"/>
  <c r="U3169" i="1"/>
  <c r="S3170" i="1"/>
  <c r="T3170" i="1" s="1"/>
  <c r="U3170" i="1"/>
  <c r="S3171" i="1"/>
  <c r="T3171" i="1" s="1"/>
  <c r="U3171" i="1"/>
  <c r="S3172" i="1"/>
  <c r="T3172" i="1" s="1"/>
  <c r="U3172" i="1"/>
  <c r="S3173" i="1"/>
  <c r="T3173" i="1" s="1"/>
  <c r="U3173" i="1"/>
  <c r="S3174" i="1"/>
  <c r="T3174" i="1" s="1"/>
  <c r="U3174" i="1"/>
  <c r="S3175" i="1"/>
  <c r="T3175" i="1" s="1"/>
  <c r="U3175" i="1"/>
  <c r="S3176" i="1"/>
  <c r="T3176" i="1" s="1"/>
  <c r="U3176" i="1"/>
  <c r="S3177" i="1"/>
  <c r="T3177" i="1" s="1"/>
  <c r="U3177" i="1"/>
  <c r="S3178" i="1"/>
  <c r="T3178" i="1" s="1"/>
  <c r="U3178" i="1"/>
  <c r="S3179" i="1"/>
  <c r="T3179" i="1" s="1"/>
  <c r="U3179" i="1"/>
  <c r="S3180" i="1"/>
  <c r="T3180" i="1" s="1"/>
  <c r="U3180" i="1"/>
  <c r="S3181" i="1"/>
  <c r="T3181" i="1" s="1"/>
  <c r="U3181" i="1"/>
  <c r="S3182" i="1"/>
  <c r="T3182" i="1" s="1"/>
  <c r="U3182" i="1"/>
  <c r="S3183" i="1"/>
  <c r="T3183" i="1" s="1"/>
  <c r="U3183" i="1"/>
  <c r="S3184" i="1"/>
  <c r="T3184" i="1" s="1"/>
  <c r="U3184" i="1"/>
  <c r="S3185" i="1"/>
  <c r="T3185" i="1" s="1"/>
  <c r="U3185" i="1"/>
  <c r="S3186" i="1"/>
  <c r="T3186" i="1" s="1"/>
  <c r="U3186" i="1"/>
  <c r="S3187" i="1"/>
  <c r="T3187" i="1" s="1"/>
  <c r="U3187" i="1"/>
  <c r="S3188" i="1"/>
  <c r="T3188" i="1" s="1"/>
  <c r="U3188" i="1"/>
  <c r="S3189" i="1"/>
  <c r="T3189" i="1" s="1"/>
  <c r="U3189" i="1"/>
  <c r="S3190" i="1"/>
  <c r="T3190" i="1" s="1"/>
  <c r="U3190" i="1"/>
  <c r="S3191" i="1"/>
  <c r="T3191" i="1" s="1"/>
  <c r="U3191" i="1"/>
  <c r="S3192" i="1"/>
  <c r="T3192" i="1" s="1"/>
  <c r="U3192" i="1"/>
  <c r="S3193" i="1"/>
  <c r="T3193" i="1" s="1"/>
  <c r="U3193" i="1"/>
  <c r="S3194" i="1"/>
  <c r="T3194" i="1" s="1"/>
  <c r="U3194" i="1"/>
  <c r="S3195" i="1"/>
  <c r="T3195" i="1" s="1"/>
  <c r="U3195" i="1"/>
  <c r="S3196" i="1"/>
  <c r="T3196" i="1" s="1"/>
  <c r="U3196" i="1"/>
  <c r="S3197" i="1"/>
  <c r="T3197" i="1" s="1"/>
  <c r="U3197" i="1"/>
  <c r="S3198" i="1"/>
  <c r="T3198" i="1" s="1"/>
  <c r="U3198" i="1"/>
  <c r="S3199" i="1"/>
  <c r="T3199" i="1" s="1"/>
  <c r="U3199" i="1"/>
  <c r="S3200" i="1"/>
  <c r="T3200" i="1" s="1"/>
  <c r="U3200" i="1"/>
  <c r="S3201" i="1"/>
  <c r="T3201" i="1" s="1"/>
  <c r="U3201" i="1"/>
  <c r="S3202" i="1"/>
  <c r="T3202" i="1" s="1"/>
  <c r="U3202" i="1"/>
  <c r="S3203" i="1"/>
  <c r="T3203" i="1" s="1"/>
  <c r="U3203" i="1"/>
  <c r="S3204" i="1"/>
  <c r="T3204" i="1" s="1"/>
  <c r="U3204" i="1"/>
  <c r="S3205" i="1"/>
  <c r="T3205" i="1" s="1"/>
  <c r="U3205" i="1"/>
  <c r="S3206" i="1"/>
  <c r="T3206" i="1" s="1"/>
  <c r="U3206" i="1"/>
  <c r="S3207" i="1"/>
  <c r="T3207" i="1" s="1"/>
  <c r="U3207" i="1"/>
  <c r="S3208" i="1"/>
  <c r="T3208" i="1" s="1"/>
  <c r="U3208" i="1"/>
  <c r="S3209" i="1"/>
  <c r="T3209" i="1" s="1"/>
  <c r="U3209" i="1"/>
  <c r="S3210" i="1"/>
  <c r="T3210" i="1" s="1"/>
  <c r="U3210" i="1"/>
  <c r="S3211" i="1"/>
  <c r="T3211" i="1" s="1"/>
  <c r="U3211" i="1"/>
  <c r="S3212" i="1"/>
  <c r="T3212" i="1" s="1"/>
  <c r="U3212" i="1"/>
  <c r="S3213" i="1"/>
  <c r="T3213" i="1" s="1"/>
  <c r="U3213" i="1"/>
  <c r="S3214" i="1"/>
  <c r="T3214" i="1" s="1"/>
  <c r="U3214" i="1"/>
  <c r="S3215" i="1"/>
  <c r="T3215" i="1" s="1"/>
  <c r="U3215" i="1"/>
  <c r="S3216" i="1"/>
  <c r="T3216" i="1" s="1"/>
  <c r="U3216" i="1"/>
  <c r="S3217" i="1"/>
  <c r="T3217" i="1" s="1"/>
  <c r="U3217" i="1"/>
  <c r="S3218" i="1"/>
  <c r="T3218" i="1" s="1"/>
  <c r="U3218" i="1"/>
  <c r="S3219" i="1"/>
  <c r="T3219" i="1" s="1"/>
  <c r="U3219" i="1"/>
  <c r="S3220" i="1"/>
  <c r="T3220" i="1" s="1"/>
  <c r="U3220" i="1"/>
  <c r="S3221" i="1"/>
  <c r="T3221" i="1" s="1"/>
  <c r="U3221" i="1"/>
  <c r="S3222" i="1"/>
  <c r="T3222" i="1" s="1"/>
  <c r="U3222" i="1"/>
  <c r="S3223" i="1"/>
  <c r="T3223" i="1" s="1"/>
  <c r="U3223" i="1"/>
  <c r="S3224" i="1"/>
  <c r="T3224" i="1" s="1"/>
  <c r="U3224" i="1"/>
  <c r="S3225" i="1"/>
  <c r="T3225" i="1" s="1"/>
  <c r="U3225" i="1"/>
  <c r="S3226" i="1"/>
  <c r="T3226" i="1" s="1"/>
  <c r="U3226" i="1"/>
  <c r="S3227" i="1"/>
  <c r="T3227" i="1" s="1"/>
  <c r="U3227" i="1"/>
  <c r="S3228" i="1"/>
  <c r="T3228" i="1" s="1"/>
  <c r="U3228" i="1"/>
  <c r="S3229" i="1"/>
  <c r="T3229" i="1" s="1"/>
  <c r="U3229" i="1"/>
  <c r="S3230" i="1"/>
  <c r="T3230" i="1" s="1"/>
  <c r="U3230" i="1"/>
  <c r="S3231" i="1"/>
  <c r="T3231" i="1" s="1"/>
  <c r="U3231" i="1"/>
  <c r="S3232" i="1"/>
  <c r="T3232" i="1" s="1"/>
  <c r="U3232" i="1"/>
  <c r="S3233" i="1"/>
  <c r="T3233" i="1" s="1"/>
  <c r="U3233" i="1"/>
  <c r="S3234" i="1"/>
  <c r="T3234" i="1" s="1"/>
  <c r="U3234" i="1"/>
  <c r="S3235" i="1"/>
  <c r="T3235" i="1" s="1"/>
  <c r="U3235" i="1"/>
  <c r="S3236" i="1"/>
  <c r="T3236" i="1" s="1"/>
  <c r="U3236" i="1"/>
  <c r="S3237" i="1"/>
  <c r="T3237" i="1" s="1"/>
  <c r="U3237" i="1"/>
  <c r="S3238" i="1"/>
  <c r="T3238" i="1" s="1"/>
  <c r="U3238" i="1"/>
  <c r="S3239" i="1"/>
  <c r="T3239" i="1" s="1"/>
  <c r="U3239" i="1"/>
  <c r="S3240" i="1"/>
  <c r="T3240" i="1" s="1"/>
  <c r="U3240" i="1"/>
  <c r="S3241" i="1"/>
  <c r="T3241" i="1" s="1"/>
  <c r="U3241" i="1"/>
  <c r="S3242" i="1"/>
  <c r="T3242" i="1" s="1"/>
  <c r="U3242" i="1"/>
  <c r="S3243" i="1"/>
  <c r="T3243" i="1" s="1"/>
  <c r="U3243" i="1"/>
  <c r="S3244" i="1"/>
  <c r="T3244" i="1" s="1"/>
  <c r="U3244" i="1"/>
  <c r="S3245" i="1"/>
  <c r="T3245" i="1" s="1"/>
  <c r="U3245" i="1"/>
  <c r="S3246" i="1"/>
  <c r="T3246" i="1" s="1"/>
  <c r="U3246" i="1"/>
  <c r="S3247" i="1"/>
  <c r="T3247" i="1" s="1"/>
  <c r="U3247" i="1"/>
  <c r="S3248" i="1"/>
  <c r="T3248" i="1" s="1"/>
  <c r="U3248" i="1"/>
  <c r="S3249" i="1"/>
  <c r="T3249" i="1" s="1"/>
  <c r="U3249" i="1"/>
  <c r="S3250" i="1"/>
  <c r="T3250" i="1" s="1"/>
  <c r="U3250" i="1"/>
  <c r="S3251" i="1"/>
  <c r="T3251" i="1" s="1"/>
  <c r="U3251" i="1"/>
  <c r="S3252" i="1"/>
  <c r="T3252" i="1" s="1"/>
  <c r="U3252" i="1"/>
  <c r="S3253" i="1"/>
  <c r="T3253" i="1" s="1"/>
  <c r="U3253" i="1"/>
  <c r="S3254" i="1"/>
  <c r="T3254" i="1" s="1"/>
  <c r="U3254" i="1"/>
  <c r="S3255" i="1"/>
  <c r="T3255" i="1" s="1"/>
  <c r="U3255" i="1"/>
  <c r="S3256" i="1"/>
  <c r="T3256" i="1" s="1"/>
  <c r="U3256" i="1"/>
  <c r="S3257" i="1"/>
  <c r="T3257" i="1" s="1"/>
  <c r="U3257" i="1"/>
  <c r="S3258" i="1"/>
  <c r="T3258" i="1" s="1"/>
  <c r="U3258" i="1"/>
  <c r="S3259" i="1"/>
  <c r="T3259" i="1" s="1"/>
  <c r="U3259" i="1"/>
  <c r="S3260" i="1"/>
  <c r="T3260" i="1" s="1"/>
  <c r="U3260" i="1"/>
  <c r="S3261" i="1"/>
  <c r="T3261" i="1" s="1"/>
  <c r="U3261" i="1"/>
  <c r="S3262" i="1"/>
  <c r="T3262" i="1" s="1"/>
  <c r="U3262" i="1"/>
  <c r="S3263" i="1"/>
  <c r="T3263" i="1" s="1"/>
  <c r="U3263" i="1"/>
  <c r="S3264" i="1"/>
  <c r="T3264" i="1" s="1"/>
  <c r="U3264" i="1"/>
  <c r="S3265" i="1"/>
  <c r="T3265" i="1" s="1"/>
  <c r="U3265" i="1"/>
  <c r="S3266" i="1"/>
  <c r="T3266" i="1" s="1"/>
  <c r="U3266" i="1"/>
  <c r="S3267" i="1"/>
  <c r="T3267" i="1" s="1"/>
  <c r="U3267" i="1"/>
  <c r="S3268" i="1"/>
  <c r="T3268" i="1" s="1"/>
  <c r="U3268" i="1"/>
  <c r="S3269" i="1"/>
  <c r="T3269" i="1" s="1"/>
  <c r="U3269" i="1"/>
  <c r="S3270" i="1"/>
  <c r="T3270" i="1" s="1"/>
  <c r="U3270" i="1"/>
  <c r="S3271" i="1"/>
  <c r="T3271" i="1" s="1"/>
  <c r="U3271" i="1"/>
  <c r="S3272" i="1"/>
  <c r="T3272" i="1" s="1"/>
  <c r="U3272" i="1"/>
  <c r="S3273" i="1"/>
  <c r="T3273" i="1" s="1"/>
  <c r="U3273" i="1"/>
  <c r="S3274" i="1"/>
  <c r="T3274" i="1" s="1"/>
  <c r="U3274" i="1"/>
  <c r="S3275" i="1"/>
  <c r="T3275" i="1" s="1"/>
  <c r="U3275" i="1"/>
  <c r="S3276" i="1"/>
  <c r="T3276" i="1" s="1"/>
  <c r="U3276" i="1"/>
  <c r="S3277" i="1"/>
  <c r="T3277" i="1" s="1"/>
  <c r="U3277" i="1"/>
  <c r="S3278" i="1"/>
  <c r="T3278" i="1" s="1"/>
  <c r="U3278" i="1"/>
  <c r="S3279" i="1"/>
  <c r="T3279" i="1" s="1"/>
  <c r="U3279" i="1"/>
  <c r="S3280" i="1"/>
  <c r="T3280" i="1" s="1"/>
  <c r="U3280" i="1"/>
  <c r="S3281" i="1"/>
  <c r="T3281" i="1" s="1"/>
  <c r="U3281" i="1"/>
  <c r="S3282" i="1"/>
  <c r="T3282" i="1" s="1"/>
  <c r="U3282" i="1"/>
  <c r="S3283" i="1"/>
  <c r="T3283" i="1" s="1"/>
  <c r="U3283" i="1"/>
  <c r="S3284" i="1"/>
  <c r="T3284" i="1" s="1"/>
  <c r="U3284" i="1"/>
  <c r="S3285" i="1"/>
  <c r="T3285" i="1" s="1"/>
  <c r="U3285" i="1"/>
  <c r="S3286" i="1"/>
  <c r="T3286" i="1" s="1"/>
  <c r="U3286" i="1"/>
  <c r="S3287" i="1"/>
  <c r="T3287" i="1" s="1"/>
  <c r="U3287" i="1"/>
  <c r="S3288" i="1"/>
  <c r="T3288" i="1" s="1"/>
  <c r="U3288" i="1"/>
  <c r="S3289" i="1"/>
  <c r="T3289" i="1" s="1"/>
  <c r="U3289" i="1"/>
  <c r="S3290" i="1"/>
  <c r="T3290" i="1" s="1"/>
  <c r="U3290" i="1"/>
  <c r="S3291" i="1"/>
  <c r="T3291" i="1" s="1"/>
  <c r="U3291" i="1"/>
  <c r="S3292" i="1"/>
  <c r="T3292" i="1" s="1"/>
  <c r="U3292" i="1"/>
  <c r="S3293" i="1"/>
  <c r="T3293" i="1" s="1"/>
  <c r="U3293" i="1"/>
  <c r="S3294" i="1"/>
  <c r="T3294" i="1" s="1"/>
  <c r="U3294" i="1"/>
  <c r="S3295" i="1"/>
  <c r="T3295" i="1" s="1"/>
  <c r="U3295" i="1"/>
  <c r="S3296" i="1"/>
  <c r="T3296" i="1" s="1"/>
  <c r="U3296" i="1"/>
  <c r="S3297" i="1"/>
  <c r="T3297" i="1" s="1"/>
  <c r="U3297" i="1"/>
  <c r="S3298" i="1"/>
  <c r="T3298" i="1" s="1"/>
  <c r="U3298" i="1"/>
  <c r="S3299" i="1"/>
  <c r="T3299" i="1" s="1"/>
  <c r="U3299" i="1"/>
  <c r="S3300" i="1"/>
  <c r="T3300" i="1" s="1"/>
  <c r="U3300" i="1"/>
  <c r="S3301" i="1"/>
  <c r="T3301" i="1" s="1"/>
  <c r="U3301" i="1"/>
  <c r="S3302" i="1"/>
  <c r="T3302" i="1" s="1"/>
  <c r="U3302" i="1"/>
  <c r="S3303" i="1"/>
  <c r="T3303" i="1" s="1"/>
  <c r="U3303" i="1"/>
  <c r="S3304" i="1"/>
  <c r="T3304" i="1" s="1"/>
  <c r="U3304" i="1"/>
  <c r="S3305" i="1"/>
  <c r="T3305" i="1" s="1"/>
  <c r="U3305" i="1"/>
  <c r="S3306" i="1"/>
  <c r="T3306" i="1" s="1"/>
  <c r="U3306" i="1"/>
  <c r="S3307" i="1"/>
  <c r="T3307" i="1" s="1"/>
  <c r="U3307" i="1"/>
  <c r="S3308" i="1"/>
  <c r="T3308" i="1" s="1"/>
  <c r="U3308" i="1"/>
  <c r="S3309" i="1"/>
  <c r="T3309" i="1" s="1"/>
  <c r="U3309" i="1"/>
  <c r="S3310" i="1"/>
  <c r="T3310" i="1" s="1"/>
  <c r="U3310" i="1"/>
  <c r="S3311" i="1"/>
  <c r="T3311" i="1" s="1"/>
  <c r="U3311" i="1"/>
  <c r="S3312" i="1"/>
  <c r="T3312" i="1" s="1"/>
  <c r="U3312" i="1"/>
  <c r="S3313" i="1"/>
  <c r="T3313" i="1" s="1"/>
  <c r="U3313" i="1"/>
  <c r="S3314" i="1"/>
  <c r="T3314" i="1" s="1"/>
  <c r="U3314" i="1"/>
  <c r="S3315" i="1"/>
  <c r="T3315" i="1" s="1"/>
  <c r="U3315" i="1"/>
  <c r="S3316" i="1"/>
  <c r="T3316" i="1" s="1"/>
  <c r="U3316" i="1"/>
  <c r="S3317" i="1"/>
  <c r="T3317" i="1" s="1"/>
  <c r="U3317" i="1"/>
  <c r="S3318" i="1"/>
  <c r="T3318" i="1" s="1"/>
  <c r="U3318" i="1"/>
  <c r="S3319" i="1"/>
  <c r="T3319" i="1" s="1"/>
  <c r="U3319" i="1"/>
  <c r="S3320" i="1"/>
  <c r="T3320" i="1" s="1"/>
  <c r="U3320" i="1"/>
  <c r="S3321" i="1"/>
  <c r="T3321" i="1" s="1"/>
  <c r="U3321" i="1"/>
  <c r="S3322" i="1"/>
  <c r="T3322" i="1" s="1"/>
  <c r="U3322" i="1"/>
  <c r="S3323" i="1"/>
  <c r="T3323" i="1" s="1"/>
  <c r="U3323" i="1"/>
  <c r="S3324" i="1"/>
  <c r="T3324" i="1" s="1"/>
  <c r="U3324" i="1"/>
  <c r="S3325" i="1"/>
  <c r="T3325" i="1" s="1"/>
  <c r="U3325" i="1"/>
  <c r="S3326" i="1"/>
  <c r="T3326" i="1" s="1"/>
  <c r="U3326" i="1"/>
  <c r="S3327" i="1"/>
  <c r="T3327" i="1" s="1"/>
  <c r="U3327" i="1"/>
  <c r="S3328" i="1"/>
  <c r="T3328" i="1" s="1"/>
  <c r="U3328" i="1"/>
  <c r="S3329" i="1"/>
  <c r="T3329" i="1" s="1"/>
  <c r="U3329" i="1"/>
  <c r="S3330" i="1"/>
  <c r="T3330" i="1" s="1"/>
  <c r="U3330" i="1"/>
  <c r="S3331" i="1"/>
  <c r="T3331" i="1" s="1"/>
  <c r="U3331" i="1"/>
  <c r="S3332" i="1"/>
  <c r="T3332" i="1" s="1"/>
  <c r="U3332" i="1"/>
  <c r="S3333" i="1"/>
  <c r="T3333" i="1" s="1"/>
  <c r="U3333" i="1"/>
  <c r="S3334" i="1"/>
  <c r="T3334" i="1" s="1"/>
  <c r="U3334" i="1"/>
  <c r="S3335" i="1"/>
  <c r="T3335" i="1" s="1"/>
  <c r="U3335" i="1"/>
  <c r="S3336" i="1"/>
  <c r="T3336" i="1" s="1"/>
  <c r="U3336" i="1"/>
  <c r="S3337" i="1"/>
  <c r="T3337" i="1" s="1"/>
  <c r="U3337" i="1"/>
  <c r="S3338" i="1"/>
  <c r="T3338" i="1" s="1"/>
  <c r="U3338" i="1"/>
  <c r="S3339" i="1"/>
  <c r="T3339" i="1" s="1"/>
  <c r="U3339" i="1"/>
  <c r="S3340" i="1"/>
  <c r="T3340" i="1" s="1"/>
  <c r="U3340" i="1"/>
  <c r="S3341" i="1"/>
  <c r="T3341" i="1" s="1"/>
  <c r="U3341" i="1"/>
  <c r="S3342" i="1"/>
  <c r="T3342" i="1" s="1"/>
  <c r="U3342" i="1"/>
  <c r="S3343" i="1"/>
  <c r="T3343" i="1" s="1"/>
  <c r="U3343" i="1"/>
  <c r="S3344" i="1"/>
  <c r="T3344" i="1" s="1"/>
  <c r="U3344" i="1"/>
  <c r="S3345" i="1"/>
  <c r="T3345" i="1" s="1"/>
  <c r="U3345" i="1"/>
  <c r="S3346" i="1"/>
  <c r="T3346" i="1" s="1"/>
  <c r="U3346" i="1"/>
  <c r="S3347" i="1"/>
  <c r="T3347" i="1" s="1"/>
  <c r="U3347" i="1"/>
  <c r="S3348" i="1"/>
  <c r="T3348" i="1" s="1"/>
  <c r="U3348" i="1"/>
  <c r="S3349" i="1"/>
  <c r="T3349" i="1" s="1"/>
  <c r="U3349" i="1"/>
  <c r="S3350" i="1"/>
  <c r="T3350" i="1" s="1"/>
  <c r="U3350" i="1"/>
  <c r="S3351" i="1"/>
  <c r="T3351" i="1" s="1"/>
  <c r="U3351" i="1"/>
  <c r="S3352" i="1"/>
  <c r="T3352" i="1" s="1"/>
  <c r="U3352" i="1"/>
  <c r="S3353" i="1"/>
  <c r="T3353" i="1" s="1"/>
  <c r="U3353" i="1"/>
  <c r="S3354" i="1"/>
  <c r="T3354" i="1" s="1"/>
  <c r="U3354" i="1"/>
  <c r="S3355" i="1"/>
  <c r="T3355" i="1" s="1"/>
  <c r="U3355" i="1"/>
  <c r="S3356" i="1"/>
  <c r="T3356" i="1" s="1"/>
  <c r="U3356" i="1"/>
  <c r="S3357" i="1"/>
  <c r="T3357" i="1" s="1"/>
  <c r="U3357" i="1"/>
  <c r="S3358" i="1"/>
  <c r="T3358" i="1" s="1"/>
  <c r="U3358" i="1"/>
  <c r="S3359" i="1"/>
  <c r="T3359" i="1" s="1"/>
  <c r="U3359" i="1"/>
  <c r="S3360" i="1"/>
  <c r="T3360" i="1" s="1"/>
  <c r="U3360" i="1"/>
  <c r="S3361" i="1"/>
  <c r="T3361" i="1" s="1"/>
  <c r="U3361" i="1"/>
  <c r="S3362" i="1"/>
  <c r="T3362" i="1" s="1"/>
  <c r="U3362" i="1"/>
  <c r="S3363" i="1"/>
  <c r="T3363" i="1" s="1"/>
  <c r="U3363" i="1"/>
  <c r="S3364" i="1"/>
  <c r="T3364" i="1" s="1"/>
  <c r="U3364" i="1"/>
  <c r="S3365" i="1"/>
  <c r="T3365" i="1" s="1"/>
  <c r="U3365" i="1"/>
  <c r="S3366" i="1"/>
  <c r="T3366" i="1" s="1"/>
  <c r="U3366" i="1"/>
  <c r="S3367" i="1"/>
  <c r="T3367" i="1" s="1"/>
  <c r="U3367" i="1"/>
  <c r="S3368" i="1"/>
  <c r="T3368" i="1" s="1"/>
  <c r="U3368" i="1"/>
  <c r="S3369" i="1"/>
  <c r="T3369" i="1" s="1"/>
  <c r="U3369" i="1"/>
  <c r="S3370" i="1"/>
  <c r="T3370" i="1" s="1"/>
  <c r="U3370" i="1"/>
  <c r="S3371" i="1"/>
  <c r="T3371" i="1" s="1"/>
  <c r="U3371" i="1"/>
  <c r="S3372" i="1"/>
  <c r="T3372" i="1" s="1"/>
  <c r="U3372" i="1"/>
  <c r="S3373" i="1"/>
  <c r="T3373" i="1" s="1"/>
  <c r="U3373" i="1"/>
  <c r="S3374" i="1"/>
  <c r="T3374" i="1" s="1"/>
  <c r="U3374" i="1"/>
  <c r="S3375" i="1"/>
  <c r="T3375" i="1" s="1"/>
  <c r="U3375" i="1"/>
  <c r="S3376" i="1"/>
  <c r="T3376" i="1" s="1"/>
  <c r="U3376" i="1"/>
  <c r="S3377" i="1"/>
  <c r="T3377" i="1" s="1"/>
  <c r="U3377" i="1"/>
  <c r="S3378" i="1"/>
  <c r="T3378" i="1" s="1"/>
  <c r="U3378" i="1"/>
  <c r="S3379" i="1"/>
  <c r="T3379" i="1" s="1"/>
  <c r="U3379" i="1"/>
  <c r="S3380" i="1"/>
  <c r="T3380" i="1" s="1"/>
  <c r="U3380" i="1"/>
  <c r="S3381" i="1"/>
  <c r="T3381" i="1" s="1"/>
  <c r="U3381" i="1"/>
  <c r="S3382" i="1"/>
  <c r="T3382" i="1" s="1"/>
  <c r="U3382" i="1"/>
  <c r="S3383" i="1"/>
  <c r="T3383" i="1" s="1"/>
  <c r="U3383" i="1"/>
  <c r="S3384" i="1"/>
  <c r="T3384" i="1" s="1"/>
  <c r="U3384" i="1"/>
  <c r="S3385" i="1"/>
  <c r="T3385" i="1" s="1"/>
  <c r="U3385" i="1"/>
  <c r="S3386" i="1"/>
  <c r="T3386" i="1" s="1"/>
  <c r="U3386" i="1"/>
  <c r="S3387" i="1"/>
  <c r="T3387" i="1" s="1"/>
  <c r="U3387" i="1"/>
  <c r="S3388" i="1"/>
  <c r="T3388" i="1" s="1"/>
  <c r="U3388" i="1"/>
  <c r="S3389" i="1"/>
  <c r="T3389" i="1" s="1"/>
  <c r="U3389" i="1"/>
  <c r="S3390" i="1"/>
  <c r="T3390" i="1" s="1"/>
  <c r="U3390" i="1"/>
  <c r="S3391" i="1"/>
  <c r="T3391" i="1" s="1"/>
  <c r="U3391" i="1"/>
  <c r="S3392" i="1"/>
  <c r="T3392" i="1" s="1"/>
  <c r="U3392" i="1"/>
  <c r="S3393" i="1"/>
  <c r="T3393" i="1" s="1"/>
  <c r="U3393" i="1"/>
  <c r="S3394" i="1"/>
  <c r="T3394" i="1" s="1"/>
  <c r="U3394" i="1"/>
  <c r="S3395" i="1"/>
  <c r="T3395" i="1" s="1"/>
  <c r="U3395" i="1"/>
  <c r="S3396" i="1"/>
  <c r="T3396" i="1" s="1"/>
  <c r="U3396" i="1"/>
  <c r="S3397" i="1"/>
  <c r="T3397" i="1" s="1"/>
  <c r="U3397" i="1"/>
  <c r="S3398" i="1"/>
  <c r="T3398" i="1" s="1"/>
  <c r="U3398" i="1"/>
  <c r="S3399" i="1"/>
  <c r="T3399" i="1" s="1"/>
  <c r="U3399" i="1"/>
  <c r="S3400" i="1"/>
  <c r="T3400" i="1" s="1"/>
  <c r="U3400" i="1"/>
  <c r="S3401" i="1"/>
  <c r="T3401" i="1" s="1"/>
  <c r="U3401" i="1"/>
  <c r="S3402" i="1"/>
  <c r="T3402" i="1" s="1"/>
  <c r="U3402" i="1"/>
  <c r="S3403" i="1"/>
  <c r="T3403" i="1" s="1"/>
  <c r="U3403" i="1"/>
  <c r="S3404" i="1"/>
  <c r="T3404" i="1" s="1"/>
  <c r="U3404" i="1"/>
  <c r="S3405" i="1"/>
  <c r="T3405" i="1" s="1"/>
  <c r="U3405" i="1"/>
  <c r="S3406" i="1"/>
  <c r="T3406" i="1" s="1"/>
  <c r="U3406" i="1"/>
  <c r="S3407" i="1"/>
  <c r="T3407" i="1" s="1"/>
  <c r="U3407" i="1"/>
  <c r="S3408" i="1"/>
  <c r="T3408" i="1" s="1"/>
  <c r="U3408" i="1"/>
  <c r="S3409" i="1"/>
  <c r="T3409" i="1" s="1"/>
  <c r="U3409" i="1"/>
  <c r="S3410" i="1"/>
  <c r="T3410" i="1" s="1"/>
  <c r="U3410" i="1"/>
  <c r="S3411" i="1"/>
  <c r="T3411" i="1" s="1"/>
  <c r="U3411" i="1"/>
  <c r="S3412" i="1"/>
  <c r="T3412" i="1" s="1"/>
  <c r="U3412" i="1"/>
  <c r="S3413" i="1"/>
  <c r="T3413" i="1" s="1"/>
  <c r="U3413" i="1"/>
  <c r="S3414" i="1"/>
  <c r="T3414" i="1" s="1"/>
  <c r="U3414" i="1"/>
  <c r="S3415" i="1"/>
  <c r="T3415" i="1" s="1"/>
  <c r="U3415" i="1"/>
  <c r="S3416" i="1"/>
  <c r="T3416" i="1" s="1"/>
  <c r="U3416" i="1"/>
  <c r="S3417" i="1"/>
  <c r="T3417" i="1" s="1"/>
  <c r="U3417" i="1"/>
  <c r="S3418" i="1"/>
  <c r="T3418" i="1" s="1"/>
  <c r="U3418" i="1"/>
  <c r="S3419" i="1"/>
  <c r="T3419" i="1" s="1"/>
  <c r="U3419" i="1"/>
  <c r="S3420" i="1"/>
  <c r="T3420" i="1" s="1"/>
  <c r="U3420" i="1"/>
  <c r="S3421" i="1"/>
  <c r="T3421" i="1" s="1"/>
  <c r="U3421" i="1"/>
  <c r="S3422" i="1"/>
  <c r="T3422" i="1" s="1"/>
  <c r="U3422" i="1"/>
  <c r="S3423" i="1"/>
  <c r="T3423" i="1" s="1"/>
  <c r="U3423" i="1"/>
  <c r="S3424" i="1"/>
  <c r="T3424" i="1" s="1"/>
  <c r="U3424" i="1"/>
  <c r="S3425" i="1"/>
  <c r="T3425" i="1" s="1"/>
  <c r="U3425" i="1"/>
  <c r="S3426" i="1"/>
  <c r="T3426" i="1" s="1"/>
  <c r="U3426" i="1"/>
  <c r="S3427" i="1"/>
  <c r="T3427" i="1" s="1"/>
  <c r="U3427" i="1"/>
  <c r="S3428" i="1"/>
  <c r="T3428" i="1" s="1"/>
  <c r="U3428" i="1"/>
  <c r="S3429" i="1"/>
  <c r="T3429" i="1" s="1"/>
  <c r="U3429" i="1"/>
  <c r="S3430" i="1"/>
  <c r="T3430" i="1" s="1"/>
  <c r="U3430" i="1"/>
  <c r="S3431" i="1"/>
  <c r="T3431" i="1" s="1"/>
  <c r="U3431" i="1"/>
  <c r="S3432" i="1"/>
  <c r="T3432" i="1" s="1"/>
  <c r="U3432" i="1"/>
  <c r="S3433" i="1"/>
  <c r="T3433" i="1" s="1"/>
  <c r="U3433" i="1"/>
  <c r="S3434" i="1"/>
  <c r="T3434" i="1" s="1"/>
  <c r="U3434" i="1"/>
  <c r="S3435" i="1"/>
  <c r="T3435" i="1" s="1"/>
  <c r="U3435" i="1"/>
  <c r="S3436" i="1"/>
  <c r="T3436" i="1" s="1"/>
  <c r="U3436" i="1"/>
  <c r="S3437" i="1"/>
  <c r="T3437" i="1" s="1"/>
  <c r="U3437" i="1"/>
  <c r="S3438" i="1"/>
  <c r="T3438" i="1" s="1"/>
  <c r="U3438" i="1"/>
  <c r="S3439" i="1"/>
  <c r="T3439" i="1" s="1"/>
  <c r="U3439" i="1"/>
  <c r="S3440" i="1"/>
  <c r="T3440" i="1" s="1"/>
  <c r="U3440" i="1"/>
  <c r="S3441" i="1"/>
  <c r="T3441" i="1" s="1"/>
  <c r="U3441" i="1"/>
  <c r="S3442" i="1"/>
  <c r="T3442" i="1" s="1"/>
  <c r="U3442" i="1"/>
  <c r="S3443" i="1"/>
  <c r="T3443" i="1" s="1"/>
  <c r="U3443" i="1"/>
  <c r="S3444" i="1"/>
  <c r="T3444" i="1" s="1"/>
  <c r="U3444" i="1"/>
  <c r="S3445" i="1"/>
  <c r="T3445" i="1" s="1"/>
  <c r="U3445" i="1"/>
  <c r="S3446" i="1"/>
  <c r="T3446" i="1" s="1"/>
  <c r="U3446" i="1"/>
  <c r="S3447" i="1"/>
  <c r="T3447" i="1" s="1"/>
  <c r="U3447" i="1"/>
  <c r="S3448" i="1"/>
  <c r="T3448" i="1" s="1"/>
  <c r="U3448" i="1"/>
  <c r="S3449" i="1"/>
  <c r="T3449" i="1" s="1"/>
  <c r="U3449" i="1"/>
  <c r="S3450" i="1"/>
  <c r="T3450" i="1" s="1"/>
  <c r="U3450" i="1"/>
  <c r="S3451" i="1"/>
  <c r="T3451" i="1" s="1"/>
  <c r="U3451" i="1"/>
  <c r="S3452" i="1"/>
  <c r="T3452" i="1" s="1"/>
  <c r="U3452" i="1"/>
  <c r="S3453" i="1"/>
  <c r="T3453" i="1" s="1"/>
  <c r="U3453" i="1"/>
  <c r="S3454" i="1"/>
  <c r="T3454" i="1" s="1"/>
  <c r="U3454" i="1"/>
  <c r="S3455" i="1"/>
  <c r="T3455" i="1" s="1"/>
  <c r="U3455" i="1"/>
  <c r="S3456" i="1"/>
  <c r="T3456" i="1" s="1"/>
  <c r="U3456" i="1"/>
  <c r="S3457" i="1"/>
  <c r="T3457" i="1" s="1"/>
  <c r="U3457" i="1"/>
  <c r="S3458" i="1"/>
  <c r="T3458" i="1" s="1"/>
  <c r="U3458" i="1"/>
  <c r="S3459" i="1"/>
  <c r="T3459" i="1" s="1"/>
  <c r="U3459" i="1"/>
  <c r="S3460" i="1"/>
  <c r="T3460" i="1" s="1"/>
  <c r="U3460" i="1"/>
  <c r="S3461" i="1"/>
  <c r="T3461" i="1" s="1"/>
  <c r="U3461" i="1"/>
  <c r="S3462" i="1"/>
  <c r="T3462" i="1" s="1"/>
  <c r="U3462" i="1"/>
  <c r="S3463" i="1"/>
  <c r="T3463" i="1" s="1"/>
  <c r="U3463" i="1"/>
  <c r="S3464" i="1"/>
  <c r="T3464" i="1" s="1"/>
  <c r="U3464" i="1"/>
  <c r="S3465" i="1"/>
  <c r="T3465" i="1" s="1"/>
  <c r="U3465" i="1"/>
  <c r="S3466" i="1"/>
  <c r="T3466" i="1" s="1"/>
  <c r="U3466" i="1"/>
  <c r="S3467" i="1"/>
  <c r="T3467" i="1" s="1"/>
  <c r="U3467" i="1"/>
  <c r="S3468" i="1"/>
  <c r="T3468" i="1" s="1"/>
  <c r="U3468" i="1"/>
  <c r="S3469" i="1"/>
  <c r="T3469" i="1" s="1"/>
  <c r="U3469" i="1"/>
  <c r="S3470" i="1"/>
  <c r="T3470" i="1" s="1"/>
  <c r="U3470" i="1"/>
  <c r="S3471" i="1"/>
  <c r="T3471" i="1" s="1"/>
  <c r="U3471" i="1"/>
  <c r="S3472" i="1"/>
  <c r="T3472" i="1" s="1"/>
  <c r="U3472" i="1"/>
  <c r="S3473" i="1"/>
  <c r="T3473" i="1" s="1"/>
  <c r="U3473" i="1"/>
  <c r="S3474" i="1"/>
  <c r="T3474" i="1" s="1"/>
  <c r="U3474" i="1"/>
  <c r="S3475" i="1"/>
  <c r="T3475" i="1" s="1"/>
  <c r="U3475" i="1"/>
  <c r="S3476" i="1"/>
  <c r="T3476" i="1" s="1"/>
  <c r="U3476" i="1"/>
  <c r="S3477" i="1"/>
  <c r="T3477" i="1" s="1"/>
  <c r="U3477" i="1"/>
  <c r="S3478" i="1"/>
  <c r="T3478" i="1" s="1"/>
  <c r="U3478" i="1"/>
  <c r="S3479" i="1"/>
  <c r="T3479" i="1" s="1"/>
  <c r="U3479" i="1"/>
  <c r="S3480" i="1"/>
  <c r="T3480" i="1" s="1"/>
  <c r="U3480" i="1"/>
  <c r="S3481" i="1"/>
  <c r="T3481" i="1" s="1"/>
  <c r="U3481" i="1"/>
  <c r="S3482" i="1"/>
  <c r="T3482" i="1" s="1"/>
  <c r="U3482" i="1"/>
  <c r="S3483" i="1"/>
  <c r="T3483" i="1" s="1"/>
  <c r="U3483" i="1"/>
  <c r="S3484" i="1"/>
  <c r="T3484" i="1" s="1"/>
  <c r="U3484" i="1"/>
  <c r="S3485" i="1"/>
  <c r="T3485" i="1" s="1"/>
  <c r="U3485" i="1"/>
  <c r="S3486" i="1"/>
  <c r="T3486" i="1" s="1"/>
  <c r="U3486" i="1"/>
  <c r="S3487" i="1"/>
  <c r="T3487" i="1" s="1"/>
  <c r="U3487" i="1"/>
  <c r="S3488" i="1"/>
  <c r="T3488" i="1" s="1"/>
  <c r="U3488" i="1"/>
  <c r="S3489" i="1"/>
  <c r="T3489" i="1" s="1"/>
  <c r="U3489" i="1"/>
  <c r="S3490" i="1"/>
  <c r="T3490" i="1" s="1"/>
  <c r="U3490" i="1"/>
  <c r="S3491" i="1"/>
  <c r="T3491" i="1" s="1"/>
  <c r="U3491" i="1"/>
  <c r="S3492" i="1"/>
  <c r="T3492" i="1" s="1"/>
  <c r="U3492" i="1"/>
  <c r="S3493" i="1"/>
  <c r="T3493" i="1" s="1"/>
  <c r="U3493" i="1"/>
  <c r="S3494" i="1"/>
  <c r="T3494" i="1" s="1"/>
  <c r="U3494" i="1"/>
  <c r="S3495" i="1"/>
  <c r="T3495" i="1" s="1"/>
  <c r="U3495" i="1"/>
  <c r="S3496" i="1"/>
  <c r="T3496" i="1" s="1"/>
  <c r="U3496" i="1"/>
  <c r="S3497" i="1"/>
  <c r="T3497" i="1" s="1"/>
  <c r="U3497" i="1"/>
  <c r="S3498" i="1"/>
  <c r="T3498" i="1" s="1"/>
  <c r="U3498" i="1"/>
  <c r="S3499" i="1"/>
  <c r="T3499" i="1" s="1"/>
  <c r="U3499" i="1"/>
  <c r="S3500" i="1"/>
  <c r="T3500" i="1" s="1"/>
  <c r="U3500" i="1"/>
  <c r="S3501" i="1"/>
  <c r="T3501" i="1" s="1"/>
  <c r="U3501" i="1"/>
  <c r="S3502" i="1"/>
  <c r="T3502" i="1" s="1"/>
  <c r="U3502" i="1"/>
  <c r="S3503" i="1"/>
  <c r="T3503" i="1" s="1"/>
  <c r="U3503" i="1"/>
  <c r="S3504" i="1"/>
  <c r="T3504" i="1" s="1"/>
  <c r="U3504" i="1"/>
  <c r="S3505" i="1"/>
  <c r="T3505" i="1" s="1"/>
  <c r="U3505" i="1"/>
  <c r="S3506" i="1"/>
  <c r="T3506" i="1" s="1"/>
  <c r="U3506" i="1"/>
  <c r="S3507" i="1"/>
  <c r="T3507" i="1" s="1"/>
  <c r="U3507" i="1"/>
  <c r="S3508" i="1"/>
  <c r="T3508" i="1" s="1"/>
  <c r="U3508" i="1"/>
  <c r="S3509" i="1"/>
  <c r="T3509" i="1" s="1"/>
  <c r="U3509" i="1"/>
  <c r="S3510" i="1"/>
  <c r="T3510" i="1" s="1"/>
  <c r="U3510" i="1"/>
  <c r="S3511" i="1"/>
  <c r="T3511" i="1" s="1"/>
  <c r="U3511" i="1"/>
  <c r="S3512" i="1"/>
  <c r="T3512" i="1" s="1"/>
  <c r="U3512" i="1"/>
  <c r="S3513" i="1"/>
  <c r="T3513" i="1" s="1"/>
  <c r="U3513" i="1"/>
  <c r="S3514" i="1"/>
  <c r="T3514" i="1" s="1"/>
  <c r="U3514" i="1"/>
  <c r="S3515" i="1"/>
  <c r="T3515" i="1" s="1"/>
  <c r="U3515" i="1"/>
  <c r="S3516" i="1"/>
  <c r="T3516" i="1" s="1"/>
  <c r="U3516" i="1"/>
  <c r="S3517" i="1"/>
  <c r="T3517" i="1" s="1"/>
  <c r="U3517" i="1"/>
  <c r="S3518" i="1"/>
  <c r="T3518" i="1" s="1"/>
  <c r="U3518" i="1"/>
  <c r="S3519" i="1"/>
  <c r="T3519" i="1" s="1"/>
  <c r="U3519" i="1"/>
  <c r="S3520" i="1"/>
  <c r="T3520" i="1" s="1"/>
  <c r="U3520" i="1"/>
  <c r="S3521" i="1"/>
  <c r="T3521" i="1" s="1"/>
  <c r="U3521" i="1"/>
  <c r="S3522" i="1"/>
  <c r="T3522" i="1" s="1"/>
  <c r="U3522" i="1"/>
  <c r="S3523" i="1"/>
  <c r="T3523" i="1" s="1"/>
  <c r="U3523" i="1"/>
  <c r="S3524" i="1"/>
  <c r="T3524" i="1" s="1"/>
  <c r="U3524" i="1"/>
  <c r="S3525" i="1"/>
  <c r="T3525" i="1" s="1"/>
  <c r="U3525" i="1"/>
  <c r="S3526" i="1"/>
  <c r="T3526" i="1" s="1"/>
  <c r="U3526" i="1"/>
  <c r="S3527" i="1"/>
  <c r="T3527" i="1" s="1"/>
  <c r="U3527" i="1"/>
  <c r="S3528" i="1"/>
  <c r="T3528" i="1" s="1"/>
  <c r="U3528" i="1"/>
  <c r="S3529" i="1"/>
  <c r="T3529" i="1" s="1"/>
  <c r="U3529" i="1"/>
  <c r="S3530" i="1"/>
  <c r="T3530" i="1" s="1"/>
  <c r="U3530" i="1"/>
  <c r="S3531" i="1"/>
  <c r="T3531" i="1" s="1"/>
  <c r="U3531" i="1"/>
  <c r="S3532" i="1"/>
  <c r="T3532" i="1" s="1"/>
  <c r="U3532" i="1"/>
  <c r="S3533" i="1"/>
  <c r="T3533" i="1" s="1"/>
  <c r="U3533" i="1"/>
  <c r="S3534" i="1"/>
  <c r="T3534" i="1" s="1"/>
  <c r="U3534" i="1"/>
  <c r="S3535" i="1"/>
  <c r="T3535" i="1" s="1"/>
  <c r="U3535" i="1"/>
  <c r="S3536" i="1"/>
  <c r="T3536" i="1" s="1"/>
  <c r="U3536" i="1"/>
  <c r="S3537" i="1"/>
  <c r="T3537" i="1" s="1"/>
  <c r="U3537" i="1"/>
  <c r="S3538" i="1"/>
  <c r="T3538" i="1" s="1"/>
  <c r="U3538" i="1"/>
  <c r="S3539" i="1"/>
  <c r="T3539" i="1" s="1"/>
  <c r="U3539" i="1"/>
  <c r="S3540" i="1"/>
  <c r="T3540" i="1" s="1"/>
  <c r="U3540" i="1"/>
  <c r="S3541" i="1"/>
  <c r="T3541" i="1" s="1"/>
  <c r="U3541" i="1"/>
  <c r="S3542" i="1"/>
  <c r="T3542" i="1" s="1"/>
  <c r="U3542" i="1"/>
  <c r="S3543" i="1"/>
  <c r="T3543" i="1" s="1"/>
  <c r="U3543" i="1"/>
  <c r="S3544" i="1"/>
  <c r="T3544" i="1" s="1"/>
  <c r="U3544" i="1"/>
  <c r="S3545" i="1"/>
  <c r="T3545" i="1" s="1"/>
  <c r="U3545" i="1"/>
  <c r="S3546" i="1"/>
  <c r="T3546" i="1" s="1"/>
  <c r="U3546" i="1"/>
  <c r="S3547" i="1"/>
  <c r="T3547" i="1" s="1"/>
  <c r="U3547" i="1"/>
  <c r="S3548" i="1"/>
  <c r="T3548" i="1" s="1"/>
  <c r="U3548" i="1"/>
  <c r="S3549" i="1"/>
  <c r="T3549" i="1" s="1"/>
  <c r="U3549" i="1"/>
  <c r="S3550" i="1"/>
  <c r="T3550" i="1" s="1"/>
  <c r="U3550" i="1"/>
  <c r="S3551" i="1"/>
  <c r="T3551" i="1" s="1"/>
  <c r="U3551" i="1"/>
  <c r="S3552" i="1"/>
  <c r="T3552" i="1" s="1"/>
  <c r="U3552" i="1"/>
  <c r="S3553" i="1"/>
  <c r="T3553" i="1" s="1"/>
  <c r="U3553" i="1"/>
  <c r="S3554" i="1"/>
  <c r="T3554" i="1" s="1"/>
  <c r="U3554" i="1"/>
  <c r="S3555" i="1"/>
  <c r="T3555" i="1" s="1"/>
  <c r="U3555" i="1"/>
  <c r="S3556" i="1"/>
  <c r="T3556" i="1" s="1"/>
  <c r="U3556" i="1"/>
  <c r="S3557" i="1"/>
  <c r="T3557" i="1" s="1"/>
  <c r="U3557" i="1"/>
  <c r="S3558" i="1"/>
  <c r="T3558" i="1" s="1"/>
  <c r="U3558" i="1"/>
  <c r="S3559" i="1"/>
  <c r="T3559" i="1" s="1"/>
  <c r="U3559" i="1"/>
  <c r="S3560" i="1"/>
  <c r="T3560" i="1" s="1"/>
  <c r="U3560" i="1"/>
  <c r="S3561" i="1"/>
  <c r="T3561" i="1" s="1"/>
  <c r="U3561" i="1"/>
  <c r="S3562" i="1"/>
  <c r="T3562" i="1" s="1"/>
  <c r="U3562" i="1"/>
  <c r="S3563" i="1"/>
  <c r="T3563" i="1" s="1"/>
  <c r="U3563" i="1"/>
  <c r="S3564" i="1"/>
  <c r="T3564" i="1" s="1"/>
  <c r="U3564" i="1"/>
  <c r="S3565" i="1"/>
  <c r="T3565" i="1" s="1"/>
  <c r="U3565" i="1"/>
  <c r="S3566" i="1"/>
  <c r="T3566" i="1" s="1"/>
  <c r="U3566" i="1"/>
  <c r="S3567" i="1"/>
  <c r="T3567" i="1" s="1"/>
  <c r="U3567" i="1"/>
  <c r="S3568" i="1"/>
  <c r="T3568" i="1" s="1"/>
  <c r="U3568" i="1"/>
  <c r="S3569" i="1"/>
  <c r="T3569" i="1" s="1"/>
  <c r="U3569" i="1"/>
  <c r="S3570" i="1"/>
  <c r="T3570" i="1" s="1"/>
  <c r="U3570" i="1"/>
  <c r="S3571" i="1"/>
  <c r="T3571" i="1" s="1"/>
  <c r="U3571" i="1"/>
  <c r="S3572" i="1"/>
  <c r="T3572" i="1" s="1"/>
  <c r="U3572" i="1"/>
  <c r="S3573" i="1"/>
  <c r="T3573" i="1" s="1"/>
  <c r="U3573" i="1"/>
  <c r="S3574" i="1"/>
  <c r="T3574" i="1" s="1"/>
  <c r="U3574" i="1"/>
  <c r="S3575" i="1"/>
  <c r="T3575" i="1" s="1"/>
  <c r="U3575" i="1"/>
  <c r="S3576" i="1"/>
  <c r="T3576" i="1" s="1"/>
  <c r="U3576" i="1"/>
  <c r="S3577" i="1"/>
  <c r="T3577" i="1" s="1"/>
  <c r="U3577" i="1"/>
  <c r="S3578" i="1"/>
  <c r="T3578" i="1" s="1"/>
  <c r="U3578" i="1"/>
  <c r="S3579" i="1"/>
  <c r="T3579" i="1" s="1"/>
  <c r="U3579" i="1"/>
  <c r="S3580" i="1"/>
  <c r="T3580" i="1" s="1"/>
  <c r="U3580" i="1"/>
  <c r="S3581" i="1"/>
  <c r="T3581" i="1" s="1"/>
  <c r="U3581" i="1"/>
  <c r="S3582" i="1"/>
  <c r="T3582" i="1" s="1"/>
  <c r="U3582" i="1"/>
  <c r="S3583" i="1"/>
  <c r="T3583" i="1" s="1"/>
  <c r="U3583" i="1"/>
  <c r="S3584" i="1"/>
  <c r="T3584" i="1" s="1"/>
  <c r="U3584" i="1"/>
  <c r="S3585" i="1"/>
  <c r="T3585" i="1" s="1"/>
  <c r="U3585" i="1"/>
  <c r="S3586" i="1"/>
  <c r="T3586" i="1" s="1"/>
  <c r="U3586" i="1"/>
  <c r="S3587" i="1"/>
  <c r="T3587" i="1" s="1"/>
  <c r="U3587" i="1"/>
  <c r="S3588" i="1"/>
  <c r="T3588" i="1" s="1"/>
  <c r="U3588" i="1"/>
  <c r="S3589" i="1"/>
  <c r="T3589" i="1" s="1"/>
  <c r="U3589" i="1"/>
  <c r="S3590" i="1"/>
  <c r="T3590" i="1" s="1"/>
  <c r="U3590" i="1"/>
  <c r="S3591" i="1"/>
  <c r="T3591" i="1" s="1"/>
  <c r="U3591" i="1"/>
  <c r="S3592" i="1"/>
  <c r="T3592" i="1" s="1"/>
  <c r="U3592" i="1"/>
  <c r="S3593" i="1"/>
  <c r="T3593" i="1" s="1"/>
  <c r="U3593" i="1"/>
  <c r="S3594" i="1"/>
  <c r="T3594" i="1" s="1"/>
  <c r="U3594" i="1"/>
  <c r="S3595" i="1"/>
  <c r="T3595" i="1" s="1"/>
  <c r="U3595" i="1"/>
  <c r="S3596" i="1"/>
  <c r="T3596" i="1" s="1"/>
  <c r="U3596" i="1"/>
  <c r="S3597" i="1"/>
  <c r="T3597" i="1" s="1"/>
  <c r="U3597" i="1"/>
  <c r="S3598" i="1"/>
  <c r="T3598" i="1" s="1"/>
  <c r="U3598" i="1"/>
  <c r="S3599" i="1"/>
  <c r="T3599" i="1" s="1"/>
  <c r="U3599" i="1"/>
  <c r="S3600" i="1"/>
  <c r="T3600" i="1" s="1"/>
  <c r="U3600" i="1"/>
  <c r="S3601" i="1"/>
  <c r="T3601" i="1" s="1"/>
  <c r="U3601" i="1"/>
  <c r="S3602" i="1"/>
  <c r="T3602" i="1" s="1"/>
  <c r="U3602" i="1"/>
  <c r="S3603" i="1"/>
  <c r="T3603" i="1" s="1"/>
  <c r="U3603" i="1"/>
  <c r="S3604" i="1"/>
  <c r="T3604" i="1" s="1"/>
  <c r="U3604" i="1"/>
  <c r="S3605" i="1"/>
  <c r="T3605" i="1" s="1"/>
  <c r="U3605" i="1"/>
  <c r="S3606" i="1"/>
  <c r="T3606" i="1" s="1"/>
  <c r="U3606" i="1"/>
  <c r="S3607" i="1"/>
  <c r="T3607" i="1" s="1"/>
  <c r="U3607" i="1"/>
  <c r="S3608" i="1"/>
  <c r="T3608" i="1" s="1"/>
  <c r="U3608" i="1"/>
  <c r="S3609" i="1"/>
  <c r="T3609" i="1" s="1"/>
  <c r="U3609" i="1"/>
  <c r="S3610" i="1"/>
  <c r="T3610" i="1" s="1"/>
  <c r="U3610" i="1"/>
  <c r="S3611" i="1"/>
  <c r="T3611" i="1" s="1"/>
  <c r="U3611" i="1"/>
  <c r="S3612" i="1"/>
  <c r="T3612" i="1" s="1"/>
  <c r="U3612" i="1"/>
  <c r="S3613" i="1"/>
  <c r="T3613" i="1" s="1"/>
  <c r="U3613" i="1"/>
  <c r="S3614" i="1"/>
  <c r="T3614" i="1" s="1"/>
  <c r="U3614" i="1"/>
  <c r="S3615" i="1"/>
  <c r="T3615" i="1" s="1"/>
  <c r="U3615" i="1"/>
  <c r="S3616" i="1"/>
  <c r="T3616" i="1" s="1"/>
  <c r="U3616" i="1"/>
  <c r="S3617" i="1"/>
  <c r="T3617" i="1" s="1"/>
  <c r="U3617" i="1"/>
  <c r="S3618" i="1"/>
  <c r="T3618" i="1" s="1"/>
  <c r="U3618" i="1"/>
  <c r="S3619" i="1"/>
  <c r="T3619" i="1" s="1"/>
  <c r="U3619" i="1"/>
  <c r="S3620" i="1"/>
  <c r="T3620" i="1" s="1"/>
  <c r="U3620" i="1"/>
  <c r="S3621" i="1"/>
  <c r="T3621" i="1" s="1"/>
  <c r="U3621" i="1"/>
  <c r="S3622" i="1"/>
  <c r="T3622" i="1" s="1"/>
  <c r="U3622" i="1"/>
  <c r="S3623" i="1"/>
  <c r="T3623" i="1" s="1"/>
  <c r="U3623" i="1"/>
  <c r="S3624" i="1"/>
  <c r="T3624" i="1" s="1"/>
  <c r="U3624" i="1"/>
  <c r="S3625" i="1"/>
  <c r="T3625" i="1" s="1"/>
  <c r="U3625" i="1"/>
  <c r="S3626" i="1"/>
  <c r="T3626" i="1" s="1"/>
  <c r="U3626" i="1"/>
  <c r="S3627" i="1"/>
  <c r="T3627" i="1" s="1"/>
  <c r="U3627" i="1"/>
  <c r="S3628" i="1"/>
  <c r="T3628" i="1" s="1"/>
  <c r="U3628" i="1"/>
  <c r="S3629" i="1"/>
  <c r="T3629" i="1" s="1"/>
  <c r="U3629" i="1"/>
  <c r="S3630" i="1"/>
  <c r="T3630" i="1" s="1"/>
  <c r="U3630" i="1"/>
  <c r="S3631" i="1"/>
  <c r="T3631" i="1" s="1"/>
  <c r="U3631" i="1"/>
  <c r="S3632" i="1"/>
  <c r="T3632" i="1" s="1"/>
  <c r="U3632" i="1"/>
  <c r="S3633" i="1"/>
  <c r="T3633" i="1" s="1"/>
  <c r="U3633" i="1"/>
  <c r="S3634" i="1"/>
  <c r="T3634" i="1" s="1"/>
  <c r="U3634" i="1"/>
  <c r="S3635" i="1"/>
  <c r="T3635" i="1" s="1"/>
  <c r="U3635" i="1"/>
  <c r="S3636" i="1"/>
  <c r="T3636" i="1" s="1"/>
  <c r="U3636" i="1"/>
  <c r="S3637" i="1"/>
  <c r="T3637" i="1" s="1"/>
  <c r="U3637" i="1"/>
  <c r="S3638" i="1"/>
  <c r="T3638" i="1" s="1"/>
  <c r="U3638" i="1"/>
  <c r="S3639" i="1"/>
  <c r="T3639" i="1" s="1"/>
  <c r="U3639" i="1"/>
  <c r="S3640" i="1"/>
  <c r="T3640" i="1" s="1"/>
  <c r="U3640" i="1"/>
  <c r="S3641" i="1"/>
  <c r="T3641" i="1" s="1"/>
  <c r="U3641" i="1"/>
  <c r="S3642" i="1"/>
  <c r="T3642" i="1" s="1"/>
  <c r="U3642" i="1"/>
  <c r="S3643" i="1"/>
  <c r="T3643" i="1" s="1"/>
  <c r="U3643" i="1"/>
  <c r="S3644" i="1"/>
  <c r="T3644" i="1" s="1"/>
  <c r="U3644" i="1"/>
  <c r="S3645" i="1"/>
  <c r="T3645" i="1" s="1"/>
  <c r="U3645" i="1"/>
  <c r="S3646" i="1"/>
  <c r="T3646" i="1" s="1"/>
  <c r="U3646" i="1"/>
  <c r="S3647" i="1"/>
  <c r="T3647" i="1" s="1"/>
  <c r="U3647" i="1"/>
  <c r="S3648" i="1"/>
  <c r="T3648" i="1" s="1"/>
  <c r="U3648" i="1"/>
  <c r="S3649" i="1"/>
  <c r="T3649" i="1" s="1"/>
  <c r="U3649" i="1"/>
  <c r="S3650" i="1"/>
  <c r="T3650" i="1" s="1"/>
  <c r="U3650" i="1"/>
  <c r="S3651" i="1"/>
  <c r="T3651" i="1" s="1"/>
  <c r="U3651" i="1"/>
  <c r="S3652" i="1"/>
  <c r="T3652" i="1" s="1"/>
  <c r="U3652" i="1"/>
  <c r="S3653" i="1"/>
  <c r="T3653" i="1" s="1"/>
  <c r="U3653" i="1"/>
  <c r="S3654" i="1"/>
  <c r="T3654" i="1" s="1"/>
  <c r="U3654" i="1"/>
  <c r="S3655" i="1"/>
  <c r="T3655" i="1" s="1"/>
  <c r="U3655" i="1"/>
  <c r="S3656" i="1"/>
  <c r="T3656" i="1" s="1"/>
  <c r="U3656" i="1"/>
  <c r="S3657" i="1"/>
  <c r="T3657" i="1" s="1"/>
  <c r="U3657" i="1"/>
  <c r="S3658" i="1"/>
  <c r="T3658" i="1" s="1"/>
  <c r="U3658" i="1"/>
  <c r="S3659" i="1"/>
  <c r="T3659" i="1" s="1"/>
  <c r="U3659" i="1"/>
  <c r="S3660" i="1"/>
  <c r="T3660" i="1" s="1"/>
  <c r="U3660" i="1"/>
  <c r="S3661" i="1"/>
  <c r="T3661" i="1" s="1"/>
  <c r="U3661" i="1"/>
  <c r="S3662" i="1"/>
  <c r="T3662" i="1" s="1"/>
  <c r="U3662" i="1"/>
  <c r="S3663" i="1"/>
  <c r="T3663" i="1" s="1"/>
  <c r="U3663" i="1"/>
  <c r="S3664" i="1"/>
  <c r="T3664" i="1" s="1"/>
  <c r="U3664" i="1"/>
  <c r="S3665" i="1"/>
  <c r="T3665" i="1" s="1"/>
  <c r="U3665" i="1"/>
  <c r="S3666" i="1"/>
  <c r="T3666" i="1" s="1"/>
  <c r="U3666" i="1"/>
  <c r="S3667" i="1"/>
  <c r="T3667" i="1" s="1"/>
  <c r="U3667" i="1"/>
  <c r="S3668" i="1"/>
  <c r="T3668" i="1" s="1"/>
  <c r="U3668" i="1"/>
  <c r="S3669" i="1"/>
  <c r="T3669" i="1" s="1"/>
  <c r="U3669" i="1"/>
  <c r="S3670" i="1"/>
  <c r="T3670" i="1" s="1"/>
  <c r="U3670" i="1"/>
  <c r="S3671" i="1"/>
  <c r="T3671" i="1" s="1"/>
  <c r="U3671" i="1"/>
  <c r="S3672" i="1"/>
  <c r="T3672" i="1" s="1"/>
  <c r="U3672" i="1"/>
  <c r="S3673" i="1"/>
  <c r="T3673" i="1" s="1"/>
  <c r="U3673" i="1"/>
  <c r="S3674" i="1"/>
  <c r="T3674" i="1" s="1"/>
  <c r="U3674" i="1"/>
  <c r="S3675" i="1"/>
  <c r="T3675" i="1" s="1"/>
  <c r="U3675" i="1"/>
  <c r="S3676" i="1"/>
  <c r="T3676" i="1" s="1"/>
  <c r="U3676" i="1"/>
  <c r="S3677" i="1"/>
  <c r="T3677" i="1" s="1"/>
  <c r="U3677" i="1"/>
  <c r="S3678" i="1"/>
  <c r="T3678" i="1" s="1"/>
  <c r="U3678" i="1"/>
  <c r="S3679" i="1"/>
  <c r="T3679" i="1" s="1"/>
  <c r="U3679" i="1"/>
  <c r="S3680" i="1"/>
  <c r="T3680" i="1" s="1"/>
  <c r="U3680" i="1"/>
  <c r="S3681" i="1"/>
  <c r="T3681" i="1" s="1"/>
  <c r="U3681" i="1"/>
  <c r="S3682" i="1"/>
  <c r="T3682" i="1" s="1"/>
  <c r="U3682" i="1"/>
  <c r="S3683" i="1"/>
  <c r="T3683" i="1" s="1"/>
  <c r="U3683" i="1"/>
  <c r="S3684" i="1"/>
  <c r="T3684" i="1" s="1"/>
  <c r="U3684" i="1"/>
  <c r="S3685" i="1"/>
  <c r="T3685" i="1" s="1"/>
  <c r="U3685" i="1"/>
  <c r="S3686" i="1"/>
  <c r="T3686" i="1" s="1"/>
  <c r="U3686" i="1"/>
  <c r="S3687" i="1"/>
  <c r="T3687" i="1" s="1"/>
  <c r="U3687" i="1"/>
  <c r="S3688" i="1"/>
  <c r="T3688" i="1" s="1"/>
  <c r="U3688" i="1"/>
  <c r="S3689" i="1"/>
  <c r="T3689" i="1" s="1"/>
  <c r="U3689" i="1"/>
  <c r="S3690" i="1"/>
  <c r="T3690" i="1" s="1"/>
  <c r="U3690" i="1"/>
  <c r="S3691" i="1"/>
  <c r="T3691" i="1" s="1"/>
  <c r="U3691" i="1"/>
  <c r="S3692" i="1"/>
  <c r="T3692" i="1" s="1"/>
  <c r="U3692" i="1"/>
  <c r="S3693" i="1"/>
  <c r="T3693" i="1" s="1"/>
  <c r="U3693" i="1"/>
  <c r="S3694" i="1"/>
  <c r="T3694" i="1" s="1"/>
  <c r="U3694" i="1"/>
  <c r="S3695" i="1"/>
  <c r="T3695" i="1" s="1"/>
  <c r="U3695" i="1"/>
  <c r="S3696" i="1"/>
  <c r="T3696" i="1" s="1"/>
  <c r="U3696" i="1"/>
  <c r="S3697" i="1"/>
  <c r="T3697" i="1" s="1"/>
  <c r="U3697" i="1"/>
  <c r="S3698" i="1"/>
  <c r="T3698" i="1" s="1"/>
  <c r="U3698" i="1"/>
  <c r="S3699" i="1"/>
  <c r="T3699" i="1" s="1"/>
  <c r="U3699" i="1"/>
  <c r="S3700" i="1"/>
  <c r="T3700" i="1" s="1"/>
  <c r="U3700" i="1"/>
  <c r="S3701" i="1"/>
  <c r="T3701" i="1" s="1"/>
  <c r="U3701" i="1"/>
  <c r="S3702" i="1"/>
  <c r="T3702" i="1" s="1"/>
  <c r="U3702" i="1"/>
  <c r="S3703" i="1"/>
  <c r="T3703" i="1" s="1"/>
  <c r="U3703" i="1"/>
  <c r="S3704" i="1"/>
  <c r="T3704" i="1" s="1"/>
  <c r="U3704" i="1"/>
  <c r="S3705" i="1"/>
  <c r="T3705" i="1" s="1"/>
  <c r="U3705" i="1"/>
  <c r="S3706" i="1"/>
  <c r="T3706" i="1" s="1"/>
  <c r="U3706" i="1"/>
  <c r="S3707" i="1"/>
  <c r="T3707" i="1" s="1"/>
  <c r="U3707" i="1"/>
  <c r="S3708" i="1"/>
  <c r="T3708" i="1" s="1"/>
  <c r="U3708" i="1"/>
  <c r="S3709" i="1"/>
  <c r="T3709" i="1" s="1"/>
  <c r="U3709" i="1"/>
  <c r="S3710" i="1"/>
  <c r="T3710" i="1" s="1"/>
  <c r="U3710" i="1"/>
  <c r="S3711" i="1"/>
  <c r="T3711" i="1" s="1"/>
  <c r="U3711" i="1"/>
  <c r="S3712" i="1"/>
  <c r="T3712" i="1" s="1"/>
  <c r="U3712" i="1"/>
  <c r="S3713" i="1"/>
  <c r="T3713" i="1" s="1"/>
  <c r="U3713" i="1"/>
  <c r="S3714" i="1"/>
  <c r="T3714" i="1" s="1"/>
  <c r="U3714" i="1"/>
  <c r="S3715" i="1"/>
  <c r="T3715" i="1" s="1"/>
  <c r="U3715" i="1"/>
  <c r="S3716" i="1"/>
  <c r="T3716" i="1" s="1"/>
  <c r="U3716" i="1"/>
  <c r="S3717" i="1"/>
  <c r="T3717" i="1" s="1"/>
  <c r="U3717" i="1"/>
  <c r="S3718" i="1"/>
  <c r="T3718" i="1" s="1"/>
  <c r="U3718" i="1"/>
  <c r="S3719" i="1"/>
  <c r="T3719" i="1" s="1"/>
  <c r="U3719" i="1"/>
  <c r="S3720" i="1"/>
  <c r="T3720" i="1" s="1"/>
  <c r="U3720" i="1"/>
  <c r="S3721" i="1"/>
  <c r="T3721" i="1" s="1"/>
  <c r="U3721" i="1"/>
  <c r="S3722" i="1"/>
  <c r="T3722" i="1" s="1"/>
  <c r="U3722" i="1"/>
  <c r="S3723" i="1"/>
  <c r="T3723" i="1" s="1"/>
  <c r="U3723" i="1"/>
  <c r="S3724" i="1"/>
  <c r="T3724" i="1" s="1"/>
  <c r="U3724" i="1"/>
  <c r="S3725" i="1"/>
  <c r="T3725" i="1" s="1"/>
  <c r="U3725" i="1"/>
  <c r="S3726" i="1"/>
  <c r="T3726" i="1" s="1"/>
  <c r="U3726" i="1"/>
  <c r="S3727" i="1"/>
  <c r="T3727" i="1" s="1"/>
  <c r="U3727" i="1"/>
  <c r="S3728" i="1"/>
  <c r="T3728" i="1" s="1"/>
  <c r="U3728" i="1"/>
  <c r="S3729" i="1"/>
  <c r="T3729" i="1" s="1"/>
  <c r="U3729" i="1"/>
  <c r="S3730" i="1"/>
  <c r="T3730" i="1" s="1"/>
  <c r="U3730" i="1"/>
  <c r="S3731" i="1"/>
  <c r="T3731" i="1" s="1"/>
  <c r="U3731" i="1"/>
  <c r="S3732" i="1"/>
  <c r="T3732" i="1" s="1"/>
  <c r="U3732" i="1"/>
  <c r="S3733" i="1"/>
  <c r="T3733" i="1" s="1"/>
  <c r="U3733" i="1"/>
  <c r="S3734" i="1"/>
  <c r="T3734" i="1" s="1"/>
  <c r="U3734" i="1"/>
  <c r="S3735" i="1"/>
  <c r="T3735" i="1" s="1"/>
  <c r="U3735" i="1"/>
  <c r="S3736" i="1"/>
  <c r="T3736" i="1" s="1"/>
  <c r="U3736" i="1"/>
  <c r="S3737" i="1"/>
  <c r="T3737" i="1" s="1"/>
  <c r="U3737" i="1"/>
  <c r="S3738" i="1"/>
  <c r="T3738" i="1" s="1"/>
  <c r="U3738" i="1"/>
  <c r="S3739" i="1"/>
  <c r="T3739" i="1" s="1"/>
  <c r="U3739" i="1"/>
  <c r="S3740" i="1"/>
  <c r="T3740" i="1" s="1"/>
  <c r="U3740" i="1"/>
  <c r="S3741" i="1"/>
  <c r="T3741" i="1" s="1"/>
  <c r="U3741" i="1"/>
  <c r="S3742" i="1"/>
  <c r="T3742" i="1" s="1"/>
  <c r="U3742" i="1"/>
  <c r="S3743" i="1"/>
  <c r="T3743" i="1" s="1"/>
  <c r="U3743" i="1"/>
  <c r="S3744" i="1"/>
  <c r="T3744" i="1" s="1"/>
  <c r="U3744" i="1"/>
  <c r="S3745" i="1"/>
  <c r="T3745" i="1" s="1"/>
  <c r="U3745" i="1"/>
  <c r="S3746" i="1"/>
  <c r="T3746" i="1" s="1"/>
  <c r="U3746" i="1"/>
  <c r="S3747" i="1"/>
  <c r="T3747" i="1" s="1"/>
  <c r="U3747" i="1"/>
  <c r="S3748" i="1"/>
  <c r="T3748" i="1" s="1"/>
  <c r="U3748" i="1"/>
  <c r="S3749" i="1"/>
  <c r="T3749" i="1" s="1"/>
  <c r="U3749" i="1"/>
  <c r="S3750" i="1"/>
  <c r="T3750" i="1" s="1"/>
  <c r="U3750" i="1"/>
  <c r="S3751" i="1"/>
  <c r="T3751" i="1" s="1"/>
  <c r="U3751" i="1"/>
  <c r="S3752" i="1"/>
  <c r="T3752" i="1" s="1"/>
  <c r="U3752" i="1"/>
  <c r="S3753" i="1"/>
  <c r="T3753" i="1" s="1"/>
  <c r="U3753" i="1"/>
  <c r="S3754" i="1"/>
  <c r="T3754" i="1" s="1"/>
  <c r="U3754" i="1"/>
  <c r="S3755" i="1"/>
  <c r="T3755" i="1" s="1"/>
  <c r="U3755" i="1"/>
  <c r="S3756" i="1"/>
  <c r="T3756" i="1" s="1"/>
  <c r="U3756" i="1"/>
  <c r="S3757" i="1"/>
  <c r="T3757" i="1" s="1"/>
  <c r="U3757" i="1"/>
  <c r="S3758" i="1"/>
  <c r="T3758" i="1" s="1"/>
  <c r="U3758" i="1"/>
  <c r="S3759" i="1"/>
  <c r="T3759" i="1" s="1"/>
  <c r="U3759" i="1"/>
  <c r="S3760" i="1"/>
  <c r="T3760" i="1" s="1"/>
  <c r="U3760" i="1"/>
  <c r="S3761" i="1"/>
  <c r="T3761" i="1" s="1"/>
  <c r="U3761" i="1"/>
  <c r="S3762" i="1"/>
  <c r="T3762" i="1" s="1"/>
  <c r="U3762" i="1"/>
  <c r="S3763" i="1"/>
  <c r="T3763" i="1" s="1"/>
  <c r="U3763" i="1"/>
  <c r="S3764" i="1"/>
  <c r="T3764" i="1" s="1"/>
  <c r="U3764" i="1"/>
  <c r="S3765" i="1"/>
  <c r="T3765" i="1" s="1"/>
  <c r="U3765" i="1"/>
  <c r="S3766" i="1"/>
  <c r="T3766" i="1" s="1"/>
  <c r="U3766" i="1"/>
  <c r="S3767" i="1"/>
  <c r="T3767" i="1" s="1"/>
  <c r="U3767" i="1"/>
  <c r="S3768" i="1"/>
  <c r="T3768" i="1" s="1"/>
  <c r="U3768" i="1"/>
  <c r="S3769" i="1"/>
  <c r="T3769" i="1" s="1"/>
  <c r="U3769" i="1"/>
  <c r="S3770" i="1"/>
  <c r="T3770" i="1" s="1"/>
  <c r="U3770" i="1"/>
  <c r="S3771" i="1"/>
  <c r="T3771" i="1" s="1"/>
  <c r="U3771" i="1"/>
  <c r="S3772" i="1"/>
  <c r="T3772" i="1" s="1"/>
  <c r="U3772" i="1"/>
  <c r="S3773" i="1"/>
  <c r="T3773" i="1" s="1"/>
  <c r="U3773" i="1"/>
  <c r="S3774" i="1"/>
  <c r="T3774" i="1" s="1"/>
  <c r="U3774" i="1"/>
  <c r="S3775" i="1"/>
  <c r="T3775" i="1" s="1"/>
  <c r="U3775" i="1"/>
  <c r="S3776" i="1"/>
  <c r="T3776" i="1" s="1"/>
  <c r="U3776" i="1"/>
  <c r="S3777" i="1"/>
  <c r="T3777" i="1" s="1"/>
  <c r="U3777" i="1"/>
  <c r="S3778" i="1"/>
  <c r="T3778" i="1" s="1"/>
  <c r="U3778" i="1"/>
  <c r="S3779" i="1"/>
  <c r="T3779" i="1" s="1"/>
  <c r="U3779" i="1"/>
  <c r="S3780" i="1"/>
  <c r="T3780" i="1" s="1"/>
  <c r="U3780" i="1"/>
  <c r="S3781" i="1"/>
  <c r="T3781" i="1" s="1"/>
  <c r="U3781" i="1"/>
  <c r="S3782" i="1"/>
  <c r="T3782" i="1" s="1"/>
  <c r="U3782" i="1"/>
  <c r="S3783" i="1"/>
  <c r="T3783" i="1" s="1"/>
  <c r="U3783" i="1"/>
  <c r="S3784" i="1"/>
  <c r="T3784" i="1" s="1"/>
  <c r="U3784" i="1"/>
  <c r="S3785" i="1"/>
  <c r="T3785" i="1" s="1"/>
  <c r="U3785" i="1"/>
  <c r="S3786" i="1"/>
  <c r="T3786" i="1" s="1"/>
  <c r="U3786" i="1"/>
  <c r="S3787" i="1"/>
  <c r="T3787" i="1" s="1"/>
  <c r="U3787" i="1"/>
  <c r="S3788" i="1"/>
  <c r="T3788" i="1" s="1"/>
  <c r="U3788" i="1"/>
  <c r="S3789" i="1"/>
  <c r="T3789" i="1" s="1"/>
  <c r="U3789" i="1"/>
  <c r="S3790" i="1"/>
  <c r="T3790" i="1" s="1"/>
  <c r="U3790" i="1"/>
  <c r="S3791" i="1"/>
  <c r="T3791" i="1" s="1"/>
  <c r="U3791" i="1"/>
  <c r="S3792" i="1"/>
  <c r="T3792" i="1" s="1"/>
  <c r="U3792" i="1"/>
  <c r="S3793" i="1"/>
  <c r="T3793" i="1" s="1"/>
  <c r="U3793" i="1"/>
  <c r="S3794" i="1"/>
  <c r="T3794" i="1" s="1"/>
  <c r="U3794" i="1"/>
  <c r="S3795" i="1"/>
  <c r="T3795" i="1" s="1"/>
  <c r="U3795" i="1"/>
  <c r="S3796" i="1"/>
  <c r="T3796" i="1" s="1"/>
  <c r="U3796" i="1"/>
  <c r="S3797" i="1"/>
  <c r="T3797" i="1" s="1"/>
  <c r="U3797" i="1"/>
  <c r="S3798" i="1"/>
  <c r="T3798" i="1" s="1"/>
  <c r="U3798" i="1"/>
  <c r="S3799" i="1"/>
  <c r="T3799" i="1" s="1"/>
  <c r="U3799" i="1"/>
  <c r="S3800" i="1"/>
  <c r="T3800" i="1" s="1"/>
  <c r="U3800" i="1"/>
  <c r="S3801" i="1"/>
  <c r="T3801" i="1" s="1"/>
  <c r="U3801" i="1"/>
  <c r="S3802" i="1"/>
  <c r="T3802" i="1" s="1"/>
  <c r="U3802" i="1"/>
  <c r="S3803" i="1"/>
  <c r="T3803" i="1" s="1"/>
  <c r="U3803" i="1"/>
  <c r="S3804" i="1"/>
  <c r="T3804" i="1" s="1"/>
  <c r="U3804" i="1"/>
  <c r="S3805" i="1"/>
  <c r="T3805" i="1" s="1"/>
  <c r="U3805" i="1"/>
  <c r="S3806" i="1"/>
  <c r="T3806" i="1" s="1"/>
  <c r="U3806" i="1"/>
  <c r="S3807" i="1"/>
  <c r="T3807" i="1" s="1"/>
  <c r="U3807" i="1"/>
  <c r="S3808" i="1"/>
  <c r="T3808" i="1" s="1"/>
  <c r="U3808" i="1"/>
  <c r="S3809" i="1"/>
  <c r="T3809" i="1" s="1"/>
  <c r="U3809" i="1"/>
  <c r="S3810" i="1"/>
  <c r="T3810" i="1" s="1"/>
  <c r="U3810" i="1"/>
  <c r="S3811" i="1"/>
  <c r="T3811" i="1" s="1"/>
  <c r="U3811" i="1"/>
  <c r="S3812" i="1"/>
  <c r="T3812" i="1" s="1"/>
  <c r="U3812" i="1"/>
  <c r="S3813" i="1"/>
  <c r="T3813" i="1" s="1"/>
  <c r="U3813" i="1"/>
  <c r="S3814" i="1"/>
  <c r="T3814" i="1" s="1"/>
  <c r="U3814" i="1"/>
  <c r="S3815" i="1"/>
  <c r="T3815" i="1" s="1"/>
  <c r="U3815" i="1"/>
  <c r="S3816" i="1"/>
  <c r="T3816" i="1" s="1"/>
  <c r="U3816" i="1"/>
  <c r="S3817" i="1"/>
  <c r="T3817" i="1" s="1"/>
  <c r="U3817" i="1"/>
  <c r="S3818" i="1"/>
  <c r="T3818" i="1" s="1"/>
  <c r="U3818" i="1"/>
  <c r="S3819" i="1"/>
  <c r="T3819" i="1" s="1"/>
  <c r="U3819" i="1"/>
  <c r="S3820" i="1"/>
  <c r="T3820" i="1" s="1"/>
  <c r="U3820" i="1"/>
  <c r="S3821" i="1"/>
  <c r="T3821" i="1" s="1"/>
  <c r="U3821" i="1"/>
  <c r="S3822" i="1"/>
  <c r="T3822" i="1" s="1"/>
  <c r="U3822" i="1"/>
  <c r="S3823" i="1"/>
  <c r="T3823" i="1" s="1"/>
  <c r="U3823" i="1"/>
  <c r="S3824" i="1"/>
  <c r="T3824" i="1" s="1"/>
  <c r="U3824" i="1"/>
  <c r="S3825" i="1"/>
  <c r="T3825" i="1" s="1"/>
  <c r="U3825" i="1"/>
  <c r="S3826" i="1"/>
  <c r="T3826" i="1" s="1"/>
  <c r="U3826" i="1"/>
  <c r="S3827" i="1"/>
  <c r="T3827" i="1" s="1"/>
  <c r="U3827" i="1"/>
  <c r="S3828" i="1"/>
  <c r="T3828" i="1" s="1"/>
  <c r="U3828" i="1"/>
  <c r="S3829" i="1"/>
  <c r="T3829" i="1" s="1"/>
  <c r="U3829" i="1"/>
  <c r="S3830" i="1"/>
  <c r="T3830" i="1" s="1"/>
  <c r="U3830" i="1"/>
  <c r="S3831" i="1"/>
  <c r="T3831" i="1" s="1"/>
  <c r="U3831" i="1"/>
  <c r="S3832" i="1"/>
  <c r="T3832" i="1" s="1"/>
  <c r="U3832" i="1"/>
  <c r="S3833" i="1"/>
  <c r="T3833" i="1" s="1"/>
  <c r="U3833" i="1"/>
  <c r="S3834" i="1"/>
  <c r="T3834" i="1" s="1"/>
  <c r="U3834" i="1"/>
  <c r="S3835" i="1"/>
  <c r="T3835" i="1" s="1"/>
  <c r="U3835" i="1"/>
  <c r="S3836" i="1"/>
  <c r="T3836" i="1" s="1"/>
  <c r="U3836" i="1"/>
  <c r="S3837" i="1"/>
  <c r="T3837" i="1" s="1"/>
  <c r="U3837" i="1"/>
  <c r="S3838" i="1"/>
  <c r="T3838" i="1" s="1"/>
  <c r="U3838" i="1"/>
  <c r="S3839" i="1"/>
  <c r="T3839" i="1" s="1"/>
  <c r="U3839" i="1"/>
  <c r="S3840" i="1"/>
  <c r="T3840" i="1" s="1"/>
  <c r="U3840" i="1"/>
  <c r="S3841" i="1"/>
  <c r="T3841" i="1" s="1"/>
  <c r="U3841" i="1"/>
  <c r="S3842" i="1"/>
  <c r="T3842" i="1" s="1"/>
  <c r="U3842" i="1"/>
  <c r="S3843" i="1"/>
  <c r="T3843" i="1" s="1"/>
  <c r="U3843" i="1"/>
  <c r="S3844" i="1"/>
  <c r="T3844" i="1" s="1"/>
  <c r="U3844" i="1"/>
  <c r="S3845" i="1"/>
  <c r="T3845" i="1" s="1"/>
  <c r="U3845" i="1"/>
  <c r="S3846" i="1"/>
  <c r="T3846" i="1" s="1"/>
  <c r="U3846" i="1"/>
  <c r="S3847" i="1"/>
  <c r="T3847" i="1" s="1"/>
  <c r="U3847" i="1"/>
  <c r="S3848" i="1"/>
  <c r="T3848" i="1" s="1"/>
  <c r="U3848" i="1"/>
  <c r="S3849" i="1"/>
  <c r="T3849" i="1" s="1"/>
  <c r="U3849" i="1"/>
  <c r="S3850" i="1"/>
  <c r="T3850" i="1" s="1"/>
  <c r="U3850" i="1"/>
  <c r="S3851" i="1"/>
  <c r="T3851" i="1" s="1"/>
  <c r="U3851" i="1"/>
  <c r="S3852" i="1"/>
  <c r="T3852" i="1" s="1"/>
  <c r="U3852" i="1"/>
  <c r="S3853" i="1"/>
  <c r="T3853" i="1" s="1"/>
  <c r="U3853" i="1"/>
  <c r="S3854" i="1"/>
  <c r="T3854" i="1" s="1"/>
  <c r="U3854" i="1"/>
  <c r="S3855" i="1"/>
  <c r="T3855" i="1" s="1"/>
  <c r="U3855" i="1"/>
  <c r="S3856" i="1"/>
  <c r="T3856" i="1" s="1"/>
  <c r="U3856" i="1"/>
  <c r="S3857" i="1"/>
  <c r="T3857" i="1" s="1"/>
  <c r="U3857" i="1"/>
  <c r="S3858" i="1"/>
  <c r="T3858" i="1" s="1"/>
  <c r="U3858" i="1"/>
  <c r="S3859" i="1"/>
  <c r="T3859" i="1" s="1"/>
  <c r="U3859" i="1"/>
  <c r="S3860" i="1"/>
  <c r="T3860" i="1" s="1"/>
  <c r="U3860" i="1"/>
  <c r="S3861" i="1"/>
  <c r="T3861" i="1" s="1"/>
  <c r="U3861" i="1"/>
  <c r="S3862" i="1"/>
  <c r="T3862" i="1" s="1"/>
  <c r="U3862" i="1"/>
  <c r="S3863" i="1"/>
  <c r="T3863" i="1" s="1"/>
  <c r="U3863" i="1"/>
  <c r="S3864" i="1"/>
  <c r="T3864" i="1" s="1"/>
  <c r="U3864" i="1"/>
  <c r="S3865" i="1"/>
  <c r="T3865" i="1" s="1"/>
  <c r="U3865" i="1"/>
  <c r="S3866" i="1"/>
  <c r="T3866" i="1" s="1"/>
  <c r="U3866" i="1"/>
  <c r="S3867" i="1"/>
  <c r="T3867" i="1" s="1"/>
  <c r="U3867" i="1"/>
  <c r="S3868" i="1"/>
  <c r="T3868" i="1" s="1"/>
  <c r="U3868" i="1"/>
  <c r="S3869" i="1"/>
  <c r="T3869" i="1" s="1"/>
  <c r="U3869" i="1"/>
  <c r="S3870" i="1"/>
  <c r="T3870" i="1" s="1"/>
  <c r="U3870" i="1"/>
  <c r="S3871" i="1"/>
  <c r="T3871" i="1" s="1"/>
  <c r="U3871" i="1"/>
  <c r="S3872" i="1"/>
  <c r="T3872" i="1" s="1"/>
  <c r="U3872" i="1"/>
  <c r="S3873" i="1"/>
  <c r="T3873" i="1" s="1"/>
  <c r="U3873" i="1"/>
  <c r="S3874" i="1"/>
  <c r="T3874" i="1" s="1"/>
  <c r="U3874" i="1"/>
  <c r="S3875" i="1"/>
  <c r="T3875" i="1" s="1"/>
  <c r="U3875" i="1"/>
  <c r="S3876" i="1"/>
  <c r="T3876" i="1" s="1"/>
  <c r="U3876" i="1"/>
  <c r="S3877" i="1"/>
  <c r="T3877" i="1" s="1"/>
  <c r="U3877" i="1"/>
  <c r="S3878" i="1"/>
  <c r="T3878" i="1" s="1"/>
  <c r="U3878" i="1"/>
  <c r="S3879" i="1"/>
  <c r="T3879" i="1" s="1"/>
  <c r="U3879" i="1"/>
  <c r="S3880" i="1"/>
  <c r="T3880" i="1" s="1"/>
  <c r="U3880" i="1"/>
  <c r="S3881" i="1"/>
  <c r="T3881" i="1" s="1"/>
  <c r="U3881" i="1"/>
  <c r="S3882" i="1"/>
  <c r="T3882" i="1" s="1"/>
  <c r="U3882" i="1"/>
  <c r="S3883" i="1"/>
  <c r="T3883" i="1" s="1"/>
  <c r="U3883" i="1"/>
  <c r="S3884" i="1"/>
  <c r="T3884" i="1" s="1"/>
  <c r="U3884" i="1"/>
  <c r="S3885" i="1"/>
  <c r="T3885" i="1" s="1"/>
  <c r="U3885" i="1"/>
  <c r="S3886" i="1"/>
  <c r="T3886" i="1" s="1"/>
  <c r="U3886" i="1"/>
  <c r="S3887" i="1"/>
  <c r="T3887" i="1" s="1"/>
  <c r="U3887" i="1"/>
  <c r="S3888" i="1"/>
  <c r="T3888" i="1" s="1"/>
  <c r="U3888" i="1"/>
  <c r="S3889" i="1"/>
  <c r="T3889" i="1" s="1"/>
  <c r="U3889" i="1"/>
  <c r="S3890" i="1"/>
  <c r="T3890" i="1" s="1"/>
  <c r="U3890" i="1"/>
  <c r="S3891" i="1"/>
  <c r="T3891" i="1" s="1"/>
  <c r="U3891" i="1"/>
  <c r="S3892" i="1"/>
  <c r="T3892" i="1" s="1"/>
  <c r="U3892" i="1"/>
  <c r="S3893" i="1"/>
  <c r="T3893" i="1" s="1"/>
  <c r="U3893" i="1"/>
  <c r="S3894" i="1"/>
  <c r="T3894" i="1" s="1"/>
  <c r="U3894" i="1"/>
  <c r="S3895" i="1"/>
  <c r="T3895" i="1" s="1"/>
  <c r="U3895" i="1"/>
  <c r="S3896" i="1"/>
  <c r="T3896" i="1" s="1"/>
  <c r="U3896" i="1"/>
  <c r="S3897" i="1"/>
  <c r="T3897" i="1" s="1"/>
  <c r="U3897" i="1"/>
  <c r="S3898" i="1"/>
  <c r="T3898" i="1" s="1"/>
  <c r="U3898" i="1"/>
  <c r="S3899" i="1"/>
  <c r="T3899" i="1" s="1"/>
  <c r="U3899" i="1"/>
  <c r="S3900" i="1"/>
  <c r="T3900" i="1" s="1"/>
  <c r="U3900" i="1"/>
  <c r="S3901" i="1"/>
  <c r="T3901" i="1" s="1"/>
  <c r="U3901" i="1"/>
  <c r="S3902" i="1"/>
  <c r="T3902" i="1" s="1"/>
  <c r="U3902" i="1"/>
  <c r="S3903" i="1"/>
  <c r="T3903" i="1" s="1"/>
  <c r="U3903" i="1"/>
  <c r="S3904" i="1"/>
  <c r="T3904" i="1" s="1"/>
  <c r="U3904" i="1"/>
  <c r="S3905" i="1"/>
  <c r="T3905" i="1" s="1"/>
  <c r="U3905" i="1"/>
  <c r="S3906" i="1"/>
  <c r="T3906" i="1" s="1"/>
  <c r="U3906" i="1"/>
  <c r="S3907" i="1"/>
  <c r="T3907" i="1" s="1"/>
  <c r="U3907" i="1"/>
  <c r="S3908" i="1"/>
  <c r="T3908" i="1" s="1"/>
  <c r="U3908" i="1"/>
  <c r="S3909" i="1"/>
  <c r="T3909" i="1" s="1"/>
  <c r="U3909" i="1"/>
  <c r="S3910" i="1"/>
  <c r="T3910" i="1" s="1"/>
  <c r="U3910" i="1"/>
  <c r="S3911" i="1"/>
  <c r="T3911" i="1" s="1"/>
  <c r="U3911" i="1"/>
  <c r="S3912" i="1"/>
  <c r="T3912" i="1" s="1"/>
  <c r="U3912" i="1"/>
  <c r="S3913" i="1"/>
  <c r="T3913" i="1" s="1"/>
  <c r="U3913" i="1"/>
  <c r="S3914" i="1"/>
  <c r="T3914" i="1" s="1"/>
  <c r="U3914" i="1"/>
  <c r="S3915" i="1"/>
  <c r="T3915" i="1" s="1"/>
  <c r="U3915" i="1"/>
  <c r="S3916" i="1"/>
  <c r="T3916" i="1" s="1"/>
  <c r="U3916" i="1"/>
  <c r="S3917" i="1"/>
  <c r="T3917" i="1" s="1"/>
  <c r="U3917" i="1"/>
  <c r="S3918" i="1"/>
  <c r="T3918" i="1" s="1"/>
  <c r="U3918" i="1"/>
  <c r="S3919" i="1"/>
  <c r="T3919" i="1" s="1"/>
  <c r="U3919" i="1"/>
  <c r="S3920" i="1"/>
  <c r="T3920" i="1" s="1"/>
  <c r="U3920" i="1"/>
  <c r="S3921" i="1"/>
  <c r="T3921" i="1" s="1"/>
  <c r="U3921" i="1"/>
  <c r="S3922" i="1"/>
  <c r="T3922" i="1" s="1"/>
  <c r="U3922" i="1"/>
  <c r="S3923" i="1"/>
  <c r="T3923" i="1" s="1"/>
  <c r="U3923" i="1"/>
  <c r="S3924" i="1"/>
  <c r="T3924" i="1" s="1"/>
  <c r="U3924" i="1"/>
  <c r="S3925" i="1"/>
  <c r="T3925" i="1" s="1"/>
  <c r="U3925" i="1"/>
  <c r="S3926" i="1"/>
  <c r="T3926" i="1" s="1"/>
  <c r="U3926" i="1"/>
  <c r="S3927" i="1"/>
  <c r="T3927" i="1" s="1"/>
  <c r="U3927" i="1"/>
  <c r="S3928" i="1"/>
  <c r="T3928" i="1" s="1"/>
  <c r="U3928" i="1"/>
  <c r="S3929" i="1"/>
  <c r="T3929" i="1" s="1"/>
  <c r="U3929" i="1"/>
  <c r="S3930" i="1"/>
  <c r="T3930" i="1" s="1"/>
  <c r="U3930" i="1"/>
  <c r="S3931" i="1"/>
  <c r="T3931" i="1" s="1"/>
  <c r="U3931" i="1"/>
  <c r="S3932" i="1"/>
  <c r="T3932" i="1" s="1"/>
  <c r="U3932" i="1"/>
  <c r="S3933" i="1"/>
  <c r="T3933" i="1" s="1"/>
  <c r="U3933" i="1"/>
  <c r="S3934" i="1"/>
  <c r="T3934" i="1" s="1"/>
  <c r="U3934" i="1"/>
  <c r="S3935" i="1"/>
  <c r="T3935" i="1" s="1"/>
  <c r="U3935" i="1"/>
  <c r="S3936" i="1"/>
  <c r="T3936" i="1" s="1"/>
  <c r="U3936" i="1"/>
  <c r="S3937" i="1"/>
  <c r="T3937" i="1" s="1"/>
  <c r="U3937" i="1"/>
  <c r="S3938" i="1"/>
  <c r="T3938" i="1" s="1"/>
  <c r="U3938" i="1"/>
  <c r="S3939" i="1"/>
  <c r="T3939" i="1" s="1"/>
  <c r="U3939" i="1"/>
  <c r="S3940" i="1"/>
  <c r="T3940" i="1" s="1"/>
  <c r="U3940" i="1"/>
  <c r="S3941" i="1"/>
  <c r="T3941" i="1" s="1"/>
  <c r="U3941" i="1"/>
  <c r="S3942" i="1"/>
  <c r="T3942" i="1" s="1"/>
  <c r="U3942" i="1"/>
  <c r="S3943" i="1"/>
  <c r="T3943" i="1" s="1"/>
  <c r="U3943" i="1"/>
  <c r="S3944" i="1"/>
  <c r="T3944" i="1" s="1"/>
  <c r="U3944" i="1"/>
  <c r="S3945" i="1"/>
  <c r="T3945" i="1" s="1"/>
  <c r="U3945" i="1"/>
  <c r="S3946" i="1"/>
  <c r="T3946" i="1" s="1"/>
  <c r="U3946" i="1"/>
  <c r="S3947" i="1"/>
  <c r="T3947" i="1" s="1"/>
  <c r="U3947" i="1"/>
  <c r="S3948" i="1"/>
  <c r="T3948" i="1" s="1"/>
  <c r="U3948" i="1"/>
  <c r="S3949" i="1"/>
  <c r="T3949" i="1" s="1"/>
  <c r="U3949" i="1"/>
  <c r="S3950" i="1"/>
  <c r="T3950" i="1" s="1"/>
  <c r="U3950" i="1"/>
  <c r="S3951" i="1"/>
  <c r="T3951" i="1" s="1"/>
  <c r="U3951" i="1"/>
  <c r="S3952" i="1"/>
  <c r="T3952" i="1" s="1"/>
  <c r="U3952" i="1"/>
  <c r="S3953" i="1"/>
  <c r="T3953" i="1" s="1"/>
  <c r="U3953" i="1"/>
  <c r="S3954" i="1"/>
  <c r="T3954" i="1" s="1"/>
  <c r="U3954" i="1"/>
  <c r="S3955" i="1"/>
  <c r="T3955" i="1" s="1"/>
  <c r="U3955" i="1"/>
  <c r="S3956" i="1"/>
  <c r="T3956" i="1" s="1"/>
  <c r="U3956" i="1"/>
  <c r="S3957" i="1"/>
  <c r="T3957" i="1" s="1"/>
  <c r="U3957" i="1"/>
  <c r="S3958" i="1"/>
  <c r="T3958" i="1" s="1"/>
  <c r="U3958" i="1"/>
  <c r="S3959" i="1"/>
  <c r="T3959" i="1" s="1"/>
  <c r="U3959" i="1"/>
  <c r="S3960" i="1"/>
  <c r="T3960" i="1" s="1"/>
  <c r="U3960" i="1"/>
  <c r="S3961" i="1"/>
  <c r="T3961" i="1" s="1"/>
  <c r="U3961" i="1"/>
  <c r="S3962" i="1"/>
  <c r="T3962" i="1" s="1"/>
  <c r="U3962" i="1"/>
  <c r="S3963" i="1"/>
  <c r="T3963" i="1" s="1"/>
  <c r="U3963" i="1"/>
  <c r="S3964" i="1"/>
  <c r="T3964" i="1" s="1"/>
  <c r="U3964" i="1"/>
  <c r="S3965" i="1"/>
  <c r="T3965" i="1" s="1"/>
  <c r="U3965" i="1"/>
  <c r="S3966" i="1"/>
  <c r="T3966" i="1" s="1"/>
  <c r="U3966" i="1"/>
  <c r="S3967" i="1"/>
  <c r="T3967" i="1" s="1"/>
  <c r="U3967" i="1"/>
  <c r="S3968" i="1"/>
  <c r="T3968" i="1" s="1"/>
  <c r="U3968" i="1"/>
  <c r="S3969" i="1"/>
  <c r="T3969" i="1" s="1"/>
  <c r="U3969" i="1"/>
  <c r="S3970" i="1"/>
  <c r="T3970" i="1" s="1"/>
  <c r="U3970" i="1"/>
  <c r="S3971" i="1"/>
  <c r="T3971" i="1" s="1"/>
  <c r="U3971" i="1"/>
  <c r="S3972" i="1"/>
  <c r="T3972" i="1" s="1"/>
  <c r="U3972" i="1"/>
  <c r="S3973" i="1"/>
  <c r="T3973" i="1" s="1"/>
  <c r="U3973" i="1"/>
  <c r="S3974" i="1"/>
  <c r="T3974" i="1" s="1"/>
  <c r="U3974" i="1"/>
  <c r="S3975" i="1"/>
  <c r="T3975" i="1" s="1"/>
  <c r="U3975" i="1"/>
  <c r="S3976" i="1"/>
  <c r="T3976" i="1" s="1"/>
  <c r="U3976" i="1"/>
  <c r="S3977" i="1"/>
  <c r="T3977" i="1" s="1"/>
  <c r="U3977" i="1"/>
  <c r="S3978" i="1"/>
  <c r="T3978" i="1" s="1"/>
  <c r="U3978" i="1"/>
  <c r="S3979" i="1"/>
  <c r="T3979" i="1" s="1"/>
  <c r="U3979" i="1"/>
  <c r="S3980" i="1"/>
  <c r="T3980" i="1" s="1"/>
  <c r="U3980" i="1"/>
  <c r="S3981" i="1"/>
  <c r="T3981" i="1" s="1"/>
  <c r="U3981" i="1"/>
  <c r="S3982" i="1"/>
  <c r="T3982" i="1" s="1"/>
  <c r="U3982" i="1"/>
  <c r="S3983" i="1"/>
  <c r="T3983" i="1" s="1"/>
  <c r="U3983" i="1"/>
  <c r="S3984" i="1"/>
  <c r="T3984" i="1" s="1"/>
  <c r="U3984" i="1"/>
  <c r="S3985" i="1"/>
  <c r="T3985" i="1" s="1"/>
  <c r="U3985" i="1"/>
  <c r="S3986" i="1"/>
  <c r="T3986" i="1" s="1"/>
  <c r="U3986" i="1"/>
  <c r="S3987" i="1"/>
  <c r="T3987" i="1" s="1"/>
  <c r="U3987" i="1"/>
  <c r="S3988" i="1"/>
  <c r="T3988" i="1" s="1"/>
  <c r="U3988" i="1"/>
  <c r="S3989" i="1"/>
  <c r="T3989" i="1" s="1"/>
  <c r="U3989" i="1"/>
  <c r="S3990" i="1"/>
  <c r="T3990" i="1" s="1"/>
  <c r="U3990" i="1"/>
  <c r="S3991" i="1"/>
  <c r="T3991" i="1" s="1"/>
  <c r="U3991" i="1"/>
  <c r="S3992" i="1"/>
  <c r="T3992" i="1" s="1"/>
  <c r="U3992" i="1"/>
  <c r="S3993" i="1"/>
  <c r="T3993" i="1" s="1"/>
  <c r="U3993" i="1"/>
  <c r="S3994" i="1"/>
  <c r="T3994" i="1" s="1"/>
  <c r="U3994" i="1"/>
  <c r="S3995" i="1"/>
  <c r="T3995" i="1" s="1"/>
  <c r="U3995" i="1"/>
  <c r="S3996" i="1"/>
  <c r="T3996" i="1" s="1"/>
  <c r="U3996" i="1"/>
  <c r="S3997" i="1"/>
  <c r="T3997" i="1" s="1"/>
  <c r="U3997" i="1"/>
  <c r="S3998" i="1"/>
  <c r="T3998" i="1" s="1"/>
  <c r="U3998" i="1"/>
  <c r="S3999" i="1"/>
  <c r="T3999" i="1" s="1"/>
  <c r="U3999" i="1"/>
  <c r="S4000" i="1"/>
  <c r="T4000" i="1" s="1"/>
  <c r="U4000" i="1"/>
  <c r="S4001" i="1"/>
  <c r="T4001" i="1" s="1"/>
  <c r="U4001" i="1"/>
  <c r="S4002" i="1"/>
  <c r="T4002" i="1" s="1"/>
  <c r="U4002" i="1"/>
  <c r="S4003" i="1"/>
  <c r="T4003" i="1" s="1"/>
  <c r="U4003" i="1"/>
  <c r="S4004" i="1"/>
  <c r="T4004" i="1" s="1"/>
  <c r="U4004" i="1"/>
  <c r="S4005" i="1"/>
  <c r="T4005" i="1" s="1"/>
  <c r="U4005" i="1"/>
  <c r="S4006" i="1"/>
  <c r="T4006" i="1" s="1"/>
  <c r="U4006" i="1"/>
  <c r="S4007" i="1"/>
  <c r="T4007" i="1" s="1"/>
  <c r="U4007" i="1"/>
  <c r="S4008" i="1"/>
  <c r="T4008" i="1" s="1"/>
  <c r="U4008" i="1"/>
  <c r="S4009" i="1"/>
  <c r="T4009" i="1" s="1"/>
  <c r="U4009" i="1"/>
  <c r="S4010" i="1"/>
  <c r="T4010" i="1" s="1"/>
  <c r="U4010" i="1"/>
  <c r="S4011" i="1"/>
  <c r="T4011" i="1" s="1"/>
  <c r="U4011" i="1"/>
  <c r="S4012" i="1"/>
  <c r="T4012" i="1" s="1"/>
  <c r="U4012" i="1"/>
  <c r="S4013" i="1"/>
  <c r="T4013" i="1" s="1"/>
  <c r="U4013" i="1"/>
  <c r="S4014" i="1"/>
  <c r="T4014" i="1" s="1"/>
  <c r="U4014" i="1"/>
  <c r="S4015" i="1"/>
  <c r="T4015" i="1" s="1"/>
  <c r="U4015" i="1"/>
  <c r="S4016" i="1"/>
  <c r="T4016" i="1" s="1"/>
  <c r="U4016" i="1"/>
  <c r="S4017" i="1"/>
  <c r="T4017" i="1" s="1"/>
  <c r="U4017" i="1"/>
  <c r="S4018" i="1"/>
  <c r="T4018" i="1" s="1"/>
  <c r="U4018" i="1"/>
  <c r="S4019" i="1"/>
  <c r="T4019" i="1" s="1"/>
  <c r="U4019" i="1"/>
  <c r="S4020" i="1"/>
  <c r="T4020" i="1" s="1"/>
  <c r="U4020" i="1"/>
  <c r="S4021" i="1"/>
  <c r="T4021" i="1" s="1"/>
  <c r="U4021" i="1"/>
  <c r="S4022" i="1"/>
  <c r="T4022" i="1" s="1"/>
  <c r="U4022" i="1"/>
  <c r="S4023" i="1"/>
  <c r="T4023" i="1" s="1"/>
  <c r="U4023" i="1"/>
  <c r="S4024" i="1"/>
  <c r="T4024" i="1" s="1"/>
  <c r="U4024" i="1"/>
  <c r="S4025" i="1"/>
  <c r="T4025" i="1" s="1"/>
  <c r="U4025" i="1"/>
  <c r="S4026" i="1"/>
  <c r="T4026" i="1" s="1"/>
  <c r="U4026" i="1"/>
  <c r="S4027" i="1"/>
  <c r="T4027" i="1" s="1"/>
  <c r="U4027" i="1"/>
  <c r="S4028" i="1"/>
  <c r="T4028" i="1" s="1"/>
  <c r="U4028" i="1"/>
  <c r="S4029" i="1"/>
  <c r="T4029" i="1" s="1"/>
  <c r="U4029" i="1"/>
  <c r="S4030" i="1"/>
  <c r="T4030" i="1" s="1"/>
  <c r="U4030" i="1"/>
  <c r="S4031" i="1"/>
  <c r="T4031" i="1" s="1"/>
  <c r="U4031" i="1"/>
  <c r="S4032" i="1"/>
  <c r="T4032" i="1" s="1"/>
  <c r="U4032" i="1"/>
  <c r="S4033" i="1"/>
  <c r="T4033" i="1" s="1"/>
  <c r="U4033" i="1"/>
  <c r="S4034" i="1"/>
  <c r="T4034" i="1" s="1"/>
  <c r="U4034" i="1"/>
  <c r="S4035" i="1"/>
  <c r="T4035" i="1" s="1"/>
  <c r="U4035" i="1"/>
  <c r="S4036" i="1"/>
  <c r="T4036" i="1" s="1"/>
  <c r="U4036" i="1"/>
  <c r="S4037" i="1"/>
  <c r="T4037" i="1" s="1"/>
  <c r="U4037" i="1"/>
  <c r="S4038" i="1"/>
  <c r="T4038" i="1" s="1"/>
  <c r="U4038" i="1"/>
  <c r="S4039" i="1"/>
  <c r="T4039" i="1" s="1"/>
  <c r="U4039" i="1"/>
  <c r="S4040" i="1"/>
  <c r="T4040" i="1" s="1"/>
  <c r="U4040" i="1"/>
  <c r="S4041" i="1"/>
  <c r="T4041" i="1" s="1"/>
  <c r="U4041" i="1"/>
  <c r="S4042" i="1"/>
  <c r="T4042" i="1" s="1"/>
  <c r="U4042" i="1"/>
  <c r="S4043" i="1"/>
  <c r="T4043" i="1" s="1"/>
  <c r="U4043" i="1"/>
  <c r="S4044" i="1"/>
  <c r="T4044" i="1" s="1"/>
  <c r="U4044" i="1"/>
  <c r="S4045" i="1"/>
  <c r="T4045" i="1" s="1"/>
  <c r="U4045" i="1"/>
  <c r="S4046" i="1"/>
  <c r="T4046" i="1" s="1"/>
  <c r="U4046" i="1"/>
  <c r="S4047" i="1"/>
  <c r="T4047" i="1" s="1"/>
  <c r="U4047" i="1"/>
  <c r="S4048" i="1"/>
  <c r="T4048" i="1" s="1"/>
  <c r="U4048" i="1"/>
  <c r="S4049" i="1"/>
  <c r="T4049" i="1" s="1"/>
  <c r="U4049" i="1"/>
  <c r="S4050" i="1"/>
  <c r="T4050" i="1" s="1"/>
  <c r="U4050" i="1"/>
  <c r="S4051" i="1"/>
  <c r="T4051" i="1" s="1"/>
  <c r="U4051" i="1"/>
  <c r="S4052" i="1"/>
  <c r="T4052" i="1" s="1"/>
  <c r="U4052" i="1"/>
  <c r="S4053" i="1"/>
  <c r="T4053" i="1" s="1"/>
  <c r="U4053" i="1"/>
  <c r="S4054" i="1"/>
  <c r="T4054" i="1" s="1"/>
  <c r="U4054" i="1"/>
  <c r="S4055" i="1"/>
  <c r="T4055" i="1" s="1"/>
  <c r="U4055" i="1"/>
  <c r="S4056" i="1"/>
  <c r="T4056" i="1" s="1"/>
  <c r="U4056" i="1"/>
  <c r="S4057" i="1"/>
  <c r="T4057" i="1" s="1"/>
  <c r="U4057" i="1"/>
  <c r="S4058" i="1"/>
  <c r="T4058" i="1" s="1"/>
  <c r="U4058" i="1"/>
  <c r="S4059" i="1"/>
  <c r="T4059" i="1" s="1"/>
  <c r="U4059" i="1"/>
  <c r="S4060" i="1"/>
  <c r="T4060" i="1" s="1"/>
  <c r="U4060" i="1"/>
  <c r="S4061" i="1"/>
  <c r="T4061" i="1" s="1"/>
  <c r="U4061" i="1"/>
  <c r="S4062" i="1"/>
  <c r="T4062" i="1" s="1"/>
  <c r="U4062" i="1"/>
  <c r="S4063" i="1"/>
  <c r="T4063" i="1" s="1"/>
  <c r="U4063" i="1"/>
  <c r="S4064" i="1"/>
  <c r="T4064" i="1" s="1"/>
  <c r="U4064" i="1"/>
  <c r="S4065" i="1"/>
  <c r="T4065" i="1" s="1"/>
  <c r="U4065" i="1"/>
  <c r="S4066" i="1"/>
  <c r="T4066" i="1" s="1"/>
  <c r="U4066" i="1"/>
  <c r="S4067" i="1"/>
  <c r="T4067" i="1" s="1"/>
  <c r="U4067" i="1"/>
  <c r="S4068" i="1"/>
  <c r="T4068" i="1" s="1"/>
  <c r="U4068" i="1"/>
  <c r="S4069" i="1"/>
  <c r="T4069" i="1" s="1"/>
  <c r="U4069" i="1"/>
  <c r="S4070" i="1"/>
  <c r="T4070" i="1" s="1"/>
  <c r="U4070" i="1"/>
  <c r="S4071" i="1"/>
  <c r="T4071" i="1" s="1"/>
  <c r="U4071" i="1"/>
  <c r="S4072" i="1"/>
  <c r="T4072" i="1" s="1"/>
  <c r="U4072" i="1"/>
  <c r="S4073" i="1"/>
  <c r="T4073" i="1" s="1"/>
  <c r="U4073" i="1"/>
  <c r="S4074" i="1"/>
  <c r="T4074" i="1" s="1"/>
  <c r="U4074" i="1"/>
  <c r="S4075" i="1"/>
  <c r="T4075" i="1" s="1"/>
  <c r="U4075" i="1"/>
  <c r="S4076" i="1"/>
  <c r="T4076" i="1" s="1"/>
  <c r="U4076" i="1"/>
  <c r="S4077" i="1"/>
  <c r="T4077" i="1" s="1"/>
  <c r="U4077" i="1"/>
  <c r="S4078" i="1"/>
  <c r="T4078" i="1" s="1"/>
  <c r="U4078" i="1"/>
  <c r="S4079" i="1"/>
  <c r="T4079" i="1" s="1"/>
  <c r="U4079" i="1"/>
  <c r="S4080" i="1"/>
  <c r="T4080" i="1" s="1"/>
  <c r="U4080" i="1"/>
  <c r="S4081" i="1"/>
  <c r="T4081" i="1" s="1"/>
  <c r="U4081" i="1"/>
  <c r="S4082" i="1"/>
  <c r="T4082" i="1" s="1"/>
  <c r="U4082" i="1"/>
  <c r="S4083" i="1"/>
  <c r="T4083" i="1" s="1"/>
  <c r="U4083" i="1"/>
  <c r="S4084" i="1"/>
  <c r="T4084" i="1" s="1"/>
  <c r="U4084" i="1"/>
  <c r="S4085" i="1"/>
  <c r="T4085" i="1" s="1"/>
  <c r="U4085" i="1"/>
  <c r="S4086" i="1"/>
  <c r="T4086" i="1" s="1"/>
  <c r="U4086" i="1"/>
  <c r="S4087" i="1"/>
  <c r="T4087" i="1" s="1"/>
  <c r="U4087" i="1"/>
  <c r="S4088" i="1"/>
  <c r="T4088" i="1" s="1"/>
  <c r="U4088" i="1"/>
  <c r="S4089" i="1"/>
  <c r="T4089" i="1" s="1"/>
  <c r="U4089" i="1"/>
  <c r="S4090" i="1"/>
  <c r="T4090" i="1" s="1"/>
  <c r="U4090" i="1"/>
  <c r="S4091" i="1"/>
  <c r="T4091" i="1" s="1"/>
  <c r="U4091" i="1"/>
  <c r="S4092" i="1"/>
  <c r="T4092" i="1" s="1"/>
  <c r="U4092" i="1"/>
  <c r="S4093" i="1"/>
  <c r="T4093" i="1" s="1"/>
  <c r="U4093" i="1"/>
  <c r="S4094" i="1"/>
  <c r="T4094" i="1" s="1"/>
  <c r="U4094" i="1"/>
  <c r="S4095" i="1"/>
  <c r="T4095" i="1" s="1"/>
  <c r="U4095" i="1"/>
  <c r="S4096" i="1"/>
  <c r="T4096" i="1" s="1"/>
  <c r="U4096" i="1"/>
  <c r="S4097" i="1"/>
  <c r="T4097" i="1" s="1"/>
  <c r="U4097" i="1"/>
  <c r="S4098" i="1"/>
  <c r="T4098" i="1" s="1"/>
  <c r="U4098" i="1"/>
  <c r="S4099" i="1"/>
  <c r="T4099" i="1" s="1"/>
  <c r="U4099" i="1"/>
  <c r="S4100" i="1"/>
  <c r="T4100" i="1" s="1"/>
  <c r="U4100" i="1"/>
  <c r="S4101" i="1"/>
  <c r="T4101" i="1" s="1"/>
  <c r="U4101" i="1"/>
  <c r="S4102" i="1"/>
  <c r="T4102" i="1" s="1"/>
  <c r="U4102" i="1"/>
  <c r="S4103" i="1"/>
  <c r="T4103" i="1" s="1"/>
  <c r="U4103" i="1"/>
  <c r="S4104" i="1"/>
  <c r="T4104" i="1" s="1"/>
  <c r="U4104" i="1"/>
  <c r="S4105" i="1"/>
  <c r="T4105" i="1" s="1"/>
  <c r="U4105" i="1"/>
  <c r="S4106" i="1"/>
  <c r="T4106" i="1" s="1"/>
  <c r="U4106" i="1"/>
  <c r="S4107" i="1"/>
  <c r="T4107" i="1" s="1"/>
  <c r="U4107" i="1"/>
  <c r="S4108" i="1"/>
  <c r="T4108" i="1" s="1"/>
  <c r="U4108" i="1"/>
  <c r="S4109" i="1"/>
  <c r="T4109" i="1" s="1"/>
  <c r="U4109" i="1"/>
  <c r="S4110" i="1"/>
  <c r="T4110" i="1" s="1"/>
  <c r="U4110" i="1"/>
  <c r="S4111" i="1"/>
  <c r="T4111" i="1" s="1"/>
  <c r="U4111" i="1"/>
  <c r="S4112" i="1"/>
  <c r="T4112" i="1" s="1"/>
  <c r="U4112" i="1"/>
  <c r="S4113" i="1"/>
  <c r="T4113" i="1" s="1"/>
  <c r="U4113" i="1"/>
  <c r="S4114" i="1"/>
  <c r="T4114" i="1" s="1"/>
  <c r="U4114" i="1"/>
  <c r="S4115" i="1"/>
  <c r="T4115" i="1" s="1"/>
  <c r="U4115" i="1"/>
  <c r="U2" i="1"/>
  <c r="S2" i="1"/>
  <c r="T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3" i="6" l="1"/>
  <c r="B3" i="6"/>
  <c r="D3" i="6"/>
  <c r="E2" i="6"/>
  <c r="H2" i="6" s="1"/>
  <c r="E13" i="6"/>
  <c r="F13" i="6" s="1"/>
  <c r="H13" i="6" l="1"/>
  <c r="G2" i="6"/>
  <c r="F2" i="6"/>
  <c r="G13" i="6"/>
  <c r="C4" i="6"/>
  <c r="B4" i="6"/>
  <c r="D4" i="6"/>
  <c r="E3" i="6"/>
  <c r="F3" i="6" s="1"/>
  <c r="G3" i="6" l="1"/>
  <c r="H3" i="6"/>
  <c r="C5" i="6"/>
  <c r="B5" i="6"/>
  <c r="E4" i="6"/>
  <c r="G4" i="6" s="1"/>
  <c r="D5" i="6"/>
  <c r="H4" i="6" l="1"/>
  <c r="D6" i="6"/>
  <c r="F4" i="6"/>
  <c r="C6" i="6"/>
  <c r="B6" i="6"/>
  <c r="E5" i="6"/>
  <c r="F5" i="6" s="1"/>
  <c r="G5" i="6" l="1"/>
  <c r="H5" i="6"/>
  <c r="D7" i="6"/>
  <c r="C7" i="6"/>
  <c r="C8" i="6" s="1"/>
  <c r="B7" i="6"/>
  <c r="E6" i="6"/>
  <c r="H6" i="6" s="1"/>
  <c r="B8" i="6" l="1"/>
  <c r="F6" i="6"/>
  <c r="G6" i="6"/>
  <c r="D8" i="6"/>
  <c r="E7" i="6"/>
  <c r="F7" i="6" s="1"/>
  <c r="C9" i="6"/>
  <c r="E8" i="6" l="1"/>
  <c r="G8" i="6" s="1"/>
  <c r="B9" i="6"/>
  <c r="B10" i="6" s="1"/>
  <c r="B11" i="6" s="1"/>
  <c r="C10" i="6"/>
  <c r="C11" i="6" s="1"/>
  <c r="G7" i="6"/>
  <c r="H7" i="6"/>
  <c r="F8" i="6"/>
  <c r="D9" i="6"/>
  <c r="H8" i="6" l="1"/>
  <c r="C12" i="6"/>
  <c r="E9" i="6"/>
  <c r="D10" i="6"/>
  <c r="B12" i="6"/>
  <c r="C15" i="6" l="1"/>
  <c r="F9" i="6"/>
  <c r="G9" i="6"/>
  <c r="D11" i="6"/>
  <c r="B15" i="6"/>
  <c r="H9" i="6"/>
  <c r="E10" i="6"/>
  <c r="F10" i="6" l="1"/>
  <c r="G10" i="6"/>
  <c r="H10" i="6"/>
  <c r="D12" i="6"/>
  <c r="E11" i="6"/>
  <c r="H11" i="6" s="1"/>
  <c r="E12" i="6" l="1"/>
  <c r="H12" i="6" s="1"/>
  <c r="D15" i="6"/>
  <c r="G11" i="6"/>
  <c r="F11" i="6"/>
  <c r="E15" i="6" l="1"/>
  <c r="G12" i="6"/>
  <c r="F12" i="6"/>
</calcChain>
</file>

<file path=xl/sharedStrings.xml><?xml version="1.0" encoding="utf-8"?>
<sst xmlns="http://schemas.openxmlformats.org/spreadsheetml/2006/main" count="33036" uniqueCount="8400">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</sst>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pivotButton="1" applyBorder="1"/>
    <xf numFmtId="0" fontId="0" fillId="0" borderId="1" xfId="0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4" xfId="0" applyBorder="1"/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44" fontId="1" fillId="0" borderId="4" xfId="0" applyNumberFormat="1" applyFont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" fontId="0" fillId="0" borderId="2" xfId="0" applyNumberFormat="1" applyBorder="1"/>
    <xf numFmtId="1" fontId="0" fillId="0" borderId="3" xfId="0" applyNumberFormat="1" applyBorder="1"/>
    <xf numFmtId="0" fontId="0" fillId="0" borderId="9" xfId="0" applyNumberFormat="1" applyBorder="1"/>
    <xf numFmtId="0" fontId="0" fillId="0" borderId="0" xfId="0" applyNumberFormat="1" applyBorder="1"/>
    <xf numFmtId="0" fontId="0" fillId="0" borderId="10" xfId="0" applyNumberFormat="1" applyBorder="1"/>
    <xf numFmtId="14" fontId="0" fillId="0" borderId="8" xfId="0" applyNumberFormat="1" applyBorder="1" applyAlignment="1">
      <alignment horizontal="left"/>
    </xf>
    <xf numFmtId="0" fontId="0" fillId="0" borderId="5" xfId="0" applyBorder="1"/>
    <xf numFmtId="0" fontId="0" fillId="0" borderId="11" xfId="0" pivotButton="1" applyBorder="1"/>
    <xf numFmtId="0" fontId="0" fillId="0" borderId="12" xfId="0" pivotButton="1" applyBorder="1"/>
    <xf numFmtId="0" fontId="0" fillId="0" borderId="12" xfId="0" applyBorder="1"/>
    <xf numFmtId="0" fontId="0" fillId="0" borderId="13" xfId="0" applyBorder="1"/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NumberFormat="1" applyBorder="1"/>
    <xf numFmtId="0" fontId="0" fillId="0" borderId="16" xfId="0" applyNumberFormat="1" applyBorder="1"/>
    <xf numFmtId="0" fontId="0" fillId="0" borderId="11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0" fillId="0" borderId="11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8" xfId="0" applyNumberFormat="1" applyBorder="1"/>
    <xf numFmtId="0" fontId="0" fillId="0" borderId="18" xfId="0" applyNumberFormat="1" applyBorder="1"/>
    <xf numFmtId="0" fontId="0" fillId="0" borderId="6" xfId="0" applyNumberFormat="1" applyBorder="1"/>
    <xf numFmtId="0" fontId="0" fillId="0" borderId="7" xfId="0" applyNumberFormat="1" applyBorder="1"/>
  </cellXfs>
  <cellStyles count="1">
    <cellStyle name="Normal" xfId="0" builtinId="0"/>
  </cellStyles>
  <dxfs count="80"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vertical style="hair">
          <color indexed="64"/>
        </vertical>
      </border>
    </dxf>
    <dxf>
      <border>
        <vertical style="hair">
          <color indexed="64"/>
        </vertical>
      </border>
    </dxf>
    <dxf>
      <border>
        <vertical style="hair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</border>
    </dxf>
    <dxf>
      <border>
        <vertical style="hair">
          <color indexed="64"/>
        </vertical>
      </border>
    </dxf>
    <dxf>
      <border>
        <vertical style="hair">
          <color indexed="64"/>
        </vertical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36621843502438906"/>
          <c:y val="7.03524776165985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939343579008484E-2"/>
          <c:y val="0.13916613024528005"/>
          <c:w val="0.83115875736233125"/>
          <c:h val="0.74253550676107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4-4203-A152-796672518C0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4-4203-A152-796672518C0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84-4203-A152-796672518C0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84-4203-A152-796672518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083672"/>
        <c:axId val="542084000"/>
      </c:barChart>
      <c:catAx>
        <c:axId val="54208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84000"/>
        <c:crosses val="autoZero"/>
        <c:auto val="1"/>
        <c:lblAlgn val="ctr"/>
        <c:lblOffset val="100"/>
        <c:noMultiLvlLbl val="0"/>
      </c:catAx>
      <c:valAx>
        <c:axId val="5420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8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 -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A-47A3-8BFB-606603CF0C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DF-4DA9-955B-C36B292EBD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DF-4DA9-955B-C36B292EBD5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DF-4DA9-955B-C36B292E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238160"/>
        <c:axId val="556241440"/>
      </c:barChart>
      <c:catAx>
        <c:axId val="5562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41440"/>
        <c:crosses val="autoZero"/>
        <c:auto val="1"/>
        <c:lblAlgn val="ctr"/>
        <c:lblOffset val="100"/>
        <c:noMultiLvlLbl val="0"/>
      </c:catAx>
      <c:valAx>
        <c:axId val="5562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9999160104986877"/>
          <c:y val="6.8219597550306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548556430446191E-2"/>
          <c:y val="0.16388888888888889"/>
          <c:w val="0.81258451443569557"/>
          <c:h val="0.7716714785651793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F-4C9C-A804-1B50D3F10D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EF-4C9C-A804-1B50D3F10D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EF-4C9C-A804-1B50D3F1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09504"/>
        <c:axId val="410317048"/>
      </c:lineChart>
      <c:catAx>
        <c:axId val="4103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17048"/>
        <c:crosses val="autoZero"/>
        <c:auto val="1"/>
        <c:lblAlgn val="ctr"/>
        <c:lblOffset val="100"/>
        <c:noMultiLvlLbl val="0"/>
      </c:catAx>
      <c:valAx>
        <c:axId val="41031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AD-4825-96D5-D5DC2A868D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AD-4825-96D5-D5DC2A868D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AD-4825-96D5-D5DC2A868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064888"/>
        <c:axId val="507069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0AD-4825-96D5-D5DC2A868D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0AD-4825-96D5-D5DC2A868D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AD-4825-96D5-D5DC2A868D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0AD-4825-96D5-D5DC2A868DD5}"/>
                  </c:ext>
                </c:extLst>
              </c15:ser>
            </c15:filteredLineSeries>
          </c:ext>
        </c:extLst>
      </c:lineChart>
      <c:catAx>
        <c:axId val="50706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069808"/>
        <c:crosses val="autoZero"/>
        <c:auto val="1"/>
        <c:lblAlgn val="ctr"/>
        <c:lblOffset val="100"/>
        <c:noMultiLvlLbl val="0"/>
      </c:catAx>
      <c:valAx>
        <c:axId val="5070698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06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B-4A9B-8867-87B7BFB96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B-4A9B-8867-87B7BFB96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B-4A9B-8867-87B7BFB96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B-4A9B-8867-87B7BFB96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380184"/>
        <c:axId val="392380840"/>
      </c:lineChart>
      <c:catAx>
        <c:axId val="39238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80840"/>
        <c:crosses val="autoZero"/>
        <c:auto val="1"/>
        <c:lblAlgn val="ctr"/>
        <c:lblOffset val="100"/>
        <c:noMultiLvlLbl val="0"/>
      </c:catAx>
      <c:valAx>
        <c:axId val="39238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8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</xdr:colOff>
      <xdr:row>2</xdr:row>
      <xdr:rowOff>41910</xdr:rowOff>
    </xdr:from>
    <xdr:to>
      <xdr:col>19</xdr:col>
      <xdr:colOff>243840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048EA-B742-15CB-6D88-F0214F0FD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</xdr:colOff>
      <xdr:row>3</xdr:row>
      <xdr:rowOff>11430</xdr:rowOff>
    </xdr:from>
    <xdr:to>
      <xdr:col>19</xdr:col>
      <xdr:colOff>422910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3EC37-C2FB-6068-ED1A-C29AF1C6674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3</xdr:row>
      <xdr:rowOff>34290</xdr:rowOff>
    </xdr:from>
    <xdr:to>
      <xdr:col>18</xdr:col>
      <xdr:colOff>339090</xdr:colOff>
      <xdr:row>28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7B653-E211-F054-E031-80C6FC36894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60114</xdr:colOff>
      <xdr:row>19</xdr:row>
      <xdr:rowOff>61807</xdr:rowOff>
    </xdr:from>
    <xdr:to>
      <xdr:col>4</xdr:col>
      <xdr:colOff>1440180</xdr:colOff>
      <xdr:row>43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FCB20-B0C9-D6AD-5BAA-773512DEDA7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0.00516</cdr:x>
      <cdr:y>0.04368</cdr:y>
    </cdr:from>
    <cdr:to>
      <cdr:x>0.05113</cdr:x>
      <cdr:y>0.08562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0BE9F1-0DE5-245D-FAE6-CE66B4D9D7FF}"/>
            </a:ext>
          </a:extLst>
        </cdr:cNvPr>
        <cdr:cNvSpPr txBox="1"/>
      </cdr:nvSpPr>
      <cdr:spPr>
        <a:xfrm xmlns:a="http://schemas.openxmlformats.org/drawingml/2006/main">
          <a:off x="39274" y="198383"/>
          <a:ext cx="350192" cy="1904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50000"/>
                </a:schemeClr>
              </a:solidFill>
            </a:rPr>
            <a:t>(%)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</xdr:colOff>
      <xdr:row>4</xdr:row>
      <xdr:rowOff>80010</xdr:rowOff>
    </xdr:from>
    <xdr:to>
      <xdr:col>14</xdr:col>
      <xdr:colOff>392430</xdr:colOff>
      <xdr:row>19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70430-47B4-E798-3323-9453900ED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oichi nakayama" refreshedDate="44723.624387847223" createdVersion="8" refreshedVersion="8" minRefreshableVersion="3" recordCount="4114" xr:uid="{79E80D93-896B-4A61-9179-DEBFA30A04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oichi nakayama" refreshedDate="44723.663676504628" createdVersion="8" refreshedVersion="8" minRefreshableVersion="3" recordCount="4114" xr:uid="{163AEC10-10E1-4204-BF3E-8114BF9D2B5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A8945-A8C5-4F8B-BDFC-7E4BFEF3966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4" type="button" dataOnly="0" labelOnly="1" outline="0" axis="axisRow" fieldPosition="0"/>
    </format>
    <format dxfId="17">
      <pivotArea dataOnly="0" labelOnly="1" fieldPosition="0">
        <references count="1">
          <reference field="14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field="14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collapsedLevelsAreSubtotals="1" fieldPosition="0">
        <references count="1">
          <reference field="14" count="0"/>
        </references>
      </pivotArea>
    </format>
    <format dxfId="9">
      <pivotArea dataOnly="0" labelOnly="1" fieldPosition="0">
        <references count="1">
          <reference field="14" count="0"/>
        </references>
      </pivotArea>
    </format>
    <format dxfId="8">
      <pivotArea dataOnly="0" outline="0" fieldPosition="0">
        <references count="1">
          <reference field="5" count="1">
            <x v="0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6">
      <pivotArea dataOnly="0" labelOnly="1" fieldPosition="0">
        <references count="1">
          <reference field="5" count="1">
            <x v="2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321E6-6B8E-42BE-A04F-0CD20BDC2F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formats count="24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5" type="button" dataOnly="0" labelOnly="1" outline="0" axis="axisRow" fieldPosition="0"/>
    </format>
    <format dxfId="41">
      <pivotArea dataOnly="0" labelOnly="1" fieldPosition="0">
        <references count="1">
          <reference field="15" count="3">
            <x v="18"/>
            <x v="24"/>
            <x v="33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dataOnly="0" fieldPosition="0">
        <references count="2">
          <reference field="14" count="1" selected="0">
            <x v="8"/>
          </reference>
          <reference field="15" count="3">
            <x v="18"/>
            <x v="24"/>
            <x v="33"/>
          </reference>
        </references>
      </pivotArea>
    </format>
    <format dxfId="36">
      <pivotArea field="15" type="button" dataOnly="0" labelOnly="1" outline="0" axis="axisRow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outline="0" collapsedLevelsAreSubtotals="1" fieldPosition="0">
        <references count="1">
          <reference field="5" count="0" selected="0"/>
        </references>
      </pivotArea>
    </format>
    <format dxfId="32">
      <pivotArea dataOnly="0" labelOnly="1" fieldPosition="0">
        <references count="1">
          <reference field="5" count="0"/>
        </references>
      </pivotArea>
    </format>
    <format dxfId="31">
      <pivotArea outline="0" collapsedLevelsAreSubtotals="1" fieldPosition="0">
        <references count="1">
          <reference field="5" count="0" selected="0"/>
        </references>
      </pivotArea>
    </format>
    <format dxfId="30">
      <pivotArea dataOnly="0" labelOnly="1" fieldPosition="0">
        <references count="1">
          <reference field="5" count="0"/>
        </references>
      </pivotArea>
    </format>
    <format dxfId="2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8">
      <pivotArea dataOnly="0" labelOnly="1" fieldPosition="0">
        <references count="1">
          <reference field="5" count="1">
            <x v="1"/>
          </reference>
        </references>
      </pivotArea>
    </format>
    <format dxfId="2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6">
      <pivotArea dataOnly="0" labelOnly="1" fieldPosition="0">
        <references count="1">
          <reference field="5" count="1">
            <x v="1"/>
          </reference>
        </references>
      </pivotArea>
    </format>
    <format dxfId="25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4">
      <pivotArea dataOnly="0" labelOnly="1" fieldPosition="0">
        <references count="1">
          <reference field="5" count="1">
            <x v="2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CEB3D-9337-4056-9095-9A2B4FCB3A2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formats count="20">
    <format dxfId="79">
      <pivotArea type="origin" dataOnly="0" labelOnly="1" outline="0" fieldPosition="0"/>
    </format>
    <format dxfId="78">
      <pivotArea field="18" type="button" dataOnly="0" labelOnly="1" outline="0" axis="axisRow" fieldPosition="0"/>
    </format>
    <format dxfId="77">
      <pivotArea dataOnly="0" labelOnly="1" fieldPosition="0">
        <references count="1">
          <reference field="5" count="0"/>
        </references>
      </pivotArea>
    </format>
    <format dxfId="76">
      <pivotArea dataOnly="0" labelOnly="1" grandCol="1" outline="0" fieldPosition="0"/>
    </format>
    <format dxfId="75">
      <pivotArea grandRow="1" outline="0" collapsedLevelsAreSubtotals="1" fieldPosition="0"/>
    </format>
    <format dxfId="74">
      <pivotArea dataOnly="0" labelOnly="1" grandRow="1" outline="0" fieldPosition="0"/>
    </format>
    <format dxfId="7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2">
      <pivotArea field="18" type="button" dataOnly="0" labelOnly="1" outline="0" axis="axisRow" fieldPosition="0"/>
    </format>
    <format dxfId="7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Col="1" outline="0" fieldPosition="0"/>
    </format>
    <format dxfId="68">
      <pivotArea outline="0" collapsedLevelsAreSubtotals="1" fieldPosition="0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">
      <pivotArea dataOnly="0" labelOnly="1" fieldPosition="0">
        <references count="1">
          <reference field="5" count="1">
            <x v="0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651AA-1A47-4696-A18A-C0D343AEA72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31.109375" customWidth="1"/>
    <col min="17" max="17" width="17.44140625" bestFit="1" customWidth="1"/>
    <col min="19" max="21" width="12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9" t="s">
        <v>8359</v>
      </c>
      <c r="Q1" s="1" t="s">
        <v>8306</v>
      </c>
      <c r="R1" s="1" t="s">
        <v>8307</v>
      </c>
      <c r="S1" s="1" t="s">
        <v>8365</v>
      </c>
      <c r="T1" s="1" t="s">
        <v>8379</v>
      </c>
      <c r="U1" s="1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>
        <f>ROUND(E2/D2*100,0)</f>
        <v>137</v>
      </c>
      <c r="R2">
        <f>IFERROR(ROUND(E2/L2,2),0)</f>
        <v>63.92</v>
      </c>
      <c r="S2" s="13">
        <f>(((J2/60)/60)/24)+DATE(1970,1,1)</f>
        <v>42177.007071759261</v>
      </c>
      <c r="T2" s="12">
        <f t="shared" ref="T2:T65" si="0">YEAR(S2)</f>
        <v>2015</v>
      </c>
      <c r="U2" s="13">
        <f t="shared" ref="U2:U65" si="1"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>
        <f>ROUND(E3/D3*100,0)</f>
        <v>143</v>
      </c>
      <c r="R3">
        <f t="shared" ref="R3:R66" si="2">IFERROR(ROUND(E3/L3,2),0)</f>
        <v>185.48</v>
      </c>
      <c r="S3" s="13">
        <f t="shared" ref="S3:S66" si="3">(((J3/60)/60)/24)+DATE(1970,1,1)</f>
        <v>42766.600497685184</v>
      </c>
      <c r="T3" s="12">
        <f t="shared" si="0"/>
        <v>2017</v>
      </c>
      <c r="U3" s="13">
        <f t="shared" si="1"/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>
        <f t="shared" ref="Q4:Q67" si="4">ROUND(E4/D4*100,0)</f>
        <v>105</v>
      </c>
      <c r="R4">
        <f t="shared" si="2"/>
        <v>15</v>
      </c>
      <c r="S4" s="13">
        <f t="shared" si="3"/>
        <v>42405.702349537038</v>
      </c>
      <c r="T4" s="12">
        <f t="shared" si="0"/>
        <v>2016</v>
      </c>
      <c r="U4" s="13">
        <f t="shared" si="1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>
        <f t="shared" si="4"/>
        <v>104</v>
      </c>
      <c r="R5">
        <f t="shared" si="2"/>
        <v>69.27</v>
      </c>
      <c r="S5" s="13">
        <f t="shared" si="3"/>
        <v>41828.515127314815</v>
      </c>
      <c r="T5" s="12">
        <f t="shared" si="0"/>
        <v>2014</v>
      </c>
      <c r="U5" s="13">
        <f t="shared" si="1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>
        <f t="shared" si="4"/>
        <v>123</v>
      </c>
      <c r="R6">
        <f t="shared" si="2"/>
        <v>190.55</v>
      </c>
      <c r="S6" s="13">
        <f t="shared" si="3"/>
        <v>42327.834247685183</v>
      </c>
      <c r="T6" s="12">
        <f t="shared" si="0"/>
        <v>2015</v>
      </c>
      <c r="U6" s="13">
        <f t="shared" si="1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>
        <f t="shared" si="4"/>
        <v>110</v>
      </c>
      <c r="R7">
        <f t="shared" si="2"/>
        <v>93.4</v>
      </c>
      <c r="S7" s="13">
        <f t="shared" si="3"/>
        <v>42563.932951388888</v>
      </c>
      <c r="T7" s="12">
        <f t="shared" si="0"/>
        <v>2016</v>
      </c>
      <c r="U7" s="13">
        <f t="shared" si="1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>
        <f t="shared" si="4"/>
        <v>106</v>
      </c>
      <c r="R8">
        <f t="shared" si="2"/>
        <v>146.88</v>
      </c>
      <c r="S8" s="13">
        <f t="shared" si="3"/>
        <v>41794.072337962964</v>
      </c>
      <c r="T8" s="12">
        <f t="shared" si="0"/>
        <v>2014</v>
      </c>
      <c r="U8" s="13">
        <f t="shared" si="1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>
        <f t="shared" si="4"/>
        <v>101</v>
      </c>
      <c r="R9">
        <f t="shared" si="2"/>
        <v>159.82</v>
      </c>
      <c r="S9" s="13">
        <f t="shared" si="3"/>
        <v>42516.047071759262</v>
      </c>
      <c r="T9" s="12">
        <f t="shared" si="0"/>
        <v>2016</v>
      </c>
      <c r="U9" s="13">
        <f t="shared" si="1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>
        <f t="shared" si="4"/>
        <v>100</v>
      </c>
      <c r="R10">
        <f t="shared" si="2"/>
        <v>291.79000000000002</v>
      </c>
      <c r="S10" s="13">
        <f t="shared" si="3"/>
        <v>42468.94458333333</v>
      </c>
      <c r="T10" s="12">
        <f t="shared" si="0"/>
        <v>2016</v>
      </c>
      <c r="U10" s="13">
        <f t="shared" si="1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>
        <f t="shared" si="4"/>
        <v>126</v>
      </c>
      <c r="R11">
        <f t="shared" si="2"/>
        <v>31.5</v>
      </c>
      <c r="S11" s="13">
        <f t="shared" si="3"/>
        <v>42447.103518518517</v>
      </c>
      <c r="T11" s="12">
        <f t="shared" si="0"/>
        <v>2016</v>
      </c>
      <c r="U11" s="13">
        <f t="shared" si="1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>
        <f t="shared" si="4"/>
        <v>101</v>
      </c>
      <c r="R12">
        <f t="shared" si="2"/>
        <v>158.68</v>
      </c>
      <c r="S12" s="13">
        <f t="shared" si="3"/>
        <v>41780.068043981482</v>
      </c>
      <c r="T12" s="12">
        <f t="shared" si="0"/>
        <v>2014</v>
      </c>
      <c r="U12" s="13">
        <f t="shared" si="1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>
        <f t="shared" si="4"/>
        <v>121</v>
      </c>
      <c r="R13">
        <f t="shared" si="2"/>
        <v>80.33</v>
      </c>
      <c r="S13" s="13">
        <f t="shared" si="3"/>
        <v>42572.778495370367</v>
      </c>
      <c r="T13" s="12">
        <f t="shared" si="0"/>
        <v>2016</v>
      </c>
      <c r="U13" s="13">
        <f t="shared" si="1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>
        <f t="shared" si="4"/>
        <v>165</v>
      </c>
      <c r="R14">
        <f t="shared" si="2"/>
        <v>59.96</v>
      </c>
      <c r="S14" s="13">
        <f t="shared" si="3"/>
        <v>41791.713252314818</v>
      </c>
      <c r="T14" s="12">
        <f t="shared" si="0"/>
        <v>2014</v>
      </c>
      <c r="U14" s="13">
        <f t="shared" si="1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>
        <f t="shared" si="4"/>
        <v>160</v>
      </c>
      <c r="R15">
        <f t="shared" si="2"/>
        <v>109.78</v>
      </c>
      <c r="S15" s="13">
        <f t="shared" si="3"/>
        <v>42508.677187499998</v>
      </c>
      <c r="T15" s="12">
        <f t="shared" si="0"/>
        <v>2016</v>
      </c>
      <c r="U15" s="13">
        <f t="shared" si="1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>
        <f t="shared" si="4"/>
        <v>101</v>
      </c>
      <c r="R16">
        <f t="shared" si="2"/>
        <v>147.71</v>
      </c>
      <c r="S16" s="13">
        <f t="shared" si="3"/>
        <v>41808.02648148148</v>
      </c>
      <c r="T16" s="12">
        <f t="shared" si="0"/>
        <v>2014</v>
      </c>
      <c r="U16" s="13">
        <f t="shared" si="1"/>
        <v>41833.582638888889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>
        <f t="shared" si="4"/>
        <v>107</v>
      </c>
      <c r="R17">
        <f t="shared" si="2"/>
        <v>21.76</v>
      </c>
      <c r="S17" s="13">
        <f t="shared" si="3"/>
        <v>42256.391875000001</v>
      </c>
      <c r="T17" s="12">
        <f t="shared" si="0"/>
        <v>2015</v>
      </c>
      <c r="U17" s="13">
        <f t="shared" si="1"/>
        <v>42274.843055555553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>
        <f t="shared" si="4"/>
        <v>100</v>
      </c>
      <c r="R18">
        <f t="shared" si="2"/>
        <v>171.84</v>
      </c>
      <c r="S18" s="13">
        <f t="shared" si="3"/>
        <v>41760.796423611115</v>
      </c>
      <c r="T18" s="12">
        <f t="shared" si="0"/>
        <v>2014</v>
      </c>
      <c r="U18" s="13">
        <f t="shared" si="1"/>
        <v>41806.229166666664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>
        <f t="shared" si="4"/>
        <v>101</v>
      </c>
      <c r="R19">
        <f t="shared" si="2"/>
        <v>41.94</v>
      </c>
      <c r="S19" s="13">
        <f t="shared" si="3"/>
        <v>41917.731736111113</v>
      </c>
      <c r="T19" s="12">
        <f t="shared" si="0"/>
        <v>2014</v>
      </c>
      <c r="U19" s="13">
        <f t="shared" si="1"/>
        <v>41947.773402777777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>
        <f t="shared" si="4"/>
        <v>106</v>
      </c>
      <c r="R20">
        <f t="shared" si="2"/>
        <v>93.26</v>
      </c>
      <c r="S20" s="13">
        <f t="shared" si="3"/>
        <v>41869.542314814818</v>
      </c>
      <c r="T20" s="12">
        <f t="shared" si="0"/>
        <v>2014</v>
      </c>
      <c r="U20" s="13">
        <f t="shared" si="1"/>
        <v>41899.542314814818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>
        <f t="shared" si="4"/>
        <v>145</v>
      </c>
      <c r="R21">
        <f t="shared" si="2"/>
        <v>56.14</v>
      </c>
      <c r="S21" s="13">
        <f t="shared" si="3"/>
        <v>42175.816365740742</v>
      </c>
      <c r="T21" s="12">
        <f t="shared" si="0"/>
        <v>2015</v>
      </c>
      <c r="U21" s="13">
        <f t="shared" si="1"/>
        <v>42205.816365740742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>
        <f t="shared" si="4"/>
        <v>100</v>
      </c>
      <c r="R22">
        <f t="shared" si="2"/>
        <v>80.16</v>
      </c>
      <c r="S22" s="13">
        <f t="shared" si="3"/>
        <v>42200.758240740746</v>
      </c>
      <c r="T22" s="12">
        <f t="shared" si="0"/>
        <v>2015</v>
      </c>
      <c r="U22" s="13">
        <f t="shared" si="1"/>
        <v>42260.758240740746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>
        <f t="shared" si="4"/>
        <v>109</v>
      </c>
      <c r="R23">
        <f t="shared" si="2"/>
        <v>199.9</v>
      </c>
      <c r="S23" s="13">
        <f t="shared" si="3"/>
        <v>41878.627187500002</v>
      </c>
      <c r="T23" s="12">
        <f t="shared" si="0"/>
        <v>2014</v>
      </c>
      <c r="U23" s="13">
        <f t="shared" si="1"/>
        <v>41908.627187500002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>
        <f t="shared" si="4"/>
        <v>117</v>
      </c>
      <c r="R24">
        <f t="shared" si="2"/>
        <v>51.25</v>
      </c>
      <c r="S24" s="13">
        <f t="shared" si="3"/>
        <v>41989.91134259259</v>
      </c>
      <c r="T24" s="12">
        <f t="shared" si="0"/>
        <v>2014</v>
      </c>
      <c r="U24" s="13">
        <f t="shared" si="1"/>
        <v>42005.332638888889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>
        <f t="shared" si="4"/>
        <v>119</v>
      </c>
      <c r="R25">
        <f t="shared" si="2"/>
        <v>103.04</v>
      </c>
      <c r="S25" s="13">
        <f t="shared" si="3"/>
        <v>42097.778946759259</v>
      </c>
      <c r="T25" s="12">
        <f t="shared" si="0"/>
        <v>2015</v>
      </c>
      <c r="U25" s="13">
        <f t="shared" si="1"/>
        <v>42124.638888888891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>
        <f t="shared" si="4"/>
        <v>109</v>
      </c>
      <c r="R26">
        <f t="shared" si="2"/>
        <v>66.349999999999994</v>
      </c>
      <c r="S26" s="13">
        <f t="shared" si="3"/>
        <v>42229.820173611108</v>
      </c>
      <c r="T26" s="12">
        <f t="shared" si="0"/>
        <v>2015</v>
      </c>
      <c r="U26" s="13">
        <f t="shared" si="1"/>
        <v>42262.818750000006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>
        <f t="shared" si="4"/>
        <v>133</v>
      </c>
      <c r="R27">
        <f t="shared" si="2"/>
        <v>57.14</v>
      </c>
      <c r="S27" s="13">
        <f t="shared" si="3"/>
        <v>42318.025011574078</v>
      </c>
      <c r="T27" s="12">
        <f t="shared" si="0"/>
        <v>2015</v>
      </c>
      <c r="U27" s="13">
        <f t="shared" si="1"/>
        <v>42378.025011574078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>
        <f t="shared" si="4"/>
        <v>155</v>
      </c>
      <c r="R28">
        <f t="shared" si="2"/>
        <v>102.11</v>
      </c>
      <c r="S28" s="13">
        <f t="shared" si="3"/>
        <v>41828.515555555554</v>
      </c>
      <c r="T28" s="12">
        <f t="shared" si="0"/>
        <v>2014</v>
      </c>
      <c r="U28" s="13">
        <f t="shared" si="1"/>
        <v>41868.515555555554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>
        <f t="shared" si="4"/>
        <v>112</v>
      </c>
      <c r="R29">
        <f t="shared" si="2"/>
        <v>148.97</v>
      </c>
      <c r="S29" s="13">
        <f t="shared" si="3"/>
        <v>41929.164733796293</v>
      </c>
      <c r="T29" s="12">
        <f t="shared" si="0"/>
        <v>2014</v>
      </c>
      <c r="U29" s="13">
        <f t="shared" si="1"/>
        <v>41959.206400462965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>
        <f t="shared" si="4"/>
        <v>100</v>
      </c>
      <c r="R30">
        <f t="shared" si="2"/>
        <v>169.61</v>
      </c>
      <c r="S30" s="13">
        <f t="shared" si="3"/>
        <v>42324.96393518518</v>
      </c>
      <c r="T30" s="12">
        <f t="shared" si="0"/>
        <v>2015</v>
      </c>
      <c r="U30" s="13">
        <f t="shared" si="1"/>
        <v>42354.96393518518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>
        <f t="shared" si="4"/>
        <v>123</v>
      </c>
      <c r="R31">
        <f t="shared" si="2"/>
        <v>31.62</v>
      </c>
      <c r="S31" s="13">
        <f t="shared" si="3"/>
        <v>41812.67324074074</v>
      </c>
      <c r="T31" s="12">
        <f t="shared" si="0"/>
        <v>2014</v>
      </c>
      <c r="U31" s="13">
        <f t="shared" si="1"/>
        <v>41842.67324074074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>
        <f t="shared" si="4"/>
        <v>101</v>
      </c>
      <c r="R32">
        <f t="shared" si="2"/>
        <v>76.45</v>
      </c>
      <c r="S32" s="13">
        <f t="shared" si="3"/>
        <v>41842.292997685188</v>
      </c>
      <c r="T32" s="12">
        <f t="shared" si="0"/>
        <v>2014</v>
      </c>
      <c r="U32" s="13">
        <f t="shared" si="1"/>
        <v>41872.292997685188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>
        <f t="shared" si="4"/>
        <v>100</v>
      </c>
      <c r="R33">
        <f t="shared" si="2"/>
        <v>13</v>
      </c>
      <c r="S33" s="13">
        <f t="shared" si="3"/>
        <v>42376.79206018518</v>
      </c>
      <c r="T33" s="12">
        <f t="shared" si="0"/>
        <v>2016</v>
      </c>
      <c r="U33" s="13">
        <f t="shared" si="1"/>
        <v>42394.79206018518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>
        <f t="shared" si="4"/>
        <v>100</v>
      </c>
      <c r="R34">
        <f t="shared" si="2"/>
        <v>320.45</v>
      </c>
      <c r="S34" s="13">
        <f t="shared" si="3"/>
        <v>42461.627511574072</v>
      </c>
      <c r="T34" s="12">
        <f t="shared" si="0"/>
        <v>2016</v>
      </c>
      <c r="U34" s="13">
        <f t="shared" si="1"/>
        <v>42503.165972222225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>
        <f t="shared" si="4"/>
        <v>102</v>
      </c>
      <c r="R35">
        <f t="shared" si="2"/>
        <v>83.75</v>
      </c>
      <c r="S35" s="13">
        <f t="shared" si="3"/>
        <v>42286.660891203705</v>
      </c>
      <c r="T35" s="12">
        <f t="shared" si="0"/>
        <v>2015</v>
      </c>
      <c r="U35" s="13">
        <f t="shared" si="1"/>
        <v>42316.702557870376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>
        <f t="shared" si="4"/>
        <v>130</v>
      </c>
      <c r="R36">
        <f t="shared" si="2"/>
        <v>49.88</v>
      </c>
      <c r="S36" s="13">
        <f t="shared" si="3"/>
        <v>41841.321770833332</v>
      </c>
      <c r="T36" s="12">
        <f t="shared" si="0"/>
        <v>2014</v>
      </c>
      <c r="U36" s="13">
        <f t="shared" si="1"/>
        <v>41856.321770833332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>
        <f t="shared" si="4"/>
        <v>167</v>
      </c>
      <c r="R37">
        <f t="shared" si="2"/>
        <v>59.46</v>
      </c>
      <c r="S37" s="13">
        <f t="shared" si="3"/>
        <v>42098.291828703703</v>
      </c>
      <c r="T37" s="12">
        <f t="shared" si="0"/>
        <v>2015</v>
      </c>
      <c r="U37" s="13">
        <f t="shared" si="1"/>
        <v>42122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>
        <f t="shared" si="4"/>
        <v>142</v>
      </c>
      <c r="R38">
        <f t="shared" si="2"/>
        <v>193.84</v>
      </c>
      <c r="S38" s="13">
        <f t="shared" si="3"/>
        <v>42068.307002314818</v>
      </c>
      <c r="T38" s="12">
        <f t="shared" si="0"/>
        <v>2015</v>
      </c>
      <c r="U38" s="13">
        <f t="shared" si="1"/>
        <v>42098.265335648146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>
        <f t="shared" si="4"/>
        <v>183</v>
      </c>
      <c r="R39">
        <f t="shared" si="2"/>
        <v>159.51</v>
      </c>
      <c r="S39" s="13">
        <f t="shared" si="3"/>
        <v>42032.693043981482</v>
      </c>
      <c r="T39" s="12">
        <f t="shared" si="0"/>
        <v>2015</v>
      </c>
      <c r="U39" s="13">
        <f t="shared" si="1"/>
        <v>42062.693043981482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>
        <f t="shared" si="4"/>
        <v>110</v>
      </c>
      <c r="R40">
        <f t="shared" si="2"/>
        <v>41.68</v>
      </c>
      <c r="S40" s="13">
        <f t="shared" si="3"/>
        <v>41375.057222222218</v>
      </c>
      <c r="T40" s="12">
        <f t="shared" si="0"/>
        <v>2013</v>
      </c>
      <c r="U40" s="13">
        <f t="shared" si="1"/>
        <v>41405.057222222218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>
        <f t="shared" si="4"/>
        <v>131</v>
      </c>
      <c r="R41">
        <f t="shared" si="2"/>
        <v>150.9</v>
      </c>
      <c r="S41" s="13">
        <f t="shared" si="3"/>
        <v>41754.047083333331</v>
      </c>
      <c r="T41" s="12">
        <f t="shared" si="0"/>
        <v>2014</v>
      </c>
      <c r="U41" s="13">
        <f t="shared" si="1"/>
        <v>41784.957638888889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>
        <f t="shared" si="4"/>
        <v>101</v>
      </c>
      <c r="R42">
        <f t="shared" si="2"/>
        <v>126.69</v>
      </c>
      <c r="S42" s="13">
        <f t="shared" si="3"/>
        <v>41789.21398148148</v>
      </c>
      <c r="T42" s="12">
        <f t="shared" si="0"/>
        <v>2014</v>
      </c>
      <c r="U42" s="13">
        <f t="shared" si="1"/>
        <v>41809.166666666664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>
        <f t="shared" si="4"/>
        <v>100</v>
      </c>
      <c r="R43">
        <f t="shared" si="2"/>
        <v>105.26</v>
      </c>
      <c r="S43" s="13">
        <f t="shared" si="3"/>
        <v>41887.568912037037</v>
      </c>
      <c r="T43" s="12">
        <f t="shared" si="0"/>
        <v>2014</v>
      </c>
      <c r="U43" s="13">
        <f t="shared" si="1"/>
        <v>41917.568912037037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>
        <f t="shared" si="4"/>
        <v>142</v>
      </c>
      <c r="R44">
        <f t="shared" si="2"/>
        <v>117.51</v>
      </c>
      <c r="S44" s="13">
        <f t="shared" si="3"/>
        <v>41971.639189814814</v>
      </c>
      <c r="T44" s="12">
        <f t="shared" si="0"/>
        <v>2014</v>
      </c>
      <c r="U44" s="13">
        <f t="shared" si="1"/>
        <v>42001.639189814814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>
        <f t="shared" si="4"/>
        <v>309</v>
      </c>
      <c r="R45">
        <f t="shared" si="2"/>
        <v>117.36</v>
      </c>
      <c r="S45" s="13">
        <f t="shared" si="3"/>
        <v>41802.790347222224</v>
      </c>
      <c r="T45" s="12">
        <f t="shared" si="0"/>
        <v>2014</v>
      </c>
      <c r="U45" s="13">
        <f t="shared" si="1"/>
        <v>41833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>
        <f t="shared" si="4"/>
        <v>100</v>
      </c>
      <c r="R46">
        <f t="shared" si="2"/>
        <v>133.33000000000001</v>
      </c>
      <c r="S46" s="13">
        <f t="shared" si="3"/>
        <v>41874.098807870374</v>
      </c>
      <c r="T46" s="12">
        <f t="shared" si="0"/>
        <v>2014</v>
      </c>
      <c r="U46" s="13">
        <f t="shared" si="1"/>
        <v>41919.098807870374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>
        <f t="shared" si="4"/>
        <v>120</v>
      </c>
      <c r="R47">
        <f t="shared" si="2"/>
        <v>98.36</v>
      </c>
      <c r="S47" s="13">
        <f t="shared" si="3"/>
        <v>42457.623923611114</v>
      </c>
      <c r="T47" s="12">
        <f t="shared" si="0"/>
        <v>2016</v>
      </c>
      <c r="U47" s="13">
        <f t="shared" si="1"/>
        <v>42487.623923611114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>
        <f t="shared" si="4"/>
        <v>104</v>
      </c>
      <c r="R48">
        <f t="shared" si="2"/>
        <v>194.44</v>
      </c>
      <c r="S48" s="13">
        <f t="shared" si="3"/>
        <v>42323.964976851858</v>
      </c>
      <c r="T48" s="12">
        <f t="shared" si="0"/>
        <v>2015</v>
      </c>
      <c r="U48" s="13">
        <f t="shared" si="1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>
        <f t="shared" si="4"/>
        <v>108</v>
      </c>
      <c r="R49">
        <f t="shared" si="2"/>
        <v>76.87</v>
      </c>
      <c r="S49" s="13">
        <f t="shared" si="3"/>
        <v>41932.819525462961</v>
      </c>
      <c r="T49" s="12">
        <f t="shared" si="0"/>
        <v>2014</v>
      </c>
      <c r="U49" s="13">
        <f t="shared" si="1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>
        <f t="shared" si="4"/>
        <v>108</v>
      </c>
      <c r="R50">
        <f t="shared" si="2"/>
        <v>56.82</v>
      </c>
      <c r="S50" s="13">
        <f t="shared" si="3"/>
        <v>42033.516898148147</v>
      </c>
      <c r="T50" s="12">
        <f t="shared" si="0"/>
        <v>2015</v>
      </c>
      <c r="U50" s="13">
        <f t="shared" si="1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>
        <f t="shared" si="4"/>
        <v>100</v>
      </c>
      <c r="R51">
        <f t="shared" si="2"/>
        <v>137.93</v>
      </c>
      <c r="S51" s="13">
        <f t="shared" si="3"/>
        <v>42271.176446759258</v>
      </c>
      <c r="T51" s="12">
        <f t="shared" si="0"/>
        <v>2015</v>
      </c>
      <c r="U51" s="13">
        <f t="shared" si="1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>
        <f t="shared" si="4"/>
        <v>100</v>
      </c>
      <c r="R52">
        <f t="shared" si="2"/>
        <v>27.27</v>
      </c>
      <c r="S52" s="13">
        <f t="shared" si="3"/>
        <v>41995.752986111111</v>
      </c>
      <c r="T52" s="12">
        <f t="shared" si="0"/>
        <v>2014</v>
      </c>
      <c r="U52" s="13">
        <f t="shared" si="1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>
        <f t="shared" si="4"/>
        <v>128</v>
      </c>
      <c r="R53">
        <f t="shared" si="2"/>
        <v>118.34</v>
      </c>
      <c r="S53" s="13">
        <f t="shared" si="3"/>
        <v>42196.928668981483</v>
      </c>
      <c r="T53" s="12">
        <f t="shared" si="0"/>
        <v>2015</v>
      </c>
      <c r="U53" s="13">
        <f t="shared" si="1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>
        <f t="shared" si="4"/>
        <v>116</v>
      </c>
      <c r="R54">
        <f t="shared" si="2"/>
        <v>223.48</v>
      </c>
      <c r="S54" s="13">
        <f t="shared" si="3"/>
        <v>41807.701921296299</v>
      </c>
      <c r="T54" s="12">
        <f t="shared" si="0"/>
        <v>2014</v>
      </c>
      <c r="U54" s="13">
        <f t="shared" si="1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>
        <f t="shared" si="4"/>
        <v>110</v>
      </c>
      <c r="R55">
        <f t="shared" si="2"/>
        <v>28.11</v>
      </c>
      <c r="S55" s="13">
        <f t="shared" si="3"/>
        <v>41719.549131944441</v>
      </c>
      <c r="T55" s="12">
        <f t="shared" si="0"/>
        <v>2014</v>
      </c>
      <c r="U55" s="13">
        <f t="shared" si="1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>
        <f t="shared" si="4"/>
        <v>101</v>
      </c>
      <c r="R56">
        <f t="shared" si="2"/>
        <v>194.23</v>
      </c>
      <c r="S56" s="13">
        <f t="shared" si="3"/>
        <v>42333.713206018518</v>
      </c>
      <c r="T56" s="12">
        <f t="shared" si="0"/>
        <v>2015</v>
      </c>
      <c r="U56" s="13">
        <f t="shared" si="1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>
        <f t="shared" si="4"/>
        <v>129</v>
      </c>
      <c r="R57">
        <f t="shared" si="2"/>
        <v>128.94999999999999</v>
      </c>
      <c r="S57" s="13">
        <f t="shared" si="3"/>
        <v>42496.968935185185</v>
      </c>
      <c r="T57" s="12">
        <f t="shared" si="0"/>
        <v>2016</v>
      </c>
      <c r="U57" s="13">
        <f t="shared" si="1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>
        <f t="shared" si="4"/>
        <v>107</v>
      </c>
      <c r="R58">
        <f t="shared" si="2"/>
        <v>49.32</v>
      </c>
      <c r="S58" s="13">
        <f t="shared" si="3"/>
        <v>42149.548888888887</v>
      </c>
      <c r="T58" s="12">
        <f t="shared" si="0"/>
        <v>2015</v>
      </c>
      <c r="U58" s="13">
        <f t="shared" si="1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>
        <f t="shared" si="4"/>
        <v>102</v>
      </c>
      <c r="R59">
        <f t="shared" si="2"/>
        <v>221.52</v>
      </c>
      <c r="S59" s="13">
        <f t="shared" si="3"/>
        <v>42089.83289351852</v>
      </c>
      <c r="T59" s="12">
        <f t="shared" si="0"/>
        <v>2015</v>
      </c>
      <c r="U59" s="13">
        <f t="shared" si="1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>
        <f t="shared" si="4"/>
        <v>103</v>
      </c>
      <c r="R60">
        <f t="shared" si="2"/>
        <v>137.21</v>
      </c>
      <c r="S60" s="13">
        <f t="shared" si="3"/>
        <v>41932.745046296295</v>
      </c>
      <c r="T60" s="12">
        <f t="shared" si="0"/>
        <v>2014</v>
      </c>
      <c r="U60" s="13">
        <f t="shared" si="1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>
        <f t="shared" si="4"/>
        <v>100</v>
      </c>
      <c r="R61">
        <f t="shared" si="2"/>
        <v>606.82000000000005</v>
      </c>
      <c r="S61" s="13">
        <f t="shared" si="3"/>
        <v>42230.23583333334</v>
      </c>
      <c r="T61" s="12">
        <f t="shared" si="0"/>
        <v>2015</v>
      </c>
      <c r="U61" s="13">
        <f t="shared" si="1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>
        <f t="shared" si="4"/>
        <v>103</v>
      </c>
      <c r="R62">
        <f t="shared" si="2"/>
        <v>43.04</v>
      </c>
      <c r="S62" s="13">
        <f t="shared" si="3"/>
        <v>41701.901817129627</v>
      </c>
      <c r="T62" s="12">
        <f t="shared" si="0"/>
        <v>2014</v>
      </c>
      <c r="U62" s="13">
        <f t="shared" si="1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>
        <f t="shared" si="4"/>
        <v>148</v>
      </c>
      <c r="R63">
        <f t="shared" si="2"/>
        <v>322.39</v>
      </c>
      <c r="S63" s="13">
        <f t="shared" si="3"/>
        <v>41409.814317129632</v>
      </c>
      <c r="T63" s="12">
        <f t="shared" si="0"/>
        <v>2013</v>
      </c>
      <c r="U63" s="13">
        <f t="shared" si="1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>
        <f t="shared" si="4"/>
        <v>155</v>
      </c>
      <c r="R64">
        <f t="shared" si="2"/>
        <v>96.71</v>
      </c>
      <c r="S64" s="13">
        <f t="shared" si="3"/>
        <v>41311.799513888887</v>
      </c>
      <c r="T64" s="12">
        <f t="shared" si="0"/>
        <v>2013</v>
      </c>
      <c r="U64" s="13">
        <f t="shared" si="1"/>
        <v>41336.799513888887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>
        <f t="shared" si="4"/>
        <v>114</v>
      </c>
      <c r="R65">
        <f t="shared" si="2"/>
        <v>35.47</v>
      </c>
      <c r="S65" s="13">
        <f t="shared" si="3"/>
        <v>41612.912187499998</v>
      </c>
      <c r="T65" s="12">
        <f t="shared" si="0"/>
        <v>2013</v>
      </c>
      <c r="U65" s="13">
        <f t="shared" si="1"/>
        <v>41636.207638888889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>
        <f t="shared" si="4"/>
        <v>173</v>
      </c>
      <c r="R66">
        <f t="shared" si="2"/>
        <v>86.67</v>
      </c>
      <c r="S66" s="13">
        <f t="shared" si="3"/>
        <v>41433.01829861111</v>
      </c>
      <c r="T66" s="12">
        <f t="shared" ref="T66:T129" si="5">YEAR(S66)</f>
        <v>2013</v>
      </c>
      <c r="U66" s="13">
        <f t="shared" ref="U66:U129" si="6">(((I66/60)/60)/24)+DATE(1970,1,1)</f>
        <v>41463.01829861111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>
        <f t="shared" si="4"/>
        <v>108</v>
      </c>
      <c r="R67">
        <f t="shared" ref="R67:R130" si="7">IFERROR(ROUND(E67/L67,2),0)</f>
        <v>132.05000000000001</v>
      </c>
      <c r="S67" s="13">
        <f t="shared" ref="S67:S130" si="8">(((J67/60)/60)/24)+DATE(1970,1,1)</f>
        <v>41835.821226851855</v>
      </c>
      <c r="T67" s="12">
        <f t="shared" si="5"/>
        <v>2014</v>
      </c>
      <c r="U67" s="13">
        <f t="shared" si="6"/>
        <v>41862.249305555553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>
        <f t="shared" ref="Q68:Q131" si="9">ROUND(E68/D68*100,0)</f>
        <v>119</v>
      </c>
      <c r="R68">
        <f t="shared" si="7"/>
        <v>91.23</v>
      </c>
      <c r="S68" s="13">
        <f t="shared" si="8"/>
        <v>42539.849768518514</v>
      </c>
      <c r="T68" s="12">
        <f t="shared" si="5"/>
        <v>2016</v>
      </c>
      <c r="U68" s="13">
        <f t="shared" si="6"/>
        <v>42569.849768518514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>
        <f t="shared" si="9"/>
        <v>116</v>
      </c>
      <c r="R69">
        <f t="shared" si="7"/>
        <v>116.25</v>
      </c>
      <c r="S69" s="13">
        <f t="shared" si="8"/>
        <v>41075.583379629628</v>
      </c>
      <c r="T69" s="12">
        <f t="shared" si="5"/>
        <v>2012</v>
      </c>
      <c r="U69" s="13">
        <f t="shared" si="6"/>
        <v>41105.583379629628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>
        <f t="shared" si="9"/>
        <v>127</v>
      </c>
      <c r="R70">
        <f t="shared" si="7"/>
        <v>21.19</v>
      </c>
      <c r="S70" s="13">
        <f t="shared" si="8"/>
        <v>41663.569340277776</v>
      </c>
      <c r="T70" s="12">
        <f t="shared" si="5"/>
        <v>2014</v>
      </c>
      <c r="U70" s="13">
        <f t="shared" si="6"/>
        <v>41693.569340277776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>
        <f t="shared" si="9"/>
        <v>111</v>
      </c>
      <c r="R71">
        <f t="shared" si="7"/>
        <v>62.33</v>
      </c>
      <c r="S71" s="13">
        <f t="shared" si="8"/>
        <v>40786.187789351854</v>
      </c>
      <c r="T71" s="12">
        <f t="shared" si="5"/>
        <v>2011</v>
      </c>
      <c r="U71" s="13">
        <f t="shared" si="6"/>
        <v>40818.290972222225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>
        <f t="shared" si="9"/>
        <v>127</v>
      </c>
      <c r="R72">
        <f t="shared" si="7"/>
        <v>37.409999999999997</v>
      </c>
      <c r="S72" s="13">
        <f t="shared" si="8"/>
        <v>40730.896354166667</v>
      </c>
      <c r="T72" s="12">
        <f t="shared" si="5"/>
        <v>2011</v>
      </c>
      <c r="U72" s="13">
        <f t="shared" si="6"/>
        <v>40790.896354166667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>
        <f t="shared" si="9"/>
        <v>124</v>
      </c>
      <c r="R73">
        <f t="shared" si="7"/>
        <v>69.72</v>
      </c>
      <c r="S73" s="13">
        <f t="shared" si="8"/>
        <v>40997.271493055552</v>
      </c>
      <c r="T73" s="12">
        <f t="shared" si="5"/>
        <v>2012</v>
      </c>
      <c r="U73" s="13">
        <f t="shared" si="6"/>
        <v>41057.271493055552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>
        <f t="shared" si="9"/>
        <v>108</v>
      </c>
      <c r="R74">
        <f t="shared" si="7"/>
        <v>58.17</v>
      </c>
      <c r="S74" s="13">
        <f t="shared" si="8"/>
        <v>41208.010196759256</v>
      </c>
      <c r="T74" s="12">
        <f t="shared" si="5"/>
        <v>2012</v>
      </c>
      <c r="U74" s="13">
        <f t="shared" si="6"/>
        <v>41228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>
        <f t="shared" si="9"/>
        <v>100</v>
      </c>
      <c r="R75">
        <f t="shared" si="7"/>
        <v>50</v>
      </c>
      <c r="S75" s="13">
        <f t="shared" si="8"/>
        <v>40587.75675925926</v>
      </c>
      <c r="T75" s="12">
        <f t="shared" si="5"/>
        <v>2011</v>
      </c>
      <c r="U75" s="13">
        <f t="shared" si="6"/>
        <v>40666.165972222225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>
        <f t="shared" si="9"/>
        <v>113</v>
      </c>
      <c r="R76">
        <f t="shared" si="7"/>
        <v>19.47</v>
      </c>
      <c r="S76" s="13">
        <f t="shared" si="8"/>
        <v>42360.487210648149</v>
      </c>
      <c r="T76" s="12">
        <f t="shared" si="5"/>
        <v>2015</v>
      </c>
      <c r="U76" s="13">
        <f t="shared" si="6"/>
        <v>42390.487210648149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>
        <f t="shared" si="9"/>
        <v>115</v>
      </c>
      <c r="R77">
        <f t="shared" si="7"/>
        <v>85.96</v>
      </c>
      <c r="S77" s="13">
        <f t="shared" si="8"/>
        <v>41357.209166666667</v>
      </c>
      <c r="T77" s="12">
        <f t="shared" si="5"/>
        <v>2013</v>
      </c>
      <c r="U77" s="13">
        <f t="shared" si="6"/>
        <v>41387.209166666667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>
        <f t="shared" si="9"/>
        <v>153</v>
      </c>
      <c r="R78">
        <f t="shared" si="7"/>
        <v>30.67</v>
      </c>
      <c r="S78" s="13">
        <f t="shared" si="8"/>
        <v>40844.691643518519</v>
      </c>
      <c r="T78" s="12">
        <f t="shared" si="5"/>
        <v>2011</v>
      </c>
      <c r="U78" s="13">
        <f t="shared" si="6"/>
        <v>40904.733310185184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>
        <f t="shared" si="9"/>
        <v>393</v>
      </c>
      <c r="R79">
        <f t="shared" si="7"/>
        <v>60.38</v>
      </c>
      <c r="S79" s="13">
        <f t="shared" si="8"/>
        <v>40997.144872685189</v>
      </c>
      <c r="T79" s="12">
        <f t="shared" si="5"/>
        <v>2012</v>
      </c>
      <c r="U79" s="13">
        <f t="shared" si="6"/>
        <v>41050.124305555553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>
        <f t="shared" si="9"/>
        <v>2702</v>
      </c>
      <c r="R80">
        <f t="shared" si="7"/>
        <v>38.6</v>
      </c>
      <c r="S80" s="13">
        <f t="shared" si="8"/>
        <v>42604.730567129634</v>
      </c>
      <c r="T80" s="12">
        <f t="shared" si="5"/>
        <v>2016</v>
      </c>
      <c r="U80" s="13">
        <f t="shared" si="6"/>
        <v>42614.730567129634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>
        <f t="shared" si="9"/>
        <v>127</v>
      </c>
      <c r="R81">
        <f t="shared" si="7"/>
        <v>40.270000000000003</v>
      </c>
      <c r="S81" s="13">
        <f t="shared" si="8"/>
        <v>41724.776539351849</v>
      </c>
      <c r="T81" s="12">
        <f t="shared" si="5"/>
        <v>2014</v>
      </c>
      <c r="U81" s="13">
        <f t="shared" si="6"/>
        <v>41754.776539351849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>
        <f t="shared" si="9"/>
        <v>107</v>
      </c>
      <c r="R82">
        <f t="shared" si="7"/>
        <v>273.83</v>
      </c>
      <c r="S82" s="13">
        <f t="shared" si="8"/>
        <v>41583.083981481483</v>
      </c>
      <c r="T82" s="12">
        <f t="shared" si="5"/>
        <v>2013</v>
      </c>
      <c r="U82" s="13">
        <f t="shared" si="6"/>
        <v>41618.083981481483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>
        <f t="shared" si="9"/>
        <v>198</v>
      </c>
      <c r="R83">
        <f t="shared" si="7"/>
        <v>53.04</v>
      </c>
      <c r="S83" s="13">
        <f t="shared" si="8"/>
        <v>41100.158877314818</v>
      </c>
      <c r="T83" s="12">
        <f t="shared" si="5"/>
        <v>2012</v>
      </c>
      <c r="U83" s="13">
        <f t="shared" si="6"/>
        <v>41104.126388888886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>
        <f t="shared" si="9"/>
        <v>100</v>
      </c>
      <c r="R84">
        <f t="shared" si="7"/>
        <v>40.01</v>
      </c>
      <c r="S84" s="13">
        <f t="shared" si="8"/>
        <v>40795.820150462961</v>
      </c>
      <c r="T84" s="12">
        <f t="shared" si="5"/>
        <v>2011</v>
      </c>
      <c r="U84" s="13">
        <f t="shared" si="6"/>
        <v>40825.820150462961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>
        <f t="shared" si="9"/>
        <v>103</v>
      </c>
      <c r="R85">
        <f t="shared" si="7"/>
        <v>15.77</v>
      </c>
      <c r="S85" s="13">
        <f t="shared" si="8"/>
        <v>42042.615613425922</v>
      </c>
      <c r="T85" s="12">
        <f t="shared" si="5"/>
        <v>2015</v>
      </c>
      <c r="U85" s="13">
        <f t="shared" si="6"/>
        <v>42057.479166666672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>
        <f t="shared" si="9"/>
        <v>100</v>
      </c>
      <c r="R86">
        <f t="shared" si="7"/>
        <v>71.430000000000007</v>
      </c>
      <c r="S86" s="13">
        <f t="shared" si="8"/>
        <v>40648.757939814815</v>
      </c>
      <c r="T86" s="12">
        <f t="shared" si="5"/>
        <v>2011</v>
      </c>
      <c r="U86" s="13">
        <f t="shared" si="6"/>
        <v>40678.757939814815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>
        <f t="shared" si="9"/>
        <v>126</v>
      </c>
      <c r="R87">
        <f t="shared" si="7"/>
        <v>71.709999999999994</v>
      </c>
      <c r="S87" s="13">
        <f t="shared" si="8"/>
        <v>40779.125428240739</v>
      </c>
      <c r="T87" s="12">
        <f t="shared" si="5"/>
        <v>2011</v>
      </c>
      <c r="U87" s="13">
        <f t="shared" si="6"/>
        <v>40809.125428240739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>
        <f t="shared" si="9"/>
        <v>106</v>
      </c>
      <c r="R88">
        <f t="shared" si="7"/>
        <v>375.76</v>
      </c>
      <c r="S88" s="13">
        <f t="shared" si="8"/>
        <v>42291.556076388893</v>
      </c>
      <c r="T88" s="12">
        <f t="shared" si="5"/>
        <v>2015</v>
      </c>
      <c r="U88" s="13">
        <f t="shared" si="6"/>
        <v>42365.59774305555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>
        <f t="shared" si="9"/>
        <v>105</v>
      </c>
      <c r="R89">
        <f t="shared" si="7"/>
        <v>104.6</v>
      </c>
      <c r="S89" s="13">
        <f t="shared" si="8"/>
        <v>40322.53938657407</v>
      </c>
      <c r="T89" s="12">
        <f t="shared" si="5"/>
        <v>2010</v>
      </c>
      <c r="U89" s="13">
        <f t="shared" si="6"/>
        <v>40332.070138888892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>
        <f t="shared" si="9"/>
        <v>103</v>
      </c>
      <c r="R90">
        <f t="shared" si="7"/>
        <v>60</v>
      </c>
      <c r="S90" s="13">
        <f t="shared" si="8"/>
        <v>41786.65892361111</v>
      </c>
      <c r="T90" s="12">
        <f t="shared" si="5"/>
        <v>2014</v>
      </c>
      <c r="U90" s="13">
        <f t="shared" si="6"/>
        <v>41812.65892361111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>
        <f t="shared" si="9"/>
        <v>115</v>
      </c>
      <c r="R91">
        <f t="shared" si="7"/>
        <v>123.29</v>
      </c>
      <c r="S91" s="13">
        <f t="shared" si="8"/>
        <v>41402.752222222225</v>
      </c>
      <c r="T91" s="12">
        <f t="shared" si="5"/>
        <v>2013</v>
      </c>
      <c r="U91" s="13">
        <f t="shared" si="6"/>
        <v>41427.752222222225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>
        <f t="shared" si="9"/>
        <v>100</v>
      </c>
      <c r="R92">
        <f t="shared" si="7"/>
        <v>31.38</v>
      </c>
      <c r="S92" s="13">
        <f t="shared" si="8"/>
        <v>40706.297442129631</v>
      </c>
      <c r="T92" s="12">
        <f t="shared" si="5"/>
        <v>2011</v>
      </c>
      <c r="U92" s="13">
        <f t="shared" si="6"/>
        <v>40736.297442129631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>
        <f t="shared" si="9"/>
        <v>120</v>
      </c>
      <c r="R93">
        <f t="shared" si="7"/>
        <v>78.260000000000005</v>
      </c>
      <c r="S93" s="13">
        <f t="shared" si="8"/>
        <v>40619.402361111112</v>
      </c>
      <c r="T93" s="12">
        <f t="shared" si="5"/>
        <v>2011</v>
      </c>
      <c r="U93" s="13">
        <f t="shared" si="6"/>
        <v>40680.402361111112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>
        <f t="shared" si="9"/>
        <v>105</v>
      </c>
      <c r="R94">
        <f t="shared" si="7"/>
        <v>122.33</v>
      </c>
      <c r="S94" s="13">
        <f t="shared" si="8"/>
        <v>42721.198877314819</v>
      </c>
      <c r="T94" s="12">
        <f t="shared" si="5"/>
        <v>2016</v>
      </c>
      <c r="U94" s="13">
        <f t="shared" si="6"/>
        <v>42767.333333333328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>
        <f t="shared" si="9"/>
        <v>111</v>
      </c>
      <c r="R95">
        <f t="shared" si="7"/>
        <v>73.73</v>
      </c>
      <c r="S95" s="13">
        <f t="shared" si="8"/>
        <v>41065.858067129629</v>
      </c>
      <c r="T95" s="12">
        <f t="shared" si="5"/>
        <v>2012</v>
      </c>
      <c r="U95" s="13">
        <f t="shared" si="6"/>
        <v>41093.875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>
        <f t="shared" si="9"/>
        <v>104</v>
      </c>
      <c r="R96">
        <f t="shared" si="7"/>
        <v>21.67</v>
      </c>
      <c r="S96" s="13">
        <f t="shared" si="8"/>
        <v>41716.717847222222</v>
      </c>
      <c r="T96" s="12">
        <f t="shared" si="5"/>
        <v>2014</v>
      </c>
      <c r="U96" s="13">
        <f t="shared" si="6"/>
        <v>41736.717847222222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>
        <f t="shared" si="9"/>
        <v>131</v>
      </c>
      <c r="R97">
        <f t="shared" si="7"/>
        <v>21.9</v>
      </c>
      <c r="S97" s="13">
        <f t="shared" si="8"/>
        <v>40935.005104166667</v>
      </c>
      <c r="T97" s="12">
        <f t="shared" si="5"/>
        <v>2012</v>
      </c>
      <c r="U97" s="13">
        <f t="shared" si="6"/>
        <v>40965.005104166667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>
        <f t="shared" si="9"/>
        <v>115</v>
      </c>
      <c r="R98">
        <f t="shared" si="7"/>
        <v>50.59</v>
      </c>
      <c r="S98" s="13">
        <f t="shared" si="8"/>
        <v>40324.662511574075</v>
      </c>
      <c r="T98" s="12">
        <f t="shared" si="5"/>
        <v>2010</v>
      </c>
      <c r="U98" s="13">
        <f t="shared" si="6"/>
        <v>40391.125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>
        <f t="shared" si="9"/>
        <v>106</v>
      </c>
      <c r="R99">
        <f t="shared" si="7"/>
        <v>53.13</v>
      </c>
      <c r="S99" s="13">
        <f t="shared" si="8"/>
        <v>40706.135208333333</v>
      </c>
      <c r="T99" s="12">
        <f t="shared" si="5"/>
        <v>2011</v>
      </c>
      <c r="U99" s="13">
        <f t="shared" si="6"/>
        <v>40736.135208333333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>
        <f t="shared" si="9"/>
        <v>106</v>
      </c>
      <c r="R100">
        <f t="shared" si="7"/>
        <v>56.67</v>
      </c>
      <c r="S100" s="13">
        <f t="shared" si="8"/>
        <v>41214.79483796296</v>
      </c>
      <c r="T100" s="12">
        <f t="shared" si="5"/>
        <v>2012</v>
      </c>
      <c r="U100" s="13">
        <f t="shared" si="6"/>
        <v>41250.979166666664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>
        <f t="shared" si="9"/>
        <v>106</v>
      </c>
      <c r="R101">
        <f t="shared" si="7"/>
        <v>40.78</v>
      </c>
      <c r="S101" s="13">
        <f t="shared" si="8"/>
        <v>41631.902766203704</v>
      </c>
      <c r="T101" s="12">
        <f t="shared" si="5"/>
        <v>2013</v>
      </c>
      <c r="U101" s="13">
        <f t="shared" si="6"/>
        <v>41661.902766203704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>
        <f t="shared" si="9"/>
        <v>100</v>
      </c>
      <c r="R102">
        <f t="shared" si="7"/>
        <v>192.31</v>
      </c>
      <c r="S102" s="13">
        <f t="shared" si="8"/>
        <v>41197.753310185188</v>
      </c>
      <c r="T102" s="12">
        <f t="shared" si="5"/>
        <v>2012</v>
      </c>
      <c r="U102" s="13">
        <f t="shared" si="6"/>
        <v>41217.794976851852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>
        <f t="shared" si="9"/>
        <v>100</v>
      </c>
      <c r="R103">
        <f t="shared" si="7"/>
        <v>100</v>
      </c>
      <c r="S103" s="13">
        <f t="shared" si="8"/>
        <v>41274.776736111111</v>
      </c>
      <c r="T103" s="12">
        <f t="shared" si="5"/>
        <v>2012</v>
      </c>
      <c r="U103" s="13">
        <f t="shared" si="6"/>
        <v>41298.776736111111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>
        <f t="shared" si="9"/>
        <v>128</v>
      </c>
      <c r="R104">
        <f t="shared" si="7"/>
        <v>117.92</v>
      </c>
      <c r="S104" s="13">
        <f t="shared" si="8"/>
        <v>40505.131168981483</v>
      </c>
      <c r="T104" s="12">
        <f t="shared" si="5"/>
        <v>2010</v>
      </c>
      <c r="U104" s="13">
        <f t="shared" si="6"/>
        <v>40535.131168981483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>
        <f t="shared" si="9"/>
        <v>105</v>
      </c>
      <c r="R105">
        <f t="shared" si="7"/>
        <v>27.9</v>
      </c>
      <c r="S105" s="13">
        <f t="shared" si="8"/>
        <v>41682.805902777778</v>
      </c>
      <c r="T105" s="12">
        <f t="shared" si="5"/>
        <v>2014</v>
      </c>
      <c r="U105" s="13">
        <f t="shared" si="6"/>
        <v>41705.805902777778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>
        <f t="shared" si="9"/>
        <v>120</v>
      </c>
      <c r="R106">
        <f t="shared" si="7"/>
        <v>60</v>
      </c>
      <c r="S106" s="13">
        <f t="shared" si="8"/>
        <v>40612.695208333331</v>
      </c>
      <c r="T106" s="12">
        <f t="shared" si="5"/>
        <v>2011</v>
      </c>
      <c r="U106" s="13">
        <f t="shared" si="6"/>
        <v>40636.041666666664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>
        <f t="shared" si="9"/>
        <v>107</v>
      </c>
      <c r="R107">
        <f t="shared" si="7"/>
        <v>39.380000000000003</v>
      </c>
      <c r="S107" s="13">
        <f t="shared" si="8"/>
        <v>42485.724768518514</v>
      </c>
      <c r="T107" s="12">
        <f t="shared" si="5"/>
        <v>2016</v>
      </c>
      <c r="U107" s="13">
        <f t="shared" si="6"/>
        <v>42504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>
        <f t="shared" si="9"/>
        <v>101</v>
      </c>
      <c r="R108">
        <f t="shared" si="7"/>
        <v>186.11</v>
      </c>
      <c r="S108" s="13">
        <f t="shared" si="8"/>
        <v>40987.776631944449</v>
      </c>
      <c r="T108" s="12">
        <f t="shared" si="5"/>
        <v>2012</v>
      </c>
      <c r="U108" s="13">
        <f t="shared" si="6"/>
        <v>41001.776631944449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>
        <f t="shared" si="9"/>
        <v>102</v>
      </c>
      <c r="R109">
        <f t="shared" si="7"/>
        <v>111.38</v>
      </c>
      <c r="S109" s="13">
        <f t="shared" si="8"/>
        <v>40635.982488425929</v>
      </c>
      <c r="T109" s="12">
        <f t="shared" si="5"/>
        <v>2011</v>
      </c>
      <c r="U109" s="13">
        <f t="shared" si="6"/>
        <v>40657.982488425929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>
        <f t="shared" si="9"/>
        <v>247</v>
      </c>
      <c r="R110">
        <f t="shared" si="7"/>
        <v>78.72</v>
      </c>
      <c r="S110" s="13">
        <f t="shared" si="8"/>
        <v>41365.613078703704</v>
      </c>
      <c r="T110" s="12">
        <f t="shared" si="5"/>
        <v>2013</v>
      </c>
      <c r="U110" s="13">
        <f t="shared" si="6"/>
        <v>41425.613078703704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>
        <f t="shared" si="9"/>
        <v>220</v>
      </c>
      <c r="R111">
        <f t="shared" si="7"/>
        <v>46.7</v>
      </c>
      <c r="S111" s="13">
        <f t="shared" si="8"/>
        <v>40570.025810185187</v>
      </c>
      <c r="T111" s="12">
        <f t="shared" si="5"/>
        <v>2011</v>
      </c>
      <c r="U111" s="13">
        <f t="shared" si="6"/>
        <v>40600.025810185187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>
        <f t="shared" si="9"/>
        <v>131</v>
      </c>
      <c r="R112">
        <f t="shared" si="7"/>
        <v>65.38</v>
      </c>
      <c r="S112" s="13">
        <f t="shared" si="8"/>
        <v>41557.949687500004</v>
      </c>
      <c r="T112" s="12">
        <f t="shared" si="5"/>
        <v>2013</v>
      </c>
      <c r="U112" s="13">
        <f t="shared" si="6"/>
        <v>41592.249305555553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>
        <f t="shared" si="9"/>
        <v>155</v>
      </c>
      <c r="R113">
        <f t="shared" si="7"/>
        <v>102.08</v>
      </c>
      <c r="S113" s="13">
        <f t="shared" si="8"/>
        <v>42125.333182870367</v>
      </c>
      <c r="T113" s="12">
        <f t="shared" si="5"/>
        <v>2015</v>
      </c>
      <c r="U113" s="13">
        <f t="shared" si="6"/>
        <v>42155.333182870367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>
        <f t="shared" si="9"/>
        <v>104</v>
      </c>
      <c r="R114">
        <f t="shared" si="7"/>
        <v>64.2</v>
      </c>
      <c r="S114" s="13">
        <f t="shared" si="8"/>
        <v>41718.043032407404</v>
      </c>
      <c r="T114" s="12">
        <f t="shared" si="5"/>
        <v>2014</v>
      </c>
      <c r="U114" s="13">
        <f t="shared" si="6"/>
        <v>41742.083333333336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>
        <f t="shared" si="9"/>
        <v>141</v>
      </c>
      <c r="R115">
        <f t="shared" si="7"/>
        <v>90.38</v>
      </c>
      <c r="S115" s="13">
        <f t="shared" si="8"/>
        <v>40753.758425925924</v>
      </c>
      <c r="T115" s="12">
        <f t="shared" si="5"/>
        <v>2011</v>
      </c>
      <c r="U115" s="13">
        <f t="shared" si="6"/>
        <v>40761.625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>
        <f t="shared" si="9"/>
        <v>103</v>
      </c>
      <c r="R116">
        <f t="shared" si="7"/>
        <v>88.57</v>
      </c>
      <c r="S116" s="13">
        <f t="shared" si="8"/>
        <v>40861.27416666667</v>
      </c>
      <c r="T116" s="12">
        <f t="shared" si="5"/>
        <v>2011</v>
      </c>
      <c r="U116" s="13">
        <f t="shared" si="6"/>
        <v>40921.27416666667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>
        <f t="shared" si="9"/>
        <v>140</v>
      </c>
      <c r="R117">
        <f t="shared" si="7"/>
        <v>28.73</v>
      </c>
      <c r="S117" s="13">
        <f t="shared" si="8"/>
        <v>40918.738935185182</v>
      </c>
      <c r="T117" s="12">
        <f t="shared" si="5"/>
        <v>2012</v>
      </c>
      <c r="U117" s="13">
        <f t="shared" si="6"/>
        <v>40943.738935185182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>
        <f t="shared" si="9"/>
        <v>114</v>
      </c>
      <c r="R118">
        <f t="shared" si="7"/>
        <v>69.790000000000006</v>
      </c>
      <c r="S118" s="13">
        <f t="shared" si="8"/>
        <v>40595.497164351851</v>
      </c>
      <c r="T118" s="12">
        <f t="shared" si="5"/>
        <v>2011</v>
      </c>
      <c r="U118" s="13">
        <f t="shared" si="6"/>
        <v>40641.455497685187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>
        <f t="shared" si="9"/>
        <v>100</v>
      </c>
      <c r="R119">
        <f t="shared" si="7"/>
        <v>167.49</v>
      </c>
      <c r="S119" s="13">
        <f t="shared" si="8"/>
        <v>40248.834999999999</v>
      </c>
      <c r="T119" s="12">
        <f t="shared" si="5"/>
        <v>2010</v>
      </c>
      <c r="U119" s="13">
        <f t="shared" si="6"/>
        <v>40338.791666666664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>
        <f t="shared" si="9"/>
        <v>113</v>
      </c>
      <c r="R120">
        <f t="shared" si="7"/>
        <v>144.91</v>
      </c>
      <c r="S120" s="13">
        <f t="shared" si="8"/>
        <v>40723.053657407407</v>
      </c>
      <c r="T120" s="12">
        <f t="shared" si="5"/>
        <v>2011</v>
      </c>
      <c r="U120" s="13">
        <f t="shared" si="6"/>
        <v>40753.053657407407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>
        <f t="shared" si="9"/>
        <v>105</v>
      </c>
      <c r="R121">
        <f t="shared" si="7"/>
        <v>91.84</v>
      </c>
      <c r="S121" s="13">
        <f t="shared" si="8"/>
        <v>40739.069282407407</v>
      </c>
      <c r="T121" s="12">
        <f t="shared" si="5"/>
        <v>2011</v>
      </c>
      <c r="U121" s="13">
        <f t="shared" si="6"/>
        <v>40768.958333333336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>
        <f t="shared" si="9"/>
        <v>0</v>
      </c>
      <c r="R122">
        <f t="shared" si="7"/>
        <v>10</v>
      </c>
      <c r="S122" s="13">
        <f t="shared" si="8"/>
        <v>42616.049849537041</v>
      </c>
      <c r="T122" s="12">
        <f t="shared" si="5"/>
        <v>2016</v>
      </c>
      <c r="U122" s="13">
        <f t="shared" si="6"/>
        <v>42646.049849537041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>
        <f t="shared" si="9"/>
        <v>0</v>
      </c>
      <c r="R123">
        <f t="shared" si="7"/>
        <v>1</v>
      </c>
      <c r="S123" s="13">
        <f t="shared" si="8"/>
        <v>42096.704976851848</v>
      </c>
      <c r="T123" s="12">
        <f t="shared" si="5"/>
        <v>2015</v>
      </c>
      <c r="U123" s="13">
        <f t="shared" si="6"/>
        <v>42112.427777777775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>
        <f t="shared" si="9"/>
        <v>0</v>
      </c>
      <c r="R124">
        <f t="shared" si="7"/>
        <v>0</v>
      </c>
      <c r="S124" s="13">
        <f t="shared" si="8"/>
        <v>42593.431793981479</v>
      </c>
      <c r="T124" s="12">
        <f t="shared" si="5"/>
        <v>2016</v>
      </c>
      <c r="U124" s="13">
        <f t="shared" si="6"/>
        <v>42653.431793981479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>
        <f t="shared" si="9"/>
        <v>0</v>
      </c>
      <c r="R125">
        <f t="shared" si="7"/>
        <v>25.17</v>
      </c>
      <c r="S125" s="13">
        <f t="shared" si="8"/>
        <v>41904.781990740739</v>
      </c>
      <c r="T125" s="12">
        <f t="shared" si="5"/>
        <v>2014</v>
      </c>
      <c r="U125" s="13">
        <f t="shared" si="6"/>
        <v>41940.916666666664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>
        <f t="shared" si="9"/>
        <v>0</v>
      </c>
      <c r="R126">
        <f t="shared" si="7"/>
        <v>0</v>
      </c>
      <c r="S126" s="13">
        <f t="shared" si="8"/>
        <v>42114.928726851853</v>
      </c>
      <c r="T126" s="12">
        <f t="shared" si="5"/>
        <v>2015</v>
      </c>
      <c r="U126" s="13">
        <f t="shared" si="6"/>
        <v>42139.928726851853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>
        <f t="shared" si="9"/>
        <v>14</v>
      </c>
      <c r="R127">
        <f t="shared" si="7"/>
        <v>11.67</v>
      </c>
      <c r="S127" s="13">
        <f t="shared" si="8"/>
        <v>42709.993981481486</v>
      </c>
      <c r="T127" s="12">
        <f t="shared" si="5"/>
        <v>2016</v>
      </c>
      <c r="U127" s="13">
        <f t="shared" si="6"/>
        <v>42769.993981481486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>
        <f t="shared" si="9"/>
        <v>6</v>
      </c>
      <c r="R128">
        <f t="shared" si="7"/>
        <v>106.69</v>
      </c>
      <c r="S128" s="13">
        <f t="shared" si="8"/>
        <v>42135.589548611111</v>
      </c>
      <c r="T128" s="12">
        <f t="shared" si="5"/>
        <v>2015</v>
      </c>
      <c r="U128" s="13">
        <f t="shared" si="6"/>
        <v>42166.083333333328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>
        <f t="shared" si="9"/>
        <v>2</v>
      </c>
      <c r="R129">
        <f t="shared" si="7"/>
        <v>47.5</v>
      </c>
      <c r="S129" s="13">
        <f t="shared" si="8"/>
        <v>42067.62431712963</v>
      </c>
      <c r="T129" s="12">
        <f t="shared" si="5"/>
        <v>2015</v>
      </c>
      <c r="U129" s="13">
        <f t="shared" si="6"/>
        <v>42097.582650462966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>
        <f t="shared" si="9"/>
        <v>2</v>
      </c>
      <c r="R130">
        <f t="shared" si="7"/>
        <v>311.17</v>
      </c>
      <c r="S130" s="13">
        <f t="shared" si="8"/>
        <v>42628.22792824074</v>
      </c>
      <c r="T130" s="12">
        <f t="shared" ref="T130:T193" si="10">YEAR(S130)</f>
        <v>2016</v>
      </c>
      <c r="U130" s="13">
        <f t="shared" ref="U130:U193" si="11">(((I130/60)/60)/24)+DATE(1970,1,1)</f>
        <v>42663.22792824074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>
        <f t="shared" si="9"/>
        <v>0</v>
      </c>
      <c r="R131">
        <f t="shared" ref="R131:R194" si="12">IFERROR(ROUND(E131/L131,2),0)</f>
        <v>0</v>
      </c>
      <c r="S131" s="13">
        <f t="shared" ref="S131:S194" si="13">(((J131/60)/60)/24)+DATE(1970,1,1)</f>
        <v>41882.937303240738</v>
      </c>
      <c r="T131" s="12">
        <f t="shared" si="10"/>
        <v>2014</v>
      </c>
      <c r="U131" s="13">
        <f t="shared" si="11"/>
        <v>41942.937303240738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>
        <f t="shared" ref="Q132:Q195" si="14">ROUND(E132/D132*100,0)</f>
        <v>0</v>
      </c>
      <c r="R132">
        <f t="shared" si="12"/>
        <v>0</v>
      </c>
      <c r="S132" s="13">
        <f t="shared" si="13"/>
        <v>41778.915416666663</v>
      </c>
      <c r="T132" s="12">
        <f t="shared" si="10"/>
        <v>2014</v>
      </c>
      <c r="U132" s="13">
        <f t="shared" si="11"/>
        <v>41806.844444444447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>
        <f t="shared" si="14"/>
        <v>0</v>
      </c>
      <c r="R133">
        <f t="shared" si="12"/>
        <v>0</v>
      </c>
      <c r="S133" s="13">
        <f t="shared" si="13"/>
        <v>42541.837511574078</v>
      </c>
      <c r="T133" s="12">
        <f t="shared" si="10"/>
        <v>2016</v>
      </c>
      <c r="U133" s="13">
        <f t="shared" si="11"/>
        <v>42557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>
        <f t="shared" si="14"/>
        <v>10</v>
      </c>
      <c r="R134">
        <f t="shared" si="12"/>
        <v>94.51</v>
      </c>
      <c r="S134" s="13">
        <f t="shared" si="13"/>
        <v>41905.812581018516</v>
      </c>
      <c r="T134" s="12">
        <f t="shared" si="10"/>
        <v>2014</v>
      </c>
      <c r="U134" s="13">
        <f t="shared" si="11"/>
        <v>41950.854247685187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>
        <f t="shared" si="14"/>
        <v>0</v>
      </c>
      <c r="R135">
        <f t="shared" si="12"/>
        <v>0</v>
      </c>
      <c r="S135" s="13">
        <f t="shared" si="13"/>
        <v>42491.80768518518</v>
      </c>
      <c r="T135" s="12">
        <f t="shared" si="10"/>
        <v>2016</v>
      </c>
      <c r="U135" s="13">
        <f t="shared" si="11"/>
        <v>42521.729861111111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>
        <f t="shared" si="14"/>
        <v>0</v>
      </c>
      <c r="R136">
        <f t="shared" si="12"/>
        <v>0</v>
      </c>
      <c r="S136" s="13">
        <f t="shared" si="13"/>
        <v>42221.909930555557</v>
      </c>
      <c r="T136" s="12">
        <f t="shared" si="10"/>
        <v>2015</v>
      </c>
      <c r="U136" s="13">
        <f t="shared" si="11"/>
        <v>42251.708333333328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>
        <f t="shared" si="14"/>
        <v>13</v>
      </c>
      <c r="R137">
        <f t="shared" si="12"/>
        <v>80.599999999999994</v>
      </c>
      <c r="S137" s="13">
        <f t="shared" si="13"/>
        <v>41788.381909722222</v>
      </c>
      <c r="T137" s="12">
        <f t="shared" si="10"/>
        <v>2014</v>
      </c>
      <c r="U137" s="13">
        <f t="shared" si="11"/>
        <v>41821.791666666664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>
        <f t="shared" si="14"/>
        <v>0</v>
      </c>
      <c r="R138">
        <f t="shared" si="12"/>
        <v>0</v>
      </c>
      <c r="S138" s="13">
        <f t="shared" si="13"/>
        <v>42096.410115740742</v>
      </c>
      <c r="T138" s="12">
        <f t="shared" si="10"/>
        <v>2015</v>
      </c>
      <c r="U138" s="13">
        <f t="shared" si="11"/>
        <v>42140.427777777775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>
        <f t="shared" si="14"/>
        <v>0</v>
      </c>
      <c r="R139">
        <f t="shared" si="12"/>
        <v>0</v>
      </c>
      <c r="S139" s="13">
        <f t="shared" si="13"/>
        <v>42239.573993055557</v>
      </c>
      <c r="T139" s="12">
        <f t="shared" si="10"/>
        <v>2015</v>
      </c>
      <c r="U139" s="13">
        <f t="shared" si="11"/>
        <v>42289.573993055557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>
        <f t="shared" si="14"/>
        <v>3</v>
      </c>
      <c r="R140">
        <f t="shared" si="12"/>
        <v>81.239999999999995</v>
      </c>
      <c r="S140" s="13">
        <f t="shared" si="13"/>
        <v>42186.257418981477</v>
      </c>
      <c r="T140" s="12">
        <f t="shared" si="10"/>
        <v>2015</v>
      </c>
      <c r="U140" s="13">
        <f t="shared" si="11"/>
        <v>42217.207638888889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>
        <f t="shared" si="14"/>
        <v>100</v>
      </c>
      <c r="R141">
        <f t="shared" si="12"/>
        <v>500</v>
      </c>
      <c r="S141" s="13">
        <f t="shared" si="13"/>
        <v>42187.920972222222</v>
      </c>
      <c r="T141" s="12">
        <f t="shared" si="10"/>
        <v>2015</v>
      </c>
      <c r="U141" s="13">
        <f t="shared" si="11"/>
        <v>42197.920972222222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>
        <f t="shared" si="14"/>
        <v>0</v>
      </c>
      <c r="R142">
        <f t="shared" si="12"/>
        <v>0</v>
      </c>
      <c r="S142" s="13">
        <f t="shared" si="13"/>
        <v>42053.198287037041</v>
      </c>
      <c r="T142" s="12">
        <f t="shared" si="10"/>
        <v>2015</v>
      </c>
      <c r="U142" s="13">
        <f t="shared" si="11"/>
        <v>42083.15662037037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>
        <f t="shared" si="14"/>
        <v>11</v>
      </c>
      <c r="R143">
        <f t="shared" si="12"/>
        <v>46.18</v>
      </c>
      <c r="S143" s="13">
        <f t="shared" si="13"/>
        <v>42110.153043981481</v>
      </c>
      <c r="T143" s="12">
        <f t="shared" si="10"/>
        <v>2015</v>
      </c>
      <c r="U143" s="13">
        <f t="shared" si="11"/>
        <v>42155.153043981481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>
        <f t="shared" si="14"/>
        <v>0</v>
      </c>
      <c r="R144">
        <f t="shared" si="12"/>
        <v>10</v>
      </c>
      <c r="S144" s="13">
        <f t="shared" si="13"/>
        <v>41938.893263888887</v>
      </c>
      <c r="T144" s="12">
        <f t="shared" si="10"/>
        <v>2014</v>
      </c>
      <c r="U144" s="13">
        <f t="shared" si="11"/>
        <v>41959.934930555552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>
        <f t="shared" si="14"/>
        <v>0</v>
      </c>
      <c r="R145">
        <f t="shared" si="12"/>
        <v>0</v>
      </c>
      <c r="S145" s="13">
        <f t="shared" si="13"/>
        <v>42559.064143518524</v>
      </c>
      <c r="T145" s="12">
        <f t="shared" si="10"/>
        <v>2016</v>
      </c>
      <c r="U145" s="13">
        <f t="shared" si="11"/>
        <v>42616.246527777781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>
        <f t="shared" si="14"/>
        <v>28</v>
      </c>
      <c r="R146">
        <f t="shared" si="12"/>
        <v>55.95</v>
      </c>
      <c r="S146" s="13">
        <f t="shared" si="13"/>
        <v>42047.762407407412</v>
      </c>
      <c r="T146" s="12">
        <f t="shared" si="10"/>
        <v>2015</v>
      </c>
      <c r="U146" s="13">
        <f t="shared" si="11"/>
        <v>42107.72074074074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>
        <f t="shared" si="14"/>
        <v>8</v>
      </c>
      <c r="R147">
        <f t="shared" si="12"/>
        <v>37.56</v>
      </c>
      <c r="S147" s="13">
        <f t="shared" si="13"/>
        <v>42200.542268518519</v>
      </c>
      <c r="T147" s="12">
        <f t="shared" si="10"/>
        <v>2015</v>
      </c>
      <c r="U147" s="13">
        <f t="shared" si="11"/>
        <v>42227.542268518519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>
        <f t="shared" si="14"/>
        <v>1</v>
      </c>
      <c r="R148">
        <f t="shared" si="12"/>
        <v>38.33</v>
      </c>
      <c r="S148" s="13">
        <f t="shared" si="13"/>
        <v>42693.016180555554</v>
      </c>
      <c r="T148" s="12">
        <f t="shared" si="10"/>
        <v>2016</v>
      </c>
      <c r="U148" s="13">
        <f t="shared" si="11"/>
        <v>42753.016180555554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>
        <f t="shared" si="14"/>
        <v>0</v>
      </c>
      <c r="R149">
        <f t="shared" si="12"/>
        <v>0</v>
      </c>
      <c r="S149" s="13">
        <f t="shared" si="13"/>
        <v>41969.767824074079</v>
      </c>
      <c r="T149" s="12">
        <f t="shared" si="10"/>
        <v>2014</v>
      </c>
      <c r="U149" s="13">
        <f t="shared" si="11"/>
        <v>42012.762499999997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>
        <f t="shared" si="14"/>
        <v>0</v>
      </c>
      <c r="R150">
        <f t="shared" si="12"/>
        <v>20</v>
      </c>
      <c r="S150" s="13">
        <f t="shared" si="13"/>
        <v>42397.281666666662</v>
      </c>
      <c r="T150" s="12">
        <f t="shared" si="10"/>
        <v>2016</v>
      </c>
      <c r="U150" s="13">
        <f t="shared" si="11"/>
        <v>42427.281666666662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>
        <f t="shared" si="14"/>
        <v>1</v>
      </c>
      <c r="R151">
        <f t="shared" si="12"/>
        <v>15.33</v>
      </c>
      <c r="S151" s="13">
        <f t="shared" si="13"/>
        <v>41968.172106481477</v>
      </c>
      <c r="T151" s="12">
        <f t="shared" si="10"/>
        <v>2014</v>
      </c>
      <c r="U151" s="13">
        <f t="shared" si="11"/>
        <v>41998.333333333328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>
        <f t="shared" si="14"/>
        <v>23</v>
      </c>
      <c r="R152">
        <f t="shared" si="12"/>
        <v>449.43</v>
      </c>
      <c r="S152" s="13">
        <f t="shared" si="13"/>
        <v>42090.161828703705</v>
      </c>
      <c r="T152" s="12">
        <f t="shared" si="10"/>
        <v>2015</v>
      </c>
      <c r="U152" s="13">
        <f t="shared" si="11"/>
        <v>42150.161828703705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>
        <f t="shared" si="14"/>
        <v>0</v>
      </c>
      <c r="R153">
        <f t="shared" si="12"/>
        <v>28</v>
      </c>
      <c r="S153" s="13">
        <f t="shared" si="13"/>
        <v>42113.550821759258</v>
      </c>
      <c r="T153" s="12">
        <f t="shared" si="10"/>
        <v>2015</v>
      </c>
      <c r="U153" s="13">
        <f t="shared" si="11"/>
        <v>42173.550821759258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>
        <f t="shared" si="14"/>
        <v>0</v>
      </c>
      <c r="R154">
        <f t="shared" si="12"/>
        <v>15</v>
      </c>
      <c r="S154" s="13">
        <f t="shared" si="13"/>
        <v>41875.077546296299</v>
      </c>
      <c r="T154" s="12">
        <f t="shared" si="10"/>
        <v>2014</v>
      </c>
      <c r="U154" s="13">
        <f t="shared" si="11"/>
        <v>41905.077546296299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>
        <f t="shared" si="14"/>
        <v>1</v>
      </c>
      <c r="R155">
        <f t="shared" si="12"/>
        <v>35.9</v>
      </c>
      <c r="S155" s="13">
        <f t="shared" si="13"/>
        <v>41933.586157407408</v>
      </c>
      <c r="T155" s="12">
        <f t="shared" si="10"/>
        <v>2014</v>
      </c>
      <c r="U155" s="13">
        <f t="shared" si="11"/>
        <v>41975.627824074079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>
        <f t="shared" si="14"/>
        <v>3</v>
      </c>
      <c r="R156">
        <f t="shared" si="12"/>
        <v>13.33</v>
      </c>
      <c r="S156" s="13">
        <f t="shared" si="13"/>
        <v>42115.547395833331</v>
      </c>
      <c r="T156" s="12">
        <f t="shared" si="10"/>
        <v>2015</v>
      </c>
      <c r="U156" s="13">
        <f t="shared" si="11"/>
        <v>42158.547395833331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>
        <f t="shared" si="14"/>
        <v>0</v>
      </c>
      <c r="R157">
        <f t="shared" si="12"/>
        <v>20.25</v>
      </c>
      <c r="S157" s="13">
        <f t="shared" si="13"/>
        <v>42168.559432870374</v>
      </c>
      <c r="T157" s="12">
        <f t="shared" si="10"/>
        <v>2015</v>
      </c>
      <c r="U157" s="13">
        <f t="shared" si="11"/>
        <v>42208.559432870374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>
        <f t="shared" si="14"/>
        <v>5</v>
      </c>
      <c r="R158">
        <f t="shared" si="12"/>
        <v>119</v>
      </c>
      <c r="S158" s="13">
        <f t="shared" si="13"/>
        <v>41794.124953703707</v>
      </c>
      <c r="T158" s="12">
        <f t="shared" si="10"/>
        <v>2014</v>
      </c>
      <c r="U158" s="13">
        <f t="shared" si="11"/>
        <v>41854.124953703707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>
        <f t="shared" si="14"/>
        <v>0</v>
      </c>
      <c r="R159">
        <f t="shared" si="12"/>
        <v>4</v>
      </c>
      <c r="S159" s="13">
        <f t="shared" si="13"/>
        <v>42396.911712962959</v>
      </c>
      <c r="T159" s="12">
        <f t="shared" si="10"/>
        <v>2016</v>
      </c>
      <c r="U159" s="13">
        <f t="shared" si="11"/>
        <v>42426.911712962959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>
        <f t="shared" si="14"/>
        <v>0</v>
      </c>
      <c r="R160">
        <f t="shared" si="12"/>
        <v>0</v>
      </c>
      <c r="S160" s="13">
        <f t="shared" si="13"/>
        <v>41904.07671296296</v>
      </c>
      <c r="T160" s="12">
        <f t="shared" si="10"/>
        <v>2014</v>
      </c>
      <c r="U160" s="13">
        <f t="shared" si="11"/>
        <v>41934.07671296296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>
        <f t="shared" si="14"/>
        <v>0</v>
      </c>
      <c r="R161">
        <f t="shared" si="12"/>
        <v>10</v>
      </c>
      <c r="S161" s="13">
        <f t="shared" si="13"/>
        <v>42514.434548611112</v>
      </c>
      <c r="T161" s="12">
        <f t="shared" si="10"/>
        <v>2016</v>
      </c>
      <c r="U161" s="13">
        <f t="shared" si="11"/>
        <v>42554.434548611112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>
        <f t="shared" si="14"/>
        <v>0</v>
      </c>
      <c r="R162">
        <f t="shared" si="12"/>
        <v>0</v>
      </c>
      <c r="S162" s="13">
        <f t="shared" si="13"/>
        <v>42171.913090277783</v>
      </c>
      <c r="T162" s="12">
        <f t="shared" si="10"/>
        <v>2015</v>
      </c>
      <c r="U162" s="13">
        <f t="shared" si="11"/>
        <v>42231.913090277783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>
        <f t="shared" si="14"/>
        <v>0</v>
      </c>
      <c r="R163">
        <f t="shared" si="12"/>
        <v>5</v>
      </c>
      <c r="S163" s="13">
        <f t="shared" si="13"/>
        <v>41792.687442129631</v>
      </c>
      <c r="T163" s="12">
        <f t="shared" si="10"/>
        <v>2014</v>
      </c>
      <c r="U163" s="13">
        <f t="shared" si="11"/>
        <v>41822.687442129631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>
        <f t="shared" si="14"/>
        <v>16</v>
      </c>
      <c r="R164">
        <f t="shared" si="12"/>
        <v>43.5</v>
      </c>
      <c r="S164" s="13">
        <f t="shared" si="13"/>
        <v>41835.126805555556</v>
      </c>
      <c r="T164" s="12">
        <f t="shared" si="10"/>
        <v>2014</v>
      </c>
      <c r="U164" s="13">
        <f t="shared" si="11"/>
        <v>41867.987500000003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>
        <f t="shared" si="14"/>
        <v>0</v>
      </c>
      <c r="R165">
        <f t="shared" si="12"/>
        <v>0</v>
      </c>
      <c r="S165" s="13">
        <f t="shared" si="13"/>
        <v>42243.961273148147</v>
      </c>
      <c r="T165" s="12">
        <f t="shared" si="10"/>
        <v>2015</v>
      </c>
      <c r="U165" s="13">
        <f t="shared" si="11"/>
        <v>42278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>
        <f t="shared" si="14"/>
        <v>1</v>
      </c>
      <c r="R166">
        <f t="shared" si="12"/>
        <v>91.43</v>
      </c>
      <c r="S166" s="13">
        <f t="shared" si="13"/>
        <v>41841.762743055559</v>
      </c>
      <c r="T166" s="12">
        <f t="shared" si="10"/>
        <v>2014</v>
      </c>
      <c r="U166" s="13">
        <f t="shared" si="11"/>
        <v>41901.762743055559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>
        <f t="shared" si="14"/>
        <v>0</v>
      </c>
      <c r="R167">
        <f t="shared" si="12"/>
        <v>0</v>
      </c>
      <c r="S167" s="13">
        <f t="shared" si="13"/>
        <v>42351.658842592587</v>
      </c>
      <c r="T167" s="12">
        <f t="shared" si="10"/>
        <v>2015</v>
      </c>
      <c r="U167" s="13">
        <f t="shared" si="11"/>
        <v>42381.658842592587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>
        <f t="shared" si="14"/>
        <v>60</v>
      </c>
      <c r="R168">
        <f t="shared" si="12"/>
        <v>3000</v>
      </c>
      <c r="S168" s="13">
        <f t="shared" si="13"/>
        <v>42721.075949074075</v>
      </c>
      <c r="T168" s="12">
        <f t="shared" si="10"/>
        <v>2016</v>
      </c>
      <c r="U168" s="13">
        <f t="shared" si="11"/>
        <v>42751.075949074075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>
        <f t="shared" si="14"/>
        <v>0</v>
      </c>
      <c r="R169">
        <f t="shared" si="12"/>
        <v>5.5</v>
      </c>
      <c r="S169" s="13">
        <f t="shared" si="13"/>
        <v>42160.927488425921</v>
      </c>
      <c r="T169" s="12">
        <f t="shared" si="10"/>
        <v>2015</v>
      </c>
      <c r="U169" s="13">
        <f t="shared" si="11"/>
        <v>42220.927488425921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>
        <f t="shared" si="14"/>
        <v>4</v>
      </c>
      <c r="R170">
        <f t="shared" si="12"/>
        <v>108.33</v>
      </c>
      <c r="S170" s="13">
        <f t="shared" si="13"/>
        <v>42052.83530092593</v>
      </c>
      <c r="T170" s="12">
        <f t="shared" si="10"/>
        <v>2015</v>
      </c>
      <c r="U170" s="13">
        <f t="shared" si="11"/>
        <v>42082.793634259258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>
        <f t="shared" si="14"/>
        <v>22</v>
      </c>
      <c r="R171">
        <f t="shared" si="12"/>
        <v>56</v>
      </c>
      <c r="S171" s="13">
        <f t="shared" si="13"/>
        <v>41900.505312499998</v>
      </c>
      <c r="T171" s="12">
        <f t="shared" si="10"/>
        <v>2014</v>
      </c>
      <c r="U171" s="13">
        <f t="shared" si="11"/>
        <v>41930.505312499998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>
        <f t="shared" si="14"/>
        <v>3</v>
      </c>
      <c r="R172">
        <f t="shared" si="12"/>
        <v>32.5</v>
      </c>
      <c r="S172" s="13">
        <f t="shared" si="13"/>
        <v>42216.977812500001</v>
      </c>
      <c r="T172" s="12">
        <f t="shared" si="10"/>
        <v>2015</v>
      </c>
      <c r="U172" s="13">
        <f t="shared" si="11"/>
        <v>42246.227777777778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>
        <f t="shared" si="14"/>
        <v>0</v>
      </c>
      <c r="R173">
        <f t="shared" si="12"/>
        <v>1</v>
      </c>
      <c r="S173" s="13">
        <f t="shared" si="13"/>
        <v>42534.180717592593</v>
      </c>
      <c r="T173" s="12">
        <f t="shared" si="10"/>
        <v>2016</v>
      </c>
      <c r="U173" s="13">
        <f t="shared" si="11"/>
        <v>42594.180717592593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>
        <f t="shared" si="14"/>
        <v>0</v>
      </c>
      <c r="R174">
        <f t="shared" si="12"/>
        <v>0</v>
      </c>
      <c r="S174" s="13">
        <f t="shared" si="13"/>
        <v>42047.394942129627</v>
      </c>
      <c r="T174" s="12">
        <f t="shared" si="10"/>
        <v>2015</v>
      </c>
      <c r="U174" s="13">
        <f t="shared" si="11"/>
        <v>42082.353275462956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>
        <f t="shared" si="14"/>
        <v>0</v>
      </c>
      <c r="R175">
        <f t="shared" si="12"/>
        <v>0</v>
      </c>
      <c r="S175" s="13">
        <f t="shared" si="13"/>
        <v>42033.573009259257</v>
      </c>
      <c r="T175" s="12">
        <f t="shared" si="10"/>
        <v>2015</v>
      </c>
      <c r="U175" s="13">
        <f t="shared" si="11"/>
        <v>42063.573009259257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>
        <f t="shared" si="14"/>
        <v>0</v>
      </c>
      <c r="R176">
        <f t="shared" si="12"/>
        <v>0</v>
      </c>
      <c r="S176" s="13">
        <f t="shared" si="13"/>
        <v>42072.758981481486</v>
      </c>
      <c r="T176" s="12">
        <f t="shared" si="10"/>
        <v>2015</v>
      </c>
      <c r="U176" s="13">
        <f t="shared" si="11"/>
        <v>42132.758981481486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>
        <f t="shared" si="14"/>
        <v>6</v>
      </c>
      <c r="R177">
        <f t="shared" si="12"/>
        <v>49.88</v>
      </c>
      <c r="S177" s="13">
        <f t="shared" si="13"/>
        <v>41855.777905092589</v>
      </c>
      <c r="T177" s="12">
        <f t="shared" si="10"/>
        <v>2014</v>
      </c>
      <c r="U177" s="13">
        <f t="shared" si="11"/>
        <v>41880.777905092589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>
        <f t="shared" si="14"/>
        <v>0</v>
      </c>
      <c r="R178">
        <f t="shared" si="12"/>
        <v>0</v>
      </c>
      <c r="S178" s="13">
        <f t="shared" si="13"/>
        <v>42191.824062500003</v>
      </c>
      <c r="T178" s="12">
        <f t="shared" si="10"/>
        <v>2015</v>
      </c>
      <c r="U178" s="13">
        <f t="shared" si="11"/>
        <v>42221.824062500003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>
        <f t="shared" si="14"/>
        <v>40</v>
      </c>
      <c r="R179">
        <f t="shared" si="12"/>
        <v>25.71</v>
      </c>
      <c r="S179" s="13">
        <f t="shared" si="13"/>
        <v>42070.047754629632</v>
      </c>
      <c r="T179" s="12">
        <f t="shared" si="10"/>
        <v>2015</v>
      </c>
      <c r="U179" s="13">
        <f t="shared" si="11"/>
        <v>42087.00608796296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>
        <f t="shared" si="14"/>
        <v>0</v>
      </c>
      <c r="R180">
        <f t="shared" si="12"/>
        <v>0</v>
      </c>
      <c r="S180" s="13">
        <f t="shared" si="13"/>
        <v>42304.955381944441</v>
      </c>
      <c r="T180" s="12">
        <f t="shared" si="10"/>
        <v>2015</v>
      </c>
      <c r="U180" s="13">
        <f t="shared" si="11"/>
        <v>42334.997048611112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>
        <f t="shared" si="14"/>
        <v>20</v>
      </c>
      <c r="R181">
        <f t="shared" si="12"/>
        <v>100</v>
      </c>
      <c r="S181" s="13">
        <f t="shared" si="13"/>
        <v>42403.080497685187</v>
      </c>
      <c r="T181" s="12">
        <f t="shared" si="10"/>
        <v>2016</v>
      </c>
      <c r="U181" s="13">
        <f t="shared" si="11"/>
        <v>42433.080497685187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>
        <f t="shared" si="14"/>
        <v>33</v>
      </c>
      <c r="R182">
        <f t="shared" si="12"/>
        <v>30.85</v>
      </c>
      <c r="S182" s="13">
        <f t="shared" si="13"/>
        <v>42067.991238425922</v>
      </c>
      <c r="T182" s="12">
        <f t="shared" si="10"/>
        <v>2015</v>
      </c>
      <c r="U182" s="13">
        <f t="shared" si="11"/>
        <v>42107.791666666672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>
        <f t="shared" si="14"/>
        <v>21</v>
      </c>
      <c r="R183">
        <f t="shared" si="12"/>
        <v>180.5</v>
      </c>
      <c r="S183" s="13">
        <f t="shared" si="13"/>
        <v>42147.741840277777</v>
      </c>
      <c r="T183" s="12">
        <f t="shared" si="10"/>
        <v>2015</v>
      </c>
      <c r="U183" s="13">
        <f t="shared" si="11"/>
        <v>42177.741840277777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>
        <f t="shared" si="14"/>
        <v>0</v>
      </c>
      <c r="R184">
        <f t="shared" si="12"/>
        <v>0</v>
      </c>
      <c r="S184" s="13">
        <f t="shared" si="13"/>
        <v>42712.011944444443</v>
      </c>
      <c r="T184" s="12">
        <f t="shared" si="10"/>
        <v>2016</v>
      </c>
      <c r="U184" s="13">
        <f t="shared" si="11"/>
        <v>42742.011944444443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>
        <f t="shared" si="14"/>
        <v>36</v>
      </c>
      <c r="R185">
        <f t="shared" si="12"/>
        <v>373.5</v>
      </c>
      <c r="S185" s="13">
        <f t="shared" si="13"/>
        <v>41939.810300925928</v>
      </c>
      <c r="T185" s="12">
        <f t="shared" si="10"/>
        <v>2014</v>
      </c>
      <c r="U185" s="13">
        <f t="shared" si="11"/>
        <v>41969.851967592593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>
        <f t="shared" si="14"/>
        <v>3</v>
      </c>
      <c r="R186">
        <f t="shared" si="12"/>
        <v>25.5</v>
      </c>
      <c r="S186" s="13">
        <f t="shared" si="13"/>
        <v>41825.791226851856</v>
      </c>
      <c r="T186" s="12">
        <f t="shared" si="10"/>
        <v>2014</v>
      </c>
      <c r="U186" s="13">
        <f t="shared" si="11"/>
        <v>41883.165972222225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>
        <f t="shared" si="14"/>
        <v>6</v>
      </c>
      <c r="R187">
        <f t="shared" si="12"/>
        <v>220</v>
      </c>
      <c r="S187" s="13">
        <f t="shared" si="13"/>
        <v>42570.91133101852</v>
      </c>
      <c r="T187" s="12">
        <f t="shared" si="10"/>
        <v>2016</v>
      </c>
      <c r="U187" s="13">
        <f t="shared" si="11"/>
        <v>42600.91133101852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>
        <f t="shared" si="14"/>
        <v>0</v>
      </c>
      <c r="R188">
        <f t="shared" si="12"/>
        <v>0</v>
      </c>
      <c r="S188" s="13">
        <f t="shared" si="13"/>
        <v>42767.812893518523</v>
      </c>
      <c r="T188" s="12">
        <f t="shared" si="10"/>
        <v>2017</v>
      </c>
      <c r="U188" s="13">
        <f t="shared" si="11"/>
        <v>42797.833333333328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>
        <f t="shared" si="14"/>
        <v>16</v>
      </c>
      <c r="R189">
        <f t="shared" si="12"/>
        <v>160</v>
      </c>
      <c r="S189" s="13">
        <f t="shared" si="13"/>
        <v>42182.234456018516</v>
      </c>
      <c r="T189" s="12">
        <f t="shared" si="10"/>
        <v>2015</v>
      </c>
      <c r="U189" s="13">
        <f t="shared" si="11"/>
        <v>42206.290972222225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>
        <f t="shared" si="14"/>
        <v>0</v>
      </c>
      <c r="R190">
        <f t="shared" si="12"/>
        <v>0</v>
      </c>
      <c r="S190" s="13">
        <f t="shared" si="13"/>
        <v>41857.18304398148</v>
      </c>
      <c r="T190" s="12">
        <f t="shared" si="10"/>
        <v>2014</v>
      </c>
      <c r="U190" s="13">
        <f t="shared" si="11"/>
        <v>41887.18304398148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>
        <f t="shared" si="14"/>
        <v>0</v>
      </c>
      <c r="R191">
        <f t="shared" si="12"/>
        <v>69</v>
      </c>
      <c r="S191" s="13">
        <f t="shared" si="13"/>
        <v>42556.690706018519</v>
      </c>
      <c r="T191" s="12">
        <f t="shared" si="10"/>
        <v>2016</v>
      </c>
      <c r="U191" s="13">
        <f t="shared" si="11"/>
        <v>42616.690706018519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>
        <f t="shared" si="14"/>
        <v>0</v>
      </c>
      <c r="R192">
        <f t="shared" si="12"/>
        <v>50</v>
      </c>
      <c r="S192" s="13">
        <f t="shared" si="13"/>
        <v>42527.650995370372</v>
      </c>
      <c r="T192" s="12">
        <f t="shared" si="10"/>
        <v>2016</v>
      </c>
      <c r="U192" s="13">
        <f t="shared" si="11"/>
        <v>42537.650995370372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>
        <f t="shared" si="14"/>
        <v>5</v>
      </c>
      <c r="R193">
        <f t="shared" si="12"/>
        <v>83.33</v>
      </c>
      <c r="S193" s="13">
        <f t="shared" si="13"/>
        <v>42239.441412037035</v>
      </c>
      <c r="T193" s="12">
        <f t="shared" si="10"/>
        <v>2015</v>
      </c>
      <c r="U193" s="13">
        <f t="shared" si="11"/>
        <v>42279.441412037035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>
        <f t="shared" si="14"/>
        <v>0</v>
      </c>
      <c r="R194">
        <f t="shared" si="12"/>
        <v>5.67</v>
      </c>
      <c r="S194" s="13">
        <f t="shared" si="13"/>
        <v>41899.792037037041</v>
      </c>
      <c r="T194" s="12">
        <f t="shared" ref="T194:T257" si="15">YEAR(S194)</f>
        <v>2014</v>
      </c>
      <c r="U194" s="13">
        <f t="shared" ref="U194:U257" si="16">(((I194/60)/60)/24)+DATE(1970,1,1)</f>
        <v>41929.792037037041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>
        <f t="shared" si="14"/>
        <v>0</v>
      </c>
      <c r="R195">
        <f t="shared" ref="R195:R258" si="17">IFERROR(ROUND(E195/L195,2),0)</f>
        <v>0</v>
      </c>
      <c r="S195" s="13">
        <f t="shared" ref="S195:S258" si="18">(((J195/60)/60)/24)+DATE(1970,1,1)</f>
        <v>41911.934791666667</v>
      </c>
      <c r="T195" s="12">
        <f t="shared" si="15"/>
        <v>2014</v>
      </c>
      <c r="U195" s="13">
        <f t="shared" si="16"/>
        <v>41971.976458333331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>
        <f t="shared" ref="Q196:Q259" si="19">ROUND(E196/D196*100,0)</f>
        <v>0</v>
      </c>
      <c r="R196">
        <f t="shared" si="17"/>
        <v>1</v>
      </c>
      <c r="S196" s="13">
        <f t="shared" si="18"/>
        <v>42375.996886574074</v>
      </c>
      <c r="T196" s="12">
        <f t="shared" si="15"/>
        <v>2016</v>
      </c>
      <c r="U196" s="13">
        <f t="shared" si="16"/>
        <v>42435.996886574074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>
        <f t="shared" si="19"/>
        <v>0</v>
      </c>
      <c r="R197">
        <f t="shared" si="17"/>
        <v>0</v>
      </c>
      <c r="S197" s="13">
        <f t="shared" si="18"/>
        <v>42135.67050925926</v>
      </c>
      <c r="T197" s="12">
        <f t="shared" si="15"/>
        <v>2015</v>
      </c>
      <c r="U197" s="13">
        <f t="shared" si="16"/>
        <v>42195.67050925926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>
        <f t="shared" si="19"/>
        <v>42</v>
      </c>
      <c r="R198">
        <f t="shared" si="17"/>
        <v>77.11</v>
      </c>
      <c r="S198" s="13">
        <f t="shared" si="18"/>
        <v>42259.542800925927</v>
      </c>
      <c r="T198" s="12">
        <f t="shared" si="15"/>
        <v>2015</v>
      </c>
      <c r="U198" s="13">
        <f t="shared" si="16"/>
        <v>42287.875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>
        <f t="shared" si="19"/>
        <v>10</v>
      </c>
      <c r="R199">
        <f t="shared" si="17"/>
        <v>32.75</v>
      </c>
      <c r="S199" s="13">
        <f t="shared" si="18"/>
        <v>42741.848379629635</v>
      </c>
      <c r="T199" s="12">
        <f t="shared" si="15"/>
        <v>2017</v>
      </c>
      <c r="U199" s="13">
        <f t="shared" si="16"/>
        <v>42783.875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>
        <f t="shared" si="19"/>
        <v>1</v>
      </c>
      <c r="R200">
        <f t="shared" si="17"/>
        <v>46.5</v>
      </c>
      <c r="S200" s="13">
        <f t="shared" si="18"/>
        <v>41887.383356481485</v>
      </c>
      <c r="T200" s="12">
        <f t="shared" si="15"/>
        <v>2014</v>
      </c>
      <c r="U200" s="13">
        <f t="shared" si="16"/>
        <v>41917.383356481485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>
        <f t="shared" si="19"/>
        <v>0</v>
      </c>
      <c r="R201">
        <f t="shared" si="17"/>
        <v>0</v>
      </c>
      <c r="S201" s="13">
        <f t="shared" si="18"/>
        <v>42584.123865740738</v>
      </c>
      <c r="T201" s="12">
        <f t="shared" si="15"/>
        <v>2016</v>
      </c>
      <c r="U201" s="13">
        <f t="shared" si="16"/>
        <v>42614.123865740738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>
        <f t="shared" si="19"/>
        <v>26</v>
      </c>
      <c r="R202">
        <f t="shared" si="17"/>
        <v>87.31</v>
      </c>
      <c r="S202" s="13">
        <f t="shared" si="18"/>
        <v>41867.083368055559</v>
      </c>
      <c r="T202" s="12">
        <f t="shared" si="15"/>
        <v>2014</v>
      </c>
      <c r="U202" s="13">
        <f t="shared" si="16"/>
        <v>41897.083368055559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>
        <f t="shared" si="19"/>
        <v>58</v>
      </c>
      <c r="R203">
        <f t="shared" si="17"/>
        <v>54.29</v>
      </c>
      <c r="S203" s="13">
        <f t="shared" si="18"/>
        <v>42023.818622685183</v>
      </c>
      <c r="T203" s="12">
        <f t="shared" si="15"/>
        <v>2015</v>
      </c>
      <c r="U203" s="13">
        <f t="shared" si="16"/>
        <v>42043.818622685183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>
        <f t="shared" si="19"/>
        <v>0</v>
      </c>
      <c r="R204">
        <f t="shared" si="17"/>
        <v>0</v>
      </c>
      <c r="S204" s="13">
        <f t="shared" si="18"/>
        <v>42255.927824074075</v>
      </c>
      <c r="T204" s="12">
        <f t="shared" si="15"/>
        <v>2015</v>
      </c>
      <c r="U204" s="13">
        <f t="shared" si="16"/>
        <v>42285.874305555553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>
        <f t="shared" si="19"/>
        <v>30</v>
      </c>
      <c r="R205">
        <f t="shared" si="17"/>
        <v>93.25</v>
      </c>
      <c r="S205" s="13">
        <f t="shared" si="18"/>
        <v>41973.847962962958</v>
      </c>
      <c r="T205" s="12">
        <f t="shared" si="15"/>
        <v>2014</v>
      </c>
      <c r="U205" s="13">
        <f t="shared" si="16"/>
        <v>42033.847962962958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>
        <f t="shared" si="19"/>
        <v>51</v>
      </c>
      <c r="R206">
        <f t="shared" si="17"/>
        <v>117.68</v>
      </c>
      <c r="S206" s="13">
        <f t="shared" si="18"/>
        <v>42556.583368055552</v>
      </c>
      <c r="T206" s="12">
        <f t="shared" si="15"/>
        <v>2016</v>
      </c>
      <c r="U206" s="13">
        <f t="shared" si="16"/>
        <v>42586.583368055552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>
        <f t="shared" si="19"/>
        <v>16</v>
      </c>
      <c r="R207">
        <f t="shared" si="17"/>
        <v>76.47</v>
      </c>
      <c r="S207" s="13">
        <f t="shared" si="18"/>
        <v>42248.632199074069</v>
      </c>
      <c r="T207" s="12">
        <f t="shared" si="15"/>
        <v>2015</v>
      </c>
      <c r="U207" s="13">
        <f t="shared" si="16"/>
        <v>42283.632199074069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>
        <f t="shared" si="19"/>
        <v>0</v>
      </c>
      <c r="R208">
        <f t="shared" si="17"/>
        <v>0</v>
      </c>
      <c r="S208" s="13">
        <f t="shared" si="18"/>
        <v>42567.004432870366</v>
      </c>
      <c r="T208" s="12">
        <f t="shared" si="15"/>
        <v>2016</v>
      </c>
      <c r="U208" s="13">
        <f t="shared" si="16"/>
        <v>42588.004432870366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>
        <f t="shared" si="19"/>
        <v>15</v>
      </c>
      <c r="R209">
        <f t="shared" si="17"/>
        <v>163.85</v>
      </c>
      <c r="S209" s="13">
        <f t="shared" si="18"/>
        <v>41978.197199074071</v>
      </c>
      <c r="T209" s="12">
        <f t="shared" si="15"/>
        <v>2014</v>
      </c>
      <c r="U209" s="13">
        <f t="shared" si="16"/>
        <v>42008.197199074071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>
        <f t="shared" si="19"/>
        <v>0</v>
      </c>
      <c r="R210">
        <f t="shared" si="17"/>
        <v>0</v>
      </c>
      <c r="S210" s="13">
        <f t="shared" si="18"/>
        <v>41959.369988425926</v>
      </c>
      <c r="T210" s="12">
        <f t="shared" si="15"/>
        <v>2014</v>
      </c>
      <c r="U210" s="13">
        <f t="shared" si="16"/>
        <v>41989.369988425926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>
        <f t="shared" si="19"/>
        <v>0</v>
      </c>
      <c r="R211">
        <f t="shared" si="17"/>
        <v>0</v>
      </c>
      <c r="S211" s="13">
        <f t="shared" si="18"/>
        <v>42165.922858796301</v>
      </c>
      <c r="T211" s="12">
        <f t="shared" si="15"/>
        <v>2015</v>
      </c>
      <c r="U211" s="13">
        <f t="shared" si="16"/>
        <v>42195.922858796301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>
        <f t="shared" si="19"/>
        <v>25</v>
      </c>
      <c r="R212">
        <f t="shared" si="17"/>
        <v>91.82</v>
      </c>
      <c r="S212" s="13">
        <f t="shared" si="18"/>
        <v>42249.064722222218</v>
      </c>
      <c r="T212" s="12">
        <f t="shared" si="15"/>
        <v>2015</v>
      </c>
      <c r="U212" s="13">
        <f t="shared" si="16"/>
        <v>42278.208333333328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>
        <f t="shared" si="19"/>
        <v>45</v>
      </c>
      <c r="R213">
        <f t="shared" si="17"/>
        <v>185.83</v>
      </c>
      <c r="S213" s="13">
        <f t="shared" si="18"/>
        <v>42236.159918981488</v>
      </c>
      <c r="T213" s="12">
        <f t="shared" si="15"/>
        <v>2015</v>
      </c>
      <c r="U213" s="13">
        <f t="shared" si="16"/>
        <v>42266.159918981488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>
        <f t="shared" si="19"/>
        <v>0</v>
      </c>
      <c r="R214">
        <f t="shared" si="17"/>
        <v>1</v>
      </c>
      <c r="S214" s="13">
        <f t="shared" si="18"/>
        <v>42416.881018518514</v>
      </c>
      <c r="T214" s="12">
        <f t="shared" si="15"/>
        <v>2016</v>
      </c>
      <c r="U214" s="13">
        <f t="shared" si="16"/>
        <v>42476.839351851857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>
        <f t="shared" si="19"/>
        <v>0</v>
      </c>
      <c r="R215">
        <f t="shared" si="17"/>
        <v>20</v>
      </c>
      <c r="S215" s="13">
        <f t="shared" si="18"/>
        <v>42202.594293981485</v>
      </c>
      <c r="T215" s="12">
        <f t="shared" si="15"/>
        <v>2015</v>
      </c>
      <c r="U215" s="13">
        <f t="shared" si="16"/>
        <v>42232.587974537033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>
        <f t="shared" si="19"/>
        <v>0</v>
      </c>
      <c r="R216">
        <f t="shared" si="17"/>
        <v>1</v>
      </c>
      <c r="S216" s="13">
        <f t="shared" si="18"/>
        <v>42009.64061342593</v>
      </c>
      <c r="T216" s="12">
        <f t="shared" si="15"/>
        <v>2015</v>
      </c>
      <c r="U216" s="13">
        <f t="shared" si="16"/>
        <v>42069.64061342593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>
        <f t="shared" si="19"/>
        <v>0</v>
      </c>
      <c r="R217">
        <f t="shared" si="17"/>
        <v>10</v>
      </c>
      <c r="S217" s="13">
        <f t="shared" si="18"/>
        <v>42375.230115740742</v>
      </c>
      <c r="T217" s="12">
        <f t="shared" si="15"/>
        <v>2016</v>
      </c>
      <c r="U217" s="13">
        <f t="shared" si="16"/>
        <v>42417.999305555553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>
        <f t="shared" si="19"/>
        <v>56</v>
      </c>
      <c r="R218">
        <f t="shared" si="17"/>
        <v>331.54</v>
      </c>
      <c r="S218" s="13">
        <f t="shared" si="18"/>
        <v>42066.958761574075</v>
      </c>
      <c r="T218" s="12">
        <f t="shared" si="15"/>
        <v>2015</v>
      </c>
      <c r="U218" s="13">
        <f t="shared" si="16"/>
        <v>42116.917094907403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>
        <f t="shared" si="19"/>
        <v>12</v>
      </c>
      <c r="R219">
        <f t="shared" si="17"/>
        <v>314.29000000000002</v>
      </c>
      <c r="S219" s="13">
        <f t="shared" si="18"/>
        <v>41970.64061342593</v>
      </c>
      <c r="T219" s="12">
        <f t="shared" si="15"/>
        <v>2014</v>
      </c>
      <c r="U219" s="13">
        <f t="shared" si="16"/>
        <v>42001.64061342593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>
        <f t="shared" si="19"/>
        <v>2</v>
      </c>
      <c r="R220">
        <f t="shared" si="17"/>
        <v>100</v>
      </c>
      <c r="S220" s="13">
        <f t="shared" si="18"/>
        <v>42079.628344907411</v>
      </c>
      <c r="T220" s="12">
        <f t="shared" si="15"/>
        <v>2015</v>
      </c>
      <c r="U220" s="13">
        <f t="shared" si="16"/>
        <v>42139.628344907411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>
        <f t="shared" si="19"/>
        <v>18</v>
      </c>
      <c r="R221">
        <f t="shared" si="17"/>
        <v>115.99</v>
      </c>
      <c r="S221" s="13">
        <f t="shared" si="18"/>
        <v>42429.326678240745</v>
      </c>
      <c r="T221" s="12">
        <f t="shared" si="15"/>
        <v>2016</v>
      </c>
      <c r="U221" s="13">
        <f t="shared" si="16"/>
        <v>42461.290972222225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>
        <f t="shared" si="19"/>
        <v>1</v>
      </c>
      <c r="R222">
        <f t="shared" si="17"/>
        <v>120</v>
      </c>
      <c r="S222" s="13">
        <f t="shared" si="18"/>
        <v>42195.643865740742</v>
      </c>
      <c r="T222" s="12">
        <f t="shared" si="15"/>
        <v>2015</v>
      </c>
      <c r="U222" s="13">
        <f t="shared" si="16"/>
        <v>42236.837499999994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>
        <f t="shared" si="19"/>
        <v>0</v>
      </c>
      <c r="R223">
        <f t="shared" si="17"/>
        <v>0</v>
      </c>
      <c r="S223" s="13">
        <f t="shared" si="18"/>
        <v>42031.837546296301</v>
      </c>
      <c r="T223" s="12">
        <f t="shared" si="15"/>
        <v>2015</v>
      </c>
      <c r="U223" s="13">
        <f t="shared" si="16"/>
        <v>42091.79587962963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>
        <f t="shared" si="19"/>
        <v>13</v>
      </c>
      <c r="R224">
        <f t="shared" si="17"/>
        <v>65</v>
      </c>
      <c r="S224" s="13">
        <f t="shared" si="18"/>
        <v>42031.769884259258</v>
      </c>
      <c r="T224" s="12">
        <f t="shared" si="15"/>
        <v>2015</v>
      </c>
      <c r="U224" s="13">
        <f t="shared" si="16"/>
        <v>42090.110416666663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>
        <f t="shared" si="19"/>
        <v>0</v>
      </c>
      <c r="R225">
        <f t="shared" si="17"/>
        <v>0</v>
      </c>
      <c r="S225" s="13">
        <f t="shared" si="18"/>
        <v>42482.048032407409</v>
      </c>
      <c r="T225" s="12">
        <f t="shared" si="15"/>
        <v>2016</v>
      </c>
      <c r="U225" s="13">
        <f t="shared" si="16"/>
        <v>42512.045138888891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>
        <f t="shared" si="19"/>
        <v>0</v>
      </c>
      <c r="R226">
        <f t="shared" si="17"/>
        <v>0</v>
      </c>
      <c r="S226" s="13">
        <f t="shared" si="18"/>
        <v>42135.235254629632</v>
      </c>
      <c r="T226" s="12">
        <f t="shared" si="15"/>
        <v>2015</v>
      </c>
      <c r="U226" s="13">
        <f t="shared" si="16"/>
        <v>42195.235254629632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>
        <f t="shared" si="19"/>
        <v>0</v>
      </c>
      <c r="R227">
        <f t="shared" si="17"/>
        <v>0</v>
      </c>
      <c r="S227" s="13">
        <f t="shared" si="18"/>
        <v>42438.961273148147</v>
      </c>
      <c r="T227" s="12">
        <f t="shared" si="15"/>
        <v>2016</v>
      </c>
      <c r="U227" s="13">
        <f t="shared" si="16"/>
        <v>42468.919606481482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>
        <f t="shared" si="19"/>
        <v>1</v>
      </c>
      <c r="R228">
        <f t="shared" si="17"/>
        <v>125</v>
      </c>
      <c r="S228" s="13">
        <f t="shared" si="18"/>
        <v>42106.666018518517</v>
      </c>
      <c r="T228" s="12">
        <f t="shared" si="15"/>
        <v>2015</v>
      </c>
      <c r="U228" s="13">
        <f t="shared" si="16"/>
        <v>42155.395138888889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>
        <f t="shared" si="19"/>
        <v>0</v>
      </c>
      <c r="R229">
        <f t="shared" si="17"/>
        <v>0</v>
      </c>
      <c r="S229" s="13">
        <f t="shared" si="18"/>
        <v>42164.893993055557</v>
      </c>
      <c r="T229" s="12">
        <f t="shared" si="15"/>
        <v>2015</v>
      </c>
      <c r="U229" s="13">
        <f t="shared" si="16"/>
        <v>42194.893993055557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>
        <f t="shared" si="19"/>
        <v>0</v>
      </c>
      <c r="R230">
        <f t="shared" si="17"/>
        <v>0</v>
      </c>
      <c r="S230" s="13">
        <f t="shared" si="18"/>
        <v>42096.686400462961</v>
      </c>
      <c r="T230" s="12">
        <f t="shared" si="15"/>
        <v>2015</v>
      </c>
      <c r="U230" s="13">
        <f t="shared" si="16"/>
        <v>42156.686400462961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>
        <f t="shared" si="19"/>
        <v>0</v>
      </c>
      <c r="R231">
        <f t="shared" si="17"/>
        <v>0</v>
      </c>
      <c r="S231" s="13">
        <f t="shared" si="18"/>
        <v>42383.933993055558</v>
      </c>
      <c r="T231" s="12">
        <f t="shared" si="15"/>
        <v>2016</v>
      </c>
      <c r="U231" s="13">
        <f t="shared" si="16"/>
        <v>42413.933993055558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>
        <f t="shared" si="19"/>
        <v>0</v>
      </c>
      <c r="R232">
        <f t="shared" si="17"/>
        <v>30</v>
      </c>
      <c r="S232" s="13">
        <f t="shared" si="18"/>
        <v>42129.777210648142</v>
      </c>
      <c r="T232" s="12">
        <f t="shared" si="15"/>
        <v>2015</v>
      </c>
      <c r="U232" s="13">
        <f t="shared" si="16"/>
        <v>42159.777210648142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>
        <f t="shared" si="19"/>
        <v>0</v>
      </c>
      <c r="R233">
        <f t="shared" si="17"/>
        <v>0</v>
      </c>
      <c r="S233" s="13">
        <f t="shared" si="18"/>
        <v>42341.958923611113</v>
      </c>
      <c r="T233" s="12">
        <f t="shared" si="15"/>
        <v>2015</v>
      </c>
      <c r="U233" s="13">
        <f t="shared" si="16"/>
        <v>42371.958923611113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>
        <f t="shared" si="19"/>
        <v>3</v>
      </c>
      <c r="R234">
        <f t="shared" si="17"/>
        <v>15.71</v>
      </c>
      <c r="S234" s="13">
        <f t="shared" si="18"/>
        <v>42032.82576388889</v>
      </c>
      <c r="T234" s="12">
        <f t="shared" si="15"/>
        <v>2015</v>
      </c>
      <c r="U234" s="13">
        <f t="shared" si="16"/>
        <v>42062.82576388889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>
        <f t="shared" si="19"/>
        <v>0</v>
      </c>
      <c r="R235">
        <f t="shared" si="17"/>
        <v>0</v>
      </c>
      <c r="S235" s="13">
        <f t="shared" si="18"/>
        <v>42612.911712962959</v>
      </c>
      <c r="T235" s="12">
        <f t="shared" si="15"/>
        <v>2016</v>
      </c>
      <c r="U235" s="13">
        <f t="shared" si="16"/>
        <v>42642.911712962959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>
        <f t="shared" si="19"/>
        <v>40</v>
      </c>
      <c r="R236">
        <f t="shared" si="17"/>
        <v>80.2</v>
      </c>
      <c r="S236" s="13">
        <f t="shared" si="18"/>
        <v>42136.035405092596</v>
      </c>
      <c r="T236" s="12">
        <f t="shared" si="15"/>
        <v>2015</v>
      </c>
      <c r="U236" s="13">
        <f t="shared" si="16"/>
        <v>42176.035405092596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>
        <f t="shared" si="19"/>
        <v>0</v>
      </c>
      <c r="R237">
        <f t="shared" si="17"/>
        <v>0</v>
      </c>
      <c r="S237" s="13">
        <f t="shared" si="18"/>
        <v>42164.908530092594</v>
      </c>
      <c r="T237" s="12">
        <f t="shared" si="15"/>
        <v>2015</v>
      </c>
      <c r="U237" s="13">
        <f t="shared" si="16"/>
        <v>42194.908530092594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>
        <f t="shared" si="19"/>
        <v>0</v>
      </c>
      <c r="R238">
        <f t="shared" si="17"/>
        <v>0</v>
      </c>
      <c r="S238" s="13">
        <f t="shared" si="18"/>
        <v>42321.08447916666</v>
      </c>
      <c r="T238" s="12">
        <f t="shared" si="15"/>
        <v>2015</v>
      </c>
      <c r="U238" s="13">
        <f t="shared" si="16"/>
        <v>42374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>
        <f t="shared" si="19"/>
        <v>0</v>
      </c>
      <c r="R239">
        <f t="shared" si="17"/>
        <v>50</v>
      </c>
      <c r="S239" s="13">
        <f t="shared" si="18"/>
        <v>42377.577187499999</v>
      </c>
      <c r="T239" s="12">
        <f t="shared" si="15"/>
        <v>2016</v>
      </c>
      <c r="U239" s="13">
        <f t="shared" si="16"/>
        <v>42437.577187499999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>
        <f t="shared" si="19"/>
        <v>0</v>
      </c>
      <c r="R240">
        <f t="shared" si="17"/>
        <v>0</v>
      </c>
      <c r="S240" s="13">
        <f t="shared" si="18"/>
        <v>42713.962499999994</v>
      </c>
      <c r="T240" s="12">
        <f t="shared" si="15"/>
        <v>2016</v>
      </c>
      <c r="U240" s="13">
        <f t="shared" si="16"/>
        <v>42734.375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>
        <f t="shared" si="19"/>
        <v>25</v>
      </c>
      <c r="R241">
        <f t="shared" si="17"/>
        <v>50</v>
      </c>
      <c r="S241" s="13">
        <f t="shared" si="18"/>
        <v>42297.110300925924</v>
      </c>
      <c r="T241" s="12">
        <f t="shared" si="15"/>
        <v>2015</v>
      </c>
      <c r="U241" s="13">
        <f t="shared" si="16"/>
        <v>42316.5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>
        <f t="shared" si="19"/>
        <v>108</v>
      </c>
      <c r="R242">
        <f t="shared" si="17"/>
        <v>117.85</v>
      </c>
      <c r="S242" s="13">
        <f t="shared" si="18"/>
        <v>41354.708460648151</v>
      </c>
      <c r="T242" s="12">
        <f t="shared" si="15"/>
        <v>2013</v>
      </c>
      <c r="U242" s="13">
        <f t="shared" si="16"/>
        <v>41399.708460648151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>
        <f t="shared" si="19"/>
        <v>113</v>
      </c>
      <c r="R243">
        <f t="shared" si="17"/>
        <v>109.04</v>
      </c>
      <c r="S243" s="13">
        <f t="shared" si="18"/>
        <v>41949.697962962964</v>
      </c>
      <c r="T243" s="12">
        <f t="shared" si="15"/>
        <v>2014</v>
      </c>
      <c r="U243" s="13">
        <f t="shared" si="16"/>
        <v>41994.697962962964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>
        <f t="shared" si="19"/>
        <v>113</v>
      </c>
      <c r="R244">
        <f t="shared" si="17"/>
        <v>73.02</v>
      </c>
      <c r="S244" s="13">
        <f t="shared" si="18"/>
        <v>40862.492939814816</v>
      </c>
      <c r="T244" s="12">
        <f t="shared" si="15"/>
        <v>2011</v>
      </c>
      <c r="U244" s="13">
        <f t="shared" si="16"/>
        <v>40897.492939814816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>
        <f t="shared" si="19"/>
        <v>103</v>
      </c>
      <c r="R245">
        <f t="shared" si="17"/>
        <v>78.2</v>
      </c>
      <c r="S245" s="13">
        <f t="shared" si="18"/>
        <v>41662.047500000001</v>
      </c>
      <c r="T245" s="12">
        <f t="shared" si="15"/>
        <v>2014</v>
      </c>
      <c r="U245" s="13">
        <f t="shared" si="16"/>
        <v>41692.047500000001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>
        <f t="shared" si="19"/>
        <v>114</v>
      </c>
      <c r="R246">
        <f t="shared" si="17"/>
        <v>47.4</v>
      </c>
      <c r="S246" s="13">
        <f t="shared" si="18"/>
        <v>40213.323599537034</v>
      </c>
      <c r="T246" s="12">
        <f t="shared" si="15"/>
        <v>2010</v>
      </c>
      <c r="U246" s="13">
        <f t="shared" si="16"/>
        <v>40253.29583333333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>
        <f t="shared" si="19"/>
        <v>104</v>
      </c>
      <c r="R247">
        <f t="shared" si="17"/>
        <v>54.02</v>
      </c>
      <c r="S247" s="13">
        <f t="shared" si="18"/>
        <v>41107.053067129629</v>
      </c>
      <c r="T247" s="12">
        <f t="shared" si="15"/>
        <v>2012</v>
      </c>
      <c r="U247" s="13">
        <f t="shared" si="16"/>
        <v>41137.053067129629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>
        <f t="shared" si="19"/>
        <v>305</v>
      </c>
      <c r="R248">
        <f t="shared" si="17"/>
        <v>68.489999999999995</v>
      </c>
      <c r="S248" s="13">
        <f t="shared" si="18"/>
        <v>40480.363483796296</v>
      </c>
      <c r="T248" s="12">
        <f t="shared" si="15"/>
        <v>2010</v>
      </c>
      <c r="U248" s="13">
        <f t="shared" si="16"/>
        <v>40530.405150462961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>
        <f t="shared" si="19"/>
        <v>134</v>
      </c>
      <c r="R249">
        <f t="shared" si="17"/>
        <v>108.15</v>
      </c>
      <c r="S249" s="13">
        <f t="shared" si="18"/>
        <v>40430.604328703703</v>
      </c>
      <c r="T249" s="12">
        <f t="shared" si="15"/>
        <v>2010</v>
      </c>
      <c r="U249" s="13">
        <f t="shared" si="16"/>
        <v>40467.152083333334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>
        <f t="shared" si="19"/>
        <v>101</v>
      </c>
      <c r="R250">
        <f t="shared" si="17"/>
        <v>589.95000000000005</v>
      </c>
      <c r="S250" s="13">
        <f t="shared" si="18"/>
        <v>40870.774409722224</v>
      </c>
      <c r="T250" s="12">
        <f t="shared" si="15"/>
        <v>2011</v>
      </c>
      <c r="U250" s="13">
        <f t="shared" si="16"/>
        <v>40915.774409722224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>
        <f t="shared" si="19"/>
        <v>113</v>
      </c>
      <c r="R251">
        <f t="shared" si="17"/>
        <v>48.05</v>
      </c>
      <c r="S251" s="13">
        <f t="shared" si="18"/>
        <v>40332.923842592594</v>
      </c>
      <c r="T251" s="12">
        <f t="shared" si="15"/>
        <v>2010</v>
      </c>
      <c r="U251" s="13">
        <f t="shared" si="16"/>
        <v>40412.736111111109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>
        <f t="shared" si="19"/>
        <v>106</v>
      </c>
      <c r="R252">
        <f t="shared" si="17"/>
        <v>72.48</v>
      </c>
      <c r="S252" s="13">
        <f t="shared" si="18"/>
        <v>41401.565868055557</v>
      </c>
      <c r="T252" s="12">
        <f t="shared" si="15"/>
        <v>2013</v>
      </c>
      <c r="U252" s="13">
        <f t="shared" si="16"/>
        <v>41431.565868055557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>
        <f t="shared" si="19"/>
        <v>126</v>
      </c>
      <c r="R253">
        <f t="shared" si="17"/>
        <v>57.08</v>
      </c>
      <c r="S253" s="13">
        <f t="shared" si="18"/>
        <v>41013.787569444445</v>
      </c>
      <c r="T253" s="12">
        <f t="shared" si="15"/>
        <v>2012</v>
      </c>
      <c r="U253" s="13">
        <f t="shared" si="16"/>
        <v>41045.791666666664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>
        <f t="shared" si="19"/>
        <v>185</v>
      </c>
      <c r="R254">
        <f t="shared" si="17"/>
        <v>85.44</v>
      </c>
      <c r="S254" s="13">
        <f t="shared" si="18"/>
        <v>40266.662708333337</v>
      </c>
      <c r="T254" s="12">
        <f t="shared" si="15"/>
        <v>2010</v>
      </c>
      <c r="U254" s="13">
        <f t="shared" si="16"/>
        <v>40330.165972222225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>
        <f t="shared" si="19"/>
        <v>101</v>
      </c>
      <c r="R255">
        <f t="shared" si="17"/>
        <v>215.86</v>
      </c>
      <c r="S255" s="13">
        <f t="shared" si="18"/>
        <v>40924.650868055556</v>
      </c>
      <c r="T255" s="12">
        <f t="shared" si="15"/>
        <v>2012</v>
      </c>
      <c r="U255" s="13">
        <f t="shared" si="16"/>
        <v>40954.650868055556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>
        <f t="shared" si="19"/>
        <v>117</v>
      </c>
      <c r="R256">
        <f t="shared" si="17"/>
        <v>89.39</v>
      </c>
      <c r="S256" s="13">
        <f t="shared" si="18"/>
        <v>42263.952662037031</v>
      </c>
      <c r="T256" s="12">
        <f t="shared" si="15"/>
        <v>2015</v>
      </c>
      <c r="U256" s="13">
        <f t="shared" si="16"/>
        <v>42294.083333333328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>
        <f t="shared" si="19"/>
        <v>107</v>
      </c>
      <c r="R257">
        <f t="shared" si="17"/>
        <v>45.42</v>
      </c>
      <c r="S257" s="13">
        <f t="shared" si="18"/>
        <v>40588.526412037041</v>
      </c>
      <c r="T257" s="12">
        <f t="shared" si="15"/>
        <v>2011</v>
      </c>
      <c r="U257" s="13">
        <f t="shared" si="16"/>
        <v>40618.48474537037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>
        <f t="shared" si="19"/>
        <v>139</v>
      </c>
      <c r="R258">
        <f t="shared" si="17"/>
        <v>65.760000000000005</v>
      </c>
      <c r="S258" s="13">
        <f t="shared" si="18"/>
        <v>41319.769293981481</v>
      </c>
      <c r="T258" s="12">
        <f t="shared" ref="T258:T321" si="20">YEAR(S258)</f>
        <v>2013</v>
      </c>
      <c r="U258" s="13">
        <f t="shared" ref="U258:U321" si="21">(((I258/60)/60)/24)+DATE(1970,1,1)</f>
        <v>41349.769293981481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>
        <f t="shared" si="19"/>
        <v>107</v>
      </c>
      <c r="R259">
        <f t="shared" ref="R259:R322" si="22">IFERROR(ROUND(E259/L259,2),0)</f>
        <v>66.7</v>
      </c>
      <c r="S259" s="13">
        <f t="shared" ref="S259:S322" si="23">(((J259/60)/60)/24)+DATE(1970,1,1)</f>
        <v>42479.626875000002</v>
      </c>
      <c r="T259" s="12">
        <f t="shared" si="20"/>
        <v>2016</v>
      </c>
      <c r="U259" s="13">
        <f t="shared" si="21"/>
        <v>42509.626875000002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>
        <f t="shared" ref="Q260:Q323" si="24">ROUND(E260/D260*100,0)</f>
        <v>191</v>
      </c>
      <c r="R260">
        <f t="shared" si="22"/>
        <v>83.35</v>
      </c>
      <c r="S260" s="13">
        <f t="shared" si="23"/>
        <v>40682.051689814813</v>
      </c>
      <c r="T260" s="12">
        <f t="shared" si="20"/>
        <v>2011</v>
      </c>
      <c r="U260" s="13">
        <f t="shared" si="21"/>
        <v>40712.051689814813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>
        <f t="shared" si="24"/>
        <v>132</v>
      </c>
      <c r="R261">
        <f t="shared" si="22"/>
        <v>105.05</v>
      </c>
      <c r="S261" s="13">
        <f t="shared" si="23"/>
        <v>42072.738067129627</v>
      </c>
      <c r="T261" s="12">
        <f t="shared" si="20"/>
        <v>2015</v>
      </c>
      <c r="U261" s="13">
        <f t="shared" si="21"/>
        <v>42102.738067129627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>
        <f t="shared" si="24"/>
        <v>106</v>
      </c>
      <c r="R262">
        <f t="shared" si="22"/>
        <v>120.91</v>
      </c>
      <c r="S262" s="13">
        <f t="shared" si="23"/>
        <v>40330.755543981482</v>
      </c>
      <c r="T262" s="12">
        <f t="shared" si="20"/>
        <v>2010</v>
      </c>
      <c r="U262" s="13">
        <f t="shared" si="21"/>
        <v>40376.415972222225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>
        <f t="shared" si="24"/>
        <v>107</v>
      </c>
      <c r="R263">
        <f t="shared" si="22"/>
        <v>97.64</v>
      </c>
      <c r="S263" s="13">
        <f t="shared" si="23"/>
        <v>41017.885462962964</v>
      </c>
      <c r="T263" s="12">
        <f t="shared" si="20"/>
        <v>2012</v>
      </c>
      <c r="U263" s="13">
        <f t="shared" si="21"/>
        <v>41067.621527777781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>
        <f t="shared" si="24"/>
        <v>240</v>
      </c>
      <c r="R264">
        <f t="shared" si="22"/>
        <v>41.38</v>
      </c>
      <c r="S264" s="13">
        <f t="shared" si="23"/>
        <v>40555.24800925926</v>
      </c>
      <c r="T264" s="12">
        <f t="shared" si="20"/>
        <v>2011</v>
      </c>
      <c r="U264" s="13">
        <f t="shared" si="21"/>
        <v>40600.24800925926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>
        <f t="shared" si="24"/>
        <v>118</v>
      </c>
      <c r="R265">
        <f t="shared" si="22"/>
        <v>30.65</v>
      </c>
      <c r="S265" s="13">
        <f t="shared" si="23"/>
        <v>41149.954791666663</v>
      </c>
      <c r="T265" s="12">
        <f t="shared" si="20"/>
        <v>2012</v>
      </c>
      <c r="U265" s="13">
        <f t="shared" si="21"/>
        <v>41179.954791666663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>
        <f t="shared" si="24"/>
        <v>118</v>
      </c>
      <c r="R266">
        <f t="shared" si="22"/>
        <v>64.95</v>
      </c>
      <c r="S266" s="13">
        <f t="shared" si="23"/>
        <v>41010.620312500003</v>
      </c>
      <c r="T266" s="12">
        <f t="shared" si="20"/>
        <v>2012</v>
      </c>
      <c r="U266" s="13">
        <f t="shared" si="21"/>
        <v>41040.620312500003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>
        <f t="shared" si="24"/>
        <v>111</v>
      </c>
      <c r="R267">
        <f t="shared" si="22"/>
        <v>95.78</v>
      </c>
      <c r="S267" s="13">
        <f t="shared" si="23"/>
        <v>40267.245717592588</v>
      </c>
      <c r="T267" s="12">
        <f t="shared" si="20"/>
        <v>2010</v>
      </c>
      <c r="U267" s="13">
        <f t="shared" si="21"/>
        <v>40308.844444444447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>
        <f t="shared" si="24"/>
        <v>146</v>
      </c>
      <c r="R268">
        <f t="shared" si="22"/>
        <v>40.42</v>
      </c>
      <c r="S268" s="13">
        <f t="shared" si="23"/>
        <v>40205.174849537041</v>
      </c>
      <c r="T268" s="12">
        <f t="shared" si="20"/>
        <v>2010</v>
      </c>
      <c r="U268" s="13">
        <f t="shared" si="21"/>
        <v>40291.160416666666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>
        <f t="shared" si="24"/>
        <v>132</v>
      </c>
      <c r="R269">
        <f t="shared" si="22"/>
        <v>78.58</v>
      </c>
      <c r="S269" s="13">
        <f t="shared" si="23"/>
        <v>41785.452534722222</v>
      </c>
      <c r="T269" s="12">
        <f t="shared" si="20"/>
        <v>2014</v>
      </c>
      <c r="U269" s="13">
        <f t="shared" si="21"/>
        <v>41815.452534722222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>
        <f t="shared" si="24"/>
        <v>111</v>
      </c>
      <c r="R270">
        <f t="shared" si="22"/>
        <v>50.18</v>
      </c>
      <c r="S270" s="13">
        <f t="shared" si="23"/>
        <v>40809.15252314815</v>
      </c>
      <c r="T270" s="12">
        <f t="shared" si="20"/>
        <v>2011</v>
      </c>
      <c r="U270" s="13">
        <f t="shared" si="21"/>
        <v>40854.194189814814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>
        <f t="shared" si="24"/>
        <v>147</v>
      </c>
      <c r="R271">
        <f t="shared" si="22"/>
        <v>92.25</v>
      </c>
      <c r="S271" s="13">
        <f t="shared" si="23"/>
        <v>42758.197013888886</v>
      </c>
      <c r="T271" s="12">
        <f t="shared" si="20"/>
        <v>2017</v>
      </c>
      <c r="U271" s="13">
        <f t="shared" si="21"/>
        <v>42788.197013888886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>
        <f t="shared" si="24"/>
        <v>153</v>
      </c>
      <c r="R272">
        <f t="shared" si="22"/>
        <v>57.54</v>
      </c>
      <c r="S272" s="13">
        <f t="shared" si="23"/>
        <v>40637.866550925923</v>
      </c>
      <c r="T272" s="12">
        <f t="shared" si="20"/>
        <v>2011</v>
      </c>
      <c r="U272" s="13">
        <f t="shared" si="21"/>
        <v>40688.166666666664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>
        <f t="shared" si="24"/>
        <v>105</v>
      </c>
      <c r="R273">
        <f t="shared" si="22"/>
        <v>109.42</v>
      </c>
      <c r="S273" s="13">
        <f t="shared" si="23"/>
        <v>41612.10024305556</v>
      </c>
      <c r="T273" s="12">
        <f t="shared" si="20"/>
        <v>2013</v>
      </c>
      <c r="U273" s="13">
        <f t="shared" si="21"/>
        <v>41641.333333333336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>
        <f t="shared" si="24"/>
        <v>177</v>
      </c>
      <c r="R274">
        <f t="shared" si="22"/>
        <v>81.89</v>
      </c>
      <c r="S274" s="13">
        <f t="shared" si="23"/>
        <v>40235.900358796294</v>
      </c>
      <c r="T274" s="12">
        <f t="shared" si="20"/>
        <v>2010</v>
      </c>
      <c r="U274" s="13">
        <f t="shared" si="21"/>
        <v>40296.78402777778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>
        <f t="shared" si="24"/>
        <v>108</v>
      </c>
      <c r="R275">
        <f t="shared" si="22"/>
        <v>45.67</v>
      </c>
      <c r="S275" s="13">
        <f t="shared" si="23"/>
        <v>40697.498449074075</v>
      </c>
      <c r="T275" s="12">
        <f t="shared" si="20"/>
        <v>2011</v>
      </c>
      <c r="U275" s="13">
        <f t="shared" si="21"/>
        <v>40727.498449074075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>
        <f t="shared" si="24"/>
        <v>156</v>
      </c>
      <c r="R276">
        <f t="shared" si="22"/>
        <v>55.22</v>
      </c>
      <c r="S276" s="13">
        <f t="shared" si="23"/>
        <v>40969.912372685183</v>
      </c>
      <c r="T276" s="12">
        <f t="shared" si="20"/>
        <v>2012</v>
      </c>
      <c r="U276" s="13">
        <f t="shared" si="21"/>
        <v>41004.290972222225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>
        <f t="shared" si="24"/>
        <v>108</v>
      </c>
      <c r="R277">
        <f t="shared" si="22"/>
        <v>65.3</v>
      </c>
      <c r="S277" s="13">
        <f t="shared" si="23"/>
        <v>41193.032013888893</v>
      </c>
      <c r="T277" s="12">
        <f t="shared" si="20"/>
        <v>2012</v>
      </c>
      <c r="U277" s="13">
        <f t="shared" si="21"/>
        <v>41223.073680555557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>
        <f t="shared" si="24"/>
        <v>148</v>
      </c>
      <c r="R278">
        <f t="shared" si="22"/>
        <v>95.23</v>
      </c>
      <c r="S278" s="13">
        <f t="shared" si="23"/>
        <v>40967.081874999996</v>
      </c>
      <c r="T278" s="12">
        <f t="shared" si="20"/>
        <v>2012</v>
      </c>
      <c r="U278" s="13">
        <f t="shared" si="21"/>
        <v>41027.040208333332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>
        <f t="shared" si="24"/>
        <v>110</v>
      </c>
      <c r="R279">
        <f t="shared" si="22"/>
        <v>75.44</v>
      </c>
      <c r="S279" s="13">
        <f t="shared" si="23"/>
        <v>42117.891423611116</v>
      </c>
      <c r="T279" s="12">
        <f t="shared" si="20"/>
        <v>2015</v>
      </c>
      <c r="U279" s="13">
        <f t="shared" si="21"/>
        <v>42147.891423611116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>
        <f t="shared" si="24"/>
        <v>150</v>
      </c>
      <c r="R280">
        <f t="shared" si="22"/>
        <v>97.82</v>
      </c>
      <c r="S280" s="13">
        <f t="shared" si="23"/>
        <v>41164.040960648148</v>
      </c>
      <c r="T280" s="12">
        <f t="shared" si="20"/>
        <v>2012</v>
      </c>
      <c r="U280" s="13">
        <f t="shared" si="21"/>
        <v>41194.040960648148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>
        <f t="shared" si="24"/>
        <v>157</v>
      </c>
      <c r="R281">
        <f t="shared" si="22"/>
        <v>87.69</v>
      </c>
      <c r="S281" s="13">
        <f t="shared" si="23"/>
        <v>42759.244166666671</v>
      </c>
      <c r="T281" s="12">
        <f t="shared" si="20"/>
        <v>2017</v>
      </c>
      <c r="U281" s="13">
        <f t="shared" si="21"/>
        <v>42793.084027777775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>
        <f t="shared" si="24"/>
        <v>156</v>
      </c>
      <c r="R282">
        <f t="shared" si="22"/>
        <v>54.75</v>
      </c>
      <c r="S282" s="13">
        <f t="shared" si="23"/>
        <v>41744.590682870366</v>
      </c>
      <c r="T282" s="12">
        <f t="shared" si="20"/>
        <v>2014</v>
      </c>
      <c r="U282" s="13">
        <f t="shared" si="21"/>
        <v>41789.590682870366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>
        <f t="shared" si="24"/>
        <v>121</v>
      </c>
      <c r="R283">
        <f t="shared" si="22"/>
        <v>83.95</v>
      </c>
      <c r="S283" s="13">
        <f t="shared" si="23"/>
        <v>39950.163344907407</v>
      </c>
      <c r="T283" s="12">
        <f t="shared" si="20"/>
        <v>2009</v>
      </c>
      <c r="U283" s="13">
        <f t="shared" si="21"/>
        <v>40035.80972222222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>
        <f t="shared" si="24"/>
        <v>101</v>
      </c>
      <c r="R284">
        <f t="shared" si="22"/>
        <v>254.39</v>
      </c>
      <c r="S284" s="13">
        <f t="shared" si="23"/>
        <v>40194.920046296298</v>
      </c>
      <c r="T284" s="12">
        <f t="shared" si="20"/>
        <v>2010</v>
      </c>
      <c r="U284" s="13">
        <f t="shared" si="21"/>
        <v>40231.916666666664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>
        <f t="shared" si="24"/>
        <v>114</v>
      </c>
      <c r="R285">
        <f t="shared" si="22"/>
        <v>101.83</v>
      </c>
      <c r="S285" s="13">
        <f t="shared" si="23"/>
        <v>40675.71</v>
      </c>
      <c r="T285" s="12">
        <f t="shared" si="20"/>
        <v>2011</v>
      </c>
      <c r="U285" s="13">
        <f t="shared" si="21"/>
        <v>40695.207638888889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>
        <f t="shared" si="24"/>
        <v>105</v>
      </c>
      <c r="R286">
        <f t="shared" si="22"/>
        <v>55.07</v>
      </c>
      <c r="S286" s="13">
        <f t="shared" si="23"/>
        <v>40904.738194444442</v>
      </c>
      <c r="T286" s="12">
        <f t="shared" si="20"/>
        <v>2011</v>
      </c>
      <c r="U286" s="13">
        <f t="shared" si="21"/>
        <v>40929.738194444442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>
        <f t="shared" si="24"/>
        <v>229</v>
      </c>
      <c r="R287">
        <f t="shared" si="22"/>
        <v>56.9</v>
      </c>
      <c r="S287" s="13">
        <f t="shared" si="23"/>
        <v>41506.756111111114</v>
      </c>
      <c r="T287" s="12">
        <f t="shared" si="20"/>
        <v>2013</v>
      </c>
      <c r="U287" s="13">
        <f t="shared" si="21"/>
        <v>41536.756111111114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>
        <f t="shared" si="24"/>
        <v>109</v>
      </c>
      <c r="R288">
        <f t="shared" si="22"/>
        <v>121.28</v>
      </c>
      <c r="S288" s="13">
        <f t="shared" si="23"/>
        <v>41313.816249999996</v>
      </c>
      <c r="T288" s="12">
        <f t="shared" si="20"/>
        <v>2013</v>
      </c>
      <c r="U288" s="13">
        <f t="shared" si="21"/>
        <v>41358.774583333332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>
        <f t="shared" si="24"/>
        <v>176</v>
      </c>
      <c r="R289">
        <f t="shared" si="22"/>
        <v>91.19</v>
      </c>
      <c r="S289" s="13">
        <f t="shared" si="23"/>
        <v>41184.277986111112</v>
      </c>
      <c r="T289" s="12">
        <f t="shared" si="20"/>
        <v>2012</v>
      </c>
      <c r="U289" s="13">
        <f t="shared" si="21"/>
        <v>41215.166666666664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>
        <f t="shared" si="24"/>
        <v>103</v>
      </c>
      <c r="R290">
        <f t="shared" si="22"/>
        <v>115.45</v>
      </c>
      <c r="S290" s="13">
        <f t="shared" si="23"/>
        <v>41051.168900462959</v>
      </c>
      <c r="T290" s="12">
        <f t="shared" si="20"/>
        <v>2012</v>
      </c>
      <c r="U290" s="13">
        <f t="shared" si="21"/>
        <v>41086.168900462959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>
        <f t="shared" si="24"/>
        <v>105</v>
      </c>
      <c r="R291">
        <f t="shared" si="22"/>
        <v>67.77</v>
      </c>
      <c r="S291" s="13">
        <f t="shared" si="23"/>
        <v>41550.456412037034</v>
      </c>
      <c r="T291" s="12">
        <f t="shared" si="20"/>
        <v>2013</v>
      </c>
      <c r="U291" s="13">
        <f t="shared" si="21"/>
        <v>41580.456412037034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>
        <f t="shared" si="24"/>
        <v>107</v>
      </c>
      <c r="R292">
        <f t="shared" si="22"/>
        <v>28.58</v>
      </c>
      <c r="S292" s="13">
        <f t="shared" si="23"/>
        <v>40526.36917824074</v>
      </c>
      <c r="T292" s="12">
        <f t="shared" si="20"/>
        <v>2010</v>
      </c>
      <c r="U292" s="13">
        <f t="shared" si="21"/>
        <v>40576.332638888889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>
        <f t="shared" si="24"/>
        <v>120</v>
      </c>
      <c r="R293">
        <f t="shared" si="22"/>
        <v>46.88</v>
      </c>
      <c r="S293" s="13">
        <f t="shared" si="23"/>
        <v>41376.769050925926</v>
      </c>
      <c r="T293" s="12">
        <f t="shared" si="20"/>
        <v>2013</v>
      </c>
      <c r="U293" s="13">
        <f t="shared" si="21"/>
        <v>41395.000694444447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>
        <f t="shared" si="24"/>
        <v>102</v>
      </c>
      <c r="R294">
        <f t="shared" si="22"/>
        <v>154.41999999999999</v>
      </c>
      <c r="S294" s="13">
        <f t="shared" si="23"/>
        <v>40812.803229166668</v>
      </c>
      <c r="T294" s="12">
        <f t="shared" si="20"/>
        <v>2011</v>
      </c>
      <c r="U294" s="13">
        <f t="shared" si="21"/>
        <v>40845.165972222225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>
        <f t="shared" si="24"/>
        <v>101</v>
      </c>
      <c r="R295">
        <f t="shared" si="22"/>
        <v>201.22</v>
      </c>
      <c r="S295" s="13">
        <f t="shared" si="23"/>
        <v>41719.667986111112</v>
      </c>
      <c r="T295" s="12">
        <f t="shared" si="20"/>
        <v>2014</v>
      </c>
      <c r="U295" s="13">
        <f t="shared" si="21"/>
        <v>41749.667986111112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>
        <f t="shared" si="24"/>
        <v>100</v>
      </c>
      <c r="R296">
        <f t="shared" si="22"/>
        <v>100</v>
      </c>
      <c r="S296" s="13">
        <f t="shared" si="23"/>
        <v>40343.084421296298</v>
      </c>
      <c r="T296" s="12">
        <f t="shared" si="20"/>
        <v>2010</v>
      </c>
      <c r="U296" s="13">
        <f t="shared" si="21"/>
        <v>40378.666666666664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>
        <f t="shared" si="24"/>
        <v>133</v>
      </c>
      <c r="R297">
        <f t="shared" si="22"/>
        <v>100.08</v>
      </c>
      <c r="S297" s="13">
        <f t="shared" si="23"/>
        <v>41519.004733796297</v>
      </c>
      <c r="T297" s="12">
        <f t="shared" si="20"/>
        <v>2013</v>
      </c>
      <c r="U297" s="13">
        <f t="shared" si="21"/>
        <v>41579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>
        <f t="shared" si="24"/>
        <v>119</v>
      </c>
      <c r="R298">
        <f t="shared" si="22"/>
        <v>230.09</v>
      </c>
      <c r="S298" s="13">
        <f t="shared" si="23"/>
        <v>41134.475497685184</v>
      </c>
      <c r="T298" s="12">
        <f t="shared" si="20"/>
        <v>2012</v>
      </c>
      <c r="U298" s="13">
        <f t="shared" si="21"/>
        <v>41159.475497685184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>
        <f t="shared" si="24"/>
        <v>101</v>
      </c>
      <c r="R299">
        <f t="shared" si="22"/>
        <v>141.75</v>
      </c>
      <c r="S299" s="13">
        <f t="shared" si="23"/>
        <v>42089.72802083334</v>
      </c>
      <c r="T299" s="12">
        <f t="shared" si="20"/>
        <v>2015</v>
      </c>
      <c r="U299" s="13">
        <f t="shared" si="21"/>
        <v>42125.165972222225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>
        <f t="shared" si="24"/>
        <v>109</v>
      </c>
      <c r="R300">
        <f t="shared" si="22"/>
        <v>56.34</v>
      </c>
      <c r="S300" s="13">
        <f t="shared" si="23"/>
        <v>41709.463518518518</v>
      </c>
      <c r="T300" s="12">
        <f t="shared" si="20"/>
        <v>2014</v>
      </c>
      <c r="U300" s="13">
        <f t="shared" si="21"/>
        <v>41768.875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>
        <f t="shared" si="24"/>
        <v>179</v>
      </c>
      <c r="R301">
        <f t="shared" si="22"/>
        <v>73.34</v>
      </c>
      <c r="S301" s="13">
        <f t="shared" si="23"/>
        <v>40469.225231481483</v>
      </c>
      <c r="T301" s="12">
        <f t="shared" si="20"/>
        <v>2010</v>
      </c>
      <c r="U301" s="13">
        <f t="shared" si="21"/>
        <v>40499.266898148147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>
        <f t="shared" si="24"/>
        <v>102</v>
      </c>
      <c r="R302">
        <f t="shared" si="22"/>
        <v>85.34</v>
      </c>
      <c r="S302" s="13">
        <f t="shared" si="23"/>
        <v>40626.959930555553</v>
      </c>
      <c r="T302" s="12">
        <f t="shared" si="20"/>
        <v>2011</v>
      </c>
      <c r="U302" s="13">
        <f t="shared" si="21"/>
        <v>40657.959930555553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>
        <f t="shared" si="24"/>
        <v>119</v>
      </c>
      <c r="R303">
        <f t="shared" si="22"/>
        <v>61.5</v>
      </c>
      <c r="S303" s="13">
        <f t="shared" si="23"/>
        <v>41312.737673611111</v>
      </c>
      <c r="T303" s="12">
        <f t="shared" si="20"/>
        <v>2013</v>
      </c>
      <c r="U303" s="13">
        <f t="shared" si="21"/>
        <v>41352.696006944447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>
        <f t="shared" si="24"/>
        <v>100</v>
      </c>
      <c r="R304">
        <f t="shared" si="22"/>
        <v>93.02</v>
      </c>
      <c r="S304" s="13">
        <f t="shared" si="23"/>
        <v>40933.856921296298</v>
      </c>
      <c r="T304" s="12">
        <f t="shared" si="20"/>
        <v>2012</v>
      </c>
      <c r="U304" s="13">
        <f t="shared" si="21"/>
        <v>40963.856921296298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>
        <f t="shared" si="24"/>
        <v>137</v>
      </c>
      <c r="R305">
        <f t="shared" si="22"/>
        <v>50.29</v>
      </c>
      <c r="S305" s="13">
        <f t="shared" si="23"/>
        <v>41032.071134259262</v>
      </c>
      <c r="T305" s="12">
        <f t="shared" si="20"/>
        <v>2012</v>
      </c>
      <c r="U305" s="13">
        <f t="shared" si="21"/>
        <v>41062.071134259262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>
        <f t="shared" si="24"/>
        <v>232</v>
      </c>
      <c r="R306">
        <f t="shared" si="22"/>
        <v>106.43</v>
      </c>
      <c r="S306" s="13">
        <f t="shared" si="23"/>
        <v>41114.094872685186</v>
      </c>
      <c r="T306" s="12">
        <f t="shared" si="20"/>
        <v>2012</v>
      </c>
      <c r="U306" s="13">
        <f t="shared" si="21"/>
        <v>41153.083333333336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>
        <f t="shared" si="24"/>
        <v>130</v>
      </c>
      <c r="R307">
        <f t="shared" si="22"/>
        <v>51.72</v>
      </c>
      <c r="S307" s="13">
        <f t="shared" si="23"/>
        <v>40948.630196759259</v>
      </c>
      <c r="T307" s="12">
        <f t="shared" si="20"/>
        <v>2012</v>
      </c>
      <c r="U307" s="13">
        <f t="shared" si="21"/>
        <v>40978.630196759259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>
        <f t="shared" si="24"/>
        <v>293</v>
      </c>
      <c r="R308">
        <f t="shared" si="22"/>
        <v>36.61</v>
      </c>
      <c r="S308" s="13">
        <f t="shared" si="23"/>
        <v>41333.837187500001</v>
      </c>
      <c r="T308" s="12">
        <f t="shared" si="20"/>
        <v>2013</v>
      </c>
      <c r="U308" s="13">
        <f t="shared" si="21"/>
        <v>41353.795520833337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>
        <f t="shared" si="24"/>
        <v>111</v>
      </c>
      <c r="R309">
        <f t="shared" si="22"/>
        <v>42.52</v>
      </c>
      <c r="S309" s="13">
        <f t="shared" si="23"/>
        <v>41282.944456018515</v>
      </c>
      <c r="T309" s="12">
        <f t="shared" si="20"/>
        <v>2013</v>
      </c>
      <c r="U309" s="13">
        <f t="shared" si="21"/>
        <v>41312.944456018515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>
        <f t="shared" si="24"/>
        <v>106</v>
      </c>
      <c r="R310">
        <f t="shared" si="22"/>
        <v>62.71</v>
      </c>
      <c r="S310" s="13">
        <f t="shared" si="23"/>
        <v>40567.694560185184</v>
      </c>
      <c r="T310" s="12">
        <f t="shared" si="20"/>
        <v>2011</v>
      </c>
      <c r="U310" s="13">
        <f t="shared" si="21"/>
        <v>40612.694560185184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>
        <f t="shared" si="24"/>
        <v>119</v>
      </c>
      <c r="R311">
        <f t="shared" si="22"/>
        <v>89.96</v>
      </c>
      <c r="S311" s="13">
        <f t="shared" si="23"/>
        <v>41134.751550925925</v>
      </c>
      <c r="T311" s="12">
        <f t="shared" si="20"/>
        <v>2012</v>
      </c>
      <c r="U311" s="13">
        <f t="shared" si="21"/>
        <v>41155.751550925925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>
        <f t="shared" si="24"/>
        <v>104</v>
      </c>
      <c r="R312">
        <f t="shared" si="22"/>
        <v>28.92</v>
      </c>
      <c r="S312" s="13">
        <f t="shared" si="23"/>
        <v>40821.183136574073</v>
      </c>
      <c r="T312" s="12">
        <f t="shared" si="20"/>
        <v>2011</v>
      </c>
      <c r="U312" s="13">
        <f t="shared" si="21"/>
        <v>40836.083333333336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>
        <f t="shared" si="24"/>
        <v>104</v>
      </c>
      <c r="R313">
        <f t="shared" si="22"/>
        <v>138.80000000000001</v>
      </c>
      <c r="S313" s="13">
        <f t="shared" si="23"/>
        <v>40868.219814814816</v>
      </c>
      <c r="T313" s="12">
        <f t="shared" si="20"/>
        <v>2011</v>
      </c>
      <c r="U313" s="13">
        <f t="shared" si="21"/>
        <v>40909.332638888889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>
        <f t="shared" si="24"/>
        <v>112</v>
      </c>
      <c r="R314">
        <f t="shared" si="22"/>
        <v>61.3</v>
      </c>
      <c r="S314" s="13">
        <f t="shared" si="23"/>
        <v>41348.877685185187</v>
      </c>
      <c r="T314" s="12">
        <f t="shared" si="20"/>
        <v>2013</v>
      </c>
      <c r="U314" s="13">
        <f t="shared" si="21"/>
        <v>41378.877685185187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>
        <f t="shared" si="24"/>
        <v>105</v>
      </c>
      <c r="R315">
        <f t="shared" si="22"/>
        <v>80.2</v>
      </c>
      <c r="S315" s="13">
        <f t="shared" si="23"/>
        <v>40357.227939814817</v>
      </c>
      <c r="T315" s="12">
        <f t="shared" si="20"/>
        <v>2010</v>
      </c>
      <c r="U315" s="13">
        <f t="shared" si="21"/>
        <v>40401.665972222225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>
        <f t="shared" si="24"/>
        <v>385</v>
      </c>
      <c r="R316">
        <f t="shared" si="22"/>
        <v>32.1</v>
      </c>
      <c r="S316" s="13">
        <f t="shared" si="23"/>
        <v>41304.833194444444</v>
      </c>
      <c r="T316" s="12">
        <f t="shared" si="20"/>
        <v>2013</v>
      </c>
      <c r="U316" s="13">
        <f t="shared" si="21"/>
        <v>41334.833194444444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>
        <f t="shared" si="24"/>
        <v>101</v>
      </c>
      <c r="R317">
        <f t="shared" si="22"/>
        <v>200.89</v>
      </c>
      <c r="S317" s="13">
        <f t="shared" si="23"/>
        <v>41113.77238425926</v>
      </c>
      <c r="T317" s="12">
        <f t="shared" si="20"/>
        <v>2012</v>
      </c>
      <c r="U317" s="13">
        <f t="shared" si="21"/>
        <v>41143.77238425926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>
        <f t="shared" si="24"/>
        <v>114</v>
      </c>
      <c r="R318">
        <f t="shared" si="22"/>
        <v>108.01</v>
      </c>
      <c r="S318" s="13">
        <f t="shared" si="23"/>
        <v>41950.923576388886</v>
      </c>
      <c r="T318" s="12">
        <f t="shared" si="20"/>
        <v>2014</v>
      </c>
      <c r="U318" s="13">
        <f t="shared" si="21"/>
        <v>41984.207638888889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>
        <f t="shared" si="24"/>
        <v>101</v>
      </c>
      <c r="R319">
        <f t="shared" si="22"/>
        <v>95.7</v>
      </c>
      <c r="S319" s="13">
        <f t="shared" si="23"/>
        <v>41589.676886574074</v>
      </c>
      <c r="T319" s="12">
        <f t="shared" si="20"/>
        <v>2013</v>
      </c>
      <c r="U319" s="13">
        <f t="shared" si="21"/>
        <v>41619.676886574074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>
        <f t="shared" si="24"/>
        <v>283</v>
      </c>
      <c r="R320">
        <f t="shared" si="22"/>
        <v>49.88</v>
      </c>
      <c r="S320" s="13">
        <f t="shared" si="23"/>
        <v>41330.038784722223</v>
      </c>
      <c r="T320" s="12">
        <f t="shared" si="20"/>
        <v>2013</v>
      </c>
      <c r="U320" s="13">
        <f t="shared" si="21"/>
        <v>41359.997118055559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>
        <f t="shared" si="24"/>
        <v>113</v>
      </c>
      <c r="R321">
        <f t="shared" si="22"/>
        <v>110.47</v>
      </c>
      <c r="S321" s="13">
        <f t="shared" si="23"/>
        <v>40123.83829861111</v>
      </c>
      <c r="T321" s="12">
        <f t="shared" si="20"/>
        <v>2009</v>
      </c>
      <c r="U321" s="13">
        <f t="shared" si="21"/>
        <v>40211.332638888889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>
        <f t="shared" si="24"/>
        <v>107</v>
      </c>
      <c r="R322">
        <f t="shared" si="22"/>
        <v>134.91</v>
      </c>
      <c r="S322" s="13">
        <f t="shared" si="23"/>
        <v>42331.551307870366</v>
      </c>
      <c r="T322" s="12">
        <f t="shared" ref="T322:T385" si="25">YEAR(S322)</f>
        <v>2015</v>
      </c>
      <c r="U322" s="13">
        <f t="shared" ref="U322:U385" si="26">(((I322/60)/60)/24)+DATE(1970,1,1)</f>
        <v>42360.958333333328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>
        <f t="shared" si="24"/>
        <v>103</v>
      </c>
      <c r="R323">
        <f t="shared" ref="R323:R386" si="27">IFERROR(ROUND(E323/L323,2),0)</f>
        <v>106.62</v>
      </c>
      <c r="S323" s="13">
        <f t="shared" ref="S323:S386" si="28">(((J323/60)/60)/24)+DATE(1970,1,1)</f>
        <v>42647.446597222224</v>
      </c>
      <c r="T323" s="12">
        <f t="shared" si="25"/>
        <v>2016</v>
      </c>
      <c r="U323" s="13">
        <f t="shared" si="26"/>
        <v>42682.488263888896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>
        <f t="shared" ref="Q324:Q387" si="29">ROUND(E324/D324*100,0)</f>
        <v>108</v>
      </c>
      <c r="R324">
        <f t="shared" si="27"/>
        <v>145.04</v>
      </c>
      <c r="S324" s="13">
        <f t="shared" si="28"/>
        <v>42473.57</v>
      </c>
      <c r="T324" s="12">
        <f t="shared" si="25"/>
        <v>2016</v>
      </c>
      <c r="U324" s="13">
        <f t="shared" si="26"/>
        <v>42503.57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>
        <f t="shared" si="29"/>
        <v>123</v>
      </c>
      <c r="R325">
        <f t="shared" si="27"/>
        <v>114.59</v>
      </c>
      <c r="S325" s="13">
        <f t="shared" si="28"/>
        <v>42697.32136574074</v>
      </c>
      <c r="T325" s="12">
        <f t="shared" si="25"/>
        <v>2016</v>
      </c>
      <c r="U325" s="13">
        <f t="shared" si="26"/>
        <v>42725.332638888889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>
        <f t="shared" si="29"/>
        <v>102</v>
      </c>
      <c r="R326">
        <f t="shared" si="27"/>
        <v>105.32</v>
      </c>
      <c r="S326" s="13">
        <f t="shared" si="28"/>
        <v>42184.626250000001</v>
      </c>
      <c r="T326" s="12">
        <f t="shared" si="25"/>
        <v>2015</v>
      </c>
      <c r="U326" s="13">
        <f t="shared" si="26"/>
        <v>42217.626250000001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>
        <f t="shared" si="29"/>
        <v>104</v>
      </c>
      <c r="R327">
        <f t="shared" si="27"/>
        <v>70.92</v>
      </c>
      <c r="S327" s="13">
        <f t="shared" si="28"/>
        <v>42689.187881944439</v>
      </c>
      <c r="T327" s="12">
        <f t="shared" si="25"/>
        <v>2016</v>
      </c>
      <c r="U327" s="13">
        <f t="shared" si="26"/>
        <v>42724.187881944439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>
        <f t="shared" si="29"/>
        <v>113</v>
      </c>
      <c r="R328">
        <f t="shared" si="27"/>
        <v>147.16999999999999</v>
      </c>
      <c r="S328" s="13">
        <f t="shared" si="28"/>
        <v>42775.314884259264</v>
      </c>
      <c r="T328" s="12">
        <f t="shared" si="25"/>
        <v>2017</v>
      </c>
      <c r="U328" s="13">
        <f t="shared" si="26"/>
        <v>42808.956250000003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>
        <f t="shared" si="29"/>
        <v>136</v>
      </c>
      <c r="R329">
        <f t="shared" si="27"/>
        <v>160.47</v>
      </c>
      <c r="S329" s="13">
        <f t="shared" si="28"/>
        <v>42058.235289351855</v>
      </c>
      <c r="T329" s="12">
        <f t="shared" si="25"/>
        <v>2015</v>
      </c>
      <c r="U329" s="13">
        <f t="shared" si="26"/>
        <v>42085.333333333328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>
        <f t="shared" si="29"/>
        <v>104</v>
      </c>
      <c r="R330">
        <f t="shared" si="27"/>
        <v>156.05000000000001</v>
      </c>
      <c r="S330" s="13">
        <f t="shared" si="28"/>
        <v>42278.946620370371</v>
      </c>
      <c r="T330" s="12">
        <f t="shared" si="25"/>
        <v>2015</v>
      </c>
      <c r="U330" s="13">
        <f t="shared" si="26"/>
        <v>42309.166666666672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>
        <f t="shared" si="29"/>
        <v>106</v>
      </c>
      <c r="R331">
        <f t="shared" si="27"/>
        <v>63.17</v>
      </c>
      <c r="S331" s="13">
        <f t="shared" si="28"/>
        <v>42291.46674768519</v>
      </c>
      <c r="T331" s="12">
        <f t="shared" si="25"/>
        <v>2015</v>
      </c>
      <c r="U331" s="13">
        <f t="shared" si="26"/>
        <v>42315.166666666672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>
        <f t="shared" si="29"/>
        <v>102</v>
      </c>
      <c r="R332">
        <f t="shared" si="27"/>
        <v>104.82</v>
      </c>
      <c r="S332" s="13">
        <f t="shared" si="28"/>
        <v>41379.515775462962</v>
      </c>
      <c r="T332" s="12">
        <f t="shared" si="25"/>
        <v>2013</v>
      </c>
      <c r="U332" s="13">
        <f t="shared" si="26"/>
        <v>41411.165972222225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>
        <f t="shared" si="29"/>
        <v>107</v>
      </c>
      <c r="R333">
        <f t="shared" si="27"/>
        <v>97.36</v>
      </c>
      <c r="S333" s="13">
        <f t="shared" si="28"/>
        <v>42507.581412037034</v>
      </c>
      <c r="T333" s="12">
        <f t="shared" si="25"/>
        <v>2016</v>
      </c>
      <c r="U333" s="13">
        <f t="shared" si="26"/>
        <v>42538.581412037034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>
        <f t="shared" si="29"/>
        <v>113</v>
      </c>
      <c r="R334">
        <f t="shared" si="27"/>
        <v>203.63</v>
      </c>
      <c r="S334" s="13">
        <f t="shared" si="28"/>
        <v>42263.680289351847</v>
      </c>
      <c r="T334" s="12">
        <f t="shared" si="25"/>
        <v>2015</v>
      </c>
      <c r="U334" s="13">
        <f t="shared" si="26"/>
        <v>42305.333333333328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>
        <f t="shared" si="29"/>
        <v>125</v>
      </c>
      <c r="R335">
        <f t="shared" si="27"/>
        <v>188.31</v>
      </c>
      <c r="S335" s="13">
        <f t="shared" si="28"/>
        <v>42437.636469907404</v>
      </c>
      <c r="T335" s="12">
        <f t="shared" si="25"/>
        <v>2016</v>
      </c>
      <c r="U335" s="13">
        <f t="shared" si="26"/>
        <v>42467.59480324074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>
        <f t="shared" si="29"/>
        <v>101</v>
      </c>
      <c r="R336">
        <f t="shared" si="27"/>
        <v>146.65</v>
      </c>
      <c r="S336" s="13">
        <f t="shared" si="28"/>
        <v>42101.682372685187</v>
      </c>
      <c r="T336" s="12">
        <f t="shared" si="25"/>
        <v>2015</v>
      </c>
      <c r="U336" s="13">
        <f t="shared" si="26"/>
        <v>42139.791666666672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>
        <f t="shared" si="29"/>
        <v>103</v>
      </c>
      <c r="R337">
        <f t="shared" si="27"/>
        <v>109.19</v>
      </c>
      <c r="S337" s="13">
        <f t="shared" si="28"/>
        <v>42101.737442129626</v>
      </c>
      <c r="T337" s="12">
        <f t="shared" si="25"/>
        <v>2015</v>
      </c>
      <c r="U337" s="13">
        <f t="shared" si="26"/>
        <v>42132.916666666672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>
        <f t="shared" si="29"/>
        <v>117</v>
      </c>
      <c r="R338">
        <f t="shared" si="27"/>
        <v>59.25</v>
      </c>
      <c r="S338" s="13">
        <f t="shared" si="28"/>
        <v>42291.596273148149</v>
      </c>
      <c r="T338" s="12">
        <f t="shared" si="25"/>
        <v>2015</v>
      </c>
      <c r="U338" s="13">
        <f t="shared" si="26"/>
        <v>42321.637939814813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>
        <f t="shared" si="29"/>
        <v>101</v>
      </c>
      <c r="R339">
        <f t="shared" si="27"/>
        <v>97.9</v>
      </c>
      <c r="S339" s="13">
        <f t="shared" si="28"/>
        <v>42047.128564814819</v>
      </c>
      <c r="T339" s="12">
        <f t="shared" si="25"/>
        <v>2015</v>
      </c>
      <c r="U339" s="13">
        <f t="shared" si="26"/>
        <v>42077.086898148147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>
        <f t="shared" si="29"/>
        <v>110</v>
      </c>
      <c r="R340">
        <f t="shared" si="27"/>
        <v>70</v>
      </c>
      <c r="S340" s="13">
        <f t="shared" si="28"/>
        <v>42559.755671296298</v>
      </c>
      <c r="T340" s="12">
        <f t="shared" si="25"/>
        <v>2016</v>
      </c>
      <c r="U340" s="13">
        <f t="shared" si="26"/>
        <v>42616.041666666672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>
        <f t="shared" si="29"/>
        <v>108</v>
      </c>
      <c r="R341">
        <f t="shared" si="27"/>
        <v>72.87</v>
      </c>
      <c r="S341" s="13">
        <f t="shared" si="28"/>
        <v>42093.760046296295</v>
      </c>
      <c r="T341" s="12">
        <f t="shared" si="25"/>
        <v>2015</v>
      </c>
      <c r="U341" s="13">
        <f t="shared" si="26"/>
        <v>42123.760046296295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>
        <f t="shared" si="29"/>
        <v>125</v>
      </c>
      <c r="R342">
        <f t="shared" si="27"/>
        <v>146.35</v>
      </c>
      <c r="S342" s="13">
        <f t="shared" si="28"/>
        <v>42772.669062500005</v>
      </c>
      <c r="T342" s="12">
        <f t="shared" si="25"/>
        <v>2017</v>
      </c>
      <c r="U342" s="13">
        <f t="shared" si="26"/>
        <v>42802.875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>
        <f t="shared" si="29"/>
        <v>107</v>
      </c>
      <c r="R343">
        <f t="shared" si="27"/>
        <v>67.91</v>
      </c>
      <c r="S343" s="13">
        <f t="shared" si="28"/>
        <v>41894.879606481481</v>
      </c>
      <c r="T343" s="12">
        <f t="shared" si="25"/>
        <v>2014</v>
      </c>
      <c r="U343" s="13">
        <f t="shared" si="26"/>
        <v>41913.165972222225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>
        <f t="shared" si="29"/>
        <v>100</v>
      </c>
      <c r="R344">
        <f t="shared" si="27"/>
        <v>169.85</v>
      </c>
      <c r="S344" s="13">
        <f t="shared" si="28"/>
        <v>42459.780844907407</v>
      </c>
      <c r="T344" s="12">
        <f t="shared" si="25"/>
        <v>2016</v>
      </c>
      <c r="U344" s="13">
        <f t="shared" si="26"/>
        <v>42489.780844907407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>
        <f t="shared" si="29"/>
        <v>102</v>
      </c>
      <c r="R345">
        <f t="shared" si="27"/>
        <v>58.41</v>
      </c>
      <c r="S345" s="13">
        <f t="shared" si="28"/>
        <v>41926.73778935185</v>
      </c>
      <c r="T345" s="12">
        <f t="shared" si="25"/>
        <v>2014</v>
      </c>
      <c r="U345" s="13">
        <f t="shared" si="26"/>
        <v>41957.125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>
        <f t="shared" si="29"/>
        <v>102</v>
      </c>
      <c r="R346">
        <f t="shared" si="27"/>
        <v>119.99</v>
      </c>
      <c r="S346" s="13">
        <f t="shared" si="28"/>
        <v>42111.970995370371</v>
      </c>
      <c r="T346" s="12">
        <f t="shared" si="25"/>
        <v>2015</v>
      </c>
      <c r="U346" s="13">
        <f t="shared" si="26"/>
        <v>42156.097222222219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>
        <f t="shared" si="29"/>
        <v>123</v>
      </c>
      <c r="R347">
        <f t="shared" si="27"/>
        <v>99.86</v>
      </c>
      <c r="S347" s="13">
        <f t="shared" si="28"/>
        <v>42114.944328703699</v>
      </c>
      <c r="T347" s="12">
        <f t="shared" si="25"/>
        <v>2015</v>
      </c>
      <c r="U347" s="13">
        <f t="shared" si="26"/>
        <v>42144.944328703699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>
        <f t="shared" si="29"/>
        <v>170</v>
      </c>
      <c r="R348">
        <f t="shared" si="27"/>
        <v>90.58</v>
      </c>
      <c r="S348" s="13">
        <f t="shared" si="28"/>
        <v>42261.500243055561</v>
      </c>
      <c r="T348" s="12">
        <f t="shared" si="25"/>
        <v>2015</v>
      </c>
      <c r="U348" s="13">
        <f t="shared" si="26"/>
        <v>42291.500243055561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>
        <f t="shared" si="29"/>
        <v>112</v>
      </c>
      <c r="R349">
        <f t="shared" si="27"/>
        <v>117.77</v>
      </c>
      <c r="S349" s="13">
        <f t="shared" si="28"/>
        <v>42292.495474537034</v>
      </c>
      <c r="T349" s="12">
        <f t="shared" si="25"/>
        <v>2015</v>
      </c>
      <c r="U349" s="13">
        <f t="shared" si="26"/>
        <v>42322.537141203706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>
        <f t="shared" si="29"/>
        <v>103</v>
      </c>
      <c r="R350">
        <f t="shared" si="27"/>
        <v>86.55</v>
      </c>
      <c r="S350" s="13">
        <f t="shared" si="28"/>
        <v>42207.58699074074</v>
      </c>
      <c r="T350" s="12">
        <f t="shared" si="25"/>
        <v>2015</v>
      </c>
      <c r="U350" s="13">
        <f t="shared" si="26"/>
        <v>42237.58699074074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>
        <f t="shared" si="29"/>
        <v>107</v>
      </c>
      <c r="R351">
        <f t="shared" si="27"/>
        <v>71.900000000000006</v>
      </c>
      <c r="S351" s="13">
        <f t="shared" si="28"/>
        <v>42760.498935185184</v>
      </c>
      <c r="T351" s="12">
        <f t="shared" si="25"/>
        <v>2017</v>
      </c>
      <c r="U351" s="13">
        <f t="shared" si="26"/>
        <v>42790.498935185184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>
        <f t="shared" si="29"/>
        <v>115</v>
      </c>
      <c r="R352">
        <f t="shared" si="27"/>
        <v>129.82</v>
      </c>
      <c r="S352" s="13">
        <f t="shared" si="28"/>
        <v>42586.066076388888</v>
      </c>
      <c r="T352" s="12">
        <f t="shared" si="25"/>
        <v>2016</v>
      </c>
      <c r="U352" s="13">
        <f t="shared" si="26"/>
        <v>42624.165972222225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>
        <f t="shared" si="29"/>
        <v>127</v>
      </c>
      <c r="R353">
        <f t="shared" si="27"/>
        <v>44.91</v>
      </c>
      <c r="S353" s="13">
        <f t="shared" si="28"/>
        <v>42427.964745370366</v>
      </c>
      <c r="T353" s="12">
        <f t="shared" si="25"/>
        <v>2016</v>
      </c>
      <c r="U353" s="13">
        <f t="shared" si="26"/>
        <v>42467.923078703709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>
        <f t="shared" si="29"/>
        <v>117</v>
      </c>
      <c r="R354">
        <f t="shared" si="27"/>
        <v>40.76</v>
      </c>
      <c r="S354" s="13">
        <f t="shared" si="28"/>
        <v>41890.167453703703</v>
      </c>
      <c r="T354" s="12">
        <f t="shared" si="25"/>
        <v>2014</v>
      </c>
      <c r="U354" s="13">
        <f t="shared" si="26"/>
        <v>41920.167453703703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>
        <f t="shared" si="29"/>
        <v>109</v>
      </c>
      <c r="R355">
        <f t="shared" si="27"/>
        <v>103.52</v>
      </c>
      <c r="S355" s="13">
        <f t="shared" si="28"/>
        <v>42297.791886574079</v>
      </c>
      <c r="T355" s="12">
        <f t="shared" si="25"/>
        <v>2015</v>
      </c>
      <c r="U355" s="13">
        <f t="shared" si="26"/>
        <v>42327.833553240736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>
        <f t="shared" si="29"/>
        <v>104</v>
      </c>
      <c r="R356">
        <f t="shared" si="27"/>
        <v>125.45</v>
      </c>
      <c r="S356" s="13">
        <f t="shared" si="28"/>
        <v>42438.827789351853</v>
      </c>
      <c r="T356" s="12">
        <f t="shared" si="25"/>
        <v>2016</v>
      </c>
      <c r="U356" s="13">
        <f t="shared" si="26"/>
        <v>42468.786122685182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>
        <f t="shared" si="29"/>
        <v>116</v>
      </c>
      <c r="R357">
        <f t="shared" si="27"/>
        <v>246.61</v>
      </c>
      <c r="S357" s="13">
        <f t="shared" si="28"/>
        <v>41943.293912037036</v>
      </c>
      <c r="T357" s="12">
        <f t="shared" si="25"/>
        <v>2014</v>
      </c>
      <c r="U357" s="13">
        <f t="shared" si="26"/>
        <v>41974.3355787037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>
        <f t="shared" si="29"/>
        <v>103</v>
      </c>
      <c r="R358">
        <f t="shared" si="27"/>
        <v>79.400000000000006</v>
      </c>
      <c r="S358" s="13">
        <f t="shared" si="28"/>
        <v>42415.803159722222</v>
      </c>
      <c r="T358" s="12">
        <f t="shared" si="25"/>
        <v>2016</v>
      </c>
      <c r="U358" s="13">
        <f t="shared" si="26"/>
        <v>42445.761493055557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>
        <f t="shared" si="29"/>
        <v>174</v>
      </c>
      <c r="R359">
        <f t="shared" si="27"/>
        <v>86.14</v>
      </c>
      <c r="S359" s="13">
        <f t="shared" si="28"/>
        <v>42078.222187499996</v>
      </c>
      <c r="T359" s="12">
        <f t="shared" si="25"/>
        <v>2015</v>
      </c>
      <c r="U359" s="13">
        <f t="shared" si="26"/>
        <v>42118.222187499996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>
        <f t="shared" si="29"/>
        <v>103</v>
      </c>
      <c r="R360">
        <f t="shared" si="27"/>
        <v>193.05</v>
      </c>
      <c r="S360" s="13">
        <f t="shared" si="28"/>
        <v>42507.860196759255</v>
      </c>
      <c r="T360" s="12">
        <f t="shared" si="25"/>
        <v>2016</v>
      </c>
      <c r="U360" s="13">
        <f t="shared" si="26"/>
        <v>42536.625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>
        <f t="shared" si="29"/>
        <v>105</v>
      </c>
      <c r="R361">
        <f t="shared" si="27"/>
        <v>84.02</v>
      </c>
      <c r="S361" s="13">
        <f t="shared" si="28"/>
        <v>41935.070486111108</v>
      </c>
      <c r="T361" s="12">
        <f t="shared" si="25"/>
        <v>2014</v>
      </c>
      <c r="U361" s="13">
        <f t="shared" si="26"/>
        <v>41957.216666666667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>
        <f t="shared" si="29"/>
        <v>101</v>
      </c>
      <c r="R362">
        <f t="shared" si="27"/>
        <v>139.83000000000001</v>
      </c>
      <c r="S362" s="13">
        <f t="shared" si="28"/>
        <v>42163.897916666669</v>
      </c>
      <c r="T362" s="12">
        <f t="shared" si="25"/>
        <v>2015</v>
      </c>
      <c r="U362" s="13">
        <f t="shared" si="26"/>
        <v>42208.132638888885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>
        <f t="shared" si="29"/>
        <v>111</v>
      </c>
      <c r="R363">
        <f t="shared" si="27"/>
        <v>109.82</v>
      </c>
      <c r="S363" s="13">
        <f t="shared" si="28"/>
        <v>41936.001226851848</v>
      </c>
      <c r="T363" s="12">
        <f t="shared" si="25"/>
        <v>2014</v>
      </c>
      <c r="U363" s="13">
        <f t="shared" si="26"/>
        <v>41966.042893518519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>
        <f t="shared" si="29"/>
        <v>124</v>
      </c>
      <c r="R364">
        <f t="shared" si="27"/>
        <v>139.53</v>
      </c>
      <c r="S364" s="13">
        <f t="shared" si="28"/>
        <v>41837.210543981484</v>
      </c>
      <c r="T364" s="12">
        <f t="shared" si="25"/>
        <v>2014</v>
      </c>
      <c r="U364" s="13">
        <f t="shared" si="26"/>
        <v>41859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>
        <f t="shared" si="29"/>
        <v>101</v>
      </c>
      <c r="R365">
        <f t="shared" si="27"/>
        <v>347.85</v>
      </c>
      <c r="S365" s="13">
        <f t="shared" si="28"/>
        <v>40255.744629629626</v>
      </c>
      <c r="T365" s="12">
        <f t="shared" si="25"/>
        <v>2010</v>
      </c>
      <c r="U365" s="13">
        <f t="shared" si="26"/>
        <v>40300.806944444441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>
        <f t="shared" si="29"/>
        <v>110</v>
      </c>
      <c r="R366">
        <f t="shared" si="27"/>
        <v>68.239999999999995</v>
      </c>
      <c r="S366" s="13">
        <f t="shared" si="28"/>
        <v>41780.859629629631</v>
      </c>
      <c r="T366" s="12">
        <f t="shared" si="25"/>
        <v>2014</v>
      </c>
      <c r="U366" s="13">
        <f t="shared" si="26"/>
        <v>41811.165972222225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>
        <f t="shared" si="29"/>
        <v>104</v>
      </c>
      <c r="R367">
        <f t="shared" si="27"/>
        <v>239.94</v>
      </c>
      <c r="S367" s="13">
        <f t="shared" si="28"/>
        <v>41668.606469907405</v>
      </c>
      <c r="T367" s="12">
        <f t="shared" si="25"/>
        <v>2014</v>
      </c>
      <c r="U367" s="13">
        <f t="shared" si="26"/>
        <v>41698.606469907405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>
        <f t="shared" si="29"/>
        <v>101</v>
      </c>
      <c r="R368">
        <f t="shared" si="27"/>
        <v>287.31</v>
      </c>
      <c r="S368" s="13">
        <f t="shared" si="28"/>
        <v>41019.793032407404</v>
      </c>
      <c r="T368" s="12">
        <f t="shared" si="25"/>
        <v>2012</v>
      </c>
      <c r="U368" s="13">
        <f t="shared" si="26"/>
        <v>41049.793032407404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>
        <f t="shared" si="29"/>
        <v>103</v>
      </c>
      <c r="R369">
        <f t="shared" si="27"/>
        <v>86.85</v>
      </c>
      <c r="S369" s="13">
        <f t="shared" si="28"/>
        <v>41355.577291666668</v>
      </c>
      <c r="T369" s="12">
        <f t="shared" si="25"/>
        <v>2013</v>
      </c>
      <c r="U369" s="13">
        <f t="shared" si="26"/>
        <v>41395.207638888889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>
        <f t="shared" si="29"/>
        <v>104</v>
      </c>
      <c r="R370">
        <f t="shared" si="27"/>
        <v>81.849999999999994</v>
      </c>
      <c r="S370" s="13">
        <f t="shared" si="28"/>
        <v>42043.605578703704</v>
      </c>
      <c r="T370" s="12">
        <f t="shared" si="25"/>
        <v>2015</v>
      </c>
      <c r="U370" s="13">
        <f t="shared" si="26"/>
        <v>42078.563912037032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>
        <f t="shared" si="29"/>
        <v>110</v>
      </c>
      <c r="R371">
        <f t="shared" si="27"/>
        <v>42.87</v>
      </c>
      <c r="S371" s="13">
        <f t="shared" si="28"/>
        <v>40893.551724537036</v>
      </c>
      <c r="T371" s="12">
        <f t="shared" si="25"/>
        <v>2011</v>
      </c>
      <c r="U371" s="13">
        <f t="shared" si="26"/>
        <v>40923.551724537036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>
        <f t="shared" si="29"/>
        <v>122</v>
      </c>
      <c r="R372">
        <f t="shared" si="27"/>
        <v>709.42</v>
      </c>
      <c r="S372" s="13">
        <f t="shared" si="28"/>
        <v>42711.795138888891</v>
      </c>
      <c r="T372" s="12">
        <f t="shared" si="25"/>
        <v>2016</v>
      </c>
      <c r="U372" s="13">
        <f t="shared" si="26"/>
        <v>42741.795138888891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>
        <f t="shared" si="29"/>
        <v>114</v>
      </c>
      <c r="R373">
        <f t="shared" si="27"/>
        <v>161.26</v>
      </c>
      <c r="S373" s="13">
        <f t="shared" si="28"/>
        <v>41261.767812500002</v>
      </c>
      <c r="T373" s="12">
        <f t="shared" si="25"/>
        <v>2012</v>
      </c>
      <c r="U373" s="13">
        <f t="shared" si="26"/>
        <v>41306.767812500002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>
        <f t="shared" si="29"/>
        <v>125</v>
      </c>
      <c r="R374">
        <f t="shared" si="27"/>
        <v>41.78</v>
      </c>
      <c r="S374" s="13">
        <f t="shared" si="28"/>
        <v>42425.576898148152</v>
      </c>
      <c r="T374" s="12">
        <f t="shared" si="25"/>
        <v>2016</v>
      </c>
      <c r="U374" s="13">
        <f t="shared" si="26"/>
        <v>42465.666666666672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>
        <f t="shared" si="29"/>
        <v>107</v>
      </c>
      <c r="R375">
        <f t="shared" si="27"/>
        <v>89.89</v>
      </c>
      <c r="S375" s="13">
        <f t="shared" si="28"/>
        <v>41078.91201388889</v>
      </c>
      <c r="T375" s="12">
        <f t="shared" si="25"/>
        <v>2012</v>
      </c>
      <c r="U375" s="13">
        <f t="shared" si="26"/>
        <v>41108.91201388889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>
        <f t="shared" si="29"/>
        <v>131</v>
      </c>
      <c r="R376">
        <f t="shared" si="27"/>
        <v>45.05</v>
      </c>
      <c r="S376" s="13">
        <f t="shared" si="28"/>
        <v>40757.889247685183</v>
      </c>
      <c r="T376" s="12">
        <f t="shared" si="25"/>
        <v>2011</v>
      </c>
      <c r="U376" s="13">
        <f t="shared" si="26"/>
        <v>40802.889247685183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>
        <f t="shared" si="29"/>
        <v>120</v>
      </c>
      <c r="R377">
        <f t="shared" si="27"/>
        <v>42.86</v>
      </c>
      <c r="S377" s="13">
        <f t="shared" si="28"/>
        <v>41657.985081018516</v>
      </c>
      <c r="T377" s="12">
        <f t="shared" si="25"/>
        <v>2014</v>
      </c>
      <c r="U377" s="13">
        <f t="shared" si="26"/>
        <v>41699.720833333333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>
        <f t="shared" si="29"/>
        <v>106</v>
      </c>
      <c r="R378">
        <f t="shared" si="27"/>
        <v>54.08</v>
      </c>
      <c r="S378" s="13">
        <f t="shared" si="28"/>
        <v>42576.452731481477</v>
      </c>
      <c r="T378" s="12">
        <f t="shared" si="25"/>
        <v>2016</v>
      </c>
      <c r="U378" s="13">
        <f t="shared" si="26"/>
        <v>42607.452731481477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>
        <f t="shared" si="29"/>
        <v>114</v>
      </c>
      <c r="R379">
        <f t="shared" si="27"/>
        <v>103.22</v>
      </c>
      <c r="S379" s="13">
        <f t="shared" si="28"/>
        <v>42292.250787037032</v>
      </c>
      <c r="T379" s="12">
        <f t="shared" si="25"/>
        <v>2015</v>
      </c>
      <c r="U379" s="13">
        <f t="shared" si="26"/>
        <v>42322.292361111111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>
        <f t="shared" si="29"/>
        <v>112</v>
      </c>
      <c r="R380">
        <f t="shared" si="27"/>
        <v>40.4</v>
      </c>
      <c r="S380" s="13">
        <f t="shared" si="28"/>
        <v>42370.571851851855</v>
      </c>
      <c r="T380" s="12">
        <f t="shared" si="25"/>
        <v>2016</v>
      </c>
      <c r="U380" s="13">
        <f t="shared" si="26"/>
        <v>42394.994444444441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>
        <f t="shared" si="29"/>
        <v>116</v>
      </c>
      <c r="R381">
        <f t="shared" si="27"/>
        <v>116.86</v>
      </c>
      <c r="S381" s="13">
        <f t="shared" si="28"/>
        <v>40987.688333333332</v>
      </c>
      <c r="T381" s="12">
        <f t="shared" si="25"/>
        <v>2012</v>
      </c>
      <c r="U381" s="13">
        <f t="shared" si="26"/>
        <v>41032.688333333332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>
        <f t="shared" si="29"/>
        <v>142</v>
      </c>
      <c r="R382">
        <f t="shared" si="27"/>
        <v>115.51</v>
      </c>
      <c r="S382" s="13">
        <f t="shared" si="28"/>
        <v>42367.719814814816</v>
      </c>
      <c r="T382" s="12">
        <f t="shared" si="25"/>
        <v>2015</v>
      </c>
      <c r="U382" s="13">
        <f t="shared" si="26"/>
        <v>42392.719814814816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>
        <f t="shared" si="29"/>
        <v>105</v>
      </c>
      <c r="R383">
        <f t="shared" si="27"/>
        <v>104.31</v>
      </c>
      <c r="S383" s="13">
        <f t="shared" si="28"/>
        <v>41085.698113425926</v>
      </c>
      <c r="T383" s="12">
        <f t="shared" si="25"/>
        <v>2012</v>
      </c>
      <c r="U383" s="13">
        <f t="shared" si="26"/>
        <v>41120.208333333336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>
        <f t="shared" si="29"/>
        <v>256</v>
      </c>
      <c r="R384">
        <f t="shared" si="27"/>
        <v>69.77</v>
      </c>
      <c r="S384" s="13">
        <f t="shared" si="28"/>
        <v>41144.709490740745</v>
      </c>
      <c r="T384" s="12">
        <f t="shared" si="25"/>
        <v>2012</v>
      </c>
      <c r="U384" s="13">
        <f t="shared" si="26"/>
        <v>41158.709490740745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>
        <f t="shared" si="29"/>
        <v>207</v>
      </c>
      <c r="R385">
        <f t="shared" si="27"/>
        <v>43.02</v>
      </c>
      <c r="S385" s="13">
        <f t="shared" si="28"/>
        <v>41755.117581018516</v>
      </c>
      <c r="T385" s="12">
        <f t="shared" si="25"/>
        <v>2014</v>
      </c>
      <c r="U385" s="13">
        <f t="shared" si="26"/>
        <v>41778.117581018516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>
        <f t="shared" si="29"/>
        <v>112</v>
      </c>
      <c r="R386">
        <f t="shared" si="27"/>
        <v>58.54</v>
      </c>
      <c r="S386" s="13">
        <f t="shared" si="28"/>
        <v>41980.781793981485</v>
      </c>
      <c r="T386" s="12">
        <f t="shared" ref="T386:T449" si="30">YEAR(S386)</f>
        <v>2014</v>
      </c>
      <c r="U386" s="13">
        <f t="shared" ref="U386:U449" si="31">(((I386/60)/60)/24)+DATE(1970,1,1)</f>
        <v>42010.781793981485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>
        <f t="shared" si="29"/>
        <v>106</v>
      </c>
      <c r="R387">
        <f t="shared" ref="R387:R450" si="32">IFERROR(ROUND(E387/L387,2),0)</f>
        <v>111.8</v>
      </c>
      <c r="S387" s="13">
        <f t="shared" ref="S387:S450" si="33">(((J387/60)/60)/24)+DATE(1970,1,1)</f>
        <v>41934.584502314814</v>
      </c>
      <c r="T387" s="12">
        <f t="shared" si="30"/>
        <v>2014</v>
      </c>
      <c r="U387" s="13">
        <f t="shared" si="31"/>
        <v>41964.626168981486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>
        <f t="shared" ref="Q388:Q451" si="34">ROUND(E388/D388*100,0)</f>
        <v>100</v>
      </c>
      <c r="R388">
        <f t="shared" si="32"/>
        <v>46.23</v>
      </c>
      <c r="S388" s="13">
        <f t="shared" si="33"/>
        <v>42211.951284722221</v>
      </c>
      <c r="T388" s="12">
        <f t="shared" si="30"/>
        <v>2015</v>
      </c>
      <c r="U388" s="13">
        <f t="shared" si="31"/>
        <v>42226.951284722221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>
        <f t="shared" si="34"/>
        <v>214</v>
      </c>
      <c r="R389">
        <f t="shared" si="32"/>
        <v>144.69</v>
      </c>
      <c r="S389" s="13">
        <f t="shared" si="33"/>
        <v>42200.67659722222</v>
      </c>
      <c r="T389" s="12">
        <f t="shared" si="30"/>
        <v>2015</v>
      </c>
      <c r="U389" s="13">
        <f t="shared" si="31"/>
        <v>42231.25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>
        <f t="shared" si="34"/>
        <v>126</v>
      </c>
      <c r="R390">
        <f t="shared" si="32"/>
        <v>88.85</v>
      </c>
      <c r="S390" s="13">
        <f t="shared" si="33"/>
        <v>42549.076157407413</v>
      </c>
      <c r="T390" s="12">
        <f t="shared" si="30"/>
        <v>2016</v>
      </c>
      <c r="U390" s="13">
        <f t="shared" si="31"/>
        <v>42579.076157407413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>
        <f t="shared" si="34"/>
        <v>182</v>
      </c>
      <c r="R391">
        <f t="shared" si="32"/>
        <v>81.75</v>
      </c>
      <c r="S391" s="13">
        <f t="shared" si="33"/>
        <v>41674.063078703701</v>
      </c>
      <c r="T391" s="12">
        <f t="shared" si="30"/>
        <v>2014</v>
      </c>
      <c r="U391" s="13">
        <f t="shared" si="31"/>
        <v>41705.957638888889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>
        <f t="shared" si="34"/>
        <v>100</v>
      </c>
      <c r="R392">
        <f t="shared" si="32"/>
        <v>71.430000000000007</v>
      </c>
      <c r="S392" s="13">
        <f t="shared" si="33"/>
        <v>42112.036712962959</v>
      </c>
      <c r="T392" s="12">
        <f t="shared" si="30"/>
        <v>2015</v>
      </c>
      <c r="U392" s="13">
        <f t="shared" si="31"/>
        <v>42132.036712962959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>
        <f t="shared" si="34"/>
        <v>101</v>
      </c>
      <c r="R393">
        <f t="shared" si="32"/>
        <v>104.26</v>
      </c>
      <c r="S393" s="13">
        <f t="shared" si="33"/>
        <v>40865.042256944449</v>
      </c>
      <c r="T393" s="12">
        <f t="shared" si="30"/>
        <v>2011</v>
      </c>
      <c r="U393" s="13">
        <f t="shared" si="31"/>
        <v>40895.040972222225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>
        <f t="shared" si="34"/>
        <v>101</v>
      </c>
      <c r="R394">
        <f t="shared" si="32"/>
        <v>90.62</v>
      </c>
      <c r="S394" s="13">
        <f t="shared" si="33"/>
        <v>40763.717256944445</v>
      </c>
      <c r="T394" s="12">
        <f t="shared" si="30"/>
        <v>2011</v>
      </c>
      <c r="U394" s="13">
        <f t="shared" si="31"/>
        <v>40794.125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>
        <f t="shared" si="34"/>
        <v>110</v>
      </c>
      <c r="R395">
        <f t="shared" si="32"/>
        <v>157.33000000000001</v>
      </c>
      <c r="S395" s="13">
        <f t="shared" si="33"/>
        <v>41526.708935185183</v>
      </c>
      <c r="T395" s="12">
        <f t="shared" si="30"/>
        <v>2013</v>
      </c>
      <c r="U395" s="13">
        <f t="shared" si="31"/>
        <v>41557.708935185183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>
        <f t="shared" si="34"/>
        <v>112</v>
      </c>
      <c r="R396">
        <f t="shared" si="32"/>
        <v>105.18</v>
      </c>
      <c r="S396" s="13">
        <f t="shared" si="33"/>
        <v>42417.818078703705</v>
      </c>
      <c r="T396" s="12">
        <f t="shared" si="30"/>
        <v>2016</v>
      </c>
      <c r="U396" s="13">
        <f t="shared" si="31"/>
        <v>42477.776412037041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>
        <f t="shared" si="34"/>
        <v>108</v>
      </c>
      <c r="R397">
        <f t="shared" si="32"/>
        <v>58.72</v>
      </c>
      <c r="S397" s="13">
        <f t="shared" si="33"/>
        <v>40990.909259259257</v>
      </c>
      <c r="T397" s="12">
        <f t="shared" si="30"/>
        <v>2012</v>
      </c>
      <c r="U397" s="13">
        <f t="shared" si="31"/>
        <v>41026.897222222222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>
        <f t="shared" si="34"/>
        <v>107</v>
      </c>
      <c r="R398">
        <f t="shared" si="32"/>
        <v>81.63</v>
      </c>
      <c r="S398" s="13">
        <f t="shared" si="33"/>
        <v>41082.564884259256</v>
      </c>
      <c r="T398" s="12">
        <f t="shared" si="30"/>
        <v>2012</v>
      </c>
      <c r="U398" s="13">
        <f t="shared" si="31"/>
        <v>41097.564884259256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>
        <f t="shared" si="34"/>
        <v>104</v>
      </c>
      <c r="R399">
        <f t="shared" si="32"/>
        <v>56.46</v>
      </c>
      <c r="S399" s="13">
        <f t="shared" si="33"/>
        <v>40379.776435185187</v>
      </c>
      <c r="T399" s="12">
        <f t="shared" si="30"/>
        <v>2010</v>
      </c>
      <c r="U399" s="13">
        <f t="shared" si="31"/>
        <v>40422.155555555553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>
        <f t="shared" si="34"/>
        <v>125</v>
      </c>
      <c r="R400">
        <f t="shared" si="32"/>
        <v>140.1</v>
      </c>
      <c r="S400" s="13">
        <f t="shared" si="33"/>
        <v>42078.793124999997</v>
      </c>
      <c r="T400" s="12">
        <f t="shared" si="30"/>
        <v>2015</v>
      </c>
      <c r="U400" s="13">
        <f t="shared" si="31"/>
        <v>42123.793124999997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>
        <f t="shared" si="34"/>
        <v>107</v>
      </c>
      <c r="R401">
        <f t="shared" si="32"/>
        <v>224.85</v>
      </c>
      <c r="S401" s="13">
        <f t="shared" si="33"/>
        <v>42687.875775462962</v>
      </c>
      <c r="T401" s="12">
        <f t="shared" si="30"/>
        <v>2016</v>
      </c>
      <c r="U401" s="13">
        <f t="shared" si="31"/>
        <v>42718.5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>
        <f t="shared" si="34"/>
        <v>112</v>
      </c>
      <c r="R402">
        <f t="shared" si="32"/>
        <v>181.13</v>
      </c>
      <c r="S402" s="13">
        <f t="shared" si="33"/>
        <v>41745.635960648149</v>
      </c>
      <c r="T402" s="12">
        <f t="shared" si="30"/>
        <v>2014</v>
      </c>
      <c r="U402" s="13">
        <f t="shared" si="31"/>
        <v>41776.145833333336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>
        <f t="shared" si="34"/>
        <v>104</v>
      </c>
      <c r="R403">
        <f t="shared" si="32"/>
        <v>711.04</v>
      </c>
      <c r="S403" s="13">
        <f t="shared" si="33"/>
        <v>40732.842245370368</v>
      </c>
      <c r="T403" s="12">
        <f t="shared" si="30"/>
        <v>2011</v>
      </c>
      <c r="U403" s="13">
        <f t="shared" si="31"/>
        <v>40762.842245370368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>
        <f t="shared" si="34"/>
        <v>142</v>
      </c>
      <c r="R404">
        <f t="shared" si="32"/>
        <v>65.88</v>
      </c>
      <c r="S404" s="13">
        <f t="shared" si="33"/>
        <v>42292.539548611108</v>
      </c>
      <c r="T404" s="12">
        <f t="shared" si="30"/>
        <v>2015</v>
      </c>
      <c r="U404" s="13">
        <f t="shared" si="31"/>
        <v>42313.58121527778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>
        <f t="shared" si="34"/>
        <v>105</v>
      </c>
      <c r="R405">
        <f t="shared" si="32"/>
        <v>75.19</v>
      </c>
      <c r="S405" s="13">
        <f t="shared" si="33"/>
        <v>40718.310659722221</v>
      </c>
      <c r="T405" s="12">
        <f t="shared" si="30"/>
        <v>2011</v>
      </c>
      <c r="U405" s="13">
        <f t="shared" si="31"/>
        <v>40765.297222222223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>
        <f t="shared" si="34"/>
        <v>103</v>
      </c>
      <c r="R406">
        <f t="shared" si="32"/>
        <v>133.13999999999999</v>
      </c>
      <c r="S406" s="13">
        <f t="shared" si="33"/>
        <v>41646.628032407411</v>
      </c>
      <c r="T406" s="12">
        <f t="shared" si="30"/>
        <v>2014</v>
      </c>
      <c r="U406" s="13">
        <f t="shared" si="31"/>
        <v>41675.961111111108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>
        <f t="shared" si="34"/>
        <v>108</v>
      </c>
      <c r="R407">
        <f t="shared" si="32"/>
        <v>55.2</v>
      </c>
      <c r="S407" s="13">
        <f t="shared" si="33"/>
        <v>41674.08494212963</v>
      </c>
      <c r="T407" s="12">
        <f t="shared" si="30"/>
        <v>2014</v>
      </c>
      <c r="U407" s="13">
        <f t="shared" si="31"/>
        <v>41704.08494212963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>
        <f t="shared" si="34"/>
        <v>108</v>
      </c>
      <c r="R408">
        <f t="shared" si="32"/>
        <v>86.16</v>
      </c>
      <c r="S408" s="13">
        <f t="shared" si="33"/>
        <v>40638.162465277775</v>
      </c>
      <c r="T408" s="12">
        <f t="shared" si="30"/>
        <v>2011</v>
      </c>
      <c r="U408" s="13">
        <f t="shared" si="31"/>
        <v>40672.249305555553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>
        <f t="shared" si="34"/>
        <v>102</v>
      </c>
      <c r="R409">
        <f t="shared" si="32"/>
        <v>92.32</v>
      </c>
      <c r="S409" s="13">
        <f t="shared" si="33"/>
        <v>40806.870949074073</v>
      </c>
      <c r="T409" s="12">
        <f t="shared" si="30"/>
        <v>2011</v>
      </c>
      <c r="U409" s="13">
        <f t="shared" si="31"/>
        <v>40866.912615740745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>
        <f t="shared" si="34"/>
        <v>101</v>
      </c>
      <c r="R410">
        <f t="shared" si="32"/>
        <v>160.16</v>
      </c>
      <c r="S410" s="13">
        <f t="shared" si="33"/>
        <v>41543.735995370371</v>
      </c>
      <c r="T410" s="12">
        <f t="shared" si="30"/>
        <v>2013</v>
      </c>
      <c r="U410" s="13">
        <f t="shared" si="31"/>
        <v>41583.777662037035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>
        <f t="shared" si="34"/>
        <v>137</v>
      </c>
      <c r="R411">
        <f t="shared" si="32"/>
        <v>45.6</v>
      </c>
      <c r="S411" s="13">
        <f t="shared" si="33"/>
        <v>42543.862777777773</v>
      </c>
      <c r="T411" s="12">
        <f t="shared" si="30"/>
        <v>2016</v>
      </c>
      <c r="U411" s="13">
        <f t="shared" si="31"/>
        <v>42573.862777777773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>
        <f t="shared" si="34"/>
        <v>128</v>
      </c>
      <c r="R412">
        <f t="shared" si="32"/>
        <v>183.29</v>
      </c>
      <c r="S412" s="13">
        <f t="shared" si="33"/>
        <v>42113.981446759266</v>
      </c>
      <c r="T412" s="12">
        <f t="shared" si="30"/>
        <v>2015</v>
      </c>
      <c r="U412" s="13">
        <f t="shared" si="31"/>
        <v>42173.981446759266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>
        <f t="shared" si="34"/>
        <v>101</v>
      </c>
      <c r="R413">
        <f t="shared" si="32"/>
        <v>125.79</v>
      </c>
      <c r="S413" s="13">
        <f t="shared" si="33"/>
        <v>41598.17597222222</v>
      </c>
      <c r="T413" s="12">
        <f t="shared" si="30"/>
        <v>2013</v>
      </c>
      <c r="U413" s="13">
        <f t="shared" si="31"/>
        <v>41630.208333333336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>
        <f t="shared" si="34"/>
        <v>127</v>
      </c>
      <c r="R414">
        <f t="shared" si="32"/>
        <v>57.65</v>
      </c>
      <c r="S414" s="13">
        <f t="shared" si="33"/>
        <v>41099.742800925924</v>
      </c>
      <c r="T414" s="12">
        <f t="shared" si="30"/>
        <v>2012</v>
      </c>
      <c r="U414" s="13">
        <f t="shared" si="31"/>
        <v>41115.742800925924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>
        <f t="shared" si="34"/>
        <v>105</v>
      </c>
      <c r="R415">
        <f t="shared" si="32"/>
        <v>78.66</v>
      </c>
      <c r="S415" s="13">
        <f t="shared" si="33"/>
        <v>41079.877442129626</v>
      </c>
      <c r="T415" s="12">
        <f t="shared" si="30"/>
        <v>2012</v>
      </c>
      <c r="U415" s="13">
        <f t="shared" si="31"/>
        <v>41109.877442129626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>
        <f t="shared" si="34"/>
        <v>103</v>
      </c>
      <c r="R416">
        <f t="shared" si="32"/>
        <v>91.48</v>
      </c>
      <c r="S416" s="13">
        <f t="shared" si="33"/>
        <v>41529.063252314816</v>
      </c>
      <c r="T416" s="12">
        <f t="shared" si="30"/>
        <v>2013</v>
      </c>
      <c r="U416" s="13">
        <f t="shared" si="31"/>
        <v>41559.063252314816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>
        <f t="shared" si="34"/>
        <v>102</v>
      </c>
      <c r="R417">
        <f t="shared" si="32"/>
        <v>68.099999999999994</v>
      </c>
      <c r="S417" s="13">
        <f t="shared" si="33"/>
        <v>41904.851875</v>
      </c>
      <c r="T417" s="12">
        <f t="shared" si="30"/>
        <v>2014</v>
      </c>
      <c r="U417" s="13">
        <f t="shared" si="31"/>
        <v>41929.5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>
        <f t="shared" si="34"/>
        <v>120</v>
      </c>
      <c r="R418">
        <f t="shared" si="32"/>
        <v>48.09</v>
      </c>
      <c r="S418" s="13">
        <f t="shared" si="33"/>
        <v>41648.396192129629</v>
      </c>
      <c r="T418" s="12">
        <f t="shared" si="30"/>
        <v>2014</v>
      </c>
      <c r="U418" s="13">
        <f t="shared" si="31"/>
        <v>41678.396192129629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>
        <f t="shared" si="34"/>
        <v>100</v>
      </c>
      <c r="R419">
        <f t="shared" si="32"/>
        <v>202.42</v>
      </c>
      <c r="S419" s="13">
        <f t="shared" si="33"/>
        <v>41360.970601851855</v>
      </c>
      <c r="T419" s="12">
        <f t="shared" si="30"/>
        <v>2013</v>
      </c>
      <c r="U419" s="13">
        <f t="shared" si="31"/>
        <v>41372.189583333333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>
        <f t="shared" si="34"/>
        <v>101</v>
      </c>
      <c r="R420">
        <f t="shared" si="32"/>
        <v>216.75</v>
      </c>
      <c r="S420" s="13">
        <f t="shared" si="33"/>
        <v>42178.282372685186</v>
      </c>
      <c r="T420" s="12">
        <f t="shared" si="30"/>
        <v>2015</v>
      </c>
      <c r="U420" s="13">
        <f t="shared" si="31"/>
        <v>42208.282372685186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>
        <f t="shared" si="34"/>
        <v>100</v>
      </c>
      <c r="R421">
        <f t="shared" si="32"/>
        <v>110.07</v>
      </c>
      <c r="S421" s="13">
        <f t="shared" si="33"/>
        <v>41394.842442129629</v>
      </c>
      <c r="T421" s="12">
        <f t="shared" si="30"/>
        <v>2013</v>
      </c>
      <c r="U421" s="13">
        <f t="shared" si="31"/>
        <v>41454.842442129629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>
        <f t="shared" si="34"/>
        <v>0</v>
      </c>
      <c r="R422">
        <f t="shared" si="32"/>
        <v>4.83</v>
      </c>
      <c r="S422" s="13">
        <f t="shared" si="33"/>
        <v>41682.23646990741</v>
      </c>
      <c r="T422" s="12">
        <f t="shared" si="30"/>
        <v>2014</v>
      </c>
      <c r="U422" s="13">
        <f t="shared" si="31"/>
        <v>41712.194803240738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>
        <f t="shared" si="34"/>
        <v>2</v>
      </c>
      <c r="R423">
        <f t="shared" si="32"/>
        <v>50.17</v>
      </c>
      <c r="S423" s="13">
        <f t="shared" si="33"/>
        <v>42177.491388888884</v>
      </c>
      <c r="T423" s="12">
        <f t="shared" si="30"/>
        <v>2015</v>
      </c>
      <c r="U423" s="13">
        <f t="shared" si="31"/>
        <v>42237.491388888884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>
        <f t="shared" si="34"/>
        <v>1</v>
      </c>
      <c r="R424">
        <f t="shared" si="32"/>
        <v>35.83</v>
      </c>
      <c r="S424" s="13">
        <f t="shared" si="33"/>
        <v>41863.260381944441</v>
      </c>
      <c r="T424" s="12">
        <f t="shared" si="30"/>
        <v>2014</v>
      </c>
      <c r="U424" s="13">
        <f t="shared" si="31"/>
        <v>41893.260381944441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>
        <f t="shared" si="34"/>
        <v>1</v>
      </c>
      <c r="R425">
        <f t="shared" si="32"/>
        <v>11.77</v>
      </c>
      <c r="S425" s="13">
        <f t="shared" si="33"/>
        <v>41400.92627314815</v>
      </c>
      <c r="T425" s="12">
        <f t="shared" si="30"/>
        <v>2013</v>
      </c>
      <c r="U425" s="13">
        <f t="shared" si="31"/>
        <v>41430.92627314815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>
        <f t="shared" si="34"/>
        <v>7</v>
      </c>
      <c r="R426">
        <f t="shared" si="32"/>
        <v>40.78</v>
      </c>
      <c r="S426" s="13">
        <f t="shared" si="33"/>
        <v>40934.376145833332</v>
      </c>
      <c r="T426" s="12">
        <f t="shared" si="30"/>
        <v>2012</v>
      </c>
      <c r="U426" s="13">
        <f t="shared" si="31"/>
        <v>40994.334479166668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>
        <f t="shared" si="34"/>
        <v>0</v>
      </c>
      <c r="R427">
        <f t="shared" si="32"/>
        <v>3</v>
      </c>
      <c r="S427" s="13">
        <f t="shared" si="33"/>
        <v>42275.861157407402</v>
      </c>
      <c r="T427" s="12">
        <f t="shared" si="30"/>
        <v>2015</v>
      </c>
      <c r="U427" s="13">
        <f t="shared" si="31"/>
        <v>42335.902824074074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>
        <f t="shared" si="34"/>
        <v>1</v>
      </c>
      <c r="R428">
        <f t="shared" si="32"/>
        <v>16.63</v>
      </c>
      <c r="S428" s="13">
        <f t="shared" si="33"/>
        <v>42400.711967592593</v>
      </c>
      <c r="T428" s="12">
        <f t="shared" si="30"/>
        <v>2016</v>
      </c>
      <c r="U428" s="13">
        <f t="shared" si="31"/>
        <v>42430.711967592593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>
        <f t="shared" si="34"/>
        <v>0</v>
      </c>
      <c r="R429">
        <f t="shared" si="32"/>
        <v>0</v>
      </c>
      <c r="S429" s="13">
        <f t="shared" si="33"/>
        <v>42285.909027777772</v>
      </c>
      <c r="T429" s="12">
        <f t="shared" si="30"/>
        <v>2015</v>
      </c>
      <c r="U429" s="13">
        <f t="shared" si="31"/>
        <v>42299.790972222225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>
        <f t="shared" si="34"/>
        <v>6</v>
      </c>
      <c r="R430">
        <f t="shared" si="32"/>
        <v>52</v>
      </c>
      <c r="S430" s="13">
        <f t="shared" si="33"/>
        <v>41778.766724537039</v>
      </c>
      <c r="T430" s="12">
        <f t="shared" si="30"/>
        <v>2014</v>
      </c>
      <c r="U430" s="13">
        <f t="shared" si="31"/>
        <v>41806.916666666664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>
        <f t="shared" si="34"/>
        <v>0</v>
      </c>
      <c r="R431">
        <f t="shared" si="32"/>
        <v>0</v>
      </c>
      <c r="S431" s="13">
        <f t="shared" si="33"/>
        <v>40070.901412037041</v>
      </c>
      <c r="T431" s="12">
        <f t="shared" si="30"/>
        <v>2009</v>
      </c>
      <c r="U431" s="13">
        <f t="shared" si="31"/>
        <v>40144.207638888889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>
        <f t="shared" si="34"/>
        <v>2</v>
      </c>
      <c r="R432">
        <f t="shared" si="32"/>
        <v>4.8</v>
      </c>
      <c r="S432" s="13">
        <f t="shared" si="33"/>
        <v>41513.107256944444</v>
      </c>
      <c r="T432" s="12">
        <f t="shared" si="30"/>
        <v>2013</v>
      </c>
      <c r="U432" s="13">
        <f t="shared" si="31"/>
        <v>41528.107256944444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>
        <f t="shared" si="34"/>
        <v>14</v>
      </c>
      <c r="R433">
        <f t="shared" si="32"/>
        <v>51.88</v>
      </c>
      <c r="S433" s="13">
        <f t="shared" si="33"/>
        <v>42526.871331018512</v>
      </c>
      <c r="T433" s="12">
        <f t="shared" si="30"/>
        <v>2016</v>
      </c>
      <c r="U433" s="13">
        <f t="shared" si="31"/>
        <v>42556.871331018512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>
        <f t="shared" si="34"/>
        <v>10</v>
      </c>
      <c r="R434">
        <f t="shared" si="32"/>
        <v>71.25</v>
      </c>
      <c r="S434" s="13">
        <f t="shared" si="33"/>
        <v>42238.726631944446</v>
      </c>
      <c r="T434" s="12">
        <f t="shared" si="30"/>
        <v>2015</v>
      </c>
      <c r="U434" s="13">
        <f t="shared" si="31"/>
        <v>42298.726631944446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>
        <f t="shared" si="34"/>
        <v>0</v>
      </c>
      <c r="R435">
        <f t="shared" si="32"/>
        <v>0</v>
      </c>
      <c r="S435" s="13">
        <f t="shared" si="33"/>
        <v>42228.629884259266</v>
      </c>
      <c r="T435" s="12">
        <f t="shared" si="30"/>
        <v>2015</v>
      </c>
      <c r="U435" s="13">
        <f t="shared" si="31"/>
        <v>42288.629884259266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>
        <f t="shared" si="34"/>
        <v>5</v>
      </c>
      <c r="R436">
        <f t="shared" si="32"/>
        <v>62.5</v>
      </c>
      <c r="S436" s="13">
        <f t="shared" si="33"/>
        <v>41576.834513888891</v>
      </c>
      <c r="T436" s="12">
        <f t="shared" si="30"/>
        <v>2013</v>
      </c>
      <c r="U436" s="13">
        <f t="shared" si="31"/>
        <v>41609.876180555555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>
        <f t="shared" si="34"/>
        <v>0</v>
      </c>
      <c r="R437">
        <f t="shared" si="32"/>
        <v>1</v>
      </c>
      <c r="S437" s="13">
        <f t="shared" si="33"/>
        <v>41500.747453703705</v>
      </c>
      <c r="T437" s="12">
        <f t="shared" si="30"/>
        <v>2013</v>
      </c>
      <c r="U437" s="13">
        <f t="shared" si="31"/>
        <v>41530.747453703705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>
        <f t="shared" si="34"/>
        <v>0</v>
      </c>
      <c r="R438">
        <f t="shared" si="32"/>
        <v>0</v>
      </c>
      <c r="S438" s="13">
        <f t="shared" si="33"/>
        <v>41456.36241898148</v>
      </c>
      <c r="T438" s="12">
        <f t="shared" si="30"/>
        <v>2013</v>
      </c>
      <c r="U438" s="13">
        <f t="shared" si="31"/>
        <v>41486.36241898148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>
        <f t="shared" si="34"/>
        <v>0</v>
      </c>
      <c r="R439">
        <f t="shared" si="32"/>
        <v>0</v>
      </c>
      <c r="S439" s="13">
        <f t="shared" si="33"/>
        <v>42591.31858796296</v>
      </c>
      <c r="T439" s="12">
        <f t="shared" si="30"/>
        <v>2016</v>
      </c>
      <c r="U439" s="13">
        <f t="shared" si="31"/>
        <v>42651.31858796296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>
        <f t="shared" si="34"/>
        <v>9</v>
      </c>
      <c r="R440">
        <f t="shared" si="32"/>
        <v>170.55</v>
      </c>
      <c r="S440" s="13">
        <f t="shared" si="33"/>
        <v>42296.261087962965</v>
      </c>
      <c r="T440" s="12">
        <f t="shared" si="30"/>
        <v>2015</v>
      </c>
      <c r="U440" s="13">
        <f t="shared" si="31"/>
        <v>42326.302754629629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>
        <f t="shared" si="34"/>
        <v>0</v>
      </c>
      <c r="R441">
        <f t="shared" si="32"/>
        <v>0</v>
      </c>
      <c r="S441" s="13">
        <f t="shared" si="33"/>
        <v>41919.761782407404</v>
      </c>
      <c r="T441" s="12">
        <f t="shared" si="30"/>
        <v>2014</v>
      </c>
      <c r="U441" s="13">
        <f t="shared" si="31"/>
        <v>41929.761782407404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>
        <f t="shared" si="34"/>
        <v>0</v>
      </c>
      <c r="R442">
        <f t="shared" si="32"/>
        <v>5</v>
      </c>
      <c r="S442" s="13">
        <f t="shared" si="33"/>
        <v>42423.985567129625</v>
      </c>
      <c r="T442" s="12">
        <f t="shared" si="30"/>
        <v>2016</v>
      </c>
      <c r="U442" s="13">
        <f t="shared" si="31"/>
        <v>42453.943900462968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>
        <f t="shared" si="34"/>
        <v>0</v>
      </c>
      <c r="R443">
        <f t="shared" si="32"/>
        <v>0</v>
      </c>
      <c r="S443" s="13">
        <f t="shared" si="33"/>
        <v>41550.793935185182</v>
      </c>
      <c r="T443" s="12">
        <f t="shared" si="30"/>
        <v>2013</v>
      </c>
      <c r="U443" s="13">
        <f t="shared" si="31"/>
        <v>41580.793935185182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>
        <f t="shared" si="34"/>
        <v>39</v>
      </c>
      <c r="R444">
        <f t="shared" si="32"/>
        <v>393.59</v>
      </c>
      <c r="S444" s="13">
        <f t="shared" si="33"/>
        <v>42024.888692129629</v>
      </c>
      <c r="T444" s="12">
        <f t="shared" si="30"/>
        <v>2015</v>
      </c>
      <c r="U444" s="13">
        <f t="shared" si="31"/>
        <v>42054.888692129629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>
        <f t="shared" si="34"/>
        <v>0</v>
      </c>
      <c r="R445">
        <f t="shared" si="32"/>
        <v>5</v>
      </c>
      <c r="S445" s="13">
        <f t="shared" si="33"/>
        <v>41650.015057870369</v>
      </c>
      <c r="T445" s="12">
        <f t="shared" si="30"/>
        <v>2014</v>
      </c>
      <c r="U445" s="13">
        <f t="shared" si="31"/>
        <v>41680.015057870369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>
        <f t="shared" si="34"/>
        <v>5</v>
      </c>
      <c r="R446">
        <f t="shared" si="32"/>
        <v>50</v>
      </c>
      <c r="S446" s="13">
        <f t="shared" si="33"/>
        <v>40894.906956018516</v>
      </c>
      <c r="T446" s="12">
        <f t="shared" si="30"/>
        <v>2011</v>
      </c>
      <c r="U446" s="13">
        <f t="shared" si="31"/>
        <v>40954.906956018516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>
        <f t="shared" si="34"/>
        <v>0</v>
      </c>
      <c r="R447">
        <f t="shared" si="32"/>
        <v>1</v>
      </c>
      <c r="S447" s="13">
        <f t="shared" si="33"/>
        <v>42130.335358796292</v>
      </c>
      <c r="T447" s="12">
        <f t="shared" si="30"/>
        <v>2015</v>
      </c>
      <c r="U447" s="13">
        <f t="shared" si="31"/>
        <v>42145.335358796292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>
        <f t="shared" si="34"/>
        <v>7</v>
      </c>
      <c r="R448">
        <f t="shared" si="32"/>
        <v>47.88</v>
      </c>
      <c r="S448" s="13">
        <f t="shared" si="33"/>
        <v>42037.083564814813</v>
      </c>
      <c r="T448" s="12">
        <f t="shared" si="30"/>
        <v>2015</v>
      </c>
      <c r="U448" s="13">
        <f t="shared" si="31"/>
        <v>42067.083564814813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>
        <f t="shared" si="34"/>
        <v>0</v>
      </c>
      <c r="R449">
        <f t="shared" si="32"/>
        <v>5</v>
      </c>
      <c r="S449" s="13">
        <f t="shared" si="33"/>
        <v>41331.555127314816</v>
      </c>
      <c r="T449" s="12">
        <f t="shared" si="30"/>
        <v>2013</v>
      </c>
      <c r="U449" s="13">
        <f t="shared" si="31"/>
        <v>41356.513460648144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>
        <f t="shared" si="34"/>
        <v>3</v>
      </c>
      <c r="R450">
        <f t="shared" si="32"/>
        <v>20.5</v>
      </c>
      <c r="S450" s="13">
        <f t="shared" si="33"/>
        <v>41753.758043981477</v>
      </c>
      <c r="T450" s="12">
        <f t="shared" ref="T450:T513" si="35">YEAR(S450)</f>
        <v>2014</v>
      </c>
      <c r="U450" s="13">
        <f t="shared" ref="U450:U513" si="36">(((I450/60)/60)/24)+DATE(1970,1,1)</f>
        <v>41773.758043981477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>
        <f t="shared" si="34"/>
        <v>2</v>
      </c>
      <c r="R451">
        <f t="shared" ref="R451:R514" si="37">IFERROR(ROUND(E451/L451,2),0)</f>
        <v>9</v>
      </c>
      <c r="S451" s="13">
        <f t="shared" ref="S451:S514" si="38">(((J451/60)/60)/24)+DATE(1970,1,1)</f>
        <v>41534.568113425928</v>
      </c>
      <c r="T451" s="12">
        <f t="shared" si="35"/>
        <v>2013</v>
      </c>
      <c r="U451" s="13">
        <f t="shared" si="36"/>
        <v>41564.568113425928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>
        <f t="shared" ref="Q452:Q515" si="39">ROUND(E452/D452*100,0)</f>
        <v>1</v>
      </c>
      <c r="R452">
        <f t="shared" si="37"/>
        <v>56.57</v>
      </c>
      <c r="S452" s="13">
        <f t="shared" si="38"/>
        <v>41654.946759259255</v>
      </c>
      <c r="T452" s="12">
        <f t="shared" si="35"/>
        <v>2014</v>
      </c>
      <c r="U452" s="13">
        <f t="shared" si="36"/>
        <v>41684.946759259255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>
        <f t="shared" si="39"/>
        <v>0</v>
      </c>
      <c r="R453">
        <f t="shared" si="37"/>
        <v>0</v>
      </c>
      <c r="S453" s="13">
        <f t="shared" si="38"/>
        <v>41634.715173611112</v>
      </c>
      <c r="T453" s="12">
        <f t="shared" si="35"/>
        <v>2013</v>
      </c>
      <c r="U453" s="13">
        <f t="shared" si="36"/>
        <v>41664.715173611112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>
        <f t="shared" si="39"/>
        <v>64</v>
      </c>
      <c r="R454">
        <f t="shared" si="37"/>
        <v>40</v>
      </c>
      <c r="S454" s="13">
        <f t="shared" si="38"/>
        <v>42107.703877314809</v>
      </c>
      <c r="T454" s="12">
        <f t="shared" si="35"/>
        <v>2015</v>
      </c>
      <c r="U454" s="13">
        <f t="shared" si="36"/>
        <v>42137.703877314809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>
        <f t="shared" si="39"/>
        <v>0</v>
      </c>
      <c r="R455">
        <f t="shared" si="37"/>
        <v>13</v>
      </c>
      <c r="S455" s="13">
        <f t="shared" si="38"/>
        <v>42038.824988425928</v>
      </c>
      <c r="T455" s="12">
        <f t="shared" si="35"/>
        <v>2015</v>
      </c>
      <c r="U455" s="13">
        <f t="shared" si="36"/>
        <v>42054.824988425928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>
        <f t="shared" si="39"/>
        <v>1</v>
      </c>
      <c r="R456">
        <f t="shared" si="37"/>
        <v>16.399999999999999</v>
      </c>
      <c r="S456" s="13">
        <f t="shared" si="38"/>
        <v>41938.717256944445</v>
      </c>
      <c r="T456" s="12">
        <f t="shared" si="35"/>
        <v>2014</v>
      </c>
      <c r="U456" s="13">
        <f t="shared" si="36"/>
        <v>41969.551388888889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>
        <f t="shared" si="39"/>
        <v>0</v>
      </c>
      <c r="R457">
        <f t="shared" si="37"/>
        <v>22.5</v>
      </c>
      <c r="S457" s="13">
        <f t="shared" si="38"/>
        <v>40971.002569444441</v>
      </c>
      <c r="T457" s="12">
        <f t="shared" si="35"/>
        <v>2012</v>
      </c>
      <c r="U457" s="13">
        <f t="shared" si="36"/>
        <v>41016.021527777775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>
        <f t="shared" si="39"/>
        <v>1</v>
      </c>
      <c r="R458">
        <f t="shared" si="37"/>
        <v>20.329999999999998</v>
      </c>
      <c r="S458" s="13">
        <f t="shared" si="38"/>
        <v>41547.694456018515</v>
      </c>
      <c r="T458" s="12">
        <f t="shared" si="35"/>
        <v>2013</v>
      </c>
      <c r="U458" s="13">
        <f t="shared" si="36"/>
        <v>41569.165972222225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>
        <f t="shared" si="39"/>
        <v>0</v>
      </c>
      <c r="R459">
        <f t="shared" si="37"/>
        <v>0</v>
      </c>
      <c r="S459" s="13">
        <f t="shared" si="38"/>
        <v>41837.767500000002</v>
      </c>
      <c r="T459" s="12">
        <f t="shared" si="35"/>
        <v>2014</v>
      </c>
      <c r="U459" s="13">
        <f t="shared" si="36"/>
        <v>41867.767500000002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>
        <f t="shared" si="39"/>
        <v>8</v>
      </c>
      <c r="R460">
        <f t="shared" si="37"/>
        <v>16.760000000000002</v>
      </c>
      <c r="S460" s="13">
        <f t="shared" si="38"/>
        <v>41378.69976851852</v>
      </c>
      <c r="T460" s="12">
        <f t="shared" si="35"/>
        <v>2013</v>
      </c>
      <c r="U460" s="13">
        <f t="shared" si="36"/>
        <v>41408.69976851852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>
        <f t="shared" si="39"/>
        <v>0</v>
      </c>
      <c r="R461">
        <f t="shared" si="37"/>
        <v>25</v>
      </c>
      <c r="S461" s="13">
        <f t="shared" si="38"/>
        <v>40800.6403587963</v>
      </c>
      <c r="T461" s="12">
        <f t="shared" si="35"/>
        <v>2011</v>
      </c>
      <c r="U461" s="13">
        <f t="shared" si="36"/>
        <v>40860.682025462964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>
        <f t="shared" si="39"/>
        <v>0</v>
      </c>
      <c r="R462">
        <f t="shared" si="37"/>
        <v>12.5</v>
      </c>
      <c r="S462" s="13">
        <f t="shared" si="38"/>
        <v>41759.542534722219</v>
      </c>
      <c r="T462" s="12">
        <f t="shared" si="35"/>
        <v>2014</v>
      </c>
      <c r="U462" s="13">
        <f t="shared" si="36"/>
        <v>41791.166666666664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>
        <f t="shared" si="39"/>
        <v>0</v>
      </c>
      <c r="R463">
        <f t="shared" si="37"/>
        <v>0</v>
      </c>
      <c r="S463" s="13">
        <f t="shared" si="38"/>
        <v>41407.84684027778</v>
      </c>
      <c r="T463" s="12">
        <f t="shared" si="35"/>
        <v>2013</v>
      </c>
      <c r="U463" s="13">
        <f t="shared" si="36"/>
        <v>41427.84684027778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>
        <f t="shared" si="39"/>
        <v>0</v>
      </c>
      <c r="R464">
        <f t="shared" si="37"/>
        <v>0</v>
      </c>
      <c r="S464" s="13">
        <f t="shared" si="38"/>
        <v>40705.126631944448</v>
      </c>
      <c r="T464" s="12">
        <f t="shared" si="35"/>
        <v>2011</v>
      </c>
      <c r="U464" s="13">
        <f t="shared" si="36"/>
        <v>40765.126631944448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>
        <f t="shared" si="39"/>
        <v>2</v>
      </c>
      <c r="R465">
        <f t="shared" si="37"/>
        <v>113.64</v>
      </c>
      <c r="S465" s="13">
        <f t="shared" si="38"/>
        <v>40750.710104166668</v>
      </c>
      <c r="T465" s="12">
        <f t="shared" si="35"/>
        <v>2011</v>
      </c>
      <c r="U465" s="13">
        <f t="shared" si="36"/>
        <v>40810.710104166668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>
        <f t="shared" si="39"/>
        <v>0</v>
      </c>
      <c r="R466">
        <f t="shared" si="37"/>
        <v>1</v>
      </c>
      <c r="S466" s="13">
        <f t="shared" si="38"/>
        <v>42488.848784722228</v>
      </c>
      <c r="T466" s="12">
        <f t="shared" si="35"/>
        <v>2016</v>
      </c>
      <c r="U466" s="13">
        <f t="shared" si="36"/>
        <v>42508.848784722228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>
        <f t="shared" si="39"/>
        <v>27</v>
      </c>
      <c r="R467">
        <f t="shared" si="37"/>
        <v>17.25</v>
      </c>
      <c r="S467" s="13">
        <f t="shared" si="38"/>
        <v>41801.120069444441</v>
      </c>
      <c r="T467" s="12">
        <f t="shared" si="35"/>
        <v>2014</v>
      </c>
      <c r="U467" s="13">
        <f t="shared" si="36"/>
        <v>41817.120069444441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>
        <f t="shared" si="39"/>
        <v>1</v>
      </c>
      <c r="R468">
        <f t="shared" si="37"/>
        <v>15.2</v>
      </c>
      <c r="S468" s="13">
        <f t="shared" si="38"/>
        <v>41129.942870370374</v>
      </c>
      <c r="T468" s="12">
        <f t="shared" si="35"/>
        <v>2012</v>
      </c>
      <c r="U468" s="13">
        <f t="shared" si="36"/>
        <v>41159.942870370374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>
        <f t="shared" si="39"/>
        <v>22</v>
      </c>
      <c r="R469">
        <f t="shared" si="37"/>
        <v>110.64</v>
      </c>
      <c r="S469" s="13">
        <f t="shared" si="38"/>
        <v>41135.679791666669</v>
      </c>
      <c r="T469" s="12">
        <f t="shared" si="35"/>
        <v>2012</v>
      </c>
      <c r="U469" s="13">
        <f t="shared" si="36"/>
        <v>41180.679791666669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>
        <f t="shared" si="39"/>
        <v>0</v>
      </c>
      <c r="R470">
        <f t="shared" si="37"/>
        <v>0</v>
      </c>
      <c r="S470" s="13">
        <f t="shared" si="38"/>
        <v>41041.167627314811</v>
      </c>
      <c r="T470" s="12">
        <f t="shared" si="35"/>
        <v>2012</v>
      </c>
      <c r="U470" s="13">
        <f t="shared" si="36"/>
        <v>41101.160474537035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>
        <f t="shared" si="39"/>
        <v>0</v>
      </c>
      <c r="R471">
        <f t="shared" si="37"/>
        <v>0</v>
      </c>
      <c r="S471" s="13">
        <f t="shared" si="38"/>
        <v>41827.989861111113</v>
      </c>
      <c r="T471" s="12">
        <f t="shared" si="35"/>
        <v>2014</v>
      </c>
      <c r="U471" s="13">
        <f t="shared" si="36"/>
        <v>41887.989861111113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>
        <f t="shared" si="39"/>
        <v>1</v>
      </c>
      <c r="R472">
        <f t="shared" si="37"/>
        <v>25.5</v>
      </c>
      <c r="S472" s="13">
        <f t="shared" si="38"/>
        <v>41605.167696759258</v>
      </c>
      <c r="T472" s="12">
        <f t="shared" si="35"/>
        <v>2013</v>
      </c>
      <c r="U472" s="13">
        <f t="shared" si="36"/>
        <v>41655.166666666664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>
        <f t="shared" si="39"/>
        <v>12</v>
      </c>
      <c r="R473">
        <f t="shared" si="37"/>
        <v>38.479999999999997</v>
      </c>
      <c r="S473" s="13">
        <f t="shared" si="38"/>
        <v>41703.721979166665</v>
      </c>
      <c r="T473" s="12">
        <f t="shared" si="35"/>
        <v>2014</v>
      </c>
      <c r="U473" s="13">
        <f t="shared" si="36"/>
        <v>41748.680312500001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>
        <f t="shared" si="39"/>
        <v>18</v>
      </c>
      <c r="R474">
        <f t="shared" si="37"/>
        <v>28.2</v>
      </c>
      <c r="S474" s="13">
        <f t="shared" si="38"/>
        <v>41844.922662037039</v>
      </c>
      <c r="T474" s="12">
        <f t="shared" si="35"/>
        <v>2014</v>
      </c>
      <c r="U474" s="13">
        <f t="shared" si="36"/>
        <v>41874.922662037039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>
        <f t="shared" si="39"/>
        <v>3</v>
      </c>
      <c r="R475">
        <f t="shared" si="37"/>
        <v>61.5</v>
      </c>
      <c r="S475" s="13">
        <f t="shared" si="38"/>
        <v>41869.698136574072</v>
      </c>
      <c r="T475" s="12">
        <f t="shared" si="35"/>
        <v>2014</v>
      </c>
      <c r="U475" s="13">
        <f t="shared" si="36"/>
        <v>41899.698136574072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>
        <f t="shared" si="39"/>
        <v>0</v>
      </c>
      <c r="R476">
        <f t="shared" si="37"/>
        <v>1</v>
      </c>
      <c r="S476" s="13">
        <f t="shared" si="38"/>
        <v>42753.329039351855</v>
      </c>
      <c r="T476" s="12">
        <f t="shared" si="35"/>
        <v>2017</v>
      </c>
      <c r="U476" s="13">
        <f t="shared" si="36"/>
        <v>42783.329039351855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>
        <f t="shared" si="39"/>
        <v>0</v>
      </c>
      <c r="R477">
        <f t="shared" si="37"/>
        <v>0</v>
      </c>
      <c r="S477" s="13">
        <f t="shared" si="38"/>
        <v>42100.086145833338</v>
      </c>
      <c r="T477" s="12">
        <f t="shared" si="35"/>
        <v>2015</v>
      </c>
      <c r="U477" s="13">
        <f t="shared" si="36"/>
        <v>42130.086145833338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>
        <f t="shared" si="39"/>
        <v>2</v>
      </c>
      <c r="R478">
        <f t="shared" si="37"/>
        <v>39.57</v>
      </c>
      <c r="S478" s="13">
        <f t="shared" si="38"/>
        <v>41757.975011574075</v>
      </c>
      <c r="T478" s="12">
        <f t="shared" si="35"/>
        <v>2014</v>
      </c>
      <c r="U478" s="13">
        <f t="shared" si="36"/>
        <v>41793.165972222225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>
        <f t="shared" si="39"/>
        <v>0</v>
      </c>
      <c r="R479">
        <f t="shared" si="37"/>
        <v>0</v>
      </c>
      <c r="S479" s="13">
        <f t="shared" si="38"/>
        <v>40987.83488425926</v>
      </c>
      <c r="T479" s="12">
        <f t="shared" si="35"/>
        <v>2012</v>
      </c>
      <c r="U479" s="13">
        <f t="shared" si="36"/>
        <v>41047.83488425926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>
        <f t="shared" si="39"/>
        <v>0</v>
      </c>
      <c r="R480">
        <f t="shared" si="37"/>
        <v>0</v>
      </c>
      <c r="S480" s="13">
        <f t="shared" si="38"/>
        <v>42065.910983796297</v>
      </c>
      <c r="T480" s="12">
        <f t="shared" si="35"/>
        <v>2015</v>
      </c>
      <c r="U480" s="13">
        <f t="shared" si="36"/>
        <v>42095.869317129633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>
        <f t="shared" si="39"/>
        <v>33</v>
      </c>
      <c r="R481">
        <f t="shared" si="37"/>
        <v>88.8</v>
      </c>
      <c r="S481" s="13">
        <f t="shared" si="38"/>
        <v>41904.407812500001</v>
      </c>
      <c r="T481" s="12">
        <f t="shared" si="35"/>
        <v>2014</v>
      </c>
      <c r="U481" s="13">
        <f t="shared" si="36"/>
        <v>41964.449479166666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>
        <f t="shared" si="39"/>
        <v>19</v>
      </c>
      <c r="R482">
        <f t="shared" si="37"/>
        <v>55.46</v>
      </c>
      <c r="S482" s="13">
        <f t="shared" si="38"/>
        <v>41465.500173611108</v>
      </c>
      <c r="T482" s="12">
        <f t="shared" si="35"/>
        <v>2013</v>
      </c>
      <c r="U482" s="13">
        <f t="shared" si="36"/>
        <v>41495.500173611108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>
        <f t="shared" si="39"/>
        <v>6</v>
      </c>
      <c r="R483">
        <f t="shared" si="37"/>
        <v>87.14</v>
      </c>
      <c r="S483" s="13">
        <f t="shared" si="38"/>
        <v>41162.672326388885</v>
      </c>
      <c r="T483" s="12">
        <f t="shared" si="35"/>
        <v>2012</v>
      </c>
      <c r="U483" s="13">
        <f t="shared" si="36"/>
        <v>41192.672326388885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>
        <f t="shared" si="39"/>
        <v>0</v>
      </c>
      <c r="R484">
        <f t="shared" si="37"/>
        <v>10</v>
      </c>
      <c r="S484" s="13">
        <f t="shared" si="38"/>
        <v>42447.896875000006</v>
      </c>
      <c r="T484" s="12">
        <f t="shared" si="35"/>
        <v>2016</v>
      </c>
      <c r="U484" s="13">
        <f t="shared" si="36"/>
        <v>42474.606944444444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>
        <f t="shared" si="39"/>
        <v>50</v>
      </c>
      <c r="R485">
        <f t="shared" si="37"/>
        <v>51.22</v>
      </c>
      <c r="S485" s="13">
        <f t="shared" si="38"/>
        <v>41243.197592592594</v>
      </c>
      <c r="T485" s="12">
        <f t="shared" si="35"/>
        <v>2012</v>
      </c>
      <c r="U485" s="13">
        <f t="shared" si="36"/>
        <v>41303.197592592594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>
        <f t="shared" si="39"/>
        <v>0</v>
      </c>
      <c r="R486">
        <f t="shared" si="37"/>
        <v>13.55</v>
      </c>
      <c r="S486" s="13">
        <f t="shared" si="38"/>
        <v>42272.93949074074</v>
      </c>
      <c r="T486" s="12">
        <f t="shared" si="35"/>
        <v>2015</v>
      </c>
      <c r="U486" s="13">
        <f t="shared" si="36"/>
        <v>42313.981157407412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>
        <f t="shared" si="39"/>
        <v>22</v>
      </c>
      <c r="R487">
        <f t="shared" si="37"/>
        <v>66.52</v>
      </c>
      <c r="S487" s="13">
        <f t="shared" si="38"/>
        <v>41381.50577546296</v>
      </c>
      <c r="T487" s="12">
        <f t="shared" si="35"/>
        <v>2013</v>
      </c>
      <c r="U487" s="13">
        <f t="shared" si="36"/>
        <v>41411.50577546296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>
        <f t="shared" si="39"/>
        <v>0</v>
      </c>
      <c r="R488">
        <f t="shared" si="37"/>
        <v>50</v>
      </c>
      <c r="S488" s="13">
        <f t="shared" si="38"/>
        <v>41761.94258101852</v>
      </c>
      <c r="T488" s="12">
        <f t="shared" si="35"/>
        <v>2014</v>
      </c>
      <c r="U488" s="13">
        <f t="shared" si="36"/>
        <v>41791.94258101852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>
        <f t="shared" si="39"/>
        <v>0</v>
      </c>
      <c r="R489">
        <f t="shared" si="37"/>
        <v>0</v>
      </c>
      <c r="S489" s="13">
        <f t="shared" si="38"/>
        <v>42669.594837962963</v>
      </c>
      <c r="T489" s="12">
        <f t="shared" si="35"/>
        <v>2016</v>
      </c>
      <c r="U489" s="13">
        <f t="shared" si="36"/>
        <v>42729.636504629627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>
        <f t="shared" si="39"/>
        <v>0</v>
      </c>
      <c r="R490">
        <f t="shared" si="37"/>
        <v>0</v>
      </c>
      <c r="S490" s="13">
        <f t="shared" si="38"/>
        <v>42714.054398148146</v>
      </c>
      <c r="T490" s="12">
        <f t="shared" si="35"/>
        <v>2016</v>
      </c>
      <c r="U490" s="13">
        <f t="shared" si="36"/>
        <v>42744.054398148146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>
        <f t="shared" si="39"/>
        <v>0</v>
      </c>
      <c r="R491">
        <f t="shared" si="37"/>
        <v>71.67</v>
      </c>
      <c r="S491" s="13">
        <f t="shared" si="38"/>
        <v>40882.481666666667</v>
      </c>
      <c r="T491" s="12">
        <f t="shared" si="35"/>
        <v>2011</v>
      </c>
      <c r="U491" s="13">
        <f t="shared" si="36"/>
        <v>40913.481249999997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>
        <f t="shared" si="39"/>
        <v>0</v>
      </c>
      <c r="R492">
        <f t="shared" si="37"/>
        <v>0</v>
      </c>
      <c r="S492" s="13">
        <f t="shared" si="38"/>
        <v>41113.968576388892</v>
      </c>
      <c r="T492" s="12">
        <f t="shared" si="35"/>
        <v>2012</v>
      </c>
      <c r="U492" s="13">
        <f t="shared" si="36"/>
        <v>41143.968576388892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>
        <f t="shared" si="39"/>
        <v>0</v>
      </c>
      <c r="R493">
        <f t="shared" si="37"/>
        <v>0</v>
      </c>
      <c r="S493" s="13">
        <f t="shared" si="38"/>
        <v>42366.982627314821</v>
      </c>
      <c r="T493" s="12">
        <f t="shared" si="35"/>
        <v>2015</v>
      </c>
      <c r="U493" s="13">
        <f t="shared" si="36"/>
        <v>42396.982627314821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>
        <f t="shared" si="39"/>
        <v>0</v>
      </c>
      <c r="R494">
        <f t="shared" si="37"/>
        <v>0</v>
      </c>
      <c r="S494" s="13">
        <f t="shared" si="38"/>
        <v>42596.03506944445</v>
      </c>
      <c r="T494" s="12">
        <f t="shared" si="35"/>
        <v>2016</v>
      </c>
      <c r="U494" s="13">
        <f t="shared" si="36"/>
        <v>42656.03506944445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>
        <f t="shared" si="39"/>
        <v>0</v>
      </c>
      <c r="R495">
        <f t="shared" si="37"/>
        <v>0</v>
      </c>
      <c r="S495" s="13">
        <f t="shared" si="38"/>
        <v>42114.726134259254</v>
      </c>
      <c r="T495" s="12">
        <f t="shared" si="35"/>
        <v>2015</v>
      </c>
      <c r="U495" s="13">
        <f t="shared" si="36"/>
        <v>42144.726134259254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>
        <f t="shared" si="39"/>
        <v>0</v>
      </c>
      <c r="R496">
        <f t="shared" si="37"/>
        <v>10.33</v>
      </c>
      <c r="S496" s="13">
        <f t="shared" si="38"/>
        <v>41799.830613425926</v>
      </c>
      <c r="T496" s="12">
        <f t="shared" si="35"/>
        <v>2014</v>
      </c>
      <c r="U496" s="13">
        <f t="shared" si="36"/>
        <v>41823.125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>
        <f t="shared" si="39"/>
        <v>0</v>
      </c>
      <c r="R497">
        <f t="shared" si="37"/>
        <v>0</v>
      </c>
      <c r="S497" s="13">
        <f t="shared" si="38"/>
        <v>42171.827604166669</v>
      </c>
      <c r="T497" s="12">
        <f t="shared" si="35"/>
        <v>2015</v>
      </c>
      <c r="U497" s="13">
        <f t="shared" si="36"/>
        <v>42201.827604166669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>
        <f t="shared" si="39"/>
        <v>0</v>
      </c>
      <c r="R498">
        <f t="shared" si="37"/>
        <v>1</v>
      </c>
      <c r="S498" s="13">
        <f t="shared" si="38"/>
        <v>41620.93141203704</v>
      </c>
      <c r="T498" s="12">
        <f t="shared" si="35"/>
        <v>2013</v>
      </c>
      <c r="U498" s="13">
        <f t="shared" si="36"/>
        <v>41680.93141203704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>
        <f t="shared" si="39"/>
        <v>1</v>
      </c>
      <c r="R499">
        <f t="shared" si="37"/>
        <v>10</v>
      </c>
      <c r="S499" s="13">
        <f t="shared" si="38"/>
        <v>41945.037789351853</v>
      </c>
      <c r="T499" s="12">
        <f t="shared" si="35"/>
        <v>2014</v>
      </c>
      <c r="U499" s="13">
        <f t="shared" si="36"/>
        <v>41998.208333333328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>
        <f t="shared" si="39"/>
        <v>5</v>
      </c>
      <c r="R500">
        <f t="shared" si="37"/>
        <v>136.09</v>
      </c>
      <c r="S500" s="13">
        <f t="shared" si="38"/>
        <v>40858.762141203704</v>
      </c>
      <c r="T500" s="12">
        <f t="shared" si="35"/>
        <v>2011</v>
      </c>
      <c r="U500" s="13">
        <f t="shared" si="36"/>
        <v>40900.762141203704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>
        <f t="shared" si="39"/>
        <v>10</v>
      </c>
      <c r="R501">
        <f t="shared" si="37"/>
        <v>73.459999999999994</v>
      </c>
      <c r="S501" s="13">
        <f t="shared" si="38"/>
        <v>40043.895462962959</v>
      </c>
      <c r="T501" s="12">
        <f t="shared" si="35"/>
        <v>2009</v>
      </c>
      <c r="U501" s="13">
        <f t="shared" si="36"/>
        <v>40098.874305555553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>
        <f t="shared" si="39"/>
        <v>3</v>
      </c>
      <c r="R502">
        <f t="shared" si="37"/>
        <v>53.75</v>
      </c>
      <c r="S502" s="13">
        <f t="shared" si="38"/>
        <v>40247.886006944449</v>
      </c>
      <c r="T502" s="12">
        <f t="shared" si="35"/>
        <v>2010</v>
      </c>
      <c r="U502" s="13">
        <f t="shared" si="36"/>
        <v>40306.927777777775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>
        <f t="shared" si="39"/>
        <v>0</v>
      </c>
      <c r="R503">
        <f t="shared" si="37"/>
        <v>0</v>
      </c>
      <c r="S503" s="13">
        <f t="shared" si="38"/>
        <v>40703.234386574077</v>
      </c>
      <c r="T503" s="12">
        <f t="shared" si="35"/>
        <v>2011</v>
      </c>
      <c r="U503" s="13">
        <f t="shared" si="36"/>
        <v>40733.234386574077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>
        <f t="shared" si="39"/>
        <v>1</v>
      </c>
      <c r="R504">
        <f t="shared" si="37"/>
        <v>57.5</v>
      </c>
      <c r="S504" s="13">
        <f t="shared" si="38"/>
        <v>40956.553530092591</v>
      </c>
      <c r="T504" s="12">
        <f t="shared" si="35"/>
        <v>2012</v>
      </c>
      <c r="U504" s="13">
        <f t="shared" si="36"/>
        <v>40986.511863425927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>
        <f t="shared" si="39"/>
        <v>2</v>
      </c>
      <c r="R505">
        <f t="shared" si="37"/>
        <v>12.67</v>
      </c>
      <c r="S505" s="13">
        <f t="shared" si="38"/>
        <v>41991.526655092588</v>
      </c>
      <c r="T505" s="12">
        <f t="shared" si="35"/>
        <v>2014</v>
      </c>
      <c r="U505" s="13">
        <f t="shared" si="36"/>
        <v>42021.526655092588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>
        <f t="shared" si="39"/>
        <v>1</v>
      </c>
      <c r="R506">
        <f t="shared" si="37"/>
        <v>67</v>
      </c>
      <c r="S506" s="13">
        <f t="shared" si="38"/>
        <v>40949.98364583333</v>
      </c>
      <c r="T506" s="12">
        <f t="shared" si="35"/>
        <v>2012</v>
      </c>
      <c r="U506" s="13">
        <f t="shared" si="36"/>
        <v>41009.941979166666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>
        <f t="shared" si="39"/>
        <v>0</v>
      </c>
      <c r="R507">
        <f t="shared" si="37"/>
        <v>3.71</v>
      </c>
      <c r="S507" s="13">
        <f t="shared" si="38"/>
        <v>42318.098217592589</v>
      </c>
      <c r="T507" s="12">
        <f t="shared" si="35"/>
        <v>2015</v>
      </c>
      <c r="U507" s="13">
        <f t="shared" si="36"/>
        <v>42363.098217592589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>
        <f t="shared" si="39"/>
        <v>0</v>
      </c>
      <c r="R508">
        <f t="shared" si="37"/>
        <v>250</v>
      </c>
      <c r="S508" s="13">
        <f t="shared" si="38"/>
        <v>41466.552314814813</v>
      </c>
      <c r="T508" s="12">
        <f t="shared" si="35"/>
        <v>2013</v>
      </c>
      <c r="U508" s="13">
        <f t="shared" si="36"/>
        <v>41496.552314814813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>
        <f t="shared" si="39"/>
        <v>3</v>
      </c>
      <c r="R509">
        <f t="shared" si="37"/>
        <v>64</v>
      </c>
      <c r="S509" s="13">
        <f t="shared" si="38"/>
        <v>41156.958993055552</v>
      </c>
      <c r="T509" s="12">
        <f t="shared" si="35"/>
        <v>2012</v>
      </c>
      <c r="U509" s="13">
        <f t="shared" si="36"/>
        <v>41201.958993055552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>
        <f t="shared" si="39"/>
        <v>1</v>
      </c>
      <c r="R510">
        <f t="shared" si="37"/>
        <v>133.33000000000001</v>
      </c>
      <c r="S510" s="13">
        <f t="shared" si="38"/>
        <v>40995.024317129632</v>
      </c>
      <c r="T510" s="12">
        <f t="shared" si="35"/>
        <v>2012</v>
      </c>
      <c r="U510" s="13">
        <f t="shared" si="36"/>
        <v>41054.593055555553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>
        <f t="shared" si="39"/>
        <v>0</v>
      </c>
      <c r="R511">
        <f t="shared" si="37"/>
        <v>10</v>
      </c>
      <c r="S511" s="13">
        <f t="shared" si="38"/>
        <v>42153.631597222222</v>
      </c>
      <c r="T511" s="12">
        <f t="shared" si="35"/>
        <v>2015</v>
      </c>
      <c r="U511" s="13">
        <f t="shared" si="36"/>
        <v>42183.631597222222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>
        <f t="shared" si="39"/>
        <v>0</v>
      </c>
      <c r="R512">
        <f t="shared" si="37"/>
        <v>0</v>
      </c>
      <c r="S512" s="13">
        <f t="shared" si="38"/>
        <v>42400.176377314812</v>
      </c>
      <c r="T512" s="12">
        <f t="shared" si="35"/>
        <v>2016</v>
      </c>
      <c r="U512" s="13">
        <f t="shared" si="36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>
        <f t="shared" si="39"/>
        <v>3</v>
      </c>
      <c r="R513">
        <f t="shared" si="37"/>
        <v>30</v>
      </c>
      <c r="S513" s="13">
        <f t="shared" si="38"/>
        <v>41340.303032407406</v>
      </c>
      <c r="T513" s="12">
        <f t="shared" si="35"/>
        <v>2013</v>
      </c>
      <c r="U513" s="13">
        <f t="shared" si="36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>
        <f t="shared" si="39"/>
        <v>0</v>
      </c>
      <c r="R514">
        <f t="shared" si="37"/>
        <v>5.5</v>
      </c>
      <c r="S514" s="13">
        <f t="shared" si="38"/>
        <v>42649.742210648154</v>
      </c>
      <c r="T514" s="12">
        <f t="shared" ref="T514:T577" si="40">YEAR(S514)</f>
        <v>2016</v>
      </c>
      <c r="U514" s="13">
        <f t="shared" ref="U514:U577" si="41">(((I514/60)/60)/24)+DATE(1970,1,1)</f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>
        <f t="shared" si="39"/>
        <v>14</v>
      </c>
      <c r="R515">
        <f t="shared" ref="R515:R578" si="42">IFERROR(ROUND(E515/L515,2),0)</f>
        <v>102.38</v>
      </c>
      <c r="S515" s="13">
        <f t="shared" ref="S515:S578" si="43">(((J515/60)/60)/24)+DATE(1970,1,1)</f>
        <v>42552.653993055559</v>
      </c>
      <c r="T515" s="12">
        <f t="shared" si="40"/>
        <v>2016</v>
      </c>
      <c r="U515" s="13">
        <f t="shared" si="41"/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>
        <f t="shared" ref="Q516:Q579" si="44">ROUND(E516/D516*100,0)</f>
        <v>3</v>
      </c>
      <c r="R516">
        <f t="shared" si="42"/>
        <v>16.670000000000002</v>
      </c>
      <c r="S516" s="13">
        <f t="shared" si="43"/>
        <v>41830.613969907405</v>
      </c>
      <c r="T516" s="12">
        <f t="shared" si="40"/>
        <v>2014</v>
      </c>
      <c r="U516" s="13">
        <f t="shared" si="41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>
        <f t="shared" si="44"/>
        <v>25</v>
      </c>
      <c r="R517">
        <f t="shared" si="42"/>
        <v>725.03</v>
      </c>
      <c r="S517" s="13">
        <f t="shared" si="43"/>
        <v>42327.490752314814</v>
      </c>
      <c r="T517" s="12">
        <f t="shared" si="40"/>
        <v>2015</v>
      </c>
      <c r="U517" s="13">
        <f t="shared" si="41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>
        <f t="shared" si="44"/>
        <v>0</v>
      </c>
      <c r="R518">
        <f t="shared" si="42"/>
        <v>0</v>
      </c>
      <c r="S518" s="13">
        <f t="shared" si="43"/>
        <v>42091.778703703705</v>
      </c>
      <c r="T518" s="12">
        <f t="shared" si="40"/>
        <v>2015</v>
      </c>
      <c r="U518" s="13">
        <f t="shared" si="41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>
        <f t="shared" si="44"/>
        <v>1</v>
      </c>
      <c r="R519">
        <f t="shared" si="42"/>
        <v>68.33</v>
      </c>
      <c r="S519" s="13">
        <f t="shared" si="43"/>
        <v>42738.615289351852</v>
      </c>
      <c r="T519" s="12">
        <f t="shared" si="40"/>
        <v>2017</v>
      </c>
      <c r="U519" s="13">
        <f t="shared" si="41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>
        <f t="shared" si="44"/>
        <v>0</v>
      </c>
      <c r="R520">
        <f t="shared" si="42"/>
        <v>0</v>
      </c>
      <c r="S520" s="13">
        <f t="shared" si="43"/>
        <v>42223.616018518514</v>
      </c>
      <c r="T520" s="12">
        <f t="shared" si="40"/>
        <v>2015</v>
      </c>
      <c r="U520" s="13">
        <f t="shared" si="41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>
        <f t="shared" si="44"/>
        <v>23</v>
      </c>
      <c r="R521">
        <f t="shared" si="42"/>
        <v>39.229999999999997</v>
      </c>
      <c r="S521" s="13">
        <f t="shared" si="43"/>
        <v>41218.391446759262</v>
      </c>
      <c r="T521" s="12">
        <f t="shared" si="40"/>
        <v>2012</v>
      </c>
      <c r="U521" s="13">
        <f t="shared" si="41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t="s">
        <v>8316</v>
      </c>
      <c r="Q522">
        <f t="shared" si="44"/>
        <v>102</v>
      </c>
      <c r="R522">
        <f t="shared" si="42"/>
        <v>150.15</v>
      </c>
      <c r="S522" s="13">
        <f t="shared" si="43"/>
        <v>42318.702094907407</v>
      </c>
      <c r="T522" s="12">
        <f t="shared" si="40"/>
        <v>2015</v>
      </c>
      <c r="U522" s="13">
        <f t="shared" si="41"/>
        <v>42348.702094907407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t="s">
        <v>8316</v>
      </c>
      <c r="Q523">
        <f t="shared" si="44"/>
        <v>105</v>
      </c>
      <c r="R523">
        <f t="shared" si="42"/>
        <v>93.43</v>
      </c>
      <c r="S523" s="13">
        <f t="shared" si="43"/>
        <v>42646.092812499999</v>
      </c>
      <c r="T523" s="12">
        <f t="shared" si="40"/>
        <v>2016</v>
      </c>
      <c r="U523" s="13">
        <f t="shared" si="41"/>
        <v>42675.207638888889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t="s">
        <v>8316</v>
      </c>
      <c r="Q524">
        <f t="shared" si="44"/>
        <v>115</v>
      </c>
      <c r="R524">
        <f t="shared" si="42"/>
        <v>110.97</v>
      </c>
      <c r="S524" s="13">
        <f t="shared" si="43"/>
        <v>42430.040798611109</v>
      </c>
      <c r="T524" s="12">
        <f t="shared" si="40"/>
        <v>2016</v>
      </c>
      <c r="U524" s="13">
        <f t="shared" si="41"/>
        <v>42449.999131944445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t="s">
        <v>8316</v>
      </c>
      <c r="Q525">
        <f t="shared" si="44"/>
        <v>121</v>
      </c>
      <c r="R525">
        <f t="shared" si="42"/>
        <v>71.790000000000006</v>
      </c>
      <c r="S525" s="13">
        <f t="shared" si="43"/>
        <v>42238.13282407407</v>
      </c>
      <c r="T525" s="12">
        <f t="shared" si="40"/>
        <v>2015</v>
      </c>
      <c r="U525" s="13">
        <f t="shared" si="41"/>
        <v>42268.13282407407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t="s">
        <v>8316</v>
      </c>
      <c r="Q526">
        <f t="shared" si="44"/>
        <v>109</v>
      </c>
      <c r="R526">
        <f t="shared" si="42"/>
        <v>29.26</v>
      </c>
      <c r="S526" s="13">
        <f t="shared" si="43"/>
        <v>42492.717233796298</v>
      </c>
      <c r="T526" s="12">
        <f t="shared" si="40"/>
        <v>2016</v>
      </c>
      <c r="U526" s="13">
        <f t="shared" si="41"/>
        <v>42522.717233796298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t="s">
        <v>8316</v>
      </c>
      <c r="Q527">
        <f t="shared" si="44"/>
        <v>100</v>
      </c>
      <c r="R527">
        <f t="shared" si="42"/>
        <v>1000</v>
      </c>
      <c r="S527" s="13">
        <f t="shared" si="43"/>
        <v>41850.400937500002</v>
      </c>
      <c r="T527" s="12">
        <f t="shared" si="40"/>
        <v>2014</v>
      </c>
      <c r="U527" s="13">
        <f t="shared" si="41"/>
        <v>41895.400937500002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t="s">
        <v>8316</v>
      </c>
      <c r="Q528">
        <f t="shared" si="44"/>
        <v>114</v>
      </c>
      <c r="R528">
        <f t="shared" si="42"/>
        <v>74.349999999999994</v>
      </c>
      <c r="S528" s="13">
        <f t="shared" si="43"/>
        <v>42192.591944444444</v>
      </c>
      <c r="T528" s="12">
        <f t="shared" si="40"/>
        <v>2015</v>
      </c>
      <c r="U528" s="13">
        <f t="shared" si="41"/>
        <v>42223.708333333328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t="s">
        <v>8316</v>
      </c>
      <c r="Q529">
        <f t="shared" si="44"/>
        <v>101</v>
      </c>
      <c r="R529">
        <f t="shared" si="42"/>
        <v>63.83</v>
      </c>
      <c r="S529" s="13">
        <f t="shared" si="43"/>
        <v>42753.205625000002</v>
      </c>
      <c r="T529" s="12">
        <f t="shared" si="40"/>
        <v>2017</v>
      </c>
      <c r="U529" s="13">
        <f t="shared" si="41"/>
        <v>42783.670138888891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t="s">
        <v>8316</v>
      </c>
      <c r="Q530">
        <f t="shared" si="44"/>
        <v>116</v>
      </c>
      <c r="R530">
        <f t="shared" si="42"/>
        <v>44.33</v>
      </c>
      <c r="S530" s="13">
        <f t="shared" si="43"/>
        <v>42155.920219907406</v>
      </c>
      <c r="T530" s="12">
        <f t="shared" si="40"/>
        <v>2015</v>
      </c>
      <c r="U530" s="13">
        <f t="shared" si="41"/>
        <v>42176.888888888891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t="s">
        <v>8316</v>
      </c>
      <c r="Q531">
        <f t="shared" si="44"/>
        <v>130</v>
      </c>
      <c r="R531">
        <f t="shared" si="42"/>
        <v>86.94</v>
      </c>
      <c r="S531" s="13">
        <f t="shared" si="43"/>
        <v>42725.031180555554</v>
      </c>
      <c r="T531" s="12">
        <f t="shared" si="40"/>
        <v>2016</v>
      </c>
      <c r="U531" s="13">
        <f t="shared" si="41"/>
        <v>42746.208333333328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t="s">
        <v>8316</v>
      </c>
      <c r="Q532">
        <f t="shared" si="44"/>
        <v>108</v>
      </c>
      <c r="R532">
        <f t="shared" si="42"/>
        <v>126.55</v>
      </c>
      <c r="S532" s="13">
        <f t="shared" si="43"/>
        <v>42157.591064814813</v>
      </c>
      <c r="T532" s="12">
        <f t="shared" si="40"/>
        <v>2015</v>
      </c>
      <c r="U532" s="13">
        <f t="shared" si="41"/>
        <v>42179.083333333328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t="s">
        <v>8316</v>
      </c>
      <c r="Q533">
        <f t="shared" si="44"/>
        <v>100</v>
      </c>
      <c r="R533">
        <f t="shared" si="42"/>
        <v>129.03</v>
      </c>
      <c r="S533" s="13">
        <f t="shared" si="43"/>
        <v>42676.065150462964</v>
      </c>
      <c r="T533" s="12">
        <f t="shared" si="40"/>
        <v>2016</v>
      </c>
      <c r="U533" s="13">
        <f t="shared" si="41"/>
        <v>42721.290972222225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t="s">
        <v>8316</v>
      </c>
      <c r="Q534">
        <f t="shared" si="44"/>
        <v>123</v>
      </c>
      <c r="R534">
        <f t="shared" si="42"/>
        <v>71.239999999999995</v>
      </c>
      <c r="S534" s="13">
        <f t="shared" si="43"/>
        <v>42473.007037037038</v>
      </c>
      <c r="T534" s="12">
        <f t="shared" si="40"/>
        <v>2016</v>
      </c>
      <c r="U534" s="13">
        <f t="shared" si="41"/>
        <v>42503.007037037038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t="s">
        <v>8316</v>
      </c>
      <c r="Q535">
        <f t="shared" si="44"/>
        <v>100</v>
      </c>
      <c r="R535">
        <f t="shared" si="42"/>
        <v>117.88</v>
      </c>
      <c r="S535" s="13">
        <f t="shared" si="43"/>
        <v>42482.43478009259</v>
      </c>
      <c r="T535" s="12">
        <f t="shared" si="40"/>
        <v>2016</v>
      </c>
      <c r="U535" s="13">
        <f t="shared" si="41"/>
        <v>42506.43478009259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t="s">
        <v>8316</v>
      </c>
      <c r="Q536">
        <f t="shared" si="44"/>
        <v>105</v>
      </c>
      <c r="R536">
        <f t="shared" si="42"/>
        <v>327.08</v>
      </c>
      <c r="S536" s="13">
        <f t="shared" si="43"/>
        <v>42270.810995370368</v>
      </c>
      <c r="T536" s="12">
        <f t="shared" si="40"/>
        <v>2015</v>
      </c>
      <c r="U536" s="13">
        <f t="shared" si="41"/>
        <v>42309.958333333328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t="s">
        <v>8316</v>
      </c>
      <c r="Q537">
        <f t="shared" si="44"/>
        <v>103</v>
      </c>
      <c r="R537">
        <f t="shared" si="42"/>
        <v>34.75</v>
      </c>
      <c r="S537" s="13">
        <f t="shared" si="43"/>
        <v>42711.545196759253</v>
      </c>
      <c r="T537" s="12">
        <f t="shared" si="40"/>
        <v>2016</v>
      </c>
      <c r="U537" s="13">
        <f t="shared" si="41"/>
        <v>42741.545196759253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t="s">
        <v>8316</v>
      </c>
      <c r="Q538">
        <f t="shared" si="44"/>
        <v>118</v>
      </c>
      <c r="R538">
        <f t="shared" si="42"/>
        <v>100.06</v>
      </c>
      <c r="S538" s="13">
        <f t="shared" si="43"/>
        <v>42179.344988425932</v>
      </c>
      <c r="T538" s="12">
        <f t="shared" si="40"/>
        <v>2015</v>
      </c>
      <c r="U538" s="13">
        <f t="shared" si="41"/>
        <v>42219.75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t="s">
        <v>8316</v>
      </c>
      <c r="Q539">
        <f t="shared" si="44"/>
        <v>121</v>
      </c>
      <c r="R539">
        <f t="shared" si="42"/>
        <v>40.85</v>
      </c>
      <c r="S539" s="13">
        <f t="shared" si="43"/>
        <v>42282.768414351856</v>
      </c>
      <c r="T539" s="12">
        <f t="shared" si="40"/>
        <v>2015</v>
      </c>
      <c r="U539" s="13">
        <f t="shared" si="41"/>
        <v>42312.810081018513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t="s">
        <v>8316</v>
      </c>
      <c r="Q540">
        <f t="shared" si="44"/>
        <v>302</v>
      </c>
      <c r="R540">
        <f t="shared" si="42"/>
        <v>252.02</v>
      </c>
      <c r="S540" s="13">
        <f t="shared" si="43"/>
        <v>42473.794710648144</v>
      </c>
      <c r="T540" s="12">
        <f t="shared" si="40"/>
        <v>2016</v>
      </c>
      <c r="U540" s="13">
        <f t="shared" si="41"/>
        <v>42503.794710648144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t="s">
        <v>8316</v>
      </c>
      <c r="Q541">
        <f t="shared" si="44"/>
        <v>101</v>
      </c>
      <c r="R541">
        <f t="shared" si="42"/>
        <v>25.16</v>
      </c>
      <c r="S541" s="13">
        <f t="shared" si="43"/>
        <v>42535.049849537041</v>
      </c>
      <c r="T541" s="12">
        <f t="shared" si="40"/>
        <v>2016</v>
      </c>
      <c r="U541" s="13">
        <f t="shared" si="41"/>
        <v>42556.049849537041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>
        <f t="shared" si="44"/>
        <v>0</v>
      </c>
      <c r="R542">
        <f t="shared" si="42"/>
        <v>1</v>
      </c>
      <c r="S542" s="13">
        <f t="shared" si="43"/>
        <v>42009.817199074074</v>
      </c>
      <c r="T542" s="12">
        <f t="shared" si="40"/>
        <v>2015</v>
      </c>
      <c r="U542" s="13">
        <f t="shared" si="41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>
        <f t="shared" si="44"/>
        <v>1</v>
      </c>
      <c r="R543">
        <f t="shared" si="42"/>
        <v>25</v>
      </c>
      <c r="S543" s="13">
        <f t="shared" si="43"/>
        <v>42276.046689814815</v>
      </c>
      <c r="T543" s="12">
        <f t="shared" si="40"/>
        <v>2015</v>
      </c>
      <c r="U543" s="13">
        <f t="shared" si="41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>
        <f t="shared" si="44"/>
        <v>0</v>
      </c>
      <c r="R544">
        <f t="shared" si="42"/>
        <v>1</v>
      </c>
      <c r="S544" s="13">
        <f t="shared" si="43"/>
        <v>42433.737453703703</v>
      </c>
      <c r="T544" s="12">
        <f t="shared" si="40"/>
        <v>2016</v>
      </c>
      <c r="U544" s="13">
        <f t="shared" si="41"/>
        <v>42493.695787037039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>
        <f t="shared" si="44"/>
        <v>0</v>
      </c>
      <c r="R545">
        <f t="shared" si="42"/>
        <v>35</v>
      </c>
      <c r="S545" s="13">
        <f t="shared" si="43"/>
        <v>41914.092152777775</v>
      </c>
      <c r="T545" s="12">
        <f t="shared" si="40"/>
        <v>2014</v>
      </c>
      <c r="U545" s="13">
        <f t="shared" si="41"/>
        <v>41944.092152777775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>
        <f t="shared" si="44"/>
        <v>1</v>
      </c>
      <c r="R546">
        <f t="shared" si="42"/>
        <v>3</v>
      </c>
      <c r="S546" s="13">
        <f t="shared" si="43"/>
        <v>42525.656944444447</v>
      </c>
      <c r="T546" s="12">
        <f t="shared" si="40"/>
        <v>2016</v>
      </c>
      <c r="U546" s="13">
        <f t="shared" si="41"/>
        <v>42555.656944444447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>
        <f t="shared" si="44"/>
        <v>27</v>
      </c>
      <c r="R547">
        <f t="shared" si="42"/>
        <v>402.71</v>
      </c>
      <c r="S547" s="13">
        <f t="shared" si="43"/>
        <v>42283.592465277776</v>
      </c>
      <c r="T547" s="12">
        <f t="shared" si="40"/>
        <v>2015</v>
      </c>
      <c r="U547" s="13">
        <f t="shared" si="41"/>
        <v>42323.634131944447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>
        <f t="shared" si="44"/>
        <v>0</v>
      </c>
      <c r="R548">
        <f t="shared" si="42"/>
        <v>26</v>
      </c>
      <c r="S548" s="13">
        <f t="shared" si="43"/>
        <v>42249.667997685188</v>
      </c>
      <c r="T548" s="12">
        <f t="shared" si="40"/>
        <v>2015</v>
      </c>
      <c r="U548" s="13">
        <f t="shared" si="41"/>
        <v>42294.667997685188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>
        <f t="shared" si="44"/>
        <v>0</v>
      </c>
      <c r="R549">
        <f t="shared" si="42"/>
        <v>0</v>
      </c>
      <c r="S549" s="13">
        <f t="shared" si="43"/>
        <v>42380.696342592593</v>
      </c>
      <c r="T549" s="12">
        <f t="shared" si="40"/>
        <v>2016</v>
      </c>
      <c r="U549" s="13">
        <f t="shared" si="41"/>
        <v>42410.696342592593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>
        <f t="shared" si="44"/>
        <v>0</v>
      </c>
      <c r="R550">
        <f t="shared" si="42"/>
        <v>9</v>
      </c>
      <c r="S550" s="13">
        <f t="shared" si="43"/>
        <v>42276.903333333335</v>
      </c>
      <c r="T550" s="12">
        <f t="shared" si="40"/>
        <v>2015</v>
      </c>
      <c r="U550" s="13">
        <f t="shared" si="41"/>
        <v>42306.903333333335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>
        <f t="shared" si="44"/>
        <v>3</v>
      </c>
      <c r="R551">
        <f t="shared" si="42"/>
        <v>8.5</v>
      </c>
      <c r="S551" s="13">
        <f t="shared" si="43"/>
        <v>42163.636828703704</v>
      </c>
      <c r="T551" s="12">
        <f t="shared" si="40"/>
        <v>2015</v>
      </c>
      <c r="U551" s="13">
        <f t="shared" si="41"/>
        <v>42193.636828703704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>
        <f t="shared" si="44"/>
        <v>1</v>
      </c>
      <c r="R552">
        <f t="shared" si="42"/>
        <v>8.75</v>
      </c>
      <c r="S552" s="13">
        <f t="shared" si="43"/>
        <v>42753.678761574076</v>
      </c>
      <c r="T552" s="12">
        <f t="shared" si="40"/>
        <v>2017</v>
      </c>
      <c r="U552" s="13">
        <f t="shared" si="41"/>
        <v>42766.208333333328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>
        <f t="shared" si="44"/>
        <v>5</v>
      </c>
      <c r="R553">
        <f t="shared" si="42"/>
        <v>135.04</v>
      </c>
      <c r="S553" s="13">
        <f t="shared" si="43"/>
        <v>42173.275740740741</v>
      </c>
      <c r="T553" s="12">
        <f t="shared" si="40"/>
        <v>2015</v>
      </c>
      <c r="U553" s="13">
        <f t="shared" si="41"/>
        <v>42217.745138888888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>
        <f t="shared" si="44"/>
        <v>0</v>
      </c>
      <c r="R554">
        <f t="shared" si="42"/>
        <v>0</v>
      </c>
      <c r="S554" s="13">
        <f t="shared" si="43"/>
        <v>42318.616851851853</v>
      </c>
      <c r="T554" s="12">
        <f t="shared" si="40"/>
        <v>2015</v>
      </c>
      <c r="U554" s="13">
        <f t="shared" si="41"/>
        <v>42378.616851851853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>
        <f t="shared" si="44"/>
        <v>0</v>
      </c>
      <c r="R555">
        <f t="shared" si="42"/>
        <v>20.5</v>
      </c>
      <c r="S555" s="13">
        <f t="shared" si="43"/>
        <v>41927.71980324074</v>
      </c>
      <c r="T555" s="12">
        <f t="shared" si="40"/>
        <v>2014</v>
      </c>
      <c r="U555" s="13">
        <f t="shared" si="41"/>
        <v>41957.761469907404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>
        <f t="shared" si="44"/>
        <v>37</v>
      </c>
      <c r="R556">
        <f t="shared" si="42"/>
        <v>64.36</v>
      </c>
      <c r="S556" s="13">
        <f t="shared" si="43"/>
        <v>41901.684861111113</v>
      </c>
      <c r="T556" s="12">
        <f t="shared" si="40"/>
        <v>2014</v>
      </c>
      <c r="U556" s="13">
        <f t="shared" si="41"/>
        <v>41931.684861111113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>
        <f t="shared" si="44"/>
        <v>0</v>
      </c>
      <c r="R557">
        <f t="shared" si="42"/>
        <v>0</v>
      </c>
      <c r="S557" s="13">
        <f t="shared" si="43"/>
        <v>42503.353506944448</v>
      </c>
      <c r="T557" s="12">
        <f t="shared" si="40"/>
        <v>2016</v>
      </c>
      <c r="U557" s="13">
        <f t="shared" si="41"/>
        <v>42533.353506944448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>
        <f t="shared" si="44"/>
        <v>3</v>
      </c>
      <c r="R558">
        <f t="shared" si="42"/>
        <v>200</v>
      </c>
      <c r="S558" s="13">
        <f t="shared" si="43"/>
        <v>42345.860150462962</v>
      </c>
      <c r="T558" s="12">
        <f t="shared" si="40"/>
        <v>2015</v>
      </c>
      <c r="U558" s="13">
        <f t="shared" si="41"/>
        <v>42375.860150462962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>
        <f t="shared" si="44"/>
        <v>1</v>
      </c>
      <c r="R559">
        <f t="shared" si="42"/>
        <v>68.3</v>
      </c>
      <c r="S559" s="13">
        <f t="shared" si="43"/>
        <v>42676.942164351851</v>
      </c>
      <c r="T559" s="12">
        <f t="shared" si="40"/>
        <v>2016</v>
      </c>
      <c r="U559" s="13">
        <f t="shared" si="41"/>
        <v>42706.983831018515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>
        <f t="shared" si="44"/>
        <v>0</v>
      </c>
      <c r="R560">
        <f t="shared" si="42"/>
        <v>0</v>
      </c>
      <c r="S560" s="13">
        <f t="shared" si="43"/>
        <v>42057.883159722223</v>
      </c>
      <c r="T560" s="12">
        <f t="shared" si="40"/>
        <v>2015</v>
      </c>
      <c r="U560" s="13">
        <f t="shared" si="41"/>
        <v>42087.841493055559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>
        <f t="shared" si="44"/>
        <v>0</v>
      </c>
      <c r="R561">
        <f t="shared" si="42"/>
        <v>50</v>
      </c>
      <c r="S561" s="13">
        <f t="shared" si="43"/>
        <v>42321.283101851848</v>
      </c>
      <c r="T561" s="12">
        <f t="shared" si="40"/>
        <v>2015</v>
      </c>
      <c r="U561" s="13">
        <f t="shared" si="41"/>
        <v>42351.283101851848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>
        <f t="shared" si="44"/>
        <v>0</v>
      </c>
      <c r="R562">
        <f t="shared" si="42"/>
        <v>4</v>
      </c>
      <c r="S562" s="13">
        <f t="shared" si="43"/>
        <v>41960.771354166667</v>
      </c>
      <c r="T562" s="12">
        <f t="shared" si="40"/>
        <v>2014</v>
      </c>
      <c r="U562" s="13">
        <f t="shared" si="41"/>
        <v>41990.771354166667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>
        <f t="shared" si="44"/>
        <v>0</v>
      </c>
      <c r="R563">
        <f t="shared" si="42"/>
        <v>27.5</v>
      </c>
      <c r="S563" s="13">
        <f t="shared" si="43"/>
        <v>42268.658715277779</v>
      </c>
      <c r="T563" s="12">
        <f t="shared" si="40"/>
        <v>2015</v>
      </c>
      <c r="U563" s="13">
        <f t="shared" si="41"/>
        <v>42303.658715277779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>
        <f t="shared" si="44"/>
        <v>0</v>
      </c>
      <c r="R564">
        <f t="shared" si="42"/>
        <v>0</v>
      </c>
      <c r="S564" s="13">
        <f t="shared" si="43"/>
        <v>42692.389062500006</v>
      </c>
      <c r="T564" s="12">
        <f t="shared" si="40"/>
        <v>2016</v>
      </c>
      <c r="U564" s="13">
        <f t="shared" si="41"/>
        <v>42722.389062500006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>
        <f t="shared" si="44"/>
        <v>0</v>
      </c>
      <c r="R565">
        <f t="shared" si="42"/>
        <v>34</v>
      </c>
      <c r="S565" s="13">
        <f t="shared" si="43"/>
        <v>42022.069988425923</v>
      </c>
      <c r="T565" s="12">
        <f t="shared" si="40"/>
        <v>2015</v>
      </c>
      <c r="U565" s="13">
        <f t="shared" si="41"/>
        <v>42052.069988425923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>
        <f t="shared" si="44"/>
        <v>0</v>
      </c>
      <c r="R566">
        <f t="shared" si="42"/>
        <v>1</v>
      </c>
      <c r="S566" s="13">
        <f t="shared" si="43"/>
        <v>42411.942997685182</v>
      </c>
      <c r="T566" s="12">
        <f t="shared" si="40"/>
        <v>2016</v>
      </c>
      <c r="U566" s="13">
        <f t="shared" si="41"/>
        <v>42441.942997685182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>
        <f t="shared" si="44"/>
        <v>0</v>
      </c>
      <c r="R567">
        <f t="shared" si="42"/>
        <v>0</v>
      </c>
      <c r="S567" s="13">
        <f t="shared" si="43"/>
        <v>42165.785289351858</v>
      </c>
      <c r="T567" s="12">
        <f t="shared" si="40"/>
        <v>2015</v>
      </c>
      <c r="U567" s="13">
        <f t="shared" si="41"/>
        <v>42195.785289351858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>
        <f t="shared" si="44"/>
        <v>0</v>
      </c>
      <c r="R568">
        <f t="shared" si="42"/>
        <v>1</v>
      </c>
      <c r="S568" s="13">
        <f t="shared" si="43"/>
        <v>42535.68440972222</v>
      </c>
      <c r="T568" s="12">
        <f t="shared" si="40"/>
        <v>2016</v>
      </c>
      <c r="U568" s="13">
        <f t="shared" si="41"/>
        <v>42565.68440972222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>
        <f t="shared" si="44"/>
        <v>0</v>
      </c>
      <c r="R569">
        <f t="shared" si="42"/>
        <v>0</v>
      </c>
      <c r="S569" s="13">
        <f t="shared" si="43"/>
        <v>41975.842523148152</v>
      </c>
      <c r="T569" s="12">
        <f t="shared" si="40"/>
        <v>2014</v>
      </c>
      <c r="U569" s="13">
        <f t="shared" si="41"/>
        <v>42005.842523148152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>
        <f t="shared" si="44"/>
        <v>1</v>
      </c>
      <c r="R570">
        <f t="shared" si="42"/>
        <v>49</v>
      </c>
      <c r="S570" s="13">
        <f t="shared" si="43"/>
        <v>42348.9215625</v>
      </c>
      <c r="T570" s="12">
        <f t="shared" si="40"/>
        <v>2015</v>
      </c>
      <c r="U570" s="13">
        <f t="shared" si="41"/>
        <v>42385.458333333328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>
        <f t="shared" si="44"/>
        <v>1</v>
      </c>
      <c r="R571">
        <f t="shared" si="42"/>
        <v>20</v>
      </c>
      <c r="S571" s="13">
        <f t="shared" si="43"/>
        <v>42340.847361111111</v>
      </c>
      <c r="T571" s="12">
        <f t="shared" si="40"/>
        <v>2015</v>
      </c>
      <c r="U571" s="13">
        <f t="shared" si="41"/>
        <v>42370.847361111111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>
        <f t="shared" si="44"/>
        <v>0</v>
      </c>
      <c r="R572">
        <f t="shared" si="42"/>
        <v>142</v>
      </c>
      <c r="S572" s="13">
        <f t="shared" si="43"/>
        <v>42388.798252314817</v>
      </c>
      <c r="T572" s="12">
        <f t="shared" si="40"/>
        <v>2016</v>
      </c>
      <c r="U572" s="13">
        <f t="shared" si="41"/>
        <v>42418.798252314817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>
        <f t="shared" si="44"/>
        <v>0</v>
      </c>
      <c r="R573">
        <f t="shared" si="42"/>
        <v>53</v>
      </c>
      <c r="S573" s="13">
        <f t="shared" si="43"/>
        <v>42192.816238425927</v>
      </c>
      <c r="T573" s="12">
        <f t="shared" si="40"/>
        <v>2015</v>
      </c>
      <c r="U573" s="13">
        <f t="shared" si="41"/>
        <v>42212.165972222225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>
        <f t="shared" si="44"/>
        <v>0</v>
      </c>
      <c r="R574">
        <f t="shared" si="42"/>
        <v>0</v>
      </c>
      <c r="S574" s="13">
        <f t="shared" si="43"/>
        <v>42282.71629629629</v>
      </c>
      <c r="T574" s="12">
        <f t="shared" si="40"/>
        <v>2015</v>
      </c>
      <c r="U574" s="13">
        <f t="shared" si="41"/>
        <v>42312.757962962962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>
        <f t="shared" si="44"/>
        <v>0</v>
      </c>
      <c r="R575">
        <f t="shared" si="42"/>
        <v>38.44</v>
      </c>
      <c r="S575" s="13">
        <f t="shared" si="43"/>
        <v>41963.050127314811</v>
      </c>
      <c r="T575" s="12">
        <f t="shared" si="40"/>
        <v>2014</v>
      </c>
      <c r="U575" s="13">
        <f t="shared" si="41"/>
        <v>42022.05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>
        <f t="shared" si="44"/>
        <v>1</v>
      </c>
      <c r="R576">
        <f t="shared" si="42"/>
        <v>20</v>
      </c>
      <c r="S576" s="13">
        <f t="shared" si="43"/>
        <v>42632.443368055552</v>
      </c>
      <c r="T576" s="12">
        <f t="shared" si="40"/>
        <v>2016</v>
      </c>
      <c r="U576" s="13">
        <f t="shared" si="41"/>
        <v>42662.443368055552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>
        <f t="shared" si="44"/>
        <v>0</v>
      </c>
      <c r="R577">
        <f t="shared" si="42"/>
        <v>64.75</v>
      </c>
      <c r="S577" s="13">
        <f t="shared" si="43"/>
        <v>42138.692627314813</v>
      </c>
      <c r="T577" s="12">
        <f t="shared" si="40"/>
        <v>2015</v>
      </c>
      <c r="U577" s="13">
        <f t="shared" si="41"/>
        <v>42168.692627314813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>
        <f t="shared" si="44"/>
        <v>0</v>
      </c>
      <c r="R578">
        <f t="shared" si="42"/>
        <v>1</v>
      </c>
      <c r="S578" s="13">
        <f t="shared" si="43"/>
        <v>42031.471666666665</v>
      </c>
      <c r="T578" s="12">
        <f t="shared" ref="T578:T641" si="45">YEAR(S578)</f>
        <v>2015</v>
      </c>
      <c r="U578" s="13">
        <f t="shared" ref="U578:U641" si="46">(((I578/60)/60)/24)+DATE(1970,1,1)</f>
        <v>42091.43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>
        <f t="shared" si="44"/>
        <v>0</v>
      </c>
      <c r="R579">
        <f t="shared" ref="R579:R642" si="47">IFERROR(ROUND(E579/L579,2),0)</f>
        <v>10</v>
      </c>
      <c r="S579" s="13">
        <f t="shared" ref="S579:S642" si="48">(((J579/60)/60)/24)+DATE(1970,1,1)</f>
        <v>42450.589143518519</v>
      </c>
      <c r="T579" s="12">
        <f t="shared" si="45"/>
        <v>2016</v>
      </c>
      <c r="U579" s="13">
        <f t="shared" si="46"/>
        <v>42510.589143518519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>
        <f t="shared" ref="Q580:Q643" si="49">ROUND(E580/D580*100,0)</f>
        <v>0</v>
      </c>
      <c r="R580">
        <f t="shared" si="47"/>
        <v>2</v>
      </c>
      <c r="S580" s="13">
        <f t="shared" si="48"/>
        <v>42230.578622685185</v>
      </c>
      <c r="T580" s="12">
        <f t="shared" si="45"/>
        <v>2015</v>
      </c>
      <c r="U580" s="13">
        <f t="shared" si="46"/>
        <v>42254.578622685185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>
        <f t="shared" si="49"/>
        <v>1</v>
      </c>
      <c r="R581">
        <f t="shared" si="47"/>
        <v>35</v>
      </c>
      <c r="S581" s="13">
        <f t="shared" si="48"/>
        <v>41968.852118055554</v>
      </c>
      <c r="T581" s="12">
        <f t="shared" si="45"/>
        <v>2014</v>
      </c>
      <c r="U581" s="13">
        <f t="shared" si="46"/>
        <v>41998.852118055554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>
        <f t="shared" si="49"/>
        <v>0</v>
      </c>
      <c r="R582">
        <f t="shared" si="47"/>
        <v>1</v>
      </c>
      <c r="S582" s="13">
        <f t="shared" si="48"/>
        <v>42605.908182870371</v>
      </c>
      <c r="T582" s="12">
        <f t="shared" si="45"/>
        <v>2016</v>
      </c>
      <c r="U582" s="13">
        <f t="shared" si="46"/>
        <v>42635.908182870371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>
        <f t="shared" si="49"/>
        <v>0</v>
      </c>
      <c r="R583">
        <f t="shared" si="47"/>
        <v>0</v>
      </c>
      <c r="S583" s="13">
        <f t="shared" si="48"/>
        <v>42188.012777777782</v>
      </c>
      <c r="T583" s="12">
        <f t="shared" si="45"/>
        <v>2015</v>
      </c>
      <c r="U583" s="13">
        <f t="shared" si="46"/>
        <v>42218.012777777782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>
        <f t="shared" si="49"/>
        <v>0</v>
      </c>
      <c r="R584">
        <f t="shared" si="47"/>
        <v>0</v>
      </c>
      <c r="S584" s="13">
        <f t="shared" si="48"/>
        <v>42055.739803240736</v>
      </c>
      <c r="T584" s="12">
        <f t="shared" si="45"/>
        <v>2015</v>
      </c>
      <c r="U584" s="13">
        <f t="shared" si="46"/>
        <v>42078.75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>
        <f t="shared" si="49"/>
        <v>0</v>
      </c>
      <c r="R585">
        <f t="shared" si="47"/>
        <v>1</v>
      </c>
      <c r="S585" s="13">
        <f t="shared" si="48"/>
        <v>42052.93850694444</v>
      </c>
      <c r="T585" s="12">
        <f t="shared" si="45"/>
        <v>2015</v>
      </c>
      <c r="U585" s="13">
        <f t="shared" si="46"/>
        <v>42082.896840277783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>
        <f t="shared" si="49"/>
        <v>1</v>
      </c>
      <c r="R586">
        <f t="shared" si="47"/>
        <v>5</v>
      </c>
      <c r="S586" s="13">
        <f t="shared" si="48"/>
        <v>42049.716620370367</v>
      </c>
      <c r="T586" s="12">
        <f t="shared" si="45"/>
        <v>2015</v>
      </c>
      <c r="U586" s="13">
        <f t="shared" si="46"/>
        <v>42079.674953703703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>
        <f t="shared" si="49"/>
        <v>0</v>
      </c>
      <c r="R587">
        <f t="shared" si="47"/>
        <v>0</v>
      </c>
      <c r="S587" s="13">
        <f t="shared" si="48"/>
        <v>42283.3909375</v>
      </c>
      <c r="T587" s="12">
        <f t="shared" si="45"/>
        <v>2015</v>
      </c>
      <c r="U587" s="13">
        <f t="shared" si="46"/>
        <v>42339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>
        <f t="shared" si="49"/>
        <v>1</v>
      </c>
      <c r="R588">
        <f t="shared" si="47"/>
        <v>14</v>
      </c>
      <c r="S588" s="13">
        <f t="shared" si="48"/>
        <v>42020.854247685187</v>
      </c>
      <c r="T588" s="12">
        <f t="shared" si="45"/>
        <v>2015</v>
      </c>
      <c r="U588" s="13">
        <f t="shared" si="46"/>
        <v>42050.854247685187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>
        <f t="shared" si="49"/>
        <v>9</v>
      </c>
      <c r="R589">
        <f t="shared" si="47"/>
        <v>389.29</v>
      </c>
      <c r="S589" s="13">
        <f t="shared" si="48"/>
        <v>42080.757326388892</v>
      </c>
      <c r="T589" s="12">
        <f t="shared" si="45"/>
        <v>2015</v>
      </c>
      <c r="U589" s="13">
        <f t="shared" si="46"/>
        <v>42110.757326388892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>
        <f t="shared" si="49"/>
        <v>3</v>
      </c>
      <c r="R590">
        <f t="shared" si="47"/>
        <v>150.5</v>
      </c>
      <c r="S590" s="13">
        <f t="shared" si="48"/>
        <v>42631.769513888896</v>
      </c>
      <c r="T590" s="12">
        <f t="shared" si="45"/>
        <v>2016</v>
      </c>
      <c r="U590" s="13">
        <f t="shared" si="46"/>
        <v>42691.811180555553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>
        <f t="shared" si="49"/>
        <v>0</v>
      </c>
      <c r="R591">
        <f t="shared" si="47"/>
        <v>1</v>
      </c>
      <c r="S591" s="13">
        <f t="shared" si="48"/>
        <v>42178.614571759259</v>
      </c>
      <c r="T591" s="12">
        <f t="shared" si="45"/>
        <v>2015</v>
      </c>
      <c r="U591" s="13">
        <f t="shared" si="46"/>
        <v>42193.614571759259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>
        <f t="shared" si="49"/>
        <v>4</v>
      </c>
      <c r="R592">
        <f t="shared" si="47"/>
        <v>24.78</v>
      </c>
      <c r="S592" s="13">
        <f t="shared" si="48"/>
        <v>42377.554756944446</v>
      </c>
      <c r="T592" s="12">
        <f t="shared" si="45"/>
        <v>2016</v>
      </c>
      <c r="U592" s="13">
        <f t="shared" si="46"/>
        <v>42408.542361111111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>
        <f t="shared" si="49"/>
        <v>0</v>
      </c>
      <c r="R593">
        <f t="shared" si="47"/>
        <v>30.5</v>
      </c>
      <c r="S593" s="13">
        <f t="shared" si="48"/>
        <v>42177.543171296296</v>
      </c>
      <c r="T593" s="12">
        <f t="shared" si="45"/>
        <v>2015</v>
      </c>
      <c r="U593" s="13">
        <f t="shared" si="46"/>
        <v>42207.543171296296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>
        <f t="shared" si="49"/>
        <v>3</v>
      </c>
      <c r="R594">
        <f t="shared" si="47"/>
        <v>250</v>
      </c>
      <c r="S594" s="13">
        <f t="shared" si="48"/>
        <v>41946.232175925928</v>
      </c>
      <c r="T594" s="12">
        <f t="shared" si="45"/>
        <v>2014</v>
      </c>
      <c r="U594" s="13">
        <f t="shared" si="46"/>
        <v>41976.232175925921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>
        <f t="shared" si="49"/>
        <v>23</v>
      </c>
      <c r="R595">
        <f t="shared" si="47"/>
        <v>16.43</v>
      </c>
      <c r="S595" s="13">
        <f t="shared" si="48"/>
        <v>42070.677604166667</v>
      </c>
      <c r="T595" s="12">
        <f t="shared" si="45"/>
        <v>2015</v>
      </c>
      <c r="U595" s="13">
        <f t="shared" si="46"/>
        <v>42100.635937500003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>
        <f t="shared" si="49"/>
        <v>0</v>
      </c>
      <c r="R596">
        <f t="shared" si="47"/>
        <v>13</v>
      </c>
      <c r="S596" s="13">
        <f t="shared" si="48"/>
        <v>42446.780162037037</v>
      </c>
      <c r="T596" s="12">
        <f t="shared" si="45"/>
        <v>2016</v>
      </c>
      <c r="U596" s="13">
        <f t="shared" si="46"/>
        <v>42476.780162037037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>
        <f t="shared" si="49"/>
        <v>0</v>
      </c>
      <c r="R597">
        <f t="shared" si="47"/>
        <v>53.25</v>
      </c>
      <c r="S597" s="13">
        <f t="shared" si="48"/>
        <v>42083.069884259254</v>
      </c>
      <c r="T597" s="12">
        <f t="shared" si="45"/>
        <v>2015</v>
      </c>
      <c r="U597" s="13">
        <f t="shared" si="46"/>
        <v>42128.069884259254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>
        <f t="shared" si="49"/>
        <v>0</v>
      </c>
      <c r="R598">
        <f t="shared" si="47"/>
        <v>3</v>
      </c>
      <c r="S598" s="13">
        <f t="shared" si="48"/>
        <v>42646.896898148145</v>
      </c>
      <c r="T598" s="12">
        <f t="shared" si="45"/>
        <v>2016</v>
      </c>
      <c r="U598" s="13">
        <f t="shared" si="46"/>
        <v>42676.896898148145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>
        <f t="shared" si="49"/>
        <v>0</v>
      </c>
      <c r="R599">
        <f t="shared" si="47"/>
        <v>10</v>
      </c>
      <c r="S599" s="13">
        <f t="shared" si="48"/>
        <v>42545.705266203702</v>
      </c>
      <c r="T599" s="12">
        <f t="shared" si="45"/>
        <v>2016</v>
      </c>
      <c r="U599" s="13">
        <f t="shared" si="46"/>
        <v>42582.666666666672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>
        <f t="shared" si="49"/>
        <v>34</v>
      </c>
      <c r="R600">
        <f t="shared" si="47"/>
        <v>121.43</v>
      </c>
      <c r="S600" s="13">
        <f t="shared" si="48"/>
        <v>41948.00209490741</v>
      </c>
      <c r="T600" s="12">
        <f t="shared" si="45"/>
        <v>2014</v>
      </c>
      <c r="U600" s="13">
        <f t="shared" si="46"/>
        <v>41978.00209490741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>
        <f t="shared" si="49"/>
        <v>0</v>
      </c>
      <c r="R601">
        <f t="shared" si="47"/>
        <v>15.5</v>
      </c>
      <c r="S601" s="13">
        <f t="shared" si="48"/>
        <v>42047.812523148154</v>
      </c>
      <c r="T601" s="12">
        <f t="shared" si="45"/>
        <v>2015</v>
      </c>
      <c r="U601" s="13">
        <f t="shared" si="46"/>
        <v>42071.636111111111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>
        <f t="shared" si="49"/>
        <v>2</v>
      </c>
      <c r="R602">
        <f t="shared" si="47"/>
        <v>100</v>
      </c>
      <c r="S602" s="13">
        <f t="shared" si="48"/>
        <v>42073.798171296294</v>
      </c>
      <c r="T602" s="12">
        <f t="shared" si="45"/>
        <v>2015</v>
      </c>
      <c r="U602" s="13">
        <f t="shared" si="46"/>
        <v>42133.798171296294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>
        <f t="shared" si="49"/>
        <v>1</v>
      </c>
      <c r="R603">
        <f t="shared" si="47"/>
        <v>23.33</v>
      </c>
      <c r="S603" s="13">
        <f t="shared" si="48"/>
        <v>41969.858090277776</v>
      </c>
      <c r="T603" s="12">
        <f t="shared" si="45"/>
        <v>2014</v>
      </c>
      <c r="U603" s="13">
        <f t="shared" si="46"/>
        <v>41999.858090277776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>
        <f t="shared" si="49"/>
        <v>0</v>
      </c>
      <c r="R604">
        <f t="shared" si="47"/>
        <v>0</v>
      </c>
      <c r="S604" s="13">
        <f t="shared" si="48"/>
        <v>42143.79415509259</v>
      </c>
      <c r="T604" s="12">
        <f t="shared" si="45"/>
        <v>2015</v>
      </c>
      <c r="U604" s="13">
        <f t="shared" si="46"/>
        <v>42173.79415509259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>
        <f t="shared" si="49"/>
        <v>4</v>
      </c>
      <c r="R605">
        <f t="shared" si="47"/>
        <v>45.39</v>
      </c>
      <c r="S605" s="13">
        <f t="shared" si="48"/>
        <v>41835.639155092591</v>
      </c>
      <c r="T605" s="12">
        <f t="shared" si="45"/>
        <v>2014</v>
      </c>
      <c r="U605" s="13">
        <f t="shared" si="46"/>
        <v>41865.639155092591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>
        <f t="shared" si="49"/>
        <v>0</v>
      </c>
      <c r="R606">
        <f t="shared" si="47"/>
        <v>0</v>
      </c>
      <c r="S606" s="13">
        <f t="shared" si="48"/>
        <v>41849.035370370373</v>
      </c>
      <c r="T606" s="12">
        <f t="shared" si="45"/>
        <v>2014</v>
      </c>
      <c r="U606" s="13">
        <f t="shared" si="46"/>
        <v>41879.035370370373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>
        <f t="shared" si="49"/>
        <v>3</v>
      </c>
      <c r="R607">
        <f t="shared" si="47"/>
        <v>16.38</v>
      </c>
      <c r="S607" s="13">
        <f t="shared" si="48"/>
        <v>42194.357731481476</v>
      </c>
      <c r="T607" s="12">
        <f t="shared" si="45"/>
        <v>2015</v>
      </c>
      <c r="U607" s="13">
        <f t="shared" si="46"/>
        <v>42239.357731481476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>
        <f t="shared" si="49"/>
        <v>0</v>
      </c>
      <c r="R608">
        <f t="shared" si="47"/>
        <v>10</v>
      </c>
      <c r="S608" s="13">
        <f t="shared" si="48"/>
        <v>42102.650567129633</v>
      </c>
      <c r="T608" s="12">
        <f t="shared" si="45"/>
        <v>2015</v>
      </c>
      <c r="U608" s="13">
        <f t="shared" si="46"/>
        <v>42148.625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>
        <f t="shared" si="49"/>
        <v>0</v>
      </c>
      <c r="R609">
        <f t="shared" si="47"/>
        <v>0</v>
      </c>
      <c r="S609" s="13">
        <f t="shared" si="48"/>
        <v>42300.825648148151</v>
      </c>
      <c r="T609" s="12">
        <f t="shared" si="45"/>
        <v>2015</v>
      </c>
      <c r="U609" s="13">
        <f t="shared" si="46"/>
        <v>42330.867314814815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>
        <f t="shared" si="49"/>
        <v>1</v>
      </c>
      <c r="R610">
        <f t="shared" si="47"/>
        <v>292.2</v>
      </c>
      <c r="S610" s="13">
        <f t="shared" si="48"/>
        <v>42140.921064814815</v>
      </c>
      <c r="T610" s="12">
        <f t="shared" si="45"/>
        <v>2015</v>
      </c>
      <c r="U610" s="13">
        <f t="shared" si="46"/>
        <v>42170.921064814815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>
        <f t="shared" si="49"/>
        <v>1</v>
      </c>
      <c r="R611">
        <f t="shared" si="47"/>
        <v>5</v>
      </c>
      <c r="S611" s="13">
        <f t="shared" si="48"/>
        <v>42307.034074074079</v>
      </c>
      <c r="T611" s="12">
        <f t="shared" si="45"/>
        <v>2015</v>
      </c>
      <c r="U611" s="13">
        <f t="shared" si="46"/>
        <v>42337.075740740736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>
        <f t="shared" si="49"/>
        <v>0</v>
      </c>
      <c r="R612">
        <f t="shared" si="47"/>
        <v>0</v>
      </c>
      <c r="S612" s="13">
        <f t="shared" si="48"/>
        <v>42086.83085648148</v>
      </c>
      <c r="T612" s="12">
        <f t="shared" si="45"/>
        <v>2015</v>
      </c>
      <c r="U612" s="13">
        <f t="shared" si="46"/>
        <v>42116.83085648148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>
        <f t="shared" si="49"/>
        <v>0</v>
      </c>
      <c r="R613">
        <f t="shared" si="47"/>
        <v>0</v>
      </c>
      <c r="S613" s="13">
        <f t="shared" si="48"/>
        <v>42328.560613425929</v>
      </c>
      <c r="T613" s="12">
        <f t="shared" si="45"/>
        <v>2015</v>
      </c>
      <c r="U613" s="13">
        <f t="shared" si="46"/>
        <v>42388.560613425929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>
        <f t="shared" si="49"/>
        <v>0</v>
      </c>
      <c r="R614">
        <f t="shared" si="47"/>
        <v>0</v>
      </c>
      <c r="S614" s="13">
        <f t="shared" si="48"/>
        <v>42585.031782407401</v>
      </c>
      <c r="T614" s="12">
        <f t="shared" si="45"/>
        <v>2016</v>
      </c>
      <c r="U614" s="13">
        <f t="shared" si="46"/>
        <v>42615.031782407401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>
        <f t="shared" si="49"/>
        <v>21</v>
      </c>
      <c r="R615">
        <f t="shared" si="47"/>
        <v>105.93</v>
      </c>
      <c r="S615" s="13">
        <f t="shared" si="48"/>
        <v>42247.496759259258</v>
      </c>
      <c r="T615" s="12">
        <f t="shared" si="45"/>
        <v>2015</v>
      </c>
      <c r="U615" s="13">
        <f t="shared" si="46"/>
        <v>42278.207638888889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>
        <f t="shared" si="49"/>
        <v>0</v>
      </c>
      <c r="R616">
        <f t="shared" si="47"/>
        <v>0</v>
      </c>
      <c r="S616" s="13">
        <f t="shared" si="48"/>
        <v>42515.061805555553</v>
      </c>
      <c r="T616" s="12">
        <f t="shared" si="45"/>
        <v>2016</v>
      </c>
      <c r="U616" s="13">
        <f t="shared" si="46"/>
        <v>42545.061805555553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>
        <f t="shared" si="49"/>
        <v>0</v>
      </c>
      <c r="R617">
        <f t="shared" si="47"/>
        <v>0</v>
      </c>
      <c r="S617" s="13">
        <f t="shared" si="48"/>
        <v>42242.122210648144</v>
      </c>
      <c r="T617" s="12">
        <f t="shared" si="45"/>
        <v>2015</v>
      </c>
      <c r="U617" s="13">
        <f t="shared" si="46"/>
        <v>42272.122210648144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>
        <f t="shared" si="49"/>
        <v>0</v>
      </c>
      <c r="R618">
        <f t="shared" si="47"/>
        <v>0</v>
      </c>
      <c r="S618" s="13">
        <f t="shared" si="48"/>
        <v>42761.376238425932</v>
      </c>
      <c r="T618" s="12">
        <f t="shared" si="45"/>
        <v>2017</v>
      </c>
      <c r="U618" s="13">
        <f t="shared" si="46"/>
        <v>42791.376238425932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>
        <f t="shared" si="49"/>
        <v>3</v>
      </c>
      <c r="R619">
        <f t="shared" si="47"/>
        <v>20</v>
      </c>
      <c r="S619" s="13">
        <f t="shared" si="48"/>
        <v>42087.343090277776</v>
      </c>
      <c r="T619" s="12">
        <f t="shared" si="45"/>
        <v>2015</v>
      </c>
      <c r="U619" s="13">
        <f t="shared" si="46"/>
        <v>42132.343090277776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>
        <f t="shared" si="49"/>
        <v>0</v>
      </c>
      <c r="R620">
        <f t="shared" si="47"/>
        <v>0</v>
      </c>
      <c r="S620" s="13">
        <f t="shared" si="48"/>
        <v>42317.810219907406</v>
      </c>
      <c r="T620" s="12">
        <f t="shared" si="45"/>
        <v>2015</v>
      </c>
      <c r="U620" s="13">
        <f t="shared" si="46"/>
        <v>42347.810219907406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>
        <f t="shared" si="49"/>
        <v>0</v>
      </c>
      <c r="R621">
        <f t="shared" si="47"/>
        <v>1</v>
      </c>
      <c r="S621" s="13">
        <f t="shared" si="48"/>
        <v>41908.650347222225</v>
      </c>
      <c r="T621" s="12">
        <f t="shared" si="45"/>
        <v>2014</v>
      </c>
      <c r="U621" s="13">
        <f t="shared" si="46"/>
        <v>41968.692013888889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>
        <f t="shared" si="49"/>
        <v>1</v>
      </c>
      <c r="R622">
        <f t="shared" si="47"/>
        <v>300</v>
      </c>
      <c r="S622" s="13">
        <f t="shared" si="48"/>
        <v>41831.716874999998</v>
      </c>
      <c r="T622" s="12">
        <f t="shared" si="45"/>
        <v>2014</v>
      </c>
      <c r="U622" s="13">
        <f t="shared" si="46"/>
        <v>41876.716874999998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>
        <f t="shared" si="49"/>
        <v>1</v>
      </c>
      <c r="R623">
        <f t="shared" si="47"/>
        <v>87</v>
      </c>
      <c r="S623" s="13">
        <f t="shared" si="48"/>
        <v>42528.987696759257</v>
      </c>
      <c r="T623" s="12">
        <f t="shared" si="45"/>
        <v>2016</v>
      </c>
      <c r="U623" s="13">
        <f t="shared" si="46"/>
        <v>42558.987696759257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>
        <f t="shared" si="49"/>
        <v>6</v>
      </c>
      <c r="R624">
        <f t="shared" si="47"/>
        <v>37.89</v>
      </c>
      <c r="S624" s="13">
        <f t="shared" si="48"/>
        <v>42532.774745370371</v>
      </c>
      <c r="T624" s="12">
        <f t="shared" si="45"/>
        <v>2016</v>
      </c>
      <c r="U624" s="13">
        <f t="shared" si="46"/>
        <v>42552.774745370371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>
        <f t="shared" si="49"/>
        <v>0</v>
      </c>
      <c r="R625">
        <f t="shared" si="47"/>
        <v>0</v>
      </c>
      <c r="S625" s="13">
        <f t="shared" si="48"/>
        <v>42122.009224537032</v>
      </c>
      <c r="T625" s="12">
        <f t="shared" si="45"/>
        <v>2015</v>
      </c>
      <c r="U625" s="13">
        <f t="shared" si="46"/>
        <v>42152.009224537032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>
        <f t="shared" si="49"/>
        <v>0</v>
      </c>
      <c r="R626">
        <f t="shared" si="47"/>
        <v>0</v>
      </c>
      <c r="S626" s="13">
        <f t="shared" si="48"/>
        <v>42108.988900462966</v>
      </c>
      <c r="T626" s="12">
        <f t="shared" si="45"/>
        <v>2015</v>
      </c>
      <c r="U626" s="13">
        <f t="shared" si="46"/>
        <v>42138.988900462966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>
        <f t="shared" si="49"/>
        <v>0</v>
      </c>
      <c r="R627">
        <f t="shared" si="47"/>
        <v>0</v>
      </c>
      <c r="S627" s="13">
        <f t="shared" si="48"/>
        <v>42790.895567129628</v>
      </c>
      <c r="T627" s="12">
        <f t="shared" si="45"/>
        <v>2017</v>
      </c>
      <c r="U627" s="13">
        <f t="shared" si="46"/>
        <v>42820.853900462964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>
        <f t="shared" si="49"/>
        <v>17</v>
      </c>
      <c r="R628">
        <f t="shared" si="47"/>
        <v>111.41</v>
      </c>
      <c r="S628" s="13">
        <f t="shared" si="48"/>
        <v>42198.559479166666</v>
      </c>
      <c r="T628" s="12">
        <f t="shared" si="45"/>
        <v>2015</v>
      </c>
      <c r="U628" s="13">
        <f t="shared" si="46"/>
        <v>42231.556944444441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>
        <f t="shared" si="49"/>
        <v>0</v>
      </c>
      <c r="R629">
        <f t="shared" si="47"/>
        <v>90</v>
      </c>
      <c r="S629" s="13">
        <f t="shared" si="48"/>
        <v>42384.306840277779</v>
      </c>
      <c r="T629" s="12">
        <f t="shared" si="45"/>
        <v>2016</v>
      </c>
      <c r="U629" s="13">
        <f t="shared" si="46"/>
        <v>42443.958333333328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>
        <f t="shared" si="49"/>
        <v>0</v>
      </c>
      <c r="R630">
        <f t="shared" si="47"/>
        <v>0</v>
      </c>
      <c r="S630" s="13">
        <f t="shared" si="48"/>
        <v>41803.692789351851</v>
      </c>
      <c r="T630" s="12">
        <f t="shared" si="45"/>
        <v>2014</v>
      </c>
      <c r="U630" s="13">
        <f t="shared" si="46"/>
        <v>41833.692789351851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>
        <f t="shared" si="49"/>
        <v>0</v>
      </c>
      <c r="R631">
        <f t="shared" si="47"/>
        <v>116.67</v>
      </c>
      <c r="S631" s="13">
        <f t="shared" si="48"/>
        <v>42474.637824074074</v>
      </c>
      <c r="T631" s="12">
        <f t="shared" si="45"/>
        <v>2016</v>
      </c>
      <c r="U631" s="13">
        <f t="shared" si="46"/>
        <v>42504.637824074074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>
        <f t="shared" si="49"/>
        <v>0</v>
      </c>
      <c r="R632">
        <f t="shared" si="47"/>
        <v>10</v>
      </c>
      <c r="S632" s="13">
        <f t="shared" si="48"/>
        <v>42223.619456018518</v>
      </c>
      <c r="T632" s="12">
        <f t="shared" si="45"/>
        <v>2015</v>
      </c>
      <c r="U632" s="13">
        <f t="shared" si="46"/>
        <v>42253.215277777781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>
        <f t="shared" si="49"/>
        <v>1</v>
      </c>
      <c r="R633">
        <f t="shared" si="47"/>
        <v>76.67</v>
      </c>
      <c r="S633" s="13">
        <f t="shared" si="48"/>
        <v>42489.772326388891</v>
      </c>
      <c r="T633" s="12">
        <f t="shared" si="45"/>
        <v>2016</v>
      </c>
      <c r="U633" s="13">
        <f t="shared" si="46"/>
        <v>42518.772326388891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>
        <f t="shared" si="49"/>
        <v>0</v>
      </c>
      <c r="R634">
        <f t="shared" si="47"/>
        <v>0</v>
      </c>
      <c r="S634" s="13">
        <f t="shared" si="48"/>
        <v>42303.659317129626</v>
      </c>
      <c r="T634" s="12">
        <f t="shared" si="45"/>
        <v>2015</v>
      </c>
      <c r="U634" s="13">
        <f t="shared" si="46"/>
        <v>42333.700983796298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>
        <f t="shared" si="49"/>
        <v>12</v>
      </c>
      <c r="R635">
        <f t="shared" si="47"/>
        <v>49.8</v>
      </c>
      <c r="S635" s="13">
        <f t="shared" si="48"/>
        <v>42507.29932870371</v>
      </c>
      <c r="T635" s="12">
        <f t="shared" si="45"/>
        <v>2016</v>
      </c>
      <c r="U635" s="13">
        <f t="shared" si="46"/>
        <v>42538.958333333328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>
        <f t="shared" si="49"/>
        <v>0</v>
      </c>
      <c r="R636">
        <f t="shared" si="47"/>
        <v>1</v>
      </c>
      <c r="S636" s="13">
        <f t="shared" si="48"/>
        <v>42031.928576388891</v>
      </c>
      <c r="T636" s="12">
        <f t="shared" si="45"/>
        <v>2015</v>
      </c>
      <c r="U636" s="13">
        <f t="shared" si="46"/>
        <v>42061.928576388891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>
        <f t="shared" si="49"/>
        <v>0</v>
      </c>
      <c r="R637">
        <f t="shared" si="47"/>
        <v>2</v>
      </c>
      <c r="S637" s="13">
        <f t="shared" si="48"/>
        <v>42076.092152777783</v>
      </c>
      <c r="T637" s="12">
        <f t="shared" si="45"/>
        <v>2015</v>
      </c>
      <c r="U637" s="13">
        <f t="shared" si="46"/>
        <v>42106.092152777783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>
        <f t="shared" si="49"/>
        <v>0</v>
      </c>
      <c r="R638">
        <f t="shared" si="47"/>
        <v>4</v>
      </c>
      <c r="S638" s="13">
        <f t="shared" si="48"/>
        <v>42131.455439814818</v>
      </c>
      <c r="T638" s="12">
        <f t="shared" si="45"/>
        <v>2015</v>
      </c>
      <c r="U638" s="13">
        <f t="shared" si="46"/>
        <v>42161.44930555555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>
        <f t="shared" si="49"/>
        <v>0</v>
      </c>
      <c r="R639">
        <f t="shared" si="47"/>
        <v>0</v>
      </c>
      <c r="S639" s="13">
        <f t="shared" si="48"/>
        <v>42762.962013888886</v>
      </c>
      <c r="T639" s="12">
        <f t="shared" si="45"/>
        <v>2017</v>
      </c>
      <c r="U639" s="13">
        <f t="shared" si="46"/>
        <v>42791.961111111115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>
        <f t="shared" si="49"/>
        <v>0</v>
      </c>
      <c r="R640">
        <f t="shared" si="47"/>
        <v>3</v>
      </c>
      <c r="S640" s="13">
        <f t="shared" si="48"/>
        <v>42759.593310185184</v>
      </c>
      <c r="T640" s="12">
        <f t="shared" si="45"/>
        <v>2017</v>
      </c>
      <c r="U640" s="13">
        <f t="shared" si="46"/>
        <v>42819.55164351852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>
        <f t="shared" si="49"/>
        <v>0</v>
      </c>
      <c r="R641">
        <f t="shared" si="47"/>
        <v>1</v>
      </c>
      <c r="S641" s="13">
        <f t="shared" si="48"/>
        <v>41865.583275462966</v>
      </c>
      <c r="T641" s="12">
        <f t="shared" si="45"/>
        <v>2014</v>
      </c>
      <c r="U641" s="13">
        <f t="shared" si="46"/>
        <v>41925.583275462966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>
        <f t="shared" si="49"/>
        <v>144</v>
      </c>
      <c r="R642">
        <f t="shared" si="47"/>
        <v>50.5</v>
      </c>
      <c r="S642" s="13">
        <f t="shared" si="48"/>
        <v>42683.420312500006</v>
      </c>
      <c r="T642" s="12">
        <f t="shared" ref="T642:T705" si="50">YEAR(S642)</f>
        <v>2016</v>
      </c>
      <c r="U642" s="13">
        <f t="shared" ref="U642:U705" si="51">(((I642/60)/60)/24)+DATE(1970,1,1)</f>
        <v>42698.958333333328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>
        <f t="shared" si="49"/>
        <v>119</v>
      </c>
      <c r="R643">
        <f t="shared" ref="R643:R706" si="52">IFERROR(ROUND(E643/L643,2),0)</f>
        <v>151.32</v>
      </c>
      <c r="S643" s="13">
        <f t="shared" ref="S643:S706" si="53">(((J643/60)/60)/24)+DATE(1970,1,1)</f>
        <v>42199.57</v>
      </c>
      <c r="T643" s="12">
        <f t="shared" si="50"/>
        <v>2015</v>
      </c>
      <c r="U643" s="13">
        <f t="shared" si="51"/>
        <v>42229.57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>
        <f t="shared" ref="Q644:Q707" si="54">ROUND(E644/D644*100,0)</f>
        <v>1460</v>
      </c>
      <c r="R644">
        <f t="shared" si="52"/>
        <v>134.36000000000001</v>
      </c>
      <c r="S644" s="13">
        <f t="shared" si="53"/>
        <v>42199.651319444441</v>
      </c>
      <c r="T644" s="12">
        <f t="shared" si="50"/>
        <v>2015</v>
      </c>
      <c r="U644" s="13">
        <f t="shared" si="51"/>
        <v>42235.651319444441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>
        <f t="shared" si="54"/>
        <v>106</v>
      </c>
      <c r="R645">
        <f t="shared" si="52"/>
        <v>174.03</v>
      </c>
      <c r="S645" s="13">
        <f t="shared" si="53"/>
        <v>42100.642071759255</v>
      </c>
      <c r="T645" s="12">
        <f t="shared" si="50"/>
        <v>2015</v>
      </c>
      <c r="U645" s="13">
        <f t="shared" si="51"/>
        <v>42155.642071759255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>
        <f t="shared" si="54"/>
        <v>300</v>
      </c>
      <c r="R646">
        <f t="shared" si="52"/>
        <v>73.489999999999995</v>
      </c>
      <c r="S646" s="13">
        <f t="shared" si="53"/>
        <v>41898.665960648148</v>
      </c>
      <c r="T646" s="12">
        <f t="shared" si="50"/>
        <v>2014</v>
      </c>
      <c r="U646" s="13">
        <f t="shared" si="51"/>
        <v>41941.041666666664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>
        <f t="shared" si="54"/>
        <v>279</v>
      </c>
      <c r="R647">
        <f t="shared" si="52"/>
        <v>23.52</v>
      </c>
      <c r="S647" s="13">
        <f t="shared" si="53"/>
        <v>42564.026319444441</v>
      </c>
      <c r="T647" s="12">
        <f t="shared" si="50"/>
        <v>2016</v>
      </c>
      <c r="U647" s="13">
        <f t="shared" si="51"/>
        <v>42594.026319444441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>
        <f t="shared" si="54"/>
        <v>132</v>
      </c>
      <c r="R648">
        <f t="shared" si="52"/>
        <v>39.07</v>
      </c>
      <c r="S648" s="13">
        <f t="shared" si="53"/>
        <v>41832.852627314816</v>
      </c>
      <c r="T648" s="12">
        <f t="shared" si="50"/>
        <v>2014</v>
      </c>
      <c r="U648" s="13">
        <f t="shared" si="51"/>
        <v>41862.852627314816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>
        <f t="shared" si="54"/>
        <v>107</v>
      </c>
      <c r="R649">
        <f t="shared" si="52"/>
        <v>125.94</v>
      </c>
      <c r="S649" s="13">
        <f t="shared" si="53"/>
        <v>42416.767928240741</v>
      </c>
      <c r="T649" s="12">
        <f t="shared" si="50"/>
        <v>2016</v>
      </c>
      <c r="U649" s="13">
        <f t="shared" si="51"/>
        <v>42446.726261574076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>
        <f t="shared" si="54"/>
        <v>127</v>
      </c>
      <c r="R650">
        <f t="shared" si="52"/>
        <v>1644</v>
      </c>
      <c r="S650" s="13">
        <f t="shared" si="53"/>
        <v>41891.693379629629</v>
      </c>
      <c r="T650" s="12">
        <f t="shared" si="50"/>
        <v>2014</v>
      </c>
      <c r="U650" s="13">
        <f t="shared" si="51"/>
        <v>41926.693379629629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>
        <f t="shared" si="54"/>
        <v>140</v>
      </c>
      <c r="R651">
        <f t="shared" si="52"/>
        <v>42.67</v>
      </c>
      <c r="S651" s="13">
        <f t="shared" si="53"/>
        <v>41877.912187499998</v>
      </c>
      <c r="T651" s="12">
        <f t="shared" si="50"/>
        <v>2014</v>
      </c>
      <c r="U651" s="13">
        <f t="shared" si="51"/>
        <v>41898.912187499998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>
        <f t="shared" si="54"/>
        <v>112</v>
      </c>
      <c r="R652">
        <f t="shared" si="52"/>
        <v>35.130000000000003</v>
      </c>
      <c r="S652" s="13">
        <f t="shared" si="53"/>
        <v>41932.036851851852</v>
      </c>
      <c r="T652" s="12">
        <f t="shared" si="50"/>
        <v>2014</v>
      </c>
      <c r="U652" s="13">
        <f t="shared" si="51"/>
        <v>41992.078518518523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>
        <f t="shared" si="54"/>
        <v>101</v>
      </c>
      <c r="R653">
        <f t="shared" si="52"/>
        <v>239.35</v>
      </c>
      <c r="S653" s="13">
        <f t="shared" si="53"/>
        <v>41956.017488425925</v>
      </c>
      <c r="T653" s="12">
        <f t="shared" si="50"/>
        <v>2014</v>
      </c>
      <c r="U653" s="13">
        <f t="shared" si="51"/>
        <v>41986.017488425925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>
        <f t="shared" si="54"/>
        <v>100</v>
      </c>
      <c r="R654">
        <f t="shared" si="52"/>
        <v>107.64</v>
      </c>
      <c r="S654" s="13">
        <f t="shared" si="53"/>
        <v>42675.690393518518</v>
      </c>
      <c r="T654" s="12">
        <f t="shared" si="50"/>
        <v>2016</v>
      </c>
      <c r="U654" s="13">
        <f t="shared" si="51"/>
        <v>42705.732060185182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>
        <f t="shared" si="54"/>
        <v>141</v>
      </c>
      <c r="R655">
        <f t="shared" si="52"/>
        <v>95.83</v>
      </c>
      <c r="S655" s="13">
        <f t="shared" si="53"/>
        <v>42199.618518518517</v>
      </c>
      <c r="T655" s="12">
        <f t="shared" si="50"/>
        <v>2015</v>
      </c>
      <c r="U655" s="13">
        <f t="shared" si="51"/>
        <v>42236.618518518517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>
        <f t="shared" si="54"/>
        <v>267</v>
      </c>
      <c r="R656">
        <f t="shared" si="52"/>
        <v>31.66</v>
      </c>
      <c r="S656" s="13">
        <f t="shared" si="53"/>
        <v>42163.957326388889</v>
      </c>
      <c r="T656" s="12">
        <f t="shared" si="50"/>
        <v>2015</v>
      </c>
      <c r="U656" s="13">
        <f t="shared" si="51"/>
        <v>42193.957326388889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>
        <f t="shared" si="54"/>
        <v>147</v>
      </c>
      <c r="R657">
        <f t="shared" si="52"/>
        <v>42.89</v>
      </c>
      <c r="S657" s="13">
        <f t="shared" si="53"/>
        <v>42045.957314814819</v>
      </c>
      <c r="T657" s="12">
        <f t="shared" si="50"/>
        <v>2015</v>
      </c>
      <c r="U657" s="13">
        <f t="shared" si="51"/>
        <v>42075.915648148148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>
        <f t="shared" si="54"/>
        <v>214</v>
      </c>
      <c r="R658">
        <f t="shared" si="52"/>
        <v>122.74</v>
      </c>
      <c r="S658" s="13">
        <f t="shared" si="53"/>
        <v>42417.804618055554</v>
      </c>
      <c r="T658" s="12">
        <f t="shared" si="50"/>
        <v>2016</v>
      </c>
      <c r="U658" s="13">
        <f t="shared" si="51"/>
        <v>42477.762951388882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>
        <f t="shared" si="54"/>
        <v>126</v>
      </c>
      <c r="R659">
        <f t="shared" si="52"/>
        <v>190.45</v>
      </c>
      <c r="S659" s="13">
        <f t="shared" si="53"/>
        <v>42331.84574074074</v>
      </c>
      <c r="T659" s="12">
        <f t="shared" si="50"/>
        <v>2015</v>
      </c>
      <c r="U659" s="13">
        <f t="shared" si="51"/>
        <v>42361.84574074074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>
        <f t="shared" si="54"/>
        <v>104</v>
      </c>
      <c r="R660">
        <f t="shared" si="52"/>
        <v>109.34</v>
      </c>
      <c r="S660" s="13">
        <f t="shared" si="53"/>
        <v>42179.160752314812</v>
      </c>
      <c r="T660" s="12">
        <f t="shared" si="50"/>
        <v>2015</v>
      </c>
      <c r="U660" s="13">
        <f t="shared" si="51"/>
        <v>42211.75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>
        <f t="shared" si="54"/>
        <v>101</v>
      </c>
      <c r="R661">
        <f t="shared" si="52"/>
        <v>143.66999999999999</v>
      </c>
      <c r="S661" s="13">
        <f t="shared" si="53"/>
        <v>42209.593692129631</v>
      </c>
      <c r="T661" s="12">
        <f t="shared" si="50"/>
        <v>2015</v>
      </c>
      <c r="U661" s="13">
        <f t="shared" si="51"/>
        <v>42239.593692129631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>
        <f t="shared" si="54"/>
        <v>3</v>
      </c>
      <c r="R662">
        <f t="shared" si="52"/>
        <v>84.94</v>
      </c>
      <c r="S662" s="13">
        <f t="shared" si="53"/>
        <v>41922.741655092592</v>
      </c>
      <c r="T662" s="12">
        <f t="shared" si="50"/>
        <v>2014</v>
      </c>
      <c r="U662" s="13">
        <f t="shared" si="51"/>
        <v>41952.783321759263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>
        <f t="shared" si="54"/>
        <v>1</v>
      </c>
      <c r="R663">
        <f t="shared" si="52"/>
        <v>10.56</v>
      </c>
      <c r="S663" s="13">
        <f t="shared" si="53"/>
        <v>42636.645358796297</v>
      </c>
      <c r="T663" s="12">
        <f t="shared" si="50"/>
        <v>2016</v>
      </c>
      <c r="U663" s="13">
        <f t="shared" si="51"/>
        <v>42666.645358796297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>
        <f t="shared" si="54"/>
        <v>0</v>
      </c>
      <c r="R664">
        <f t="shared" si="52"/>
        <v>39</v>
      </c>
      <c r="S664" s="13">
        <f t="shared" si="53"/>
        <v>41990.438043981485</v>
      </c>
      <c r="T664" s="12">
        <f t="shared" si="50"/>
        <v>2014</v>
      </c>
      <c r="U664" s="13">
        <f t="shared" si="51"/>
        <v>42020.438043981485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>
        <f t="shared" si="54"/>
        <v>0</v>
      </c>
      <c r="R665">
        <f t="shared" si="52"/>
        <v>100</v>
      </c>
      <c r="S665" s="13">
        <f t="shared" si="53"/>
        <v>42173.843240740738</v>
      </c>
      <c r="T665" s="12">
        <f t="shared" si="50"/>
        <v>2015</v>
      </c>
      <c r="U665" s="13">
        <f t="shared" si="51"/>
        <v>42203.843240740738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>
        <f t="shared" si="54"/>
        <v>8</v>
      </c>
      <c r="R666">
        <f t="shared" si="52"/>
        <v>31.17</v>
      </c>
      <c r="S666" s="13">
        <f t="shared" si="53"/>
        <v>42077.666377314818</v>
      </c>
      <c r="T666" s="12">
        <f t="shared" si="50"/>
        <v>2015</v>
      </c>
      <c r="U666" s="13">
        <f t="shared" si="51"/>
        <v>42107.666377314818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>
        <f t="shared" si="54"/>
        <v>19</v>
      </c>
      <c r="R667">
        <f t="shared" si="52"/>
        <v>155.33000000000001</v>
      </c>
      <c r="S667" s="13">
        <f t="shared" si="53"/>
        <v>42688.711354166662</v>
      </c>
      <c r="T667" s="12">
        <f t="shared" si="50"/>
        <v>2016</v>
      </c>
      <c r="U667" s="13">
        <f t="shared" si="51"/>
        <v>42748.711354166662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>
        <f t="shared" si="54"/>
        <v>0</v>
      </c>
      <c r="R668">
        <f t="shared" si="52"/>
        <v>2</v>
      </c>
      <c r="S668" s="13">
        <f t="shared" si="53"/>
        <v>41838.832152777781</v>
      </c>
      <c r="T668" s="12">
        <f t="shared" si="50"/>
        <v>2014</v>
      </c>
      <c r="U668" s="13">
        <f t="shared" si="51"/>
        <v>41868.832152777781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>
        <f t="shared" si="54"/>
        <v>10</v>
      </c>
      <c r="R669">
        <f t="shared" si="52"/>
        <v>178.93</v>
      </c>
      <c r="S669" s="13">
        <f t="shared" si="53"/>
        <v>42632.373414351852</v>
      </c>
      <c r="T669" s="12">
        <f t="shared" si="50"/>
        <v>2016</v>
      </c>
      <c r="U669" s="13">
        <f t="shared" si="51"/>
        <v>42672.373414351852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>
        <f t="shared" si="54"/>
        <v>5</v>
      </c>
      <c r="R670">
        <f t="shared" si="52"/>
        <v>27.36</v>
      </c>
      <c r="S670" s="13">
        <f t="shared" si="53"/>
        <v>42090.831273148149</v>
      </c>
      <c r="T670" s="12">
        <f t="shared" si="50"/>
        <v>2015</v>
      </c>
      <c r="U670" s="13">
        <f t="shared" si="51"/>
        <v>42135.831273148149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>
        <f t="shared" si="54"/>
        <v>22</v>
      </c>
      <c r="R671">
        <f t="shared" si="52"/>
        <v>1536.25</v>
      </c>
      <c r="S671" s="13">
        <f t="shared" si="53"/>
        <v>42527.625671296293</v>
      </c>
      <c r="T671" s="12">
        <f t="shared" si="50"/>
        <v>2016</v>
      </c>
      <c r="U671" s="13">
        <f t="shared" si="51"/>
        <v>42557.625671296293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>
        <f t="shared" si="54"/>
        <v>29</v>
      </c>
      <c r="R672">
        <f t="shared" si="52"/>
        <v>85</v>
      </c>
      <c r="S672" s="13">
        <f t="shared" si="53"/>
        <v>42506.709722222222</v>
      </c>
      <c r="T672" s="12">
        <f t="shared" si="50"/>
        <v>2016</v>
      </c>
      <c r="U672" s="13">
        <f t="shared" si="51"/>
        <v>42540.340277777781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>
        <f t="shared" si="54"/>
        <v>39</v>
      </c>
      <c r="R673">
        <f t="shared" si="52"/>
        <v>788.53</v>
      </c>
      <c r="S673" s="13">
        <f t="shared" si="53"/>
        <v>41984.692731481482</v>
      </c>
      <c r="T673" s="12">
        <f t="shared" si="50"/>
        <v>2014</v>
      </c>
      <c r="U673" s="13">
        <f t="shared" si="51"/>
        <v>42018.166666666672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>
        <f t="shared" si="54"/>
        <v>22</v>
      </c>
      <c r="R674">
        <f t="shared" si="52"/>
        <v>50.3</v>
      </c>
      <c r="S674" s="13">
        <f t="shared" si="53"/>
        <v>41974.219490740739</v>
      </c>
      <c r="T674" s="12">
        <f t="shared" si="50"/>
        <v>2014</v>
      </c>
      <c r="U674" s="13">
        <f t="shared" si="51"/>
        <v>42005.207638888889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>
        <f t="shared" si="54"/>
        <v>0</v>
      </c>
      <c r="R675">
        <f t="shared" si="52"/>
        <v>68.33</v>
      </c>
      <c r="S675" s="13">
        <f t="shared" si="53"/>
        <v>41838.840474537035</v>
      </c>
      <c r="T675" s="12">
        <f t="shared" si="50"/>
        <v>2014</v>
      </c>
      <c r="U675" s="13">
        <f t="shared" si="51"/>
        <v>41883.840474537035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>
        <f t="shared" si="54"/>
        <v>0</v>
      </c>
      <c r="R676">
        <f t="shared" si="52"/>
        <v>7.5</v>
      </c>
      <c r="S676" s="13">
        <f t="shared" si="53"/>
        <v>41803.116053240738</v>
      </c>
      <c r="T676" s="12">
        <f t="shared" si="50"/>
        <v>2014</v>
      </c>
      <c r="U676" s="13">
        <f t="shared" si="51"/>
        <v>41863.116053240738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>
        <f t="shared" si="54"/>
        <v>15</v>
      </c>
      <c r="R677">
        <f t="shared" si="52"/>
        <v>34.270000000000003</v>
      </c>
      <c r="S677" s="13">
        <f t="shared" si="53"/>
        <v>41975.930601851855</v>
      </c>
      <c r="T677" s="12">
        <f t="shared" si="50"/>
        <v>2014</v>
      </c>
      <c r="U677" s="13">
        <f t="shared" si="51"/>
        <v>42005.290972222225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>
        <f t="shared" si="54"/>
        <v>1</v>
      </c>
      <c r="R678">
        <f t="shared" si="52"/>
        <v>61.29</v>
      </c>
      <c r="S678" s="13">
        <f t="shared" si="53"/>
        <v>42012.768298611118</v>
      </c>
      <c r="T678" s="12">
        <f t="shared" si="50"/>
        <v>2015</v>
      </c>
      <c r="U678" s="13">
        <f t="shared" si="51"/>
        <v>42042.768298611118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>
        <f t="shared" si="54"/>
        <v>26</v>
      </c>
      <c r="R679">
        <f t="shared" si="52"/>
        <v>133.25</v>
      </c>
      <c r="S679" s="13">
        <f t="shared" si="53"/>
        <v>42504.403877314813</v>
      </c>
      <c r="T679" s="12">
        <f t="shared" si="50"/>
        <v>2016</v>
      </c>
      <c r="U679" s="13">
        <f t="shared" si="51"/>
        <v>42549.403877314813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>
        <f t="shared" si="54"/>
        <v>4</v>
      </c>
      <c r="R680">
        <f t="shared" si="52"/>
        <v>65.180000000000007</v>
      </c>
      <c r="S680" s="13">
        <f t="shared" si="53"/>
        <v>42481.376597222217</v>
      </c>
      <c r="T680" s="12">
        <f t="shared" si="50"/>
        <v>2016</v>
      </c>
      <c r="U680" s="13">
        <f t="shared" si="51"/>
        <v>42511.376597222217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>
        <f t="shared" si="54"/>
        <v>15</v>
      </c>
      <c r="R681">
        <f t="shared" si="52"/>
        <v>93.9</v>
      </c>
      <c r="S681" s="13">
        <f t="shared" si="53"/>
        <v>42556.695706018523</v>
      </c>
      <c r="T681" s="12">
        <f t="shared" si="50"/>
        <v>2016</v>
      </c>
      <c r="U681" s="13">
        <f t="shared" si="51"/>
        <v>42616.695706018523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>
        <f t="shared" si="54"/>
        <v>26</v>
      </c>
      <c r="R682">
        <f t="shared" si="52"/>
        <v>150.65</v>
      </c>
      <c r="S682" s="13">
        <f t="shared" si="53"/>
        <v>41864.501516203702</v>
      </c>
      <c r="T682" s="12">
        <f t="shared" si="50"/>
        <v>2014</v>
      </c>
      <c r="U682" s="13">
        <f t="shared" si="51"/>
        <v>41899.501516203702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>
        <f t="shared" si="54"/>
        <v>0</v>
      </c>
      <c r="R683">
        <f t="shared" si="52"/>
        <v>1</v>
      </c>
      <c r="S683" s="13">
        <f t="shared" si="53"/>
        <v>42639.805601851855</v>
      </c>
      <c r="T683" s="12">
        <f t="shared" si="50"/>
        <v>2016</v>
      </c>
      <c r="U683" s="13">
        <f t="shared" si="51"/>
        <v>42669.805601851855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>
        <f t="shared" si="54"/>
        <v>0</v>
      </c>
      <c r="R684">
        <f t="shared" si="52"/>
        <v>13.25</v>
      </c>
      <c r="S684" s="13">
        <f t="shared" si="53"/>
        <v>42778.765300925923</v>
      </c>
      <c r="T684" s="12">
        <f t="shared" si="50"/>
        <v>2017</v>
      </c>
      <c r="U684" s="13">
        <f t="shared" si="51"/>
        <v>42808.723634259266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>
        <f t="shared" si="54"/>
        <v>1</v>
      </c>
      <c r="R685">
        <f t="shared" si="52"/>
        <v>99.33</v>
      </c>
      <c r="S685" s="13">
        <f t="shared" si="53"/>
        <v>42634.900046296301</v>
      </c>
      <c r="T685" s="12">
        <f t="shared" si="50"/>
        <v>2016</v>
      </c>
      <c r="U685" s="13">
        <f t="shared" si="51"/>
        <v>42674.900046296301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>
        <f t="shared" si="54"/>
        <v>7</v>
      </c>
      <c r="R686">
        <f t="shared" si="52"/>
        <v>177.39</v>
      </c>
      <c r="S686" s="13">
        <f t="shared" si="53"/>
        <v>41809.473275462966</v>
      </c>
      <c r="T686" s="12">
        <f t="shared" si="50"/>
        <v>2014</v>
      </c>
      <c r="U686" s="13">
        <f t="shared" si="51"/>
        <v>41845.125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>
        <f t="shared" si="54"/>
        <v>28</v>
      </c>
      <c r="R687">
        <f t="shared" si="52"/>
        <v>55.3</v>
      </c>
      <c r="S687" s="13">
        <f t="shared" si="53"/>
        <v>41971.866574074069</v>
      </c>
      <c r="T687" s="12">
        <f t="shared" si="50"/>
        <v>2014</v>
      </c>
      <c r="U687" s="13">
        <f t="shared" si="51"/>
        <v>42016.866574074069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>
        <f t="shared" si="54"/>
        <v>0</v>
      </c>
      <c r="R688">
        <f t="shared" si="52"/>
        <v>0</v>
      </c>
      <c r="S688" s="13">
        <f t="shared" si="53"/>
        <v>42189.673263888893</v>
      </c>
      <c r="T688" s="12">
        <f t="shared" si="50"/>
        <v>2015</v>
      </c>
      <c r="U688" s="13">
        <f t="shared" si="51"/>
        <v>42219.673263888893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>
        <f t="shared" si="54"/>
        <v>4</v>
      </c>
      <c r="R689">
        <f t="shared" si="52"/>
        <v>591.66999999999996</v>
      </c>
      <c r="S689" s="13">
        <f t="shared" si="53"/>
        <v>42711.750613425931</v>
      </c>
      <c r="T689" s="12">
        <f t="shared" si="50"/>
        <v>2016</v>
      </c>
      <c r="U689" s="13">
        <f t="shared" si="51"/>
        <v>42771.750613425931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>
        <f t="shared" si="54"/>
        <v>73</v>
      </c>
      <c r="R690">
        <f t="shared" si="52"/>
        <v>405.5</v>
      </c>
      <c r="S690" s="13">
        <f t="shared" si="53"/>
        <v>42262.104780092588</v>
      </c>
      <c r="T690" s="12">
        <f t="shared" si="50"/>
        <v>2015</v>
      </c>
      <c r="U690" s="13">
        <f t="shared" si="51"/>
        <v>42292.104780092588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>
        <f t="shared" si="54"/>
        <v>58</v>
      </c>
      <c r="R691">
        <f t="shared" si="52"/>
        <v>343.15</v>
      </c>
      <c r="S691" s="13">
        <f t="shared" si="53"/>
        <v>42675.66778935185</v>
      </c>
      <c r="T691" s="12">
        <f t="shared" si="50"/>
        <v>2016</v>
      </c>
      <c r="U691" s="13">
        <f t="shared" si="51"/>
        <v>42712.207638888889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>
        <f t="shared" si="54"/>
        <v>12</v>
      </c>
      <c r="R692">
        <f t="shared" si="52"/>
        <v>72.59</v>
      </c>
      <c r="S692" s="13">
        <f t="shared" si="53"/>
        <v>42579.634733796294</v>
      </c>
      <c r="T692" s="12">
        <f t="shared" si="50"/>
        <v>2016</v>
      </c>
      <c r="U692" s="13">
        <f t="shared" si="51"/>
        <v>42622.25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>
        <f t="shared" si="54"/>
        <v>1</v>
      </c>
      <c r="R693">
        <f t="shared" si="52"/>
        <v>26</v>
      </c>
      <c r="S693" s="13">
        <f t="shared" si="53"/>
        <v>42158.028310185182</v>
      </c>
      <c r="T693" s="12">
        <f t="shared" si="50"/>
        <v>2015</v>
      </c>
      <c r="U693" s="13">
        <f t="shared" si="51"/>
        <v>42186.028310185182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>
        <f t="shared" si="54"/>
        <v>7</v>
      </c>
      <c r="R694">
        <f t="shared" si="52"/>
        <v>6.5</v>
      </c>
      <c r="S694" s="13">
        <f t="shared" si="53"/>
        <v>42696.37572916667</v>
      </c>
      <c r="T694" s="12">
        <f t="shared" si="50"/>
        <v>2016</v>
      </c>
      <c r="U694" s="13">
        <f t="shared" si="51"/>
        <v>42726.37572916667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>
        <f t="shared" si="54"/>
        <v>35</v>
      </c>
      <c r="R695">
        <f t="shared" si="52"/>
        <v>119.39</v>
      </c>
      <c r="S695" s="13">
        <f t="shared" si="53"/>
        <v>42094.808182870373</v>
      </c>
      <c r="T695" s="12">
        <f t="shared" si="50"/>
        <v>2015</v>
      </c>
      <c r="U695" s="13">
        <f t="shared" si="51"/>
        <v>42124.808182870373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>
        <f t="shared" si="54"/>
        <v>0</v>
      </c>
      <c r="R696">
        <f t="shared" si="52"/>
        <v>84.29</v>
      </c>
      <c r="S696" s="13">
        <f t="shared" si="53"/>
        <v>42737.663877314815</v>
      </c>
      <c r="T696" s="12">
        <f t="shared" si="50"/>
        <v>2017</v>
      </c>
      <c r="U696" s="13">
        <f t="shared" si="51"/>
        <v>42767.663877314815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>
        <f t="shared" si="54"/>
        <v>1</v>
      </c>
      <c r="R697">
        <f t="shared" si="52"/>
        <v>90.86</v>
      </c>
      <c r="S697" s="13">
        <f t="shared" si="53"/>
        <v>41913.521064814813</v>
      </c>
      <c r="T697" s="12">
        <f t="shared" si="50"/>
        <v>2014</v>
      </c>
      <c r="U697" s="13">
        <f t="shared" si="51"/>
        <v>41943.521064814813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>
        <f t="shared" si="54"/>
        <v>0</v>
      </c>
      <c r="R698">
        <f t="shared" si="52"/>
        <v>1</v>
      </c>
      <c r="S698" s="13">
        <f t="shared" si="53"/>
        <v>41815.927106481482</v>
      </c>
      <c r="T698" s="12">
        <f t="shared" si="50"/>
        <v>2014</v>
      </c>
      <c r="U698" s="13">
        <f t="shared" si="51"/>
        <v>41845.927106481482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>
        <f t="shared" si="54"/>
        <v>46</v>
      </c>
      <c r="R699">
        <f t="shared" si="52"/>
        <v>20.34</v>
      </c>
      <c r="S699" s="13">
        <f t="shared" si="53"/>
        <v>42388.523020833338</v>
      </c>
      <c r="T699" s="12">
        <f t="shared" si="50"/>
        <v>2016</v>
      </c>
      <c r="U699" s="13">
        <f t="shared" si="51"/>
        <v>42403.523020833338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>
        <f t="shared" si="54"/>
        <v>15</v>
      </c>
      <c r="R700">
        <f t="shared" si="52"/>
        <v>530.69000000000005</v>
      </c>
      <c r="S700" s="13">
        <f t="shared" si="53"/>
        <v>41866.931076388886</v>
      </c>
      <c r="T700" s="12">
        <f t="shared" si="50"/>
        <v>2014</v>
      </c>
      <c r="U700" s="13">
        <f t="shared" si="51"/>
        <v>41900.083333333336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>
        <f t="shared" si="54"/>
        <v>82</v>
      </c>
      <c r="R701">
        <f t="shared" si="52"/>
        <v>120.39</v>
      </c>
      <c r="S701" s="13">
        <f t="shared" si="53"/>
        <v>41563.485509259262</v>
      </c>
      <c r="T701" s="12">
        <f t="shared" si="50"/>
        <v>2013</v>
      </c>
      <c r="U701" s="13">
        <f t="shared" si="51"/>
        <v>41600.666666666664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>
        <f t="shared" si="54"/>
        <v>3</v>
      </c>
      <c r="R702">
        <f t="shared" si="52"/>
        <v>13</v>
      </c>
      <c r="S702" s="13">
        <f t="shared" si="53"/>
        <v>42715.688437500001</v>
      </c>
      <c r="T702" s="12">
        <f t="shared" si="50"/>
        <v>2016</v>
      </c>
      <c r="U702" s="13">
        <f t="shared" si="51"/>
        <v>42745.688437500001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>
        <f t="shared" si="54"/>
        <v>27</v>
      </c>
      <c r="R703">
        <f t="shared" si="52"/>
        <v>291.33</v>
      </c>
      <c r="S703" s="13">
        <f t="shared" si="53"/>
        <v>41813.662962962961</v>
      </c>
      <c r="T703" s="12">
        <f t="shared" si="50"/>
        <v>2014</v>
      </c>
      <c r="U703" s="13">
        <f t="shared" si="51"/>
        <v>41843.662962962961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>
        <f t="shared" si="54"/>
        <v>31</v>
      </c>
      <c r="R704">
        <f t="shared" si="52"/>
        <v>124.92</v>
      </c>
      <c r="S704" s="13">
        <f t="shared" si="53"/>
        <v>42668.726701388892</v>
      </c>
      <c r="T704" s="12">
        <f t="shared" si="50"/>
        <v>2016</v>
      </c>
      <c r="U704" s="13">
        <f t="shared" si="51"/>
        <v>42698.768368055549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>
        <f t="shared" si="54"/>
        <v>6</v>
      </c>
      <c r="R705">
        <f t="shared" si="52"/>
        <v>119.57</v>
      </c>
      <c r="S705" s="13">
        <f t="shared" si="53"/>
        <v>42711.950798611113</v>
      </c>
      <c r="T705" s="12">
        <f t="shared" si="50"/>
        <v>2016</v>
      </c>
      <c r="U705" s="13">
        <f t="shared" si="51"/>
        <v>42766.98055555555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>
        <f t="shared" si="54"/>
        <v>1</v>
      </c>
      <c r="R706">
        <f t="shared" si="52"/>
        <v>120.25</v>
      </c>
      <c r="S706" s="13">
        <f t="shared" si="53"/>
        <v>42726.192916666667</v>
      </c>
      <c r="T706" s="12">
        <f t="shared" ref="T706:T769" si="55">YEAR(S706)</f>
        <v>2016</v>
      </c>
      <c r="U706" s="13">
        <f t="shared" ref="U706:U769" si="56">(((I706/60)/60)/24)+DATE(1970,1,1)</f>
        <v>42786.192916666667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>
        <f t="shared" si="54"/>
        <v>1</v>
      </c>
      <c r="R707">
        <f t="shared" ref="R707:R770" si="57">IFERROR(ROUND(E707/L707,2),0)</f>
        <v>195.4</v>
      </c>
      <c r="S707" s="13">
        <f t="shared" ref="S707:S770" si="58">(((J707/60)/60)/24)+DATE(1970,1,1)</f>
        <v>42726.491643518515</v>
      </c>
      <c r="T707" s="12">
        <f t="shared" si="55"/>
        <v>2016</v>
      </c>
      <c r="U707" s="13">
        <f t="shared" si="56"/>
        <v>42756.491643518515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>
        <f t="shared" ref="Q708:Q771" si="59">ROUND(E708/D708*100,0)</f>
        <v>0</v>
      </c>
      <c r="R708">
        <f t="shared" si="57"/>
        <v>0</v>
      </c>
      <c r="S708" s="13">
        <f t="shared" si="58"/>
        <v>42676.995173611111</v>
      </c>
      <c r="T708" s="12">
        <f t="shared" si="55"/>
        <v>2016</v>
      </c>
      <c r="U708" s="13">
        <f t="shared" si="56"/>
        <v>42718.777083333334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>
        <f t="shared" si="59"/>
        <v>79</v>
      </c>
      <c r="R709">
        <f t="shared" si="57"/>
        <v>117.7</v>
      </c>
      <c r="S709" s="13">
        <f t="shared" si="58"/>
        <v>42696.663506944446</v>
      </c>
      <c r="T709" s="12">
        <f t="shared" si="55"/>
        <v>2016</v>
      </c>
      <c r="U709" s="13">
        <f t="shared" si="56"/>
        <v>42736.663506944446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>
        <f t="shared" si="59"/>
        <v>22</v>
      </c>
      <c r="R710">
        <f t="shared" si="57"/>
        <v>23.95</v>
      </c>
      <c r="S710" s="13">
        <f t="shared" si="58"/>
        <v>41835.581018518518</v>
      </c>
      <c r="T710" s="12">
        <f t="shared" si="55"/>
        <v>2014</v>
      </c>
      <c r="U710" s="13">
        <f t="shared" si="56"/>
        <v>41895.581018518518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>
        <f t="shared" si="59"/>
        <v>0</v>
      </c>
      <c r="R711">
        <f t="shared" si="57"/>
        <v>30.5</v>
      </c>
      <c r="S711" s="13">
        <f t="shared" si="58"/>
        <v>41948.041192129633</v>
      </c>
      <c r="T711" s="12">
        <f t="shared" si="55"/>
        <v>2014</v>
      </c>
      <c r="U711" s="13">
        <f t="shared" si="56"/>
        <v>41978.041192129633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>
        <f t="shared" si="59"/>
        <v>0</v>
      </c>
      <c r="R712">
        <f t="shared" si="57"/>
        <v>0</v>
      </c>
      <c r="S712" s="13">
        <f t="shared" si="58"/>
        <v>41837.984976851854</v>
      </c>
      <c r="T712" s="12">
        <f t="shared" si="55"/>
        <v>2014</v>
      </c>
      <c r="U712" s="13">
        <f t="shared" si="56"/>
        <v>41871.030555555553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>
        <f t="shared" si="59"/>
        <v>34</v>
      </c>
      <c r="R713">
        <f t="shared" si="57"/>
        <v>99.97</v>
      </c>
      <c r="S713" s="13">
        <f t="shared" si="58"/>
        <v>42678.459120370375</v>
      </c>
      <c r="T713" s="12">
        <f t="shared" si="55"/>
        <v>2016</v>
      </c>
      <c r="U713" s="13">
        <f t="shared" si="56"/>
        <v>42718.500787037032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>
        <f t="shared" si="59"/>
        <v>0</v>
      </c>
      <c r="R714">
        <f t="shared" si="57"/>
        <v>26.25</v>
      </c>
      <c r="S714" s="13">
        <f t="shared" si="58"/>
        <v>42384.680925925932</v>
      </c>
      <c r="T714" s="12">
        <f t="shared" si="55"/>
        <v>2016</v>
      </c>
      <c r="U714" s="13">
        <f t="shared" si="56"/>
        <v>42414.680925925932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>
        <f t="shared" si="59"/>
        <v>1</v>
      </c>
      <c r="R715">
        <f t="shared" si="57"/>
        <v>199</v>
      </c>
      <c r="S715" s="13">
        <f t="shared" si="58"/>
        <v>42496.529305555552</v>
      </c>
      <c r="T715" s="12">
        <f t="shared" si="55"/>
        <v>2016</v>
      </c>
      <c r="U715" s="13">
        <f t="shared" si="56"/>
        <v>42526.529305555552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>
        <f t="shared" si="59"/>
        <v>15</v>
      </c>
      <c r="R716">
        <f t="shared" si="57"/>
        <v>80.319999999999993</v>
      </c>
      <c r="S716" s="13">
        <f t="shared" si="58"/>
        <v>42734.787986111114</v>
      </c>
      <c r="T716" s="12">
        <f t="shared" si="55"/>
        <v>2016</v>
      </c>
      <c r="U716" s="13">
        <f t="shared" si="56"/>
        <v>42794.787986111114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>
        <f t="shared" si="59"/>
        <v>5</v>
      </c>
      <c r="R717">
        <f t="shared" si="57"/>
        <v>115.75</v>
      </c>
      <c r="S717" s="13">
        <f t="shared" si="58"/>
        <v>42273.090740740736</v>
      </c>
      <c r="T717" s="12">
        <f t="shared" si="55"/>
        <v>2015</v>
      </c>
      <c r="U717" s="13">
        <f t="shared" si="56"/>
        <v>42313.132407407407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>
        <f t="shared" si="59"/>
        <v>10</v>
      </c>
      <c r="R718">
        <f t="shared" si="57"/>
        <v>44.69</v>
      </c>
      <c r="S718" s="13">
        <f t="shared" si="58"/>
        <v>41940.658645833333</v>
      </c>
      <c r="T718" s="12">
        <f t="shared" si="55"/>
        <v>2014</v>
      </c>
      <c r="U718" s="13">
        <f t="shared" si="56"/>
        <v>41974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>
        <f t="shared" si="59"/>
        <v>0</v>
      </c>
      <c r="R719">
        <f t="shared" si="57"/>
        <v>76.25</v>
      </c>
      <c r="S719" s="13">
        <f t="shared" si="58"/>
        <v>41857.854189814818</v>
      </c>
      <c r="T719" s="12">
        <f t="shared" si="55"/>
        <v>2014</v>
      </c>
      <c r="U719" s="13">
        <f t="shared" si="56"/>
        <v>41887.854189814818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>
        <f t="shared" si="59"/>
        <v>1</v>
      </c>
      <c r="R720">
        <f t="shared" si="57"/>
        <v>22.5</v>
      </c>
      <c r="S720" s="13">
        <f t="shared" si="58"/>
        <v>42752.845451388886</v>
      </c>
      <c r="T720" s="12">
        <f t="shared" si="55"/>
        <v>2017</v>
      </c>
      <c r="U720" s="13">
        <f t="shared" si="56"/>
        <v>42784.249305555553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>
        <f t="shared" si="59"/>
        <v>1</v>
      </c>
      <c r="R721">
        <f t="shared" si="57"/>
        <v>19.399999999999999</v>
      </c>
      <c r="S721" s="13">
        <f t="shared" si="58"/>
        <v>42409.040231481486</v>
      </c>
      <c r="T721" s="12">
        <f t="shared" si="55"/>
        <v>2016</v>
      </c>
      <c r="U721" s="13">
        <f t="shared" si="56"/>
        <v>42423.040231481486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>
        <f t="shared" si="59"/>
        <v>144</v>
      </c>
      <c r="R722">
        <f t="shared" si="57"/>
        <v>66.709999999999994</v>
      </c>
      <c r="S722" s="13">
        <f t="shared" si="58"/>
        <v>40909.649201388893</v>
      </c>
      <c r="T722" s="12">
        <f t="shared" si="55"/>
        <v>2012</v>
      </c>
      <c r="U722" s="13">
        <f t="shared" si="56"/>
        <v>40937.649201388893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>
        <f t="shared" si="59"/>
        <v>122</v>
      </c>
      <c r="R723">
        <f t="shared" si="57"/>
        <v>84.14</v>
      </c>
      <c r="S723" s="13">
        <f t="shared" si="58"/>
        <v>41807.571840277778</v>
      </c>
      <c r="T723" s="12">
        <f t="shared" si="55"/>
        <v>2014</v>
      </c>
      <c r="U723" s="13">
        <f t="shared" si="56"/>
        <v>41852.571840277778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>
        <f t="shared" si="59"/>
        <v>132</v>
      </c>
      <c r="R724">
        <f t="shared" si="57"/>
        <v>215.73</v>
      </c>
      <c r="S724" s="13">
        <f t="shared" si="58"/>
        <v>40977.805300925924</v>
      </c>
      <c r="T724" s="12">
        <f t="shared" si="55"/>
        <v>2012</v>
      </c>
      <c r="U724" s="13">
        <f t="shared" si="56"/>
        <v>41007.76363425926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>
        <f t="shared" si="59"/>
        <v>109</v>
      </c>
      <c r="R725">
        <f t="shared" si="57"/>
        <v>54.69</v>
      </c>
      <c r="S725" s="13">
        <f t="shared" si="58"/>
        <v>42184.816539351858</v>
      </c>
      <c r="T725" s="12">
        <f t="shared" si="55"/>
        <v>2015</v>
      </c>
      <c r="U725" s="13">
        <f t="shared" si="56"/>
        <v>42215.165972222225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>
        <f t="shared" si="59"/>
        <v>105</v>
      </c>
      <c r="R726">
        <f t="shared" si="57"/>
        <v>51.63</v>
      </c>
      <c r="S726" s="13">
        <f t="shared" si="58"/>
        <v>40694.638460648144</v>
      </c>
      <c r="T726" s="12">
        <f t="shared" si="55"/>
        <v>2011</v>
      </c>
      <c r="U726" s="13">
        <f t="shared" si="56"/>
        <v>40724.638460648144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>
        <f t="shared" si="59"/>
        <v>100</v>
      </c>
      <c r="R727">
        <f t="shared" si="57"/>
        <v>143.36000000000001</v>
      </c>
      <c r="S727" s="13">
        <f t="shared" si="58"/>
        <v>42321.626296296294</v>
      </c>
      <c r="T727" s="12">
        <f t="shared" si="55"/>
        <v>2015</v>
      </c>
      <c r="U727" s="13">
        <f t="shared" si="56"/>
        <v>42351.626296296294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>
        <f t="shared" si="59"/>
        <v>101</v>
      </c>
      <c r="R728">
        <f t="shared" si="57"/>
        <v>72.430000000000007</v>
      </c>
      <c r="S728" s="13">
        <f t="shared" si="58"/>
        <v>41346.042673611111</v>
      </c>
      <c r="T728" s="12">
        <f t="shared" si="55"/>
        <v>2013</v>
      </c>
      <c r="U728" s="13">
        <f t="shared" si="56"/>
        <v>41376.042673611111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>
        <f t="shared" si="59"/>
        <v>156</v>
      </c>
      <c r="R729">
        <f t="shared" si="57"/>
        <v>36.53</v>
      </c>
      <c r="S729" s="13">
        <f t="shared" si="58"/>
        <v>41247.020243055551</v>
      </c>
      <c r="T729" s="12">
        <f t="shared" si="55"/>
        <v>2012</v>
      </c>
      <c r="U729" s="13">
        <f t="shared" si="56"/>
        <v>41288.888888888891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>
        <f t="shared" si="59"/>
        <v>106</v>
      </c>
      <c r="R730">
        <f t="shared" si="57"/>
        <v>60.9</v>
      </c>
      <c r="S730" s="13">
        <f t="shared" si="58"/>
        <v>40731.837465277778</v>
      </c>
      <c r="T730" s="12">
        <f t="shared" si="55"/>
        <v>2011</v>
      </c>
      <c r="U730" s="13">
        <f t="shared" si="56"/>
        <v>40776.837465277778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>
        <f t="shared" si="59"/>
        <v>131</v>
      </c>
      <c r="R731">
        <f t="shared" si="57"/>
        <v>43.55</v>
      </c>
      <c r="S731" s="13">
        <f t="shared" si="58"/>
        <v>41111.185891203706</v>
      </c>
      <c r="T731" s="12">
        <f t="shared" si="55"/>
        <v>2012</v>
      </c>
      <c r="U731" s="13">
        <f t="shared" si="56"/>
        <v>41171.185891203706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>
        <f t="shared" si="59"/>
        <v>132</v>
      </c>
      <c r="R732">
        <f t="shared" si="57"/>
        <v>99.77</v>
      </c>
      <c r="S732" s="13">
        <f t="shared" si="58"/>
        <v>40854.745266203703</v>
      </c>
      <c r="T732" s="12">
        <f t="shared" si="55"/>
        <v>2011</v>
      </c>
      <c r="U732" s="13">
        <f t="shared" si="56"/>
        <v>40884.745266203703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>
        <f t="shared" si="59"/>
        <v>126</v>
      </c>
      <c r="R733">
        <f t="shared" si="57"/>
        <v>88.73</v>
      </c>
      <c r="S733" s="13">
        <f t="shared" si="58"/>
        <v>40879.795682870368</v>
      </c>
      <c r="T733" s="12">
        <f t="shared" si="55"/>
        <v>2011</v>
      </c>
      <c r="U733" s="13">
        <f t="shared" si="56"/>
        <v>40930.25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>
        <f t="shared" si="59"/>
        <v>160</v>
      </c>
      <c r="R734">
        <f t="shared" si="57"/>
        <v>4.92</v>
      </c>
      <c r="S734" s="13">
        <f t="shared" si="58"/>
        <v>41486.424317129626</v>
      </c>
      <c r="T734" s="12">
        <f t="shared" si="55"/>
        <v>2013</v>
      </c>
      <c r="U734" s="13">
        <f t="shared" si="56"/>
        <v>41546.424317129626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>
        <f t="shared" si="59"/>
        <v>120</v>
      </c>
      <c r="R735">
        <f t="shared" si="57"/>
        <v>17.82</v>
      </c>
      <c r="S735" s="13">
        <f t="shared" si="58"/>
        <v>41598.420046296298</v>
      </c>
      <c r="T735" s="12">
        <f t="shared" si="55"/>
        <v>2013</v>
      </c>
      <c r="U735" s="13">
        <f t="shared" si="56"/>
        <v>41628.420046296298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>
        <f t="shared" si="59"/>
        <v>126</v>
      </c>
      <c r="R736">
        <f t="shared" si="57"/>
        <v>187.19</v>
      </c>
      <c r="S736" s="13">
        <f t="shared" si="58"/>
        <v>42102.164583333331</v>
      </c>
      <c r="T736" s="12">
        <f t="shared" si="55"/>
        <v>2015</v>
      </c>
      <c r="U736" s="13">
        <f t="shared" si="56"/>
        <v>42133.208333333328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>
        <f t="shared" si="59"/>
        <v>114</v>
      </c>
      <c r="R737">
        <f t="shared" si="57"/>
        <v>234.81</v>
      </c>
      <c r="S737" s="13">
        <f t="shared" si="58"/>
        <v>41946.029467592591</v>
      </c>
      <c r="T737" s="12">
        <f t="shared" si="55"/>
        <v>2014</v>
      </c>
      <c r="U737" s="13">
        <f t="shared" si="56"/>
        <v>41977.027083333334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>
        <f t="shared" si="59"/>
        <v>315</v>
      </c>
      <c r="R738">
        <f t="shared" si="57"/>
        <v>105.05</v>
      </c>
      <c r="S738" s="13">
        <f t="shared" si="58"/>
        <v>41579.734259259261</v>
      </c>
      <c r="T738" s="12">
        <f t="shared" si="55"/>
        <v>2013</v>
      </c>
      <c r="U738" s="13">
        <f t="shared" si="56"/>
        <v>41599.207638888889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>
        <f t="shared" si="59"/>
        <v>122</v>
      </c>
      <c r="R739">
        <f t="shared" si="57"/>
        <v>56.67</v>
      </c>
      <c r="S739" s="13">
        <f t="shared" si="58"/>
        <v>41667.275312500002</v>
      </c>
      <c r="T739" s="12">
        <f t="shared" si="55"/>
        <v>2014</v>
      </c>
      <c r="U739" s="13">
        <f t="shared" si="56"/>
        <v>41684.833333333336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>
        <f t="shared" si="59"/>
        <v>107</v>
      </c>
      <c r="R740">
        <f t="shared" si="57"/>
        <v>39.049999999999997</v>
      </c>
      <c r="S740" s="13">
        <f t="shared" si="58"/>
        <v>41943.604097222218</v>
      </c>
      <c r="T740" s="12">
        <f t="shared" si="55"/>
        <v>2014</v>
      </c>
      <c r="U740" s="13">
        <f t="shared" si="56"/>
        <v>41974.207638888889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>
        <f t="shared" si="59"/>
        <v>158</v>
      </c>
      <c r="R741">
        <f t="shared" si="57"/>
        <v>68.349999999999994</v>
      </c>
      <c r="S741" s="13">
        <f t="shared" si="58"/>
        <v>41829.502650462964</v>
      </c>
      <c r="T741" s="12">
        <f t="shared" si="55"/>
        <v>2014</v>
      </c>
      <c r="U741" s="13">
        <f t="shared" si="56"/>
        <v>41862.502650462964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>
        <f t="shared" si="59"/>
        <v>107</v>
      </c>
      <c r="R742">
        <f t="shared" si="57"/>
        <v>169.58</v>
      </c>
      <c r="S742" s="13">
        <f t="shared" si="58"/>
        <v>42162.146782407406</v>
      </c>
      <c r="T742" s="12">
        <f t="shared" si="55"/>
        <v>2015</v>
      </c>
      <c r="U742" s="13">
        <f t="shared" si="56"/>
        <v>42176.146782407406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>
        <f t="shared" si="59"/>
        <v>102</v>
      </c>
      <c r="R743">
        <f t="shared" si="57"/>
        <v>141.41999999999999</v>
      </c>
      <c r="S743" s="13">
        <f t="shared" si="58"/>
        <v>41401.648217592592</v>
      </c>
      <c r="T743" s="12">
        <f t="shared" si="55"/>
        <v>2013</v>
      </c>
      <c r="U743" s="13">
        <f t="shared" si="56"/>
        <v>41436.648217592592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>
        <f t="shared" si="59"/>
        <v>111</v>
      </c>
      <c r="R744">
        <f t="shared" si="57"/>
        <v>67.39</v>
      </c>
      <c r="S744" s="13">
        <f t="shared" si="58"/>
        <v>41689.917962962965</v>
      </c>
      <c r="T744" s="12">
        <f t="shared" si="55"/>
        <v>2014</v>
      </c>
      <c r="U744" s="13">
        <f t="shared" si="56"/>
        <v>41719.876296296294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>
        <f t="shared" si="59"/>
        <v>148</v>
      </c>
      <c r="R745">
        <f t="shared" si="57"/>
        <v>54.27</v>
      </c>
      <c r="S745" s="13">
        <f t="shared" si="58"/>
        <v>40990.709317129629</v>
      </c>
      <c r="T745" s="12">
        <f t="shared" si="55"/>
        <v>2012</v>
      </c>
      <c r="U745" s="13">
        <f t="shared" si="56"/>
        <v>41015.875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>
        <f t="shared" si="59"/>
        <v>102</v>
      </c>
      <c r="R746">
        <f t="shared" si="57"/>
        <v>82.52</v>
      </c>
      <c r="S746" s="13">
        <f t="shared" si="58"/>
        <v>41226.95721064815</v>
      </c>
      <c r="T746" s="12">
        <f t="shared" si="55"/>
        <v>2012</v>
      </c>
      <c r="U746" s="13">
        <f t="shared" si="56"/>
        <v>41256.95721064815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>
        <f t="shared" si="59"/>
        <v>179</v>
      </c>
      <c r="R747">
        <f t="shared" si="57"/>
        <v>53.73</v>
      </c>
      <c r="S747" s="13">
        <f t="shared" si="58"/>
        <v>41367.572280092594</v>
      </c>
      <c r="T747" s="12">
        <f t="shared" si="55"/>
        <v>2013</v>
      </c>
      <c r="U747" s="13">
        <f t="shared" si="56"/>
        <v>41397.572280092594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>
        <f t="shared" si="59"/>
        <v>111</v>
      </c>
      <c r="R748">
        <f t="shared" si="57"/>
        <v>34.21</v>
      </c>
      <c r="S748" s="13">
        <f t="shared" si="58"/>
        <v>41157.042928240742</v>
      </c>
      <c r="T748" s="12">
        <f t="shared" si="55"/>
        <v>2012</v>
      </c>
      <c r="U748" s="13">
        <f t="shared" si="56"/>
        <v>41175.165972222225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>
        <f t="shared" si="59"/>
        <v>100</v>
      </c>
      <c r="R749">
        <f t="shared" si="57"/>
        <v>127.33</v>
      </c>
      <c r="S749" s="13">
        <f t="shared" si="58"/>
        <v>41988.548831018517</v>
      </c>
      <c r="T749" s="12">
        <f t="shared" si="55"/>
        <v>2014</v>
      </c>
      <c r="U749" s="13">
        <f t="shared" si="56"/>
        <v>42019.454166666663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>
        <f t="shared" si="59"/>
        <v>100</v>
      </c>
      <c r="R750">
        <f t="shared" si="57"/>
        <v>45.57</v>
      </c>
      <c r="S750" s="13">
        <f t="shared" si="58"/>
        <v>41831.846828703703</v>
      </c>
      <c r="T750" s="12">
        <f t="shared" si="55"/>
        <v>2014</v>
      </c>
      <c r="U750" s="13">
        <f t="shared" si="56"/>
        <v>41861.846828703703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>
        <f t="shared" si="59"/>
        <v>106</v>
      </c>
      <c r="R751">
        <f t="shared" si="57"/>
        <v>95.96</v>
      </c>
      <c r="S751" s="13">
        <f t="shared" si="58"/>
        <v>42733.94131944445</v>
      </c>
      <c r="T751" s="12">
        <f t="shared" si="55"/>
        <v>2016</v>
      </c>
      <c r="U751" s="13">
        <f t="shared" si="56"/>
        <v>42763.94131944445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>
        <f t="shared" si="59"/>
        <v>103</v>
      </c>
      <c r="R752">
        <f t="shared" si="57"/>
        <v>77.27</v>
      </c>
      <c r="S752" s="13">
        <f t="shared" si="58"/>
        <v>41299.878148148149</v>
      </c>
      <c r="T752" s="12">
        <f t="shared" si="55"/>
        <v>2013</v>
      </c>
      <c r="U752" s="13">
        <f t="shared" si="56"/>
        <v>41329.878148148149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>
        <f t="shared" si="59"/>
        <v>119</v>
      </c>
      <c r="R753">
        <f t="shared" si="57"/>
        <v>57.34</v>
      </c>
      <c r="S753" s="13">
        <f t="shared" si="58"/>
        <v>40713.630497685182</v>
      </c>
      <c r="T753" s="12">
        <f t="shared" si="55"/>
        <v>2011</v>
      </c>
      <c r="U753" s="13">
        <f t="shared" si="56"/>
        <v>40759.630497685182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>
        <f t="shared" si="59"/>
        <v>112</v>
      </c>
      <c r="R754">
        <f t="shared" si="57"/>
        <v>53.19</v>
      </c>
      <c r="S754" s="13">
        <f t="shared" si="58"/>
        <v>42639.421493055561</v>
      </c>
      <c r="T754" s="12">
        <f t="shared" si="55"/>
        <v>2016</v>
      </c>
      <c r="U754" s="13">
        <f t="shared" si="56"/>
        <v>42659.458333333328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>
        <f t="shared" si="59"/>
        <v>128</v>
      </c>
      <c r="R755">
        <f t="shared" si="57"/>
        <v>492.31</v>
      </c>
      <c r="S755" s="13">
        <f t="shared" si="58"/>
        <v>42019.590173611112</v>
      </c>
      <c r="T755" s="12">
        <f t="shared" si="55"/>
        <v>2015</v>
      </c>
      <c r="U755" s="13">
        <f t="shared" si="56"/>
        <v>42049.590173611112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>
        <f t="shared" si="59"/>
        <v>104</v>
      </c>
      <c r="R756">
        <f t="shared" si="57"/>
        <v>42.35</v>
      </c>
      <c r="S756" s="13">
        <f t="shared" si="58"/>
        <v>41249.749085648145</v>
      </c>
      <c r="T756" s="12">
        <f t="shared" si="55"/>
        <v>2012</v>
      </c>
      <c r="U756" s="13">
        <f t="shared" si="56"/>
        <v>41279.749085648145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>
        <f t="shared" si="59"/>
        <v>102</v>
      </c>
      <c r="R757">
        <f t="shared" si="57"/>
        <v>37.47</v>
      </c>
      <c r="S757" s="13">
        <f t="shared" si="58"/>
        <v>41383.605057870373</v>
      </c>
      <c r="T757" s="12">
        <f t="shared" si="55"/>
        <v>2013</v>
      </c>
      <c r="U757" s="13">
        <f t="shared" si="56"/>
        <v>41414.02847222222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>
        <f t="shared" si="59"/>
        <v>118</v>
      </c>
      <c r="R758">
        <f t="shared" si="57"/>
        <v>37.450000000000003</v>
      </c>
      <c r="S758" s="13">
        <f t="shared" si="58"/>
        <v>40590.766886574071</v>
      </c>
      <c r="T758" s="12">
        <f t="shared" si="55"/>
        <v>2011</v>
      </c>
      <c r="U758" s="13">
        <f t="shared" si="56"/>
        <v>40651.725219907406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>
        <f t="shared" si="59"/>
        <v>238</v>
      </c>
      <c r="R759">
        <f t="shared" si="57"/>
        <v>33.06</v>
      </c>
      <c r="S759" s="13">
        <f t="shared" si="58"/>
        <v>41235.054560185185</v>
      </c>
      <c r="T759" s="12">
        <f t="shared" si="55"/>
        <v>2012</v>
      </c>
      <c r="U759" s="13">
        <f t="shared" si="56"/>
        <v>41249.054560185185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>
        <f t="shared" si="59"/>
        <v>102</v>
      </c>
      <c r="R760">
        <f t="shared" si="57"/>
        <v>134.21</v>
      </c>
      <c r="S760" s="13">
        <f t="shared" si="58"/>
        <v>40429.836435185185</v>
      </c>
      <c r="T760" s="12">
        <f t="shared" si="55"/>
        <v>2010</v>
      </c>
      <c r="U760" s="13">
        <f t="shared" si="56"/>
        <v>40459.836435185185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>
        <f t="shared" si="59"/>
        <v>102</v>
      </c>
      <c r="R761">
        <f t="shared" si="57"/>
        <v>51.47</v>
      </c>
      <c r="S761" s="13">
        <f t="shared" si="58"/>
        <v>41789.330312500002</v>
      </c>
      <c r="T761" s="12">
        <f t="shared" si="55"/>
        <v>2014</v>
      </c>
      <c r="U761" s="13">
        <f t="shared" si="56"/>
        <v>41829.330312500002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>
        <f t="shared" si="59"/>
        <v>0</v>
      </c>
      <c r="R762">
        <f t="shared" si="57"/>
        <v>0</v>
      </c>
      <c r="S762" s="13">
        <f t="shared" si="58"/>
        <v>42670.764039351852</v>
      </c>
      <c r="T762" s="12">
        <f t="shared" si="55"/>
        <v>2016</v>
      </c>
      <c r="U762" s="13">
        <f t="shared" si="56"/>
        <v>42700.805706018517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>
        <f t="shared" si="59"/>
        <v>5</v>
      </c>
      <c r="R763">
        <f t="shared" si="57"/>
        <v>39.17</v>
      </c>
      <c r="S763" s="13">
        <f t="shared" si="58"/>
        <v>41642.751458333332</v>
      </c>
      <c r="T763" s="12">
        <f t="shared" si="55"/>
        <v>2014</v>
      </c>
      <c r="U763" s="13">
        <f t="shared" si="56"/>
        <v>41672.751458333332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>
        <f t="shared" si="59"/>
        <v>0</v>
      </c>
      <c r="R764">
        <f t="shared" si="57"/>
        <v>0</v>
      </c>
      <c r="S764" s="13">
        <f t="shared" si="58"/>
        <v>42690.858449074076</v>
      </c>
      <c r="T764" s="12">
        <f t="shared" si="55"/>
        <v>2016</v>
      </c>
      <c r="U764" s="13">
        <f t="shared" si="56"/>
        <v>42708.25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>
        <f t="shared" si="59"/>
        <v>0</v>
      </c>
      <c r="R765">
        <f t="shared" si="57"/>
        <v>5</v>
      </c>
      <c r="S765" s="13">
        <f t="shared" si="58"/>
        <v>41471.446851851848</v>
      </c>
      <c r="T765" s="12">
        <f t="shared" si="55"/>
        <v>2013</v>
      </c>
      <c r="U765" s="13">
        <f t="shared" si="56"/>
        <v>41501.446851851848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>
        <f t="shared" si="59"/>
        <v>0</v>
      </c>
      <c r="R766">
        <f t="shared" si="57"/>
        <v>0</v>
      </c>
      <c r="S766" s="13">
        <f t="shared" si="58"/>
        <v>42227.173159722224</v>
      </c>
      <c r="T766" s="12">
        <f t="shared" si="55"/>
        <v>2015</v>
      </c>
      <c r="U766" s="13">
        <f t="shared" si="56"/>
        <v>42257.173159722224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>
        <f t="shared" si="59"/>
        <v>36</v>
      </c>
      <c r="R767">
        <f t="shared" si="57"/>
        <v>57.3</v>
      </c>
      <c r="S767" s="13">
        <f t="shared" si="58"/>
        <v>41901.542638888888</v>
      </c>
      <c r="T767" s="12">
        <f t="shared" si="55"/>
        <v>2014</v>
      </c>
      <c r="U767" s="13">
        <f t="shared" si="56"/>
        <v>41931.542638888888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>
        <f t="shared" si="59"/>
        <v>0</v>
      </c>
      <c r="R768">
        <f t="shared" si="57"/>
        <v>0</v>
      </c>
      <c r="S768" s="13">
        <f t="shared" si="58"/>
        <v>42021.783368055556</v>
      </c>
      <c r="T768" s="12">
        <f t="shared" si="55"/>
        <v>2015</v>
      </c>
      <c r="U768" s="13">
        <f t="shared" si="56"/>
        <v>42051.783368055556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>
        <f t="shared" si="59"/>
        <v>4</v>
      </c>
      <c r="R769">
        <f t="shared" si="57"/>
        <v>59</v>
      </c>
      <c r="S769" s="13">
        <f t="shared" si="58"/>
        <v>42115.143634259264</v>
      </c>
      <c r="T769" s="12">
        <f t="shared" si="55"/>
        <v>2015</v>
      </c>
      <c r="U769" s="13">
        <f t="shared" si="56"/>
        <v>42145.143634259264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>
        <f t="shared" si="59"/>
        <v>0</v>
      </c>
      <c r="R770">
        <f t="shared" si="57"/>
        <v>0</v>
      </c>
      <c r="S770" s="13">
        <f t="shared" si="58"/>
        <v>41594.207060185188</v>
      </c>
      <c r="T770" s="12">
        <f t="shared" ref="T770:T833" si="60">YEAR(S770)</f>
        <v>2013</v>
      </c>
      <c r="U770" s="13">
        <f t="shared" ref="U770:U833" si="61">(((I770/60)/60)/24)+DATE(1970,1,1)</f>
        <v>41624.207060185188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>
        <f t="shared" si="59"/>
        <v>41</v>
      </c>
      <c r="R771">
        <f t="shared" ref="R771:R834" si="62">IFERROR(ROUND(E771/L771,2),0)</f>
        <v>31.85</v>
      </c>
      <c r="S771" s="13">
        <f t="shared" ref="S771:S834" si="63">(((J771/60)/60)/24)+DATE(1970,1,1)</f>
        <v>41604.996458333335</v>
      </c>
      <c r="T771" s="12">
        <f t="shared" si="60"/>
        <v>2013</v>
      </c>
      <c r="U771" s="13">
        <f t="shared" si="61"/>
        <v>41634.996458333335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>
        <f t="shared" ref="Q772:Q835" si="64">ROUND(E772/D772*100,0)</f>
        <v>0</v>
      </c>
      <c r="R772">
        <f t="shared" si="62"/>
        <v>0</v>
      </c>
      <c r="S772" s="13">
        <f t="shared" si="63"/>
        <v>41289.999641203707</v>
      </c>
      <c r="T772" s="12">
        <f t="shared" si="60"/>
        <v>2013</v>
      </c>
      <c r="U772" s="13">
        <f t="shared" si="61"/>
        <v>41329.999641203707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>
        <f t="shared" si="64"/>
        <v>0</v>
      </c>
      <c r="R773">
        <f t="shared" si="62"/>
        <v>10</v>
      </c>
      <c r="S773" s="13">
        <f t="shared" si="63"/>
        <v>42349.824097222227</v>
      </c>
      <c r="T773" s="12">
        <f t="shared" si="60"/>
        <v>2015</v>
      </c>
      <c r="U773" s="13">
        <f t="shared" si="61"/>
        <v>42399.824097222227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>
        <f t="shared" si="64"/>
        <v>3</v>
      </c>
      <c r="R774">
        <f t="shared" si="62"/>
        <v>50</v>
      </c>
      <c r="S774" s="13">
        <f t="shared" si="63"/>
        <v>40068.056932870371</v>
      </c>
      <c r="T774" s="12">
        <f t="shared" si="60"/>
        <v>2009</v>
      </c>
      <c r="U774" s="13">
        <f t="shared" si="61"/>
        <v>40118.165972222225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>
        <f t="shared" si="64"/>
        <v>1</v>
      </c>
      <c r="R775">
        <f t="shared" si="62"/>
        <v>16</v>
      </c>
      <c r="S775" s="13">
        <f t="shared" si="63"/>
        <v>42100.735937499994</v>
      </c>
      <c r="T775" s="12">
        <f t="shared" si="60"/>
        <v>2015</v>
      </c>
      <c r="U775" s="13">
        <f t="shared" si="61"/>
        <v>42134.959027777775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>
        <f t="shared" si="64"/>
        <v>70</v>
      </c>
      <c r="R776">
        <f t="shared" si="62"/>
        <v>39</v>
      </c>
      <c r="S776" s="13">
        <f t="shared" si="63"/>
        <v>41663.780300925922</v>
      </c>
      <c r="T776" s="12">
        <f t="shared" si="60"/>
        <v>2014</v>
      </c>
      <c r="U776" s="13">
        <f t="shared" si="61"/>
        <v>41693.780300925922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>
        <f t="shared" si="64"/>
        <v>2</v>
      </c>
      <c r="R777">
        <f t="shared" si="62"/>
        <v>34</v>
      </c>
      <c r="S777" s="13">
        <f t="shared" si="63"/>
        <v>40863.060127314813</v>
      </c>
      <c r="T777" s="12">
        <f t="shared" si="60"/>
        <v>2011</v>
      </c>
      <c r="U777" s="13">
        <f t="shared" si="61"/>
        <v>40893.060127314813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>
        <f t="shared" si="64"/>
        <v>51</v>
      </c>
      <c r="R778">
        <f t="shared" si="62"/>
        <v>63.12</v>
      </c>
      <c r="S778" s="13">
        <f t="shared" si="63"/>
        <v>42250.685706018514</v>
      </c>
      <c r="T778" s="12">
        <f t="shared" si="60"/>
        <v>2015</v>
      </c>
      <c r="U778" s="13">
        <f t="shared" si="61"/>
        <v>42288.208333333328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>
        <f t="shared" si="64"/>
        <v>1</v>
      </c>
      <c r="R779">
        <f t="shared" si="62"/>
        <v>7</v>
      </c>
      <c r="S779" s="13">
        <f t="shared" si="63"/>
        <v>41456.981215277774</v>
      </c>
      <c r="T779" s="12">
        <f t="shared" si="60"/>
        <v>2013</v>
      </c>
      <c r="U779" s="13">
        <f t="shared" si="61"/>
        <v>41486.981215277774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>
        <f t="shared" si="64"/>
        <v>0</v>
      </c>
      <c r="R780">
        <f t="shared" si="62"/>
        <v>2</v>
      </c>
      <c r="S780" s="13">
        <f t="shared" si="63"/>
        <v>41729.702314814815</v>
      </c>
      <c r="T780" s="12">
        <f t="shared" si="60"/>
        <v>2014</v>
      </c>
      <c r="U780" s="13">
        <f t="shared" si="61"/>
        <v>41759.702314814815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>
        <f t="shared" si="64"/>
        <v>3</v>
      </c>
      <c r="R781">
        <f t="shared" si="62"/>
        <v>66.67</v>
      </c>
      <c r="S781" s="13">
        <f t="shared" si="63"/>
        <v>40436.68408564815</v>
      </c>
      <c r="T781" s="12">
        <f t="shared" si="60"/>
        <v>2010</v>
      </c>
      <c r="U781" s="13">
        <f t="shared" si="61"/>
        <v>40466.166666666664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>
        <f t="shared" si="64"/>
        <v>104</v>
      </c>
      <c r="R782">
        <f t="shared" si="62"/>
        <v>38.520000000000003</v>
      </c>
      <c r="S782" s="13">
        <f t="shared" si="63"/>
        <v>40636.673900462964</v>
      </c>
      <c r="T782" s="12">
        <f t="shared" si="60"/>
        <v>2011</v>
      </c>
      <c r="U782" s="13">
        <f t="shared" si="61"/>
        <v>40666.673900462964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>
        <f t="shared" si="64"/>
        <v>133</v>
      </c>
      <c r="R783">
        <f t="shared" si="62"/>
        <v>42.61</v>
      </c>
      <c r="S783" s="13">
        <f t="shared" si="63"/>
        <v>41403.000856481485</v>
      </c>
      <c r="T783" s="12">
        <f t="shared" si="60"/>
        <v>2013</v>
      </c>
      <c r="U783" s="13">
        <f t="shared" si="61"/>
        <v>41433.000856481485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>
        <f t="shared" si="64"/>
        <v>100</v>
      </c>
      <c r="R784">
        <f t="shared" si="62"/>
        <v>50</v>
      </c>
      <c r="S784" s="13">
        <f t="shared" si="63"/>
        <v>41116.758125</v>
      </c>
      <c r="T784" s="12">
        <f t="shared" si="60"/>
        <v>2012</v>
      </c>
      <c r="U784" s="13">
        <f t="shared" si="61"/>
        <v>41146.758125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>
        <f t="shared" si="64"/>
        <v>148</v>
      </c>
      <c r="R785">
        <f t="shared" si="62"/>
        <v>63.49</v>
      </c>
      <c r="S785" s="13">
        <f t="shared" si="63"/>
        <v>40987.773715277777</v>
      </c>
      <c r="T785" s="12">
        <f t="shared" si="60"/>
        <v>2012</v>
      </c>
      <c r="U785" s="13">
        <f t="shared" si="61"/>
        <v>41026.916666666664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>
        <f t="shared" si="64"/>
        <v>103</v>
      </c>
      <c r="R786">
        <f t="shared" si="62"/>
        <v>102.5</v>
      </c>
      <c r="S786" s="13">
        <f t="shared" si="63"/>
        <v>41675.149525462963</v>
      </c>
      <c r="T786" s="12">
        <f t="shared" si="60"/>
        <v>2014</v>
      </c>
      <c r="U786" s="13">
        <f t="shared" si="61"/>
        <v>41715.107858796298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>
        <f t="shared" si="64"/>
        <v>181</v>
      </c>
      <c r="R787">
        <f t="shared" si="62"/>
        <v>31.14</v>
      </c>
      <c r="S787" s="13">
        <f t="shared" si="63"/>
        <v>41303.593923611108</v>
      </c>
      <c r="T787" s="12">
        <f t="shared" si="60"/>
        <v>2013</v>
      </c>
      <c r="U787" s="13">
        <f t="shared" si="61"/>
        <v>41333.593923611108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>
        <f t="shared" si="64"/>
        <v>143</v>
      </c>
      <c r="R788">
        <f t="shared" si="62"/>
        <v>162.27000000000001</v>
      </c>
      <c r="S788" s="13">
        <f t="shared" si="63"/>
        <v>40983.055949074071</v>
      </c>
      <c r="T788" s="12">
        <f t="shared" si="60"/>
        <v>2012</v>
      </c>
      <c r="U788" s="13">
        <f t="shared" si="61"/>
        <v>41040.657638888886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>
        <f t="shared" si="64"/>
        <v>114</v>
      </c>
      <c r="R789">
        <f t="shared" si="62"/>
        <v>80.59</v>
      </c>
      <c r="S789" s="13">
        <f t="shared" si="63"/>
        <v>41549.627615740741</v>
      </c>
      <c r="T789" s="12">
        <f t="shared" si="60"/>
        <v>2013</v>
      </c>
      <c r="U789" s="13">
        <f t="shared" si="61"/>
        <v>41579.627615740741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>
        <f t="shared" si="64"/>
        <v>204</v>
      </c>
      <c r="R790">
        <f t="shared" si="62"/>
        <v>59.85</v>
      </c>
      <c r="S790" s="13">
        <f t="shared" si="63"/>
        <v>41059.006805555553</v>
      </c>
      <c r="T790" s="12">
        <f t="shared" si="60"/>
        <v>2012</v>
      </c>
      <c r="U790" s="13">
        <f t="shared" si="61"/>
        <v>41097.165972222225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>
        <f t="shared" si="64"/>
        <v>109</v>
      </c>
      <c r="R791">
        <f t="shared" si="62"/>
        <v>132.86000000000001</v>
      </c>
      <c r="S791" s="13">
        <f t="shared" si="63"/>
        <v>41277.186111111114</v>
      </c>
      <c r="T791" s="12">
        <f t="shared" si="60"/>
        <v>2013</v>
      </c>
      <c r="U791" s="13">
        <f t="shared" si="61"/>
        <v>41295.332638888889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>
        <f t="shared" si="64"/>
        <v>144</v>
      </c>
      <c r="R792">
        <f t="shared" si="62"/>
        <v>92.55</v>
      </c>
      <c r="S792" s="13">
        <f t="shared" si="63"/>
        <v>41276.047905092593</v>
      </c>
      <c r="T792" s="12">
        <f t="shared" si="60"/>
        <v>2013</v>
      </c>
      <c r="U792" s="13">
        <f t="shared" si="61"/>
        <v>41306.047905092593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>
        <f t="shared" si="64"/>
        <v>104</v>
      </c>
      <c r="R793">
        <f t="shared" si="62"/>
        <v>60.86</v>
      </c>
      <c r="S793" s="13">
        <f t="shared" si="63"/>
        <v>41557.780624999999</v>
      </c>
      <c r="T793" s="12">
        <f t="shared" si="60"/>
        <v>2013</v>
      </c>
      <c r="U793" s="13">
        <f t="shared" si="61"/>
        <v>41591.249305555553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>
        <f t="shared" si="64"/>
        <v>100</v>
      </c>
      <c r="R794">
        <f t="shared" si="62"/>
        <v>41.85</v>
      </c>
      <c r="S794" s="13">
        <f t="shared" si="63"/>
        <v>41555.873645833337</v>
      </c>
      <c r="T794" s="12">
        <f t="shared" si="60"/>
        <v>2013</v>
      </c>
      <c r="U794" s="13">
        <f t="shared" si="61"/>
        <v>41585.915312500001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>
        <f t="shared" si="64"/>
        <v>103</v>
      </c>
      <c r="R795">
        <f t="shared" si="62"/>
        <v>88.33</v>
      </c>
      <c r="S795" s="13">
        <f t="shared" si="63"/>
        <v>41442.741249999999</v>
      </c>
      <c r="T795" s="12">
        <f t="shared" si="60"/>
        <v>2013</v>
      </c>
      <c r="U795" s="13">
        <f t="shared" si="61"/>
        <v>41458.207638888889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>
        <f t="shared" si="64"/>
        <v>105</v>
      </c>
      <c r="R796">
        <f t="shared" si="62"/>
        <v>158.96</v>
      </c>
      <c r="S796" s="13">
        <f t="shared" si="63"/>
        <v>40736.115011574075</v>
      </c>
      <c r="T796" s="12">
        <f t="shared" si="60"/>
        <v>2011</v>
      </c>
      <c r="U796" s="13">
        <f t="shared" si="61"/>
        <v>40791.712500000001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>
        <f t="shared" si="64"/>
        <v>112</v>
      </c>
      <c r="R797">
        <f t="shared" si="62"/>
        <v>85.05</v>
      </c>
      <c r="S797" s="13">
        <f t="shared" si="63"/>
        <v>40963.613032407404</v>
      </c>
      <c r="T797" s="12">
        <f t="shared" si="60"/>
        <v>2012</v>
      </c>
      <c r="U797" s="13">
        <f t="shared" si="61"/>
        <v>41006.207638888889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>
        <f t="shared" si="64"/>
        <v>101</v>
      </c>
      <c r="R798">
        <f t="shared" si="62"/>
        <v>112.61</v>
      </c>
      <c r="S798" s="13">
        <f t="shared" si="63"/>
        <v>41502.882928240739</v>
      </c>
      <c r="T798" s="12">
        <f t="shared" si="60"/>
        <v>2013</v>
      </c>
      <c r="U798" s="13">
        <f t="shared" si="61"/>
        <v>41532.881944444445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>
        <f t="shared" si="64"/>
        <v>108</v>
      </c>
      <c r="R799">
        <f t="shared" si="62"/>
        <v>45.44</v>
      </c>
      <c r="S799" s="13">
        <f t="shared" si="63"/>
        <v>40996.994074074071</v>
      </c>
      <c r="T799" s="12">
        <f t="shared" si="60"/>
        <v>2012</v>
      </c>
      <c r="U799" s="13">
        <f t="shared" si="61"/>
        <v>41028.166666666664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>
        <f t="shared" si="64"/>
        <v>115</v>
      </c>
      <c r="R800">
        <f t="shared" si="62"/>
        <v>46.22</v>
      </c>
      <c r="S800" s="13">
        <f t="shared" si="63"/>
        <v>41882.590127314819</v>
      </c>
      <c r="T800" s="12">
        <f t="shared" si="60"/>
        <v>2014</v>
      </c>
      <c r="U800" s="13">
        <f t="shared" si="61"/>
        <v>41912.590127314819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>
        <f t="shared" si="64"/>
        <v>100</v>
      </c>
      <c r="R801">
        <f t="shared" si="62"/>
        <v>178.61</v>
      </c>
      <c r="S801" s="13">
        <f t="shared" si="63"/>
        <v>40996.667199074072</v>
      </c>
      <c r="T801" s="12">
        <f t="shared" si="60"/>
        <v>2012</v>
      </c>
      <c r="U801" s="13">
        <f t="shared" si="61"/>
        <v>41026.667199074072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>
        <f t="shared" si="64"/>
        <v>152</v>
      </c>
      <c r="R802">
        <f t="shared" si="62"/>
        <v>40.75</v>
      </c>
      <c r="S802" s="13">
        <f t="shared" si="63"/>
        <v>41863.433495370373</v>
      </c>
      <c r="T802" s="12">
        <f t="shared" si="60"/>
        <v>2014</v>
      </c>
      <c r="U802" s="13">
        <f t="shared" si="61"/>
        <v>41893.433495370373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>
        <f t="shared" si="64"/>
        <v>112</v>
      </c>
      <c r="R803">
        <f t="shared" si="62"/>
        <v>43.73</v>
      </c>
      <c r="S803" s="13">
        <f t="shared" si="63"/>
        <v>40695.795370370368</v>
      </c>
      <c r="T803" s="12">
        <f t="shared" si="60"/>
        <v>2011</v>
      </c>
      <c r="U803" s="13">
        <f t="shared" si="61"/>
        <v>40725.795370370368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>
        <f t="shared" si="64"/>
        <v>101</v>
      </c>
      <c r="R804">
        <f t="shared" si="62"/>
        <v>81.069999999999993</v>
      </c>
      <c r="S804" s="13">
        <f t="shared" si="63"/>
        <v>41123.022268518522</v>
      </c>
      <c r="T804" s="12">
        <f t="shared" si="60"/>
        <v>2012</v>
      </c>
      <c r="U804" s="13">
        <f t="shared" si="61"/>
        <v>41169.170138888891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>
        <f t="shared" si="64"/>
        <v>123</v>
      </c>
      <c r="R805">
        <f t="shared" si="62"/>
        <v>74.61</v>
      </c>
      <c r="S805" s="13">
        <f t="shared" si="63"/>
        <v>40665.949976851851</v>
      </c>
      <c r="T805" s="12">
        <f t="shared" si="60"/>
        <v>2011</v>
      </c>
      <c r="U805" s="13">
        <f t="shared" si="61"/>
        <v>40692.041666666664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>
        <f t="shared" si="64"/>
        <v>100</v>
      </c>
      <c r="R806">
        <f t="shared" si="62"/>
        <v>305.56</v>
      </c>
      <c r="S806" s="13">
        <f t="shared" si="63"/>
        <v>40730.105625000004</v>
      </c>
      <c r="T806" s="12">
        <f t="shared" si="60"/>
        <v>2011</v>
      </c>
      <c r="U806" s="13">
        <f t="shared" si="61"/>
        <v>40747.165972222225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>
        <f t="shared" si="64"/>
        <v>105</v>
      </c>
      <c r="R807">
        <f t="shared" si="62"/>
        <v>58.33</v>
      </c>
      <c r="S807" s="13">
        <f t="shared" si="63"/>
        <v>40690.823055555556</v>
      </c>
      <c r="T807" s="12">
        <f t="shared" si="60"/>
        <v>2011</v>
      </c>
      <c r="U807" s="13">
        <f t="shared" si="61"/>
        <v>40740.958333333336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>
        <f t="shared" si="64"/>
        <v>104</v>
      </c>
      <c r="R808">
        <f t="shared" si="62"/>
        <v>117.68</v>
      </c>
      <c r="S808" s="13">
        <f t="shared" si="63"/>
        <v>40763.691423611112</v>
      </c>
      <c r="T808" s="12">
        <f t="shared" si="60"/>
        <v>2011</v>
      </c>
      <c r="U808" s="13">
        <f t="shared" si="61"/>
        <v>40793.691423611112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>
        <f t="shared" si="64"/>
        <v>105</v>
      </c>
      <c r="R809">
        <f t="shared" si="62"/>
        <v>73.77</v>
      </c>
      <c r="S809" s="13">
        <f t="shared" si="63"/>
        <v>42759.628599537042</v>
      </c>
      <c r="T809" s="12">
        <f t="shared" si="60"/>
        <v>2017</v>
      </c>
      <c r="U809" s="13">
        <f t="shared" si="61"/>
        <v>42795.083333333328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>
        <f t="shared" si="64"/>
        <v>100</v>
      </c>
      <c r="R810">
        <f t="shared" si="62"/>
        <v>104.65</v>
      </c>
      <c r="S810" s="13">
        <f t="shared" si="63"/>
        <v>41962.100532407407</v>
      </c>
      <c r="T810" s="12">
        <f t="shared" si="60"/>
        <v>2014</v>
      </c>
      <c r="U810" s="13">
        <f t="shared" si="61"/>
        <v>41995.207638888889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>
        <f t="shared" si="64"/>
        <v>104</v>
      </c>
      <c r="R811">
        <f t="shared" si="62"/>
        <v>79.83</v>
      </c>
      <c r="S811" s="13">
        <f t="shared" si="63"/>
        <v>41628.833680555559</v>
      </c>
      <c r="T811" s="12">
        <f t="shared" si="60"/>
        <v>2013</v>
      </c>
      <c r="U811" s="13">
        <f t="shared" si="61"/>
        <v>41658.833680555559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>
        <f t="shared" si="64"/>
        <v>105</v>
      </c>
      <c r="R812">
        <f t="shared" si="62"/>
        <v>58.33</v>
      </c>
      <c r="S812" s="13">
        <f t="shared" si="63"/>
        <v>41123.056273148148</v>
      </c>
      <c r="T812" s="12">
        <f t="shared" si="60"/>
        <v>2012</v>
      </c>
      <c r="U812" s="13">
        <f t="shared" si="61"/>
        <v>41153.056273148148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>
        <f t="shared" si="64"/>
        <v>104</v>
      </c>
      <c r="R813">
        <f t="shared" si="62"/>
        <v>86.67</v>
      </c>
      <c r="S813" s="13">
        <f t="shared" si="63"/>
        <v>41443.643541666665</v>
      </c>
      <c r="T813" s="12">
        <f t="shared" si="60"/>
        <v>2013</v>
      </c>
      <c r="U813" s="13">
        <f t="shared" si="61"/>
        <v>41465.702777777777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>
        <f t="shared" si="64"/>
        <v>152</v>
      </c>
      <c r="R814">
        <f t="shared" si="62"/>
        <v>27.61</v>
      </c>
      <c r="S814" s="13">
        <f t="shared" si="63"/>
        <v>41282.017962962964</v>
      </c>
      <c r="T814" s="12">
        <f t="shared" si="60"/>
        <v>2013</v>
      </c>
      <c r="U814" s="13">
        <f t="shared" si="61"/>
        <v>41334.581944444442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>
        <f t="shared" si="64"/>
        <v>160</v>
      </c>
      <c r="R815">
        <f t="shared" si="62"/>
        <v>25</v>
      </c>
      <c r="S815" s="13">
        <f t="shared" si="63"/>
        <v>41080.960243055553</v>
      </c>
      <c r="T815" s="12">
        <f t="shared" si="60"/>
        <v>2012</v>
      </c>
      <c r="U815" s="13">
        <f t="shared" si="61"/>
        <v>41110.960243055553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>
        <f t="shared" si="64"/>
        <v>127</v>
      </c>
      <c r="R816">
        <f t="shared" si="62"/>
        <v>45.46</v>
      </c>
      <c r="S816" s="13">
        <f t="shared" si="63"/>
        <v>40679.743067129632</v>
      </c>
      <c r="T816" s="12">
        <f t="shared" si="60"/>
        <v>2011</v>
      </c>
      <c r="U816" s="13">
        <f t="shared" si="61"/>
        <v>40694.75277777778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>
        <f t="shared" si="64"/>
        <v>107</v>
      </c>
      <c r="R817">
        <f t="shared" si="62"/>
        <v>99.53</v>
      </c>
      <c r="S817" s="13">
        <f t="shared" si="63"/>
        <v>41914.917858796296</v>
      </c>
      <c r="T817" s="12">
        <f t="shared" si="60"/>
        <v>2014</v>
      </c>
      <c r="U817" s="13">
        <f t="shared" si="61"/>
        <v>41944.917858796296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>
        <f t="shared" si="64"/>
        <v>115</v>
      </c>
      <c r="R818">
        <f t="shared" si="62"/>
        <v>39.31</v>
      </c>
      <c r="S818" s="13">
        <f t="shared" si="63"/>
        <v>41341.870868055557</v>
      </c>
      <c r="T818" s="12">
        <f t="shared" si="60"/>
        <v>2013</v>
      </c>
      <c r="U818" s="13">
        <f t="shared" si="61"/>
        <v>41373.270833333336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>
        <f t="shared" si="64"/>
        <v>137</v>
      </c>
      <c r="R819">
        <f t="shared" si="62"/>
        <v>89.42</v>
      </c>
      <c r="S819" s="13">
        <f t="shared" si="63"/>
        <v>40925.599664351852</v>
      </c>
      <c r="T819" s="12">
        <f t="shared" si="60"/>
        <v>2012</v>
      </c>
      <c r="U819" s="13">
        <f t="shared" si="61"/>
        <v>40979.207638888889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>
        <f t="shared" si="64"/>
        <v>156</v>
      </c>
      <c r="R820">
        <f t="shared" si="62"/>
        <v>28.68</v>
      </c>
      <c r="S820" s="13">
        <f t="shared" si="63"/>
        <v>41120.882881944446</v>
      </c>
      <c r="T820" s="12">
        <f t="shared" si="60"/>
        <v>2012</v>
      </c>
      <c r="U820" s="13">
        <f t="shared" si="61"/>
        <v>41128.709027777775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>
        <f t="shared" si="64"/>
        <v>109</v>
      </c>
      <c r="R821">
        <f t="shared" si="62"/>
        <v>31.07</v>
      </c>
      <c r="S821" s="13">
        <f t="shared" si="63"/>
        <v>41619.998310185183</v>
      </c>
      <c r="T821" s="12">
        <f t="shared" si="60"/>
        <v>2013</v>
      </c>
      <c r="U821" s="13">
        <f t="shared" si="61"/>
        <v>41629.197222222225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>
        <f t="shared" si="64"/>
        <v>134</v>
      </c>
      <c r="R822">
        <f t="shared" si="62"/>
        <v>70.55</v>
      </c>
      <c r="S822" s="13">
        <f t="shared" si="63"/>
        <v>41768.841921296298</v>
      </c>
      <c r="T822" s="12">
        <f t="shared" si="60"/>
        <v>2014</v>
      </c>
      <c r="U822" s="13">
        <f t="shared" si="61"/>
        <v>41799.208333333336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>
        <f t="shared" si="64"/>
        <v>100</v>
      </c>
      <c r="R823">
        <f t="shared" si="62"/>
        <v>224.13</v>
      </c>
      <c r="S823" s="13">
        <f t="shared" si="63"/>
        <v>42093.922048611115</v>
      </c>
      <c r="T823" s="12">
        <f t="shared" si="60"/>
        <v>2015</v>
      </c>
      <c r="U823" s="13">
        <f t="shared" si="61"/>
        <v>42128.167361111111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>
        <f t="shared" si="64"/>
        <v>119</v>
      </c>
      <c r="R824">
        <f t="shared" si="62"/>
        <v>51.81</v>
      </c>
      <c r="S824" s="13">
        <f t="shared" si="63"/>
        <v>41157.947337962964</v>
      </c>
      <c r="T824" s="12">
        <f t="shared" si="60"/>
        <v>2012</v>
      </c>
      <c r="U824" s="13">
        <f t="shared" si="61"/>
        <v>41187.947337962964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>
        <f t="shared" si="64"/>
        <v>180</v>
      </c>
      <c r="R825">
        <f t="shared" si="62"/>
        <v>43.52</v>
      </c>
      <c r="S825" s="13">
        <f t="shared" si="63"/>
        <v>42055.972824074073</v>
      </c>
      <c r="T825" s="12">
        <f t="shared" si="60"/>
        <v>2015</v>
      </c>
      <c r="U825" s="13">
        <f t="shared" si="61"/>
        <v>42085.931157407409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>
        <f t="shared" si="64"/>
        <v>134</v>
      </c>
      <c r="R826">
        <f t="shared" si="62"/>
        <v>39.82</v>
      </c>
      <c r="S826" s="13">
        <f t="shared" si="63"/>
        <v>40250.242106481484</v>
      </c>
      <c r="T826" s="12">
        <f t="shared" si="60"/>
        <v>2010</v>
      </c>
      <c r="U826" s="13">
        <f t="shared" si="61"/>
        <v>40286.290972222225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>
        <f t="shared" si="64"/>
        <v>100</v>
      </c>
      <c r="R827">
        <f t="shared" si="62"/>
        <v>126.81</v>
      </c>
      <c r="S827" s="13">
        <f t="shared" si="63"/>
        <v>41186.306527777779</v>
      </c>
      <c r="T827" s="12">
        <f t="shared" si="60"/>
        <v>2012</v>
      </c>
      <c r="U827" s="13">
        <f t="shared" si="61"/>
        <v>41211.306527777779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>
        <f t="shared" si="64"/>
        <v>101</v>
      </c>
      <c r="R828">
        <f t="shared" si="62"/>
        <v>113.88</v>
      </c>
      <c r="S828" s="13">
        <f t="shared" si="63"/>
        <v>40973.038541666669</v>
      </c>
      <c r="T828" s="12">
        <f t="shared" si="60"/>
        <v>2012</v>
      </c>
      <c r="U828" s="13">
        <f t="shared" si="61"/>
        <v>40993.996874999997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>
        <f t="shared" si="64"/>
        <v>103</v>
      </c>
      <c r="R829">
        <f t="shared" si="62"/>
        <v>28.18</v>
      </c>
      <c r="S829" s="13">
        <f t="shared" si="63"/>
        <v>40927.473460648151</v>
      </c>
      <c r="T829" s="12">
        <f t="shared" si="60"/>
        <v>2012</v>
      </c>
      <c r="U829" s="13">
        <f t="shared" si="61"/>
        <v>40953.825694444444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>
        <f t="shared" si="64"/>
        <v>107</v>
      </c>
      <c r="R830">
        <f t="shared" si="62"/>
        <v>36.61</v>
      </c>
      <c r="S830" s="13">
        <f t="shared" si="63"/>
        <v>41073.050717592596</v>
      </c>
      <c r="T830" s="12">
        <f t="shared" si="60"/>
        <v>2012</v>
      </c>
      <c r="U830" s="13">
        <f t="shared" si="61"/>
        <v>41085.683333333334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>
        <f t="shared" si="64"/>
        <v>104</v>
      </c>
      <c r="R831">
        <f t="shared" si="62"/>
        <v>32.5</v>
      </c>
      <c r="S831" s="13">
        <f t="shared" si="63"/>
        <v>42504.801388888889</v>
      </c>
      <c r="T831" s="12">
        <f t="shared" si="60"/>
        <v>2016</v>
      </c>
      <c r="U831" s="13">
        <f t="shared" si="61"/>
        <v>42564.801388888889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>
        <f t="shared" si="64"/>
        <v>108</v>
      </c>
      <c r="R832">
        <f t="shared" si="62"/>
        <v>60.66</v>
      </c>
      <c r="S832" s="13">
        <f t="shared" si="63"/>
        <v>41325.525752314818</v>
      </c>
      <c r="T832" s="12">
        <f t="shared" si="60"/>
        <v>2013</v>
      </c>
      <c r="U832" s="13">
        <f t="shared" si="61"/>
        <v>41355.484085648146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>
        <f t="shared" si="64"/>
        <v>233</v>
      </c>
      <c r="R833">
        <f t="shared" si="62"/>
        <v>175</v>
      </c>
      <c r="S833" s="13">
        <f t="shared" si="63"/>
        <v>40996.646921296298</v>
      </c>
      <c r="T833" s="12">
        <f t="shared" si="60"/>
        <v>2012</v>
      </c>
      <c r="U833" s="13">
        <f t="shared" si="61"/>
        <v>41026.646921296298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>
        <f t="shared" si="64"/>
        <v>101</v>
      </c>
      <c r="R834">
        <f t="shared" si="62"/>
        <v>97.99</v>
      </c>
      <c r="S834" s="13">
        <f t="shared" si="63"/>
        <v>40869.675173611111</v>
      </c>
      <c r="T834" s="12">
        <f t="shared" ref="T834:T897" si="65">YEAR(S834)</f>
        <v>2011</v>
      </c>
      <c r="U834" s="13">
        <f t="shared" ref="U834:U897" si="66">(((I834/60)/60)/24)+DATE(1970,1,1)</f>
        <v>40929.342361111114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>
        <f t="shared" si="64"/>
        <v>102</v>
      </c>
      <c r="R835">
        <f t="shared" ref="R835:R898" si="67">IFERROR(ROUND(E835/L835,2),0)</f>
        <v>148.78</v>
      </c>
      <c r="S835" s="13">
        <f t="shared" ref="S835:S898" si="68">(((J835/60)/60)/24)+DATE(1970,1,1)</f>
        <v>41718.878182870372</v>
      </c>
      <c r="T835" s="12">
        <f t="shared" si="65"/>
        <v>2014</v>
      </c>
      <c r="U835" s="13">
        <f t="shared" si="66"/>
        <v>41748.878182870372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>
        <f t="shared" ref="Q836:Q899" si="69">ROUND(E836/D836*100,0)</f>
        <v>131</v>
      </c>
      <c r="R836">
        <f t="shared" si="67"/>
        <v>96.08</v>
      </c>
      <c r="S836" s="13">
        <f t="shared" si="68"/>
        <v>41422.822824074072</v>
      </c>
      <c r="T836" s="12">
        <f t="shared" si="65"/>
        <v>2013</v>
      </c>
      <c r="U836" s="13">
        <f t="shared" si="66"/>
        <v>41456.165972222225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>
        <f t="shared" si="69"/>
        <v>117</v>
      </c>
      <c r="R837">
        <f t="shared" si="67"/>
        <v>58.63</v>
      </c>
      <c r="S837" s="13">
        <f t="shared" si="68"/>
        <v>41005.45784722222</v>
      </c>
      <c r="T837" s="12">
        <f t="shared" si="65"/>
        <v>2012</v>
      </c>
      <c r="U837" s="13">
        <f t="shared" si="66"/>
        <v>41048.125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>
        <f t="shared" si="69"/>
        <v>101</v>
      </c>
      <c r="R838">
        <f t="shared" si="67"/>
        <v>109.71</v>
      </c>
      <c r="S838" s="13">
        <f t="shared" si="68"/>
        <v>41524.056921296295</v>
      </c>
      <c r="T838" s="12">
        <f t="shared" si="65"/>
        <v>2013</v>
      </c>
      <c r="U838" s="13">
        <f t="shared" si="66"/>
        <v>41554.056921296295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>
        <f t="shared" si="69"/>
        <v>122</v>
      </c>
      <c r="R839">
        <f t="shared" si="67"/>
        <v>49.11</v>
      </c>
      <c r="S839" s="13">
        <f t="shared" si="68"/>
        <v>41730.998402777775</v>
      </c>
      <c r="T839" s="12">
        <f t="shared" si="65"/>
        <v>2014</v>
      </c>
      <c r="U839" s="13">
        <f t="shared" si="66"/>
        <v>41760.998402777775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>
        <f t="shared" si="69"/>
        <v>145</v>
      </c>
      <c r="R840">
        <f t="shared" si="67"/>
        <v>47.67</v>
      </c>
      <c r="S840" s="13">
        <f t="shared" si="68"/>
        <v>40895.897974537038</v>
      </c>
      <c r="T840" s="12">
        <f t="shared" si="65"/>
        <v>2011</v>
      </c>
      <c r="U840" s="13">
        <f t="shared" si="66"/>
        <v>40925.897974537038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>
        <f t="shared" si="69"/>
        <v>117</v>
      </c>
      <c r="R841">
        <f t="shared" si="67"/>
        <v>60.74</v>
      </c>
      <c r="S841" s="13">
        <f t="shared" si="68"/>
        <v>41144.763379629629</v>
      </c>
      <c r="T841" s="12">
        <f t="shared" si="65"/>
        <v>2012</v>
      </c>
      <c r="U841" s="13">
        <f t="shared" si="66"/>
        <v>41174.763379629629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>
        <f t="shared" si="69"/>
        <v>120</v>
      </c>
      <c r="R842">
        <f t="shared" si="67"/>
        <v>63.38</v>
      </c>
      <c r="S842" s="13">
        <f t="shared" si="68"/>
        <v>42607.226701388892</v>
      </c>
      <c r="T842" s="12">
        <f t="shared" si="65"/>
        <v>2016</v>
      </c>
      <c r="U842" s="13">
        <f t="shared" si="66"/>
        <v>42637.226701388892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>
        <f t="shared" si="69"/>
        <v>101</v>
      </c>
      <c r="R843">
        <f t="shared" si="67"/>
        <v>53.89</v>
      </c>
      <c r="S843" s="13">
        <f t="shared" si="68"/>
        <v>41923.838692129626</v>
      </c>
      <c r="T843" s="12">
        <f t="shared" si="65"/>
        <v>2014</v>
      </c>
      <c r="U843" s="13">
        <f t="shared" si="66"/>
        <v>41953.88035879629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>
        <f t="shared" si="69"/>
        <v>104</v>
      </c>
      <c r="R844">
        <f t="shared" si="67"/>
        <v>66.87</v>
      </c>
      <c r="S844" s="13">
        <f t="shared" si="68"/>
        <v>41526.592395833337</v>
      </c>
      <c r="T844" s="12">
        <f t="shared" si="65"/>
        <v>2013</v>
      </c>
      <c r="U844" s="13">
        <f t="shared" si="66"/>
        <v>41561.165972222225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>
        <f t="shared" si="69"/>
        <v>267</v>
      </c>
      <c r="R845">
        <f t="shared" si="67"/>
        <v>63.1</v>
      </c>
      <c r="S845" s="13">
        <f t="shared" si="68"/>
        <v>42695.257870370369</v>
      </c>
      <c r="T845" s="12">
        <f t="shared" si="65"/>
        <v>2016</v>
      </c>
      <c r="U845" s="13">
        <f t="shared" si="66"/>
        <v>42712.333333333328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>
        <f t="shared" si="69"/>
        <v>194</v>
      </c>
      <c r="R846">
        <f t="shared" si="67"/>
        <v>36.630000000000003</v>
      </c>
      <c r="S846" s="13">
        <f t="shared" si="68"/>
        <v>41905.684629629628</v>
      </c>
      <c r="T846" s="12">
        <f t="shared" si="65"/>
        <v>2014</v>
      </c>
      <c r="U846" s="13">
        <f t="shared" si="66"/>
        <v>41944.207638888889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>
        <f t="shared" si="69"/>
        <v>120</v>
      </c>
      <c r="R847">
        <f t="shared" si="67"/>
        <v>34.01</v>
      </c>
      <c r="S847" s="13">
        <f t="shared" si="68"/>
        <v>42578.205972222218</v>
      </c>
      <c r="T847" s="12">
        <f t="shared" si="65"/>
        <v>2016</v>
      </c>
      <c r="U847" s="13">
        <f t="shared" si="66"/>
        <v>42618.165972222225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>
        <f t="shared" si="69"/>
        <v>122</v>
      </c>
      <c r="R848">
        <f t="shared" si="67"/>
        <v>28.55</v>
      </c>
      <c r="S848" s="13">
        <f t="shared" si="68"/>
        <v>41694.391840277778</v>
      </c>
      <c r="T848" s="12">
        <f t="shared" si="65"/>
        <v>2014</v>
      </c>
      <c r="U848" s="13">
        <f t="shared" si="66"/>
        <v>41708.583333333336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>
        <f t="shared" si="69"/>
        <v>100</v>
      </c>
      <c r="R849">
        <f t="shared" si="67"/>
        <v>10</v>
      </c>
      <c r="S849" s="13">
        <f t="shared" si="68"/>
        <v>42165.79833333334</v>
      </c>
      <c r="T849" s="12">
        <f t="shared" si="65"/>
        <v>2015</v>
      </c>
      <c r="U849" s="13">
        <f t="shared" si="66"/>
        <v>42195.79833333334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>
        <f t="shared" si="69"/>
        <v>100</v>
      </c>
      <c r="R850">
        <f t="shared" si="67"/>
        <v>18.75</v>
      </c>
      <c r="S850" s="13">
        <f t="shared" si="68"/>
        <v>42078.792048611111</v>
      </c>
      <c r="T850" s="12">
        <f t="shared" si="65"/>
        <v>2015</v>
      </c>
      <c r="U850" s="13">
        <f t="shared" si="66"/>
        <v>42108.792048611111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>
        <f t="shared" si="69"/>
        <v>120</v>
      </c>
      <c r="R851">
        <f t="shared" si="67"/>
        <v>41.7</v>
      </c>
      <c r="S851" s="13">
        <f t="shared" si="68"/>
        <v>42051.148888888885</v>
      </c>
      <c r="T851" s="12">
        <f t="shared" si="65"/>
        <v>2015</v>
      </c>
      <c r="U851" s="13">
        <f t="shared" si="66"/>
        <v>42079.107222222221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>
        <f t="shared" si="69"/>
        <v>155</v>
      </c>
      <c r="R852">
        <f t="shared" si="67"/>
        <v>46.67</v>
      </c>
      <c r="S852" s="13">
        <f t="shared" si="68"/>
        <v>42452.827743055561</v>
      </c>
      <c r="T852" s="12">
        <f t="shared" si="65"/>
        <v>2016</v>
      </c>
      <c r="U852" s="13">
        <f t="shared" si="66"/>
        <v>42485.207638888889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>
        <f t="shared" si="69"/>
        <v>130</v>
      </c>
      <c r="R853">
        <f t="shared" si="67"/>
        <v>37.270000000000003</v>
      </c>
      <c r="S853" s="13">
        <f t="shared" si="68"/>
        <v>42522.880243055552</v>
      </c>
      <c r="T853" s="12">
        <f t="shared" si="65"/>
        <v>2016</v>
      </c>
      <c r="U853" s="13">
        <f t="shared" si="66"/>
        <v>42582.822916666672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>
        <f t="shared" si="69"/>
        <v>105</v>
      </c>
      <c r="R854">
        <f t="shared" si="67"/>
        <v>59.26</v>
      </c>
      <c r="S854" s="13">
        <f t="shared" si="68"/>
        <v>42656.805497685185</v>
      </c>
      <c r="T854" s="12">
        <f t="shared" si="65"/>
        <v>2016</v>
      </c>
      <c r="U854" s="13">
        <f t="shared" si="66"/>
        <v>42667.875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>
        <f t="shared" si="69"/>
        <v>100</v>
      </c>
      <c r="R855">
        <f t="shared" si="67"/>
        <v>30</v>
      </c>
      <c r="S855" s="13">
        <f t="shared" si="68"/>
        <v>42021.832280092596</v>
      </c>
      <c r="T855" s="12">
        <f t="shared" si="65"/>
        <v>2015</v>
      </c>
      <c r="U855" s="13">
        <f t="shared" si="66"/>
        <v>42051.832280092596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>
        <f t="shared" si="69"/>
        <v>118</v>
      </c>
      <c r="R856">
        <f t="shared" si="67"/>
        <v>65.86</v>
      </c>
      <c r="S856" s="13">
        <f t="shared" si="68"/>
        <v>42702.212337962963</v>
      </c>
      <c r="T856" s="12">
        <f t="shared" si="65"/>
        <v>2016</v>
      </c>
      <c r="U856" s="13">
        <f t="shared" si="66"/>
        <v>42732.212337962963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>
        <f t="shared" si="69"/>
        <v>103</v>
      </c>
      <c r="R857">
        <f t="shared" si="67"/>
        <v>31.91</v>
      </c>
      <c r="S857" s="13">
        <f t="shared" si="68"/>
        <v>42545.125196759262</v>
      </c>
      <c r="T857" s="12">
        <f t="shared" si="65"/>
        <v>2016</v>
      </c>
      <c r="U857" s="13">
        <f t="shared" si="66"/>
        <v>42575.125196759262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>
        <f t="shared" si="69"/>
        <v>218</v>
      </c>
      <c r="R858">
        <f t="shared" si="67"/>
        <v>19.46</v>
      </c>
      <c r="S858" s="13">
        <f t="shared" si="68"/>
        <v>42609.311990740738</v>
      </c>
      <c r="T858" s="12">
        <f t="shared" si="65"/>
        <v>2016</v>
      </c>
      <c r="U858" s="13">
        <f t="shared" si="66"/>
        <v>42668.791666666672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>
        <f t="shared" si="69"/>
        <v>100</v>
      </c>
      <c r="R859">
        <f t="shared" si="67"/>
        <v>50</v>
      </c>
      <c r="S859" s="13">
        <f t="shared" si="68"/>
        <v>42291.581377314811</v>
      </c>
      <c r="T859" s="12">
        <f t="shared" si="65"/>
        <v>2015</v>
      </c>
      <c r="U859" s="13">
        <f t="shared" si="66"/>
        <v>42333.623043981483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>
        <f t="shared" si="69"/>
        <v>144</v>
      </c>
      <c r="R860">
        <f t="shared" si="67"/>
        <v>22.74</v>
      </c>
      <c r="S860" s="13">
        <f t="shared" si="68"/>
        <v>42079.745578703703</v>
      </c>
      <c r="T860" s="12">
        <f t="shared" si="65"/>
        <v>2015</v>
      </c>
      <c r="U860" s="13">
        <f t="shared" si="66"/>
        <v>42109.957638888889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>
        <f t="shared" si="69"/>
        <v>105</v>
      </c>
      <c r="R861">
        <f t="shared" si="67"/>
        <v>42.72</v>
      </c>
      <c r="S861" s="13">
        <f t="shared" si="68"/>
        <v>42128.820231481484</v>
      </c>
      <c r="T861" s="12">
        <f t="shared" si="65"/>
        <v>2015</v>
      </c>
      <c r="U861" s="13">
        <f t="shared" si="66"/>
        <v>42159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>
        <f t="shared" si="69"/>
        <v>18</v>
      </c>
      <c r="R862">
        <f t="shared" si="67"/>
        <v>52.92</v>
      </c>
      <c r="S862" s="13">
        <f t="shared" si="68"/>
        <v>41570.482789351852</v>
      </c>
      <c r="T862" s="12">
        <f t="shared" si="65"/>
        <v>2013</v>
      </c>
      <c r="U862" s="13">
        <f t="shared" si="66"/>
        <v>41600.524456018517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>
        <f t="shared" si="69"/>
        <v>2</v>
      </c>
      <c r="R863">
        <f t="shared" si="67"/>
        <v>50.5</v>
      </c>
      <c r="S863" s="13">
        <f t="shared" si="68"/>
        <v>42599.965324074074</v>
      </c>
      <c r="T863" s="12">
        <f t="shared" si="65"/>
        <v>2016</v>
      </c>
      <c r="U863" s="13">
        <f t="shared" si="66"/>
        <v>42629.965324074074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>
        <f t="shared" si="69"/>
        <v>0</v>
      </c>
      <c r="R864">
        <f t="shared" si="67"/>
        <v>42.5</v>
      </c>
      <c r="S864" s="13">
        <f t="shared" si="68"/>
        <v>41559.5549537037</v>
      </c>
      <c r="T864" s="12">
        <f t="shared" si="65"/>
        <v>2013</v>
      </c>
      <c r="U864" s="13">
        <f t="shared" si="66"/>
        <v>41589.596620370372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>
        <f t="shared" si="69"/>
        <v>5</v>
      </c>
      <c r="R865">
        <f t="shared" si="67"/>
        <v>18</v>
      </c>
      <c r="S865" s="13">
        <f t="shared" si="68"/>
        <v>40921.117662037039</v>
      </c>
      <c r="T865" s="12">
        <f t="shared" si="65"/>
        <v>2012</v>
      </c>
      <c r="U865" s="13">
        <f t="shared" si="66"/>
        <v>40951.117662037039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>
        <f t="shared" si="69"/>
        <v>42</v>
      </c>
      <c r="R866">
        <f t="shared" si="67"/>
        <v>34.18</v>
      </c>
      <c r="S866" s="13">
        <f t="shared" si="68"/>
        <v>41541.106921296298</v>
      </c>
      <c r="T866" s="12">
        <f t="shared" si="65"/>
        <v>2013</v>
      </c>
      <c r="U866" s="13">
        <f t="shared" si="66"/>
        <v>41563.415972222225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>
        <f t="shared" si="69"/>
        <v>2</v>
      </c>
      <c r="R867">
        <f t="shared" si="67"/>
        <v>22.5</v>
      </c>
      <c r="S867" s="13">
        <f t="shared" si="68"/>
        <v>41230.77311342593</v>
      </c>
      <c r="T867" s="12">
        <f t="shared" si="65"/>
        <v>2012</v>
      </c>
      <c r="U867" s="13">
        <f t="shared" si="66"/>
        <v>41290.77311342593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>
        <f t="shared" si="69"/>
        <v>18</v>
      </c>
      <c r="R868">
        <f t="shared" si="67"/>
        <v>58.18</v>
      </c>
      <c r="S868" s="13">
        <f t="shared" si="68"/>
        <v>42025.637939814813</v>
      </c>
      <c r="T868" s="12">
        <f t="shared" si="65"/>
        <v>2015</v>
      </c>
      <c r="U868" s="13">
        <f t="shared" si="66"/>
        <v>42063.631944444445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>
        <f t="shared" si="69"/>
        <v>24</v>
      </c>
      <c r="R869">
        <f t="shared" si="67"/>
        <v>109.18</v>
      </c>
      <c r="S869" s="13">
        <f t="shared" si="68"/>
        <v>40088.105393518519</v>
      </c>
      <c r="T869" s="12">
        <f t="shared" si="65"/>
        <v>2009</v>
      </c>
      <c r="U869" s="13">
        <f t="shared" si="66"/>
        <v>40148.207638888889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>
        <f t="shared" si="69"/>
        <v>0</v>
      </c>
      <c r="R870">
        <f t="shared" si="67"/>
        <v>50</v>
      </c>
      <c r="S870" s="13">
        <f t="shared" si="68"/>
        <v>41616.027754629627</v>
      </c>
      <c r="T870" s="12">
        <f t="shared" si="65"/>
        <v>2013</v>
      </c>
      <c r="U870" s="13">
        <f t="shared" si="66"/>
        <v>41646.027754629627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>
        <f t="shared" si="69"/>
        <v>12</v>
      </c>
      <c r="R871">
        <f t="shared" si="67"/>
        <v>346.67</v>
      </c>
      <c r="S871" s="13">
        <f t="shared" si="68"/>
        <v>41342.845567129632</v>
      </c>
      <c r="T871" s="12">
        <f t="shared" si="65"/>
        <v>2013</v>
      </c>
      <c r="U871" s="13">
        <f t="shared" si="66"/>
        <v>41372.803900462961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>
        <f t="shared" si="69"/>
        <v>0</v>
      </c>
      <c r="R872">
        <f t="shared" si="67"/>
        <v>12.4</v>
      </c>
      <c r="S872" s="13">
        <f t="shared" si="68"/>
        <v>41488.022256944445</v>
      </c>
      <c r="T872" s="12">
        <f t="shared" si="65"/>
        <v>2013</v>
      </c>
      <c r="U872" s="13">
        <f t="shared" si="66"/>
        <v>41518.022256944445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>
        <f t="shared" si="69"/>
        <v>5</v>
      </c>
      <c r="R873">
        <f t="shared" si="67"/>
        <v>27.08</v>
      </c>
      <c r="S873" s="13">
        <f t="shared" si="68"/>
        <v>41577.561284722222</v>
      </c>
      <c r="T873" s="12">
        <f t="shared" si="65"/>
        <v>2013</v>
      </c>
      <c r="U873" s="13">
        <f t="shared" si="66"/>
        <v>41607.602951388886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>
        <f t="shared" si="69"/>
        <v>1</v>
      </c>
      <c r="R874">
        <f t="shared" si="67"/>
        <v>32.5</v>
      </c>
      <c r="S874" s="13">
        <f t="shared" si="68"/>
        <v>40567.825543981482</v>
      </c>
      <c r="T874" s="12">
        <f t="shared" si="65"/>
        <v>2011</v>
      </c>
      <c r="U874" s="13">
        <f t="shared" si="66"/>
        <v>40612.825543981482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>
        <f t="shared" si="69"/>
        <v>1</v>
      </c>
      <c r="R875">
        <f t="shared" si="67"/>
        <v>9</v>
      </c>
      <c r="S875" s="13">
        <f t="shared" si="68"/>
        <v>41184.167129629634</v>
      </c>
      <c r="T875" s="12">
        <f t="shared" si="65"/>
        <v>2012</v>
      </c>
      <c r="U875" s="13">
        <f t="shared" si="66"/>
        <v>41224.208796296298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>
        <f t="shared" si="69"/>
        <v>24</v>
      </c>
      <c r="R876">
        <f t="shared" si="67"/>
        <v>34.76</v>
      </c>
      <c r="S876" s="13">
        <f t="shared" si="68"/>
        <v>41368.583726851852</v>
      </c>
      <c r="T876" s="12">
        <f t="shared" si="65"/>
        <v>2013</v>
      </c>
      <c r="U876" s="13">
        <f t="shared" si="66"/>
        <v>41398.583726851852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>
        <f t="shared" si="69"/>
        <v>0</v>
      </c>
      <c r="R877">
        <f t="shared" si="67"/>
        <v>0</v>
      </c>
      <c r="S877" s="13">
        <f t="shared" si="68"/>
        <v>42248.723738425921</v>
      </c>
      <c r="T877" s="12">
        <f t="shared" si="65"/>
        <v>2015</v>
      </c>
      <c r="U877" s="13">
        <f t="shared" si="66"/>
        <v>42268.723738425921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>
        <f t="shared" si="69"/>
        <v>41</v>
      </c>
      <c r="R878">
        <f t="shared" si="67"/>
        <v>28.58</v>
      </c>
      <c r="S878" s="13">
        <f t="shared" si="68"/>
        <v>41276.496840277774</v>
      </c>
      <c r="T878" s="12">
        <f t="shared" si="65"/>
        <v>2013</v>
      </c>
      <c r="U878" s="13">
        <f t="shared" si="66"/>
        <v>41309.496840277774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>
        <f t="shared" si="69"/>
        <v>68</v>
      </c>
      <c r="R879">
        <f t="shared" si="67"/>
        <v>46.59</v>
      </c>
      <c r="S879" s="13">
        <f t="shared" si="68"/>
        <v>41597.788888888892</v>
      </c>
      <c r="T879" s="12">
        <f t="shared" si="65"/>
        <v>2013</v>
      </c>
      <c r="U879" s="13">
        <f t="shared" si="66"/>
        <v>41627.788888888892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>
        <f t="shared" si="69"/>
        <v>1</v>
      </c>
      <c r="R880">
        <f t="shared" si="67"/>
        <v>32.5</v>
      </c>
      <c r="S880" s="13">
        <f t="shared" si="68"/>
        <v>40505.232916666668</v>
      </c>
      <c r="T880" s="12">
        <f t="shared" si="65"/>
        <v>2010</v>
      </c>
      <c r="U880" s="13">
        <f t="shared" si="66"/>
        <v>40535.232916666668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>
        <f t="shared" si="69"/>
        <v>31</v>
      </c>
      <c r="R881">
        <f t="shared" si="67"/>
        <v>21.47</v>
      </c>
      <c r="S881" s="13">
        <f t="shared" si="68"/>
        <v>41037.829918981479</v>
      </c>
      <c r="T881" s="12">
        <f t="shared" si="65"/>
        <v>2012</v>
      </c>
      <c r="U881" s="13">
        <f t="shared" si="66"/>
        <v>41058.829918981479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>
        <f t="shared" si="69"/>
        <v>3</v>
      </c>
      <c r="R882">
        <f t="shared" si="67"/>
        <v>14.13</v>
      </c>
      <c r="S882" s="13">
        <f t="shared" si="68"/>
        <v>41179.32104166667</v>
      </c>
      <c r="T882" s="12">
        <f t="shared" si="65"/>
        <v>2012</v>
      </c>
      <c r="U882" s="13">
        <f t="shared" si="66"/>
        <v>41212.32104166667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>
        <f t="shared" si="69"/>
        <v>1</v>
      </c>
      <c r="R883">
        <f t="shared" si="67"/>
        <v>30</v>
      </c>
      <c r="S883" s="13">
        <f t="shared" si="68"/>
        <v>40877.25099537037</v>
      </c>
      <c r="T883" s="12">
        <f t="shared" si="65"/>
        <v>2011</v>
      </c>
      <c r="U883" s="13">
        <f t="shared" si="66"/>
        <v>40922.25099537037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>
        <f t="shared" si="69"/>
        <v>20</v>
      </c>
      <c r="R884">
        <f t="shared" si="67"/>
        <v>21.57</v>
      </c>
      <c r="S884" s="13">
        <f t="shared" si="68"/>
        <v>40759.860532407409</v>
      </c>
      <c r="T884" s="12">
        <f t="shared" si="65"/>
        <v>2011</v>
      </c>
      <c r="U884" s="13">
        <f t="shared" si="66"/>
        <v>40792.860532407409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>
        <f t="shared" si="69"/>
        <v>40</v>
      </c>
      <c r="R885">
        <f t="shared" si="67"/>
        <v>83.38</v>
      </c>
      <c r="S885" s="13">
        <f t="shared" si="68"/>
        <v>42371.935590277775</v>
      </c>
      <c r="T885" s="12">
        <f t="shared" si="65"/>
        <v>2016</v>
      </c>
      <c r="U885" s="13">
        <f t="shared" si="66"/>
        <v>42431.935590277775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>
        <f t="shared" si="69"/>
        <v>1</v>
      </c>
      <c r="R886">
        <f t="shared" si="67"/>
        <v>10</v>
      </c>
      <c r="S886" s="13">
        <f t="shared" si="68"/>
        <v>40981.802615740737</v>
      </c>
      <c r="T886" s="12">
        <f t="shared" si="65"/>
        <v>2012</v>
      </c>
      <c r="U886" s="13">
        <f t="shared" si="66"/>
        <v>41041.104861111111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>
        <f t="shared" si="69"/>
        <v>75</v>
      </c>
      <c r="R887">
        <f t="shared" si="67"/>
        <v>35.71</v>
      </c>
      <c r="S887" s="13">
        <f t="shared" si="68"/>
        <v>42713.941099537042</v>
      </c>
      <c r="T887" s="12">
        <f t="shared" si="65"/>
        <v>2016</v>
      </c>
      <c r="U887" s="13">
        <f t="shared" si="66"/>
        <v>42734.941099537042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>
        <f t="shared" si="69"/>
        <v>41</v>
      </c>
      <c r="R888">
        <f t="shared" si="67"/>
        <v>29.29</v>
      </c>
      <c r="S888" s="13">
        <f t="shared" si="68"/>
        <v>42603.870520833334</v>
      </c>
      <c r="T888" s="12">
        <f t="shared" si="65"/>
        <v>2016</v>
      </c>
      <c r="U888" s="13">
        <f t="shared" si="66"/>
        <v>42628.870520833334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>
        <f t="shared" si="69"/>
        <v>0</v>
      </c>
      <c r="R889">
        <f t="shared" si="67"/>
        <v>0</v>
      </c>
      <c r="S889" s="13">
        <f t="shared" si="68"/>
        <v>41026.958969907406</v>
      </c>
      <c r="T889" s="12">
        <f t="shared" si="65"/>
        <v>2012</v>
      </c>
      <c r="U889" s="13">
        <f t="shared" si="66"/>
        <v>41056.958969907406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>
        <f t="shared" si="69"/>
        <v>7</v>
      </c>
      <c r="R890">
        <f t="shared" si="67"/>
        <v>18</v>
      </c>
      <c r="S890" s="13">
        <f t="shared" si="68"/>
        <v>40751.753298611111</v>
      </c>
      <c r="T890" s="12">
        <f t="shared" si="65"/>
        <v>2011</v>
      </c>
      <c r="U890" s="13">
        <f t="shared" si="66"/>
        <v>40787.25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>
        <f t="shared" si="69"/>
        <v>9</v>
      </c>
      <c r="R891">
        <f t="shared" si="67"/>
        <v>73.760000000000005</v>
      </c>
      <c r="S891" s="13">
        <f t="shared" si="68"/>
        <v>41887.784062500003</v>
      </c>
      <c r="T891" s="12">
        <f t="shared" si="65"/>
        <v>2014</v>
      </c>
      <c r="U891" s="13">
        <f t="shared" si="66"/>
        <v>41917.784062500003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>
        <f t="shared" si="69"/>
        <v>4</v>
      </c>
      <c r="R892">
        <f t="shared" si="67"/>
        <v>31.25</v>
      </c>
      <c r="S892" s="13">
        <f t="shared" si="68"/>
        <v>41569.698831018519</v>
      </c>
      <c r="T892" s="12">
        <f t="shared" si="65"/>
        <v>2013</v>
      </c>
      <c r="U892" s="13">
        <f t="shared" si="66"/>
        <v>41599.740497685183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>
        <f t="shared" si="69"/>
        <v>3</v>
      </c>
      <c r="R893">
        <f t="shared" si="67"/>
        <v>28.89</v>
      </c>
      <c r="S893" s="13">
        <f t="shared" si="68"/>
        <v>41842.031597222223</v>
      </c>
      <c r="T893" s="12">
        <f t="shared" si="65"/>
        <v>2014</v>
      </c>
      <c r="U893" s="13">
        <f t="shared" si="66"/>
        <v>41872.031597222223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>
        <f t="shared" si="69"/>
        <v>41</v>
      </c>
      <c r="R894">
        <f t="shared" si="67"/>
        <v>143.82</v>
      </c>
      <c r="S894" s="13">
        <f t="shared" si="68"/>
        <v>40304.20003472222</v>
      </c>
      <c r="T894" s="12">
        <f t="shared" si="65"/>
        <v>2010</v>
      </c>
      <c r="U894" s="13">
        <f t="shared" si="66"/>
        <v>40391.166666666664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>
        <f t="shared" si="69"/>
        <v>10</v>
      </c>
      <c r="R895">
        <f t="shared" si="67"/>
        <v>40</v>
      </c>
      <c r="S895" s="13">
        <f t="shared" si="68"/>
        <v>42065.897719907407</v>
      </c>
      <c r="T895" s="12">
        <f t="shared" si="65"/>
        <v>2015</v>
      </c>
      <c r="U895" s="13">
        <f t="shared" si="66"/>
        <v>42095.856053240743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>
        <f t="shared" si="69"/>
        <v>39</v>
      </c>
      <c r="R896">
        <f t="shared" si="67"/>
        <v>147.81</v>
      </c>
      <c r="S896" s="13">
        <f t="shared" si="68"/>
        <v>42496.981597222228</v>
      </c>
      <c r="T896" s="12">
        <f t="shared" si="65"/>
        <v>2016</v>
      </c>
      <c r="U896" s="13">
        <f t="shared" si="66"/>
        <v>42526.981597222228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>
        <f t="shared" si="69"/>
        <v>2</v>
      </c>
      <c r="R897">
        <f t="shared" si="67"/>
        <v>27.86</v>
      </c>
      <c r="S897" s="13">
        <f t="shared" si="68"/>
        <v>40431.127650462964</v>
      </c>
      <c r="T897" s="12">
        <f t="shared" si="65"/>
        <v>2010</v>
      </c>
      <c r="U897" s="13">
        <f t="shared" si="66"/>
        <v>40476.127650462964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>
        <f t="shared" si="69"/>
        <v>40</v>
      </c>
      <c r="R898">
        <f t="shared" si="67"/>
        <v>44.44</v>
      </c>
      <c r="S898" s="13">
        <f t="shared" si="68"/>
        <v>42218.872986111113</v>
      </c>
      <c r="T898" s="12">
        <f t="shared" ref="T898:T961" si="70">YEAR(S898)</f>
        <v>2015</v>
      </c>
      <c r="U898" s="13">
        <f t="shared" ref="U898:U961" si="71">(((I898/60)/60)/24)+DATE(1970,1,1)</f>
        <v>42244.166666666672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>
        <f t="shared" si="69"/>
        <v>0</v>
      </c>
      <c r="R899">
        <f t="shared" ref="R899:R962" si="72">IFERROR(ROUND(E899/L899,2),0)</f>
        <v>0</v>
      </c>
      <c r="S899" s="13">
        <f t="shared" ref="S899:S962" si="73">(((J899/60)/60)/24)+DATE(1970,1,1)</f>
        <v>41211.688750000001</v>
      </c>
      <c r="T899" s="12">
        <f t="shared" si="70"/>
        <v>2012</v>
      </c>
      <c r="U899" s="13">
        <f t="shared" si="71"/>
        <v>41241.730416666665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>
        <f t="shared" ref="Q900:Q963" si="74">ROUND(E900/D900*100,0)</f>
        <v>3</v>
      </c>
      <c r="R900">
        <f t="shared" si="72"/>
        <v>35</v>
      </c>
      <c r="S900" s="13">
        <f t="shared" si="73"/>
        <v>40878.758217592593</v>
      </c>
      <c r="T900" s="12">
        <f t="shared" si="70"/>
        <v>2011</v>
      </c>
      <c r="U900" s="13">
        <f t="shared" si="71"/>
        <v>40923.758217592593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>
        <f t="shared" si="74"/>
        <v>37</v>
      </c>
      <c r="R901">
        <f t="shared" si="72"/>
        <v>35</v>
      </c>
      <c r="S901" s="13">
        <f t="shared" si="73"/>
        <v>40646.099097222221</v>
      </c>
      <c r="T901" s="12">
        <f t="shared" si="70"/>
        <v>2011</v>
      </c>
      <c r="U901" s="13">
        <f t="shared" si="71"/>
        <v>40691.099097222221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>
        <f t="shared" si="74"/>
        <v>0</v>
      </c>
      <c r="R902">
        <f t="shared" si="72"/>
        <v>10.5</v>
      </c>
      <c r="S902" s="13">
        <f t="shared" si="73"/>
        <v>42429.84956018519</v>
      </c>
      <c r="T902" s="12">
        <f t="shared" si="70"/>
        <v>2016</v>
      </c>
      <c r="U902" s="13">
        <f t="shared" si="71"/>
        <v>42459.807893518519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>
        <f t="shared" si="74"/>
        <v>0</v>
      </c>
      <c r="R903">
        <f t="shared" si="72"/>
        <v>0</v>
      </c>
      <c r="S903" s="13">
        <f t="shared" si="73"/>
        <v>40291.81150462963</v>
      </c>
      <c r="T903" s="12">
        <f t="shared" si="70"/>
        <v>2010</v>
      </c>
      <c r="U903" s="13">
        <f t="shared" si="71"/>
        <v>40337.799305555556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>
        <f t="shared" si="74"/>
        <v>0</v>
      </c>
      <c r="R904">
        <f t="shared" si="72"/>
        <v>30</v>
      </c>
      <c r="S904" s="13">
        <f t="shared" si="73"/>
        <v>41829.965532407405</v>
      </c>
      <c r="T904" s="12">
        <f t="shared" si="70"/>
        <v>2014</v>
      </c>
      <c r="U904" s="13">
        <f t="shared" si="71"/>
        <v>41881.645833333336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>
        <f t="shared" si="74"/>
        <v>3</v>
      </c>
      <c r="R905">
        <f t="shared" si="72"/>
        <v>40</v>
      </c>
      <c r="S905" s="13">
        <f t="shared" si="73"/>
        <v>41149.796064814815</v>
      </c>
      <c r="T905" s="12">
        <f t="shared" si="70"/>
        <v>2012</v>
      </c>
      <c r="U905" s="13">
        <f t="shared" si="71"/>
        <v>41175.100694444445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>
        <f t="shared" si="74"/>
        <v>0</v>
      </c>
      <c r="R906">
        <f t="shared" si="72"/>
        <v>50.33</v>
      </c>
      <c r="S906" s="13">
        <f t="shared" si="73"/>
        <v>42342.080289351856</v>
      </c>
      <c r="T906" s="12">
        <f t="shared" si="70"/>
        <v>2015</v>
      </c>
      <c r="U906" s="13">
        <f t="shared" si="71"/>
        <v>42372.080289351856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>
        <f t="shared" si="74"/>
        <v>3</v>
      </c>
      <c r="R907">
        <f t="shared" si="72"/>
        <v>32.67</v>
      </c>
      <c r="S907" s="13">
        <f t="shared" si="73"/>
        <v>40507.239884259259</v>
      </c>
      <c r="T907" s="12">
        <f t="shared" si="70"/>
        <v>2010</v>
      </c>
      <c r="U907" s="13">
        <f t="shared" si="71"/>
        <v>40567.239884259259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>
        <f t="shared" si="74"/>
        <v>0</v>
      </c>
      <c r="R908">
        <f t="shared" si="72"/>
        <v>0</v>
      </c>
      <c r="S908" s="13">
        <f t="shared" si="73"/>
        <v>41681.189699074072</v>
      </c>
      <c r="T908" s="12">
        <f t="shared" si="70"/>
        <v>2014</v>
      </c>
      <c r="U908" s="13">
        <f t="shared" si="71"/>
        <v>41711.148032407407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>
        <f t="shared" si="74"/>
        <v>0</v>
      </c>
      <c r="R909">
        <f t="shared" si="72"/>
        <v>0</v>
      </c>
      <c r="S909" s="13">
        <f t="shared" si="73"/>
        <v>40767.192395833335</v>
      </c>
      <c r="T909" s="12">
        <f t="shared" si="70"/>
        <v>2011</v>
      </c>
      <c r="U909" s="13">
        <f t="shared" si="71"/>
        <v>40797.192395833335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>
        <f t="shared" si="74"/>
        <v>0</v>
      </c>
      <c r="R910">
        <f t="shared" si="72"/>
        <v>0</v>
      </c>
      <c r="S910" s="13">
        <f t="shared" si="73"/>
        <v>40340.801562499997</v>
      </c>
      <c r="T910" s="12">
        <f t="shared" si="70"/>
        <v>2010</v>
      </c>
      <c r="U910" s="13">
        <f t="shared" si="71"/>
        <v>40386.207638888889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>
        <f t="shared" si="74"/>
        <v>3</v>
      </c>
      <c r="R911">
        <f t="shared" si="72"/>
        <v>65</v>
      </c>
      <c r="S911" s="13">
        <f t="shared" si="73"/>
        <v>41081.69027777778</v>
      </c>
      <c r="T911" s="12">
        <f t="shared" si="70"/>
        <v>2012</v>
      </c>
      <c r="U911" s="13">
        <f t="shared" si="71"/>
        <v>41113.166666666664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>
        <f t="shared" si="74"/>
        <v>22</v>
      </c>
      <c r="R912">
        <f t="shared" si="72"/>
        <v>24.6</v>
      </c>
      <c r="S912" s="13">
        <f t="shared" si="73"/>
        <v>42737.545358796298</v>
      </c>
      <c r="T912" s="12">
        <f t="shared" si="70"/>
        <v>2017</v>
      </c>
      <c r="U912" s="13">
        <f t="shared" si="71"/>
        <v>42797.545358796298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>
        <f t="shared" si="74"/>
        <v>0</v>
      </c>
      <c r="R913">
        <f t="shared" si="72"/>
        <v>0</v>
      </c>
      <c r="S913" s="13">
        <f t="shared" si="73"/>
        <v>41642.005150462966</v>
      </c>
      <c r="T913" s="12">
        <f t="shared" si="70"/>
        <v>2014</v>
      </c>
      <c r="U913" s="13">
        <f t="shared" si="71"/>
        <v>41663.005150462966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>
        <f t="shared" si="74"/>
        <v>1</v>
      </c>
      <c r="R914">
        <f t="shared" si="72"/>
        <v>15</v>
      </c>
      <c r="S914" s="13">
        <f t="shared" si="73"/>
        <v>41194.109340277777</v>
      </c>
      <c r="T914" s="12">
        <f t="shared" si="70"/>
        <v>2012</v>
      </c>
      <c r="U914" s="13">
        <f t="shared" si="71"/>
        <v>41254.151006944441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>
        <f t="shared" si="74"/>
        <v>7</v>
      </c>
      <c r="R915">
        <f t="shared" si="72"/>
        <v>82.58</v>
      </c>
      <c r="S915" s="13">
        <f t="shared" si="73"/>
        <v>41004.139108796298</v>
      </c>
      <c r="T915" s="12">
        <f t="shared" si="70"/>
        <v>2012</v>
      </c>
      <c r="U915" s="13">
        <f t="shared" si="71"/>
        <v>41034.139108796298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>
        <f t="shared" si="74"/>
        <v>0</v>
      </c>
      <c r="R916">
        <f t="shared" si="72"/>
        <v>0</v>
      </c>
      <c r="S916" s="13">
        <f t="shared" si="73"/>
        <v>41116.763275462967</v>
      </c>
      <c r="T916" s="12">
        <f t="shared" si="70"/>
        <v>2012</v>
      </c>
      <c r="U916" s="13">
        <f t="shared" si="71"/>
        <v>41146.763275462967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>
        <f t="shared" si="74"/>
        <v>6</v>
      </c>
      <c r="R917">
        <f t="shared" si="72"/>
        <v>41.67</v>
      </c>
      <c r="S917" s="13">
        <f t="shared" si="73"/>
        <v>40937.679560185185</v>
      </c>
      <c r="T917" s="12">
        <f t="shared" si="70"/>
        <v>2012</v>
      </c>
      <c r="U917" s="13">
        <f t="shared" si="71"/>
        <v>40969.207638888889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>
        <f t="shared" si="74"/>
        <v>0</v>
      </c>
      <c r="R918">
        <f t="shared" si="72"/>
        <v>0</v>
      </c>
      <c r="S918" s="13">
        <f t="shared" si="73"/>
        <v>40434.853402777779</v>
      </c>
      <c r="T918" s="12">
        <f t="shared" si="70"/>
        <v>2010</v>
      </c>
      <c r="U918" s="13">
        <f t="shared" si="71"/>
        <v>40473.208333333336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>
        <f t="shared" si="74"/>
        <v>1</v>
      </c>
      <c r="R919">
        <f t="shared" si="72"/>
        <v>30</v>
      </c>
      <c r="S919" s="13">
        <f t="shared" si="73"/>
        <v>41802.94363425926</v>
      </c>
      <c r="T919" s="12">
        <f t="shared" si="70"/>
        <v>2014</v>
      </c>
      <c r="U919" s="13">
        <f t="shared" si="71"/>
        <v>41834.104166666664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>
        <f t="shared" si="74"/>
        <v>5</v>
      </c>
      <c r="R920">
        <f t="shared" si="72"/>
        <v>19.600000000000001</v>
      </c>
      <c r="S920" s="13">
        <f t="shared" si="73"/>
        <v>41944.916215277779</v>
      </c>
      <c r="T920" s="12">
        <f t="shared" si="70"/>
        <v>2014</v>
      </c>
      <c r="U920" s="13">
        <f t="shared" si="71"/>
        <v>41974.957881944443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>
        <f t="shared" si="74"/>
        <v>1</v>
      </c>
      <c r="R921">
        <f t="shared" si="72"/>
        <v>100</v>
      </c>
      <c r="S921" s="13">
        <f t="shared" si="73"/>
        <v>41227.641724537039</v>
      </c>
      <c r="T921" s="12">
        <f t="shared" si="70"/>
        <v>2012</v>
      </c>
      <c r="U921" s="13">
        <f t="shared" si="71"/>
        <v>41262.641724537039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>
        <f t="shared" si="74"/>
        <v>0</v>
      </c>
      <c r="R922">
        <f t="shared" si="72"/>
        <v>0</v>
      </c>
      <c r="S922" s="13">
        <f t="shared" si="73"/>
        <v>41562.67155092593</v>
      </c>
      <c r="T922" s="12">
        <f t="shared" si="70"/>
        <v>2013</v>
      </c>
      <c r="U922" s="13">
        <f t="shared" si="71"/>
        <v>41592.713217592594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>
        <f t="shared" si="74"/>
        <v>31</v>
      </c>
      <c r="R923">
        <f t="shared" si="72"/>
        <v>231.75</v>
      </c>
      <c r="S923" s="13">
        <f t="shared" si="73"/>
        <v>40847.171018518515</v>
      </c>
      <c r="T923" s="12">
        <f t="shared" si="70"/>
        <v>2011</v>
      </c>
      <c r="U923" s="13">
        <f t="shared" si="71"/>
        <v>40889.212685185186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>
        <f t="shared" si="74"/>
        <v>21</v>
      </c>
      <c r="R924">
        <f t="shared" si="72"/>
        <v>189.33</v>
      </c>
      <c r="S924" s="13">
        <f t="shared" si="73"/>
        <v>41878.530011574076</v>
      </c>
      <c r="T924" s="12">
        <f t="shared" si="70"/>
        <v>2014</v>
      </c>
      <c r="U924" s="13">
        <f t="shared" si="71"/>
        <v>41913.530011574076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>
        <f t="shared" si="74"/>
        <v>2</v>
      </c>
      <c r="R925">
        <f t="shared" si="72"/>
        <v>55</v>
      </c>
      <c r="S925" s="13">
        <f t="shared" si="73"/>
        <v>41934.959756944445</v>
      </c>
      <c r="T925" s="12">
        <f t="shared" si="70"/>
        <v>2014</v>
      </c>
      <c r="U925" s="13">
        <f t="shared" si="71"/>
        <v>41965.001423611116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>
        <f t="shared" si="74"/>
        <v>11</v>
      </c>
      <c r="R926">
        <f t="shared" si="72"/>
        <v>21.8</v>
      </c>
      <c r="S926" s="13">
        <f t="shared" si="73"/>
        <v>41288.942928240744</v>
      </c>
      <c r="T926" s="12">
        <f t="shared" si="70"/>
        <v>2013</v>
      </c>
      <c r="U926" s="13">
        <f t="shared" si="71"/>
        <v>41318.942928240744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>
        <f t="shared" si="74"/>
        <v>3</v>
      </c>
      <c r="R927">
        <f t="shared" si="72"/>
        <v>32</v>
      </c>
      <c r="S927" s="13">
        <f t="shared" si="73"/>
        <v>41575.880914351852</v>
      </c>
      <c r="T927" s="12">
        <f t="shared" si="70"/>
        <v>2013</v>
      </c>
      <c r="U927" s="13">
        <f t="shared" si="71"/>
        <v>41605.922581018516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>
        <f t="shared" si="74"/>
        <v>0</v>
      </c>
      <c r="R928">
        <f t="shared" si="72"/>
        <v>0</v>
      </c>
      <c r="S928" s="13">
        <f t="shared" si="73"/>
        <v>40338.02002314815</v>
      </c>
      <c r="T928" s="12">
        <f t="shared" si="70"/>
        <v>2010</v>
      </c>
      <c r="U928" s="13">
        <f t="shared" si="71"/>
        <v>40367.944444444445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>
        <f t="shared" si="74"/>
        <v>0</v>
      </c>
      <c r="R929">
        <f t="shared" si="72"/>
        <v>0</v>
      </c>
      <c r="S929" s="13">
        <f t="shared" si="73"/>
        <v>41013.822858796295</v>
      </c>
      <c r="T929" s="12">
        <f t="shared" si="70"/>
        <v>2012</v>
      </c>
      <c r="U929" s="13">
        <f t="shared" si="71"/>
        <v>41043.822858796295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>
        <f t="shared" si="74"/>
        <v>11</v>
      </c>
      <c r="R930">
        <f t="shared" si="72"/>
        <v>56.25</v>
      </c>
      <c r="S930" s="13">
        <f t="shared" si="73"/>
        <v>41180.86241898148</v>
      </c>
      <c r="T930" s="12">
        <f t="shared" si="70"/>
        <v>2012</v>
      </c>
      <c r="U930" s="13">
        <f t="shared" si="71"/>
        <v>41231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>
        <f t="shared" si="74"/>
        <v>0</v>
      </c>
      <c r="R931">
        <f t="shared" si="72"/>
        <v>0</v>
      </c>
      <c r="S931" s="13">
        <f t="shared" si="73"/>
        <v>40978.238067129627</v>
      </c>
      <c r="T931" s="12">
        <f t="shared" si="70"/>
        <v>2012</v>
      </c>
      <c r="U931" s="13">
        <f t="shared" si="71"/>
        <v>41008.196400462963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>
        <f t="shared" si="74"/>
        <v>38</v>
      </c>
      <c r="R932">
        <f t="shared" si="72"/>
        <v>69</v>
      </c>
      <c r="S932" s="13">
        <f t="shared" si="73"/>
        <v>40312.915578703702</v>
      </c>
      <c r="T932" s="12">
        <f t="shared" si="70"/>
        <v>2010</v>
      </c>
      <c r="U932" s="13">
        <f t="shared" si="71"/>
        <v>40354.897222222222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>
        <f t="shared" si="74"/>
        <v>7</v>
      </c>
      <c r="R933">
        <f t="shared" si="72"/>
        <v>18.71</v>
      </c>
      <c r="S933" s="13">
        <f t="shared" si="73"/>
        <v>41680.359976851854</v>
      </c>
      <c r="T933" s="12">
        <f t="shared" si="70"/>
        <v>2014</v>
      </c>
      <c r="U933" s="13">
        <f t="shared" si="71"/>
        <v>41714.916666666664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>
        <f t="shared" si="74"/>
        <v>15</v>
      </c>
      <c r="R934">
        <f t="shared" si="72"/>
        <v>46.03</v>
      </c>
      <c r="S934" s="13">
        <f t="shared" si="73"/>
        <v>41310.969270833331</v>
      </c>
      <c r="T934" s="12">
        <f t="shared" si="70"/>
        <v>2013</v>
      </c>
      <c r="U934" s="13">
        <f t="shared" si="71"/>
        <v>41355.927604166667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>
        <f t="shared" si="74"/>
        <v>6</v>
      </c>
      <c r="R935">
        <f t="shared" si="72"/>
        <v>60</v>
      </c>
      <c r="S935" s="13">
        <f t="shared" si="73"/>
        <v>41711.169085648151</v>
      </c>
      <c r="T935" s="12">
        <f t="shared" si="70"/>
        <v>2014</v>
      </c>
      <c r="U935" s="13">
        <f t="shared" si="71"/>
        <v>41771.169085648151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>
        <f t="shared" si="74"/>
        <v>30</v>
      </c>
      <c r="R936">
        <f t="shared" si="72"/>
        <v>50.67</v>
      </c>
      <c r="S936" s="13">
        <f t="shared" si="73"/>
        <v>41733.737083333333</v>
      </c>
      <c r="T936" s="12">
        <f t="shared" si="70"/>
        <v>2014</v>
      </c>
      <c r="U936" s="13">
        <f t="shared" si="71"/>
        <v>41763.25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>
        <f t="shared" si="74"/>
        <v>1</v>
      </c>
      <c r="R937">
        <f t="shared" si="72"/>
        <v>25</v>
      </c>
      <c r="S937" s="13">
        <f t="shared" si="73"/>
        <v>42368.333668981482</v>
      </c>
      <c r="T937" s="12">
        <f t="shared" si="70"/>
        <v>2015</v>
      </c>
      <c r="U937" s="13">
        <f t="shared" si="71"/>
        <v>42398.333668981482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>
        <f t="shared" si="74"/>
        <v>0</v>
      </c>
      <c r="R938">
        <f t="shared" si="72"/>
        <v>0</v>
      </c>
      <c r="S938" s="13">
        <f t="shared" si="73"/>
        <v>40883.024178240739</v>
      </c>
      <c r="T938" s="12">
        <f t="shared" si="70"/>
        <v>2011</v>
      </c>
      <c r="U938" s="13">
        <f t="shared" si="71"/>
        <v>40926.833333333336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>
        <f t="shared" si="74"/>
        <v>1</v>
      </c>
      <c r="R939">
        <f t="shared" si="72"/>
        <v>20</v>
      </c>
      <c r="S939" s="13">
        <f t="shared" si="73"/>
        <v>41551.798113425924</v>
      </c>
      <c r="T939" s="12">
        <f t="shared" si="70"/>
        <v>2013</v>
      </c>
      <c r="U939" s="13">
        <f t="shared" si="71"/>
        <v>41581.839780092596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>
        <f t="shared" si="74"/>
        <v>0</v>
      </c>
      <c r="R940">
        <f t="shared" si="72"/>
        <v>25</v>
      </c>
      <c r="S940" s="13">
        <f t="shared" si="73"/>
        <v>41124.479722222226</v>
      </c>
      <c r="T940" s="12">
        <f t="shared" si="70"/>
        <v>2012</v>
      </c>
      <c r="U940" s="13">
        <f t="shared" si="71"/>
        <v>41154.479722222226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>
        <f t="shared" si="74"/>
        <v>1</v>
      </c>
      <c r="R941">
        <f t="shared" si="72"/>
        <v>20</v>
      </c>
      <c r="S941" s="13">
        <f t="shared" si="73"/>
        <v>41416.763171296298</v>
      </c>
      <c r="T941" s="12">
        <f t="shared" si="70"/>
        <v>2013</v>
      </c>
      <c r="U941" s="13">
        <f t="shared" si="71"/>
        <v>41455.831944444442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>
        <f t="shared" si="74"/>
        <v>17</v>
      </c>
      <c r="R942">
        <f t="shared" si="72"/>
        <v>110.29</v>
      </c>
      <c r="S942" s="13">
        <f t="shared" si="73"/>
        <v>42182.008402777778</v>
      </c>
      <c r="T942" s="12">
        <f t="shared" si="70"/>
        <v>2015</v>
      </c>
      <c r="U942" s="13">
        <f t="shared" si="71"/>
        <v>42227.008402777778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>
        <f t="shared" si="74"/>
        <v>2</v>
      </c>
      <c r="R943">
        <f t="shared" si="72"/>
        <v>37.450000000000003</v>
      </c>
      <c r="S943" s="13">
        <f t="shared" si="73"/>
        <v>42746.096585648149</v>
      </c>
      <c r="T943" s="12">
        <f t="shared" si="70"/>
        <v>2017</v>
      </c>
      <c r="U943" s="13">
        <f t="shared" si="71"/>
        <v>42776.096585648149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>
        <f t="shared" si="74"/>
        <v>9</v>
      </c>
      <c r="R944">
        <f t="shared" si="72"/>
        <v>41.75</v>
      </c>
      <c r="S944" s="13">
        <f t="shared" si="73"/>
        <v>42382.843287037031</v>
      </c>
      <c r="T944" s="12">
        <f t="shared" si="70"/>
        <v>2016</v>
      </c>
      <c r="U944" s="13">
        <f t="shared" si="71"/>
        <v>42418.843287037031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>
        <f t="shared" si="74"/>
        <v>10</v>
      </c>
      <c r="R945">
        <f t="shared" si="72"/>
        <v>24.08</v>
      </c>
      <c r="S945" s="13">
        <f t="shared" si="73"/>
        <v>42673.66788194445</v>
      </c>
      <c r="T945" s="12">
        <f t="shared" si="70"/>
        <v>2016</v>
      </c>
      <c r="U945" s="13">
        <f t="shared" si="71"/>
        <v>42703.709548611107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>
        <f t="shared" si="74"/>
        <v>13</v>
      </c>
      <c r="R946">
        <f t="shared" si="72"/>
        <v>69.41</v>
      </c>
      <c r="S946" s="13">
        <f t="shared" si="73"/>
        <v>42444.583912037036</v>
      </c>
      <c r="T946" s="12">
        <f t="shared" si="70"/>
        <v>2016</v>
      </c>
      <c r="U946" s="13">
        <f t="shared" si="71"/>
        <v>42478.583333333328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>
        <f t="shared" si="74"/>
        <v>2</v>
      </c>
      <c r="R947">
        <f t="shared" si="72"/>
        <v>155.25</v>
      </c>
      <c r="S947" s="13">
        <f t="shared" si="73"/>
        <v>42732.872986111113</v>
      </c>
      <c r="T947" s="12">
        <f t="shared" si="70"/>
        <v>2016</v>
      </c>
      <c r="U947" s="13">
        <f t="shared" si="71"/>
        <v>42784.999305555553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>
        <f t="shared" si="74"/>
        <v>2</v>
      </c>
      <c r="R948">
        <f t="shared" si="72"/>
        <v>57.2</v>
      </c>
      <c r="S948" s="13">
        <f t="shared" si="73"/>
        <v>42592.750555555554</v>
      </c>
      <c r="T948" s="12">
        <f t="shared" si="70"/>
        <v>2016</v>
      </c>
      <c r="U948" s="13">
        <f t="shared" si="71"/>
        <v>42622.750555555554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>
        <f t="shared" si="74"/>
        <v>0</v>
      </c>
      <c r="R949">
        <f t="shared" si="72"/>
        <v>0</v>
      </c>
      <c r="S949" s="13">
        <f t="shared" si="73"/>
        <v>42491.781319444446</v>
      </c>
      <c r="T949" s="12">
        <f t="shared" si="70"/>
        <v>2016</v>
      </c>
      <c r="U949" s="13">
        <f t="shared" si="71"/>
        <v>42551.781319444446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>
        <f t="shared" si="74"/>
        <v>12</v>
      </c>
      <c r="R950">
        <f t="shared" si="72"/>
        <v>60</v>
      </c>
      <c r="S950" s="13">
        <f t="shared" si="73"/>
        <v>42411.828287037039</v>
      </c>
      <c r="T950" s="12">
        <f t="shared" si="70"/>
        <v>2016</v>
      </c>
      <c r="U950" s="13">
        <f t="shared" si="71"/>
        <v>42441.828287037039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>
        <f t="shared" si="74"/>
        <v>1</v>
      </c>
      <c r="R951">
        <f t="shared" si="72"/>
        <v>39</v>
      </c>
      <c r="S951" s="13">
        <f t="shared" si="73"/>
        <v>42361.043703703705</v>
      </c>
      <c r="T951" s="12">
        <f t="shared" si="70"/>
        <v>2015</v>
      </c>
      <c r="U951" s="13">
        <f t="shared" si="71"/>
        <v>42421.043703703705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>
        <f t="shared" si="74"/>
        <v>28</v>
      </c>
      <c r="R952">
        <f t="shared" si="72"/>
        <v>58.42</v>
      </c>
      <c r="S952" s="13">
        <f t="shared" si="73"/>
        <v>42356.750706018516</v>
      </c>
      <c r="T952" s="12">
        <f t="shared" si="70"/>
        <v>2015</v>
      </c>
      <c r="U952" s="13">
        <f t="shared" si="71"/>
        <v>42386.750706018516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>
        <f t="shared" si="74"/>
        <v>38</v>
      </c>
      <c r="R953">
        <f t="shared" si="72"/>
        <v>158.63999999999999</v>
      </c>
      <c r="S953" s="13">
        <f t="shared" si="73"/>
        <v>42480.653611111105</v>
      </c>
      <c r="T953" s="12">
        <f t="shared" si="70"/>
        <v>2016</v>
      </c>
      <c r="U953" s="13">
        <f t="shared" si="71"/>
        <v>42525.653611111105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>
        <f t="shared" si="74"/>
        <v>40</v>
      </c>
      <c r="R954">
        <f t="shared" si="72"/>
        <v>99.86</v>
      </c>
      <c r="S954" s="13">
        <f t="shared" si="73"/>
        <v>42662.613564814819</v>
      </c>
      <c r="T954" s="12">
        <f t="shared" si="70"/>
        <v>2016</v>
      </c>
      <c r="U954" s="13">
        <f t="shared" si="71"/>
        <v>42692.655231481483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>
        <f t="shared" si="74"/>
        <v>1</v>
      </c>
      <c r="R955">
        <f t="shared" si="72"/>
        <v>25.2</v>
      </c>
      <c r="S955" s="13">
        <f t="shared" si="73"/>
        <v>41999.164340277777</v>
      </c>
      <c r="T955" s="12">
        <f t="shared" si="70"/>
        <v>2014</v>
      </c>
      <c r="U955" s="13">
        <f t="shared" si="71"/>
        <v>42029.164340277777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>
        <f t="shared" si="74"/>
        <v>43</v>
      </c>
      <c r="R956">
        <f t="shared" si="72"/>
        <v>89.19</v>
      </c>
      <c r="S956" s="13">
        <f t="shared" si="73"/>
        <v>42194.833784722221</v>
      </c>
      <c r="T956" s="12">
        <f t="shared" si="70"/>
        <v>2015</v>
      </c>
      <c r="U956" s="13">
        <f t="shared" si="71"/>
        <v>42236.833784722221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>
        <f t="shared" si="74"/>
        <v>6</v>
      </c>
      <c r="R957">
        <f t="shared" si="72"/>
        <v>182.62</v>
      </c>
      <c r="S957" s="13">
        <f t="shared" si="73"/>
        <v>42586.295138888891</v>
      </c>
      <c r="T957" s="12">
        <f t="shared" si="70"/>
        <v>2016</v>
      </c>
      <c r="U957" s="13">
        <f t="shared" si="71"/>
        <v>42626.295138888891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>
        <f t="shared" si="74"/>
        <v>2</v>
      </c>
      <c r="R958">
        <f t="shared" si="72"/>
        <v>50.65</v>
      </c>
      <c r="S958" s="13">
        <f t="shared" si="73"/>
        <v>42060.913877314815</v>
      </c>
      <c r="T958" s="12">
        <f t="shared" si="70"/>
        <v>2015</v>
      </c>
      <c r="U958" s="13">
        <f t="shared" si="71"/>
        <v>42120.872210648144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>
        <f t="shared" si="74"/>
        <v>2</v>
      </c>
      <c r="R959">
        <f t="shared" si="72"/>
        <v>33.29</v>
      </c>
      <c r="S959" s="13">
        <f t="shared" si="73"/>
        <v>42660.552465277782</v>
      </c>
      <c r="T959" s="12">
        <f t="shared" si="70"/>
        <v>2016</v>
      </c>
      <c r="U959" s="13">
        <f t="shared" si="71"/>
        <v>42691.594131944439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>
        <f t="shared" si="74"/>
        <v>11</v>
      </c>
      <c r="R960">
        <f t="shared" si="72"/>
        <v>51.82</v>
      </c>
      <c r="S960" s="13">
        <f t="shared" si="73"/>
        <v>42082.802812499998</v>
      </c>
      <c r="T960" s="12">
        <f t="shared" si="70"/>
        <v>2015</v>
      </c>
      <c r="U960" s="13">
        <f t="shared" si="71"/>
        <v>42104.207638888889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>
        <f t="shared" si="74"/>
        <v>39</v>
      </c>
      <c r="R961">
        <f t="shared" si="72"/>
        <v>113.63</v>
      </c>
      <c r="S961" s="13">
        <f t="shared" si="73"/>
        <v>41993.174363425926</v>
      </c>
      <c r="T961" s="12">
        <f t="shared" si="70"/>
        <v>2014</v>
      </c>
      <c r="U961" s="13">
        <f t="shared" si="71"/>
        <v>42023.174363425926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>
        <f t="shared" si="74"/>
        <v>46</v>
      </c>
      <c r="R962">
        <f t="shared" si="72"/>
        <v>136.46</v>
      </c>
      <c r="S962" s="13">
        <f t="shared" si="73"/>
        <v>42766.626793981486</v>
      </c>
      <c r="T962" s="12">
        <f t="shared" ref="T962:T1025" si="75">YEAR(S962)</f>
        <v>2017</v>
      </c>
      <c r="U962" s="13">
        <f t="shared" ref="U962:U1025" si="76">(((I962/60)/60)/24)+DATE(1970,1,1)</f>
        <v>42808.585127314815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>
        <f t="shared" si="74"/>
        <v>42</v>
      </c>
      <c r="R963">
        <f t="shared" ref="R963:R1026" si="77">IFERROR(ROUND(E963/L963,2),0)</f>
        <v>364.35</v>
      </c>
      <c r="S963" s="13">
        <f t="shared" ref="S963:S1026" si="78">(((J963/60)/60)/24)+DATE(1970,1,1)</f>
        <v>42740.693692129629</v>
      </c>
      <c r="T963" s="12">
        <f t="shared" si="75"/>
        <v>2017</v>
      </c>
      <c r="U963" s="13">
        <f t="shared" si="76"/>
        <v>42786.791666666672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>
        <f t="shared" ref="Q964:Q1027" si="79">ROUND(E964/D964*100,0)</f>
        <v>28</v>
      </c>
      <c r="R964">
        <f t="shared" si="77"/>
        <v>19.239999999999998</v>
      </c>
      <c r="S964" s="13">
        <f t="shared" si="78"/>
        <v>42373.712418981479</v>
      </c>
      <c r="T964" s="12">
        <f t="shared" si="75"/>
        <v>2016</v>
      </c>
      <c r="U964" s="13">
        <f t="shared" si="76"/>
        <v>42411.712418981479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>
        <f t="shared" si="79"/>
        <v>1</v>
      </c>
      <c r="R965">
        <f t="shared" si="77"/>
        <v>41.89</v>
      </c>
      <c r="S965" s="13">
        <f t="shared" si="78"/>
        <v>42625.635636574079</v>
      </c>
      <c r="T965" s="12">
        <f t="shared" si="75"/>
        <v>2016</v>
      </c>
      <c r="U965" s="13">
        <f t="shared" si="76"/>
        <v>42660.635636574079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>
        <f t="shared" si="79"/>
        <v>1</v>
      </c>
      <c r="R966">
        <f t="shared" si="77"/>
        <v>30.31</v>
      </c>
      <c r="S966" s="13">
        <f t="shared" si="78"/>
        <v>42208.628692129627</v>
      </c>
      <c r="T966" s="12">
        <f t="shared" si="75"/>
        <v>2015</v>
      </c>
      <c r="U966" s="13">
        <f t="shared" si="76"/>
        <v>42248.628692129627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>
        <f t="shared" si="79"/>
        <v>1</v>
      </c>
      <c r="R967">
        <f t="shared" si="77"/>
        <v>49.67</v>
      </c>
      <c r="S967" s="13">
        <f t="shared" si="78"/>
        <v>42637.016736111109</v>
      </c>
      <c r="T967" s="12">
        <f t="shared" si="75"/>
        <v>2016</v>
      </c>
      <c r="U967" s="13">
        <f t="shared" si="76"/>
        <v>42669.165972222225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>
        <f t="shared" si="79"/>
        <v>15</v>
      </c>
      <c r="R968">
        <f t="shared" si="77"/>
        <v>59.2</v>
      </c>
      <c r="S968" s="13">
        <f t="shared" si="78"/>
        <v>42619.635787037041</v>
      </c>
      <c r="T968" s="12">
        <f t="shared" si="75"/>
        <v>2016</v>
      </c>
      <c r="U968" s="13">
        <f t="shared" si="76"/>
        <v>42649.635787037041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>
        <f t="shared" si="79"/>
        <v>18</v>
      </c>
      <c r="R969">
        <f t="shared" si="77"/>
        <v>43.98</v>
      </c>
      <c r="S969" s="13">
        <f t="shared" si="78"/>
        <v>42422.254328703704</v>
      </c>
      <c r="T969" s="12">
        <f t="shared" si="75"/>
        <v>2016</v>
      </c>
      <c r="U969" s="13">
        <f t="shared" si="76"/>
        <v>42482.21266203704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>
        <f t="shared" si="79"/>
        <v>1</v>
      </c>
      <c r="R970">
        <f t="shared" si="77"/>
        <v>26.5</v>
      </c>
      <c r="S970" s="13">
        <f t="shared" si="78"/>
        <v>41836.847615740742</v>
      </c>
      <c r="T970" s="12">
        <f t="shared" si="75"/>
        <v>2014</v>
      </c>
      <c r="U970" s="13">
        <f t="shared" si="76"/>
        <v>41866.847615740742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>
        <f t="shared" si="79"/>
        <v>47</v>
      </c>
      <c r="R971">
        <f t="shared" si="77"/>
        <v>1272.73</v>
      </c>
      <c r="S971" s="13">
        <f t="shared" si="78"/>
        <v>42742.30332175926</v>
      </c>
      <c r="T971" s="12">
        <f t="shared" si="75"/>
        <v>2017</v>
      </c>
      <c r="U971" s="13">
        <f t="shared" si="76"/>
        <v>42775.30332175926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>
        <f t="shared" si="79"/>
        <v>46</v>
      </c>
      <c r="R972">
        <f t="shared" si="77"/>
        <v>164</v>
      </c>
      <c r="S972" s="13">
        <f t="shared" si="78"/>
        <v>42721.220520833333</v>
      </c>
      <c r="T972" s="12">
        <f t="shared" si="75"/>
        <v>2016</v>
      </c>
      <c r="U972" s="13">
        <f t="shared" si="76"/>
        <v>42758.207638888889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>
        <f t="shared" si="79"/>
        <v>0</v>
      </c>
      <c r="R973">
        <f t="shared" si="77"/>
        <v>45.2</v>
      </c>
      <c r="S973" s="13">
        <f t="shared" si="78"/>
        <v>42111.709027777775</v>
      </c>
      <c r="T973" s="12">
        <f t="shared" si="75"/>
        <v>2015</v>
      </c>
      <c r="U973" s="13">
        <f t="shared" si="76"/>
        <v>42156.709027777775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>
        <f t="shared" si="79"/>
        <v>35</v>
      </c>
      <c r="R974">
        <f t="shared" si="77"/>
        <v>153.88999999999999</v>
      </c>
      <c r="S974" s="13">
        <f t="shared" si="78"/>
        <v>41856.865717592591</v>
      </c>
      <c r="T974" s="12">
        <f t="shared" si="75"/>
        <v>2014</v>
      </c>
      <c r="U974" s="13">
        <f t="shared" si="76"/>
        <v>41886.290972222225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>
        <f t="shared" si="79"/>
        <v>2</v>
      </c>
      <c r="R975">
        <f t="shared" si="77"/>
        <v>51.38</v>
      </c>
      <c r="S975" s="13">
        <f t="shared" si="78"/>
        <v>42257.014965277776</v>
      </c>
      <c r="T975" s="12">
        <f t="shared" si="75"/>
        <v>2015</v>
      </c>
      <c r="U975" s="13">
        <f t="shared" si="76"/>
        <v>42317.056631944448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>
        <f t="shared" si="79"/>
        <v>1</v>
      </c>
      <c r="R976">
        <f t="shared" si="77"/>
        <v>93.33</v>
      </c>
      <c r="S976" s="13">
        <f t="shared" si="78"/>
        <v>42424.749490740738</v>
      </c>
      <c r="T976" s="12">
        <f t="shared" si="75"/>
        <v>2016</v>
      </c>
      <c r="U976" s="13">
        <f t="shared" si="76"/>
        <v>42454.707824074074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>
        <f t="shared" si="79"/>
        <v>3</v>
      </c>
      <c r="R977">
        <f t="shared" si="77"/>
        <v>108.63</v>
      </c>
      <c r="S977" s="13">
        <f t="shared" si="78"/>
        <v>42489.696585648147</v>
      </c>
      <c r="T977" s="12">
        <f t="shared" si="75"/>
        <v>2016</v>
      </c>
      <c r="U977" s="13">
        <f t="shared" si="76"/>
        <v>42549.696585648147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>
        <f t="shared" si="79"/>
        <v>2</v>
      </c>
      <c r="R978">
        <f t="shared" si="77"/>
        <v>160.5</v>
      </c>
      <c r="S978" s="13">
        <f t="shared" si="78"/>
        <v>42185.058993055558</v>
      </c>
      <c r="T978" s="12">
        <f t="shared" si="75"/>
        <v>2015</v>
      </c>
      <c r="U978" s="13">
        <f t="shared" si="76"/>
        <v>42230.058993055558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>
        <f t="shared" si="79"/>
        <v>34</v>
      </c>
      <c r="R979">
        <f t="shared" si="77"/>
        <v>75.75</v>
      </c>
      <c r="S979" s="13">
        <f t="shared" si="78"/>
        <v>42391.942094907412</v>
      </c>
      <c r="T979" s="12">
        <f t="shared" si="75"/>
        <v>2016</v>
      </c>
      <c r="U979" s="13">
        <f t="shared" si="76"/>
        <v>42421.942094907412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>
        <f t="shared" si="79"/>
        <v>56</v>
      </c>
      <c r="R980">
        <f t="shared" si="77"/>
        <v>790.84</v>
      </c>
      <c r="S980" s="13">
        <f t="shared" si="78"/>
        <v>42395.309039351851</v>
      </c>
      <c r="T980" s="12">
        <f t="shared" si="75"/>
        <v>2016</v>
      </c>
      <c r="U980" s="13">
        <f t="shared" si="76"/>
        <v>42425.309039351851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>
        <f t="shared" si="79"/>
        <v>83</v>
      </c>
      <c r="R981">
        <f t="shared" si="77"/>
        <v>301.94</v>
      </c>
      <c r="S981" s="13">
        <f t="shared" si="78"/>
        <v>42506.416990740734</v>
      </c>
      <c r="T981" s="12">
        <f t="shared" si="75"/>
        <v>2016</v>
      </c>
      <c r="U981" s="13">
        <f t="shared" si="76"/>
        <v>42541.790972222225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>
        <f t="shared" si="79"/>
        <v>15</v>
      </c>
      <c r="R982">
        <f t="shared" si="77"/>
        <v>47.94</v>
      </c>
      <c r="S982" s="13">
        <f t="shared" si="78"/>
        <v>41928.904189814813</v>
      </c>
      <c r="T982" s="12">
        <f t="shared" si="75"/>
        <v>2014</v>
      </c>
      <c r="U982" s="13">
        <f t="shared" si="76"/>
        <v>41973.945856481485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>
        <f t="shared" si="79"/>
        <v>0</v>
      </c>
      <c r="R983">
        <f t="shared" si="77"/>
        <v>2.75</v>
      </c>
      <c r="S983" s="13">
        <f t="shared" si="78"/>
        <v>41830.947013888886</v>
      </c>
      <c r="T983" s="12">
        <f t="shared" si="75"/>
        <v>2014</v>
      </c>
      <c r="U983" s="13">
        <f t="shared" si="76"/>
        <v>41860.947013888886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>
        <f t="shared" si="79"/>
        <v>0</v>
      </c>
      <c r="R984">
        <f t="shared" si="77"/>
        <v>1</v>
      </c>
      <c r="S984" s="13">
        <f t="shared" si="78"/>
        <v>42615.753310185188</v>
      </c>
      <c r="T984" s="12">
        <f t="shared" si="75"/>
        <v>2016</v>
      </c>
      <c r="U984" s="13">
        <f t="shared" si="76"/>
        <v>42645.753310185188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>
        <f t="shared" si="79"/>
        <v>30</v>
      </c>
      <c r="R985">
        <f t="shared" si="77"/>
        <v>171.79</v>
      </c>
      <c r="S985" s="13">
        <f t="shared" si="78"/>
        <v>42574.667650462965</v>
      </c>
      <c r="T985" s="12">
        <f t="shared" si="75"/>
        <v>2016</v>
      </c>
      <c r="U985" s="13">
        <f t="shared" si="76"/>
        <v>42605.870833333334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>
        <f t="shared" si="79"/>
        <v>1</v>
      </c>
      <c r="R986">
        <f t="shared" si="77"/>
        <v>35.33</v>
      </c>
      <c r="S986" s="13">
        <f t="shared" si="78"/>
        <v>42061.11583333333</v>
      </c>
      <c r="T986" s="12">
        <f t="shared" si="75"/>
        <v>2015</v>
      </c>
      <c r="U986" s="13">
        <f t="shared" si="76"/>
        <v>42091.074166666673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>
        <f t="shared" si="79"/>
        <v>6</v>
      </c>
      <c r="R987">
        <f t="shared" si="77"/>
        <v>82.09</v>
      </c>
      <c r="S987" s="13">
        <f t="shared" si="78"/>
        <v>42339.967708333337</v>
      </c>
      <c r="T987" s="12">
        <f t="shared" si="75"/>
        <v>2015</v>
      </c>
      <c r="U987" s="13">
        <f t="shared" si="76"/>
        <v>42369.958333333328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>
        <f t="shared" si="79"/>
        <v>13</v>
      </c>
      <c r="R988">
        <f t="shared" si="77"/>
        <v>110.87</v>
      </c>
      <c r="S988" s="13">
        <f t="shared" si="78"/>
        <v>42324.767361111109</v>
      </c>
      <c r="T988" s="12">
        <f t="shared" si="75"/>
        <v>2015</v>
      </c>
      <c r="U988" s="13">
        <f t="shared" si="76"/>
        <v>42379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>
        <f t="shared" si="79"/>
        <v>13</v>
      </c>
      <c r="R989">
        <f t="shared" si="77"/>
        <v>161.22</v>
      </c>
      <c r="S989" s="13">
        <f t="shared" si="78"/>
        <v>41773.294560185182</v>
      </c>
      <c r="T989" s="12">
        <f t="shared" si="75"/>
        <v>2014</v>
      </c>
      <c r="U989" s="13">
        <f t="shared" si="76"/>
        <v>41813.294560185182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>
        <f t="shared" si="79"/>
        <v>0</v>
      </c>
      <c r="R990">
        <f t="shared" si="77"/>
        <v>0</v>
      </c>
      <c r="S990" s="13">
        <f t="shared" si="78"/>
        <v>42614.356770833328</v>
      </c>
      <c r="T990" s="12">
        <f t="shared" si="75"/>
        <v>2016</v>
      </c>
      <c r="U990" s="13">
        <f t="shared" si="76"/>
        <v>42644.356770833328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>
        <f t="shared" si="79"/>
        <v>17</v>
      </c>
      <c r="R991">
        <f t="shared" si="77"/>
        <v>52.41</v>
      </c>
      <c r="S991" s="13">
        <f t="shared" si="78"/>
        <v>42611.933969907404</v>
      </c>
      <c r="T991" s="12">
        <f t="shared" si="75"/>
        <v>2016</v>
      </c>
      <c r="U991" s="13">
        <f t="shared" si="76"/>
        <v>42641.933969907404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>
        <f t="shared" si="79"/>
        <v>0</v>
      </c>
      <c r="R992">
        <f t="shared" si="77"/>
        <v>13</v>
      </c>
      <c r="S992" s="13">
        <f t="shared" si="78"/>
        <v>41855.784305555557</v>
      </c>
      <c r="T992" s="12">
        <f t="shared" si="75"/>
        <v>2014</v>
      </c>
      <c r="U992" s="13">
        <f t="shared" si="76"/>
        <v>41885.784305555557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>
        <f t="shared" si="79"/>
        <v>4</v>
      </c>
      <c r="R993">
        <f t="shared" si="77"/>
        <v>30.29</v>
      </c>
      <c r="S993" s="13">
        <f t="shared" si="78"/>
        <v>42538.75680555556</v>
      </c>
      <c r="T993" s="12">
        <f t="shared" si="75"/>
        <v>2016</v>
      </c>
      <c r="U993" s="13">
        <f t="shared" si="76"/>
        <v>42563.785416666666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>
        <f t="shared" si="79"/>
        <v>0</v>
      </c>
      <c r="R994">
        <f t="shared" si="77"/>
        <v>116.75</v>
      </c>
      <c r="S994" s="13">
        <f t="shared" si="78"/>
        <v>42437.924988425926</v>
      </c>
      <c r="T994" s="12">
        <f t="shared" si="75"/>
        <v>2016</v>
      </c>
      <c r="U994" s="13">
        <f t="shared" si="76"/>
        <v>42497.883321759262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>
        <f t="shared" si="79"/>
        <v>25</v>
      </c>
      <c r="R995">
        <f t="shared" si="77"/>
        <v>89.6</v>
      </c>
      <c r="S995" s="13">
        <f t="shared" si="78"/>
        <v>42652.964907407411</v>
      </c>
      <c r="T995" s="12">
        <f t="shared" si="75"/>
        <v>2016</v>
      </c>
      <c r="U995" s="13">
        <f t="shared" si="76"/>
        <v>42686.208333333328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>
        <f t="shared" si="79"/>
        <v>2</v>
      </c>
      <c r="R996">
        <f t="shared" si="77"/>
        <v>424.45</v>
      </c>
      <c r="S996" s="13">
        <f t="shared" si="78"/>
        <v>41921.263078703705</v>
      </c>
      <c r="T996" s="12">
        <f t="shared" si="75"/>
        <v>2014</v>
      </c>
      <c r="U996" s="13">
        <f t="shared" si="76"/>
        <v>41973.957638888889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>
        <f t="shared" si="79"/>
        <v>7</v>
      </c>
      <c r="R997">
        <f t="shared" si="77"/>
        <v>80.67</v>
      </c>
      <c r="S997" s="13">
        <f t="shared" si="78"/>
        <v>41947.940740740742</v>
      </c>
      <c r="T997" s="12">
        <f t="shared" si="75"/>
        <v>2014</v>
      </c>
      <c r="U997" s="13">
        <f t="shared" si="76"/>
        <v>41972.666666666672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>
        <f t="shared" si="79"/>
        <v>2</v>
      </c>
      <c r="R998">
        <f t="shared" si="77"/>
        <v>13</v>
      </c>
      <c r="S998" s="13">
        <f t="shared" si="78"/>
        <v>41817.866435185184</v>
      </c>
      <c r="T998" s="12">
        <f t="shared" si="75"/>
        <v>2014</v>
      </c>
      <c r="U998" s="13">
        <f t="shared" si="76"/>
        <v>41847.643750000003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>
        <f t="shared" si="79"/>
        <v>1</v>
      </c>
      <c r="R999">
        <f t="shared" si="77"/>
        <v>8.1300000000000008</v>
      </c>
      <c r="S999" s="13">
        <f t="shared" si="78"/>
        <v>41941.10297453704</v>
      </c>
      <c r="T999" s="12">
        <f t="shared" si="75"/>
        <v>2014</v>
      </c>
      <c r="U999" s="13">
        <f t="shared" si="76"/>
        <v>41971.144641203704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>
        <f t="shared" si="79"/>
        <v>59</v>
      </c>
      <c r="R1000">
        <f t="shared" si="77"/>
        <v>153.43</v>
      </c>
      <c r="S1000" s="13">
        <f t="shared" si="78"/>
        <v>42282.168993055559</v>
      </c>
      <c r="T1000" s="12">
        <f t="shared" si="75"/>
        <v>2015</v>
      </c>
      <c r="U1000" s="13">
        <f t="shared" si="76"/>
        <v>42327.210659722223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>
        <f t="shared" si="79"/>
        <v>8</v>
      </c>
      <c r="R1001">
        <f t="shared" si="77"/>
        <v>292.08</v>
      </c>
      <c r="S1001" s="13">
        <f t="shared" si="78"/>
        <v>41926.29965277778</v>
      </c>
      <c r="T1001" s="12">
        <f t="shared" si="75"/>
        <v>2014</v>
      </c>
      <c r="U1001" s="13">
        <f t="shared" si="76"/>
        <v>41956.334722222222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>
        <f t="shared" si="79"/>
        <v>2</v>
      </c>
      <c r="R1002">
        <f t="shared" si="77"/>
        <v>3304</v>
      </c>
      <c r="S1002" s="13">
        <f t="shared" si="78"/>
        <v>42749.059722222228</v>
      </c>
      <c r="T1002" s="12">
        <f t="shared" si="75"/>
        <v>2017</v>
      </c>
      <c r="U1002" s="13">
        <f t="shared" si="76"/>
        <v>42809.018055555556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>
        <f t="shared" si="79"/>
        <v>104</v>
      </c>
      <c r="R1003">
        <f t="shared" si="77"/>
        <v>1300</v>
      </c>
      <c r="S1003" s="13">
        <f t="shared" si="78"/>
        <v>42720.720057870371</v>
      </c>
      <c r="T1003" s="12">
        <f t="shared" si="75"/>
        <v>2016</v>
      </c>
      <c r="U1003" s="13">
        <f t="shared" si="76"/>
        <v>42765.720057870371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>
        <f t="shared" si="79"/>
        <v>30</v>
      </c>
      <c r="R1004">
        <f t="shared" si="77"/>
        <v>134.55000000000001</v>
      </c>
      <c r="S1004" s="13">
        <f t="shared" si="78"/>
        <v>42325.684189814812</v>
      </c>
      <c r="T1004" s="12">
        <f t="shared" si="75"/>
        <v>2015</v>
      </c>
      <c r="U1004" s="13">
        <f t="shared" si="76"/>
        <v>42355.249305555553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>
        <f t="shared" si="79"/>
        <v>16</v>
      </c>
      <c r="R1005">
        <f t="shared" si="77"/>
        <v>214.07</v>
      </c>
      <c r="S1005" s="13">
        <f t="shared" si="78"/>
        <v>42780.709039351852</v>
      </c>
      <c r="T1005" s="12">
        <f t="shared" si="75"/>
        <v>2017</v>
      </c>
      <c r="U1005" s="13">
        <f t="shared" si="76"/>
        <v>42810.667372685188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>
        <f t="shared" si="79"/>
        <v>82</v>
      </c>
      <c r="R1006">
        <f t="shared" si="77"/>
        <v>216.34</v>
      </c>
      <c r="S1006" s="13">
        <f t="shared" si="78"/>
        <v>42388.708645833336</v>
      </c>
      <c r="T1006" s="12">
        <f t="shared" si="75"/>
        <v>2016</v>
      </c>
      <c r="U1006" s="13">
        <f t="shared" si="76"/>
        <v>42418.708645833336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>
        <f t="shared" si="79"/>
        <v>75</v>
      </c>
      <c r="R1007">
        <f t="shared" si="77"/>
        <v>932.31</v>
      </c>
      <c r="S1007" s="13">
        <f t="shared" si="78"/>
        <v>42276.624803240738</v>
      </c>
      <c r="T1007" s="12">
        <f t="shared" si="75"/>
        <v>2015</v>
      </c>
      <c r="U1007" s="13">
        <f t="shared" si="76"/>
        <v>42307.624803240738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>
        <f t="shared" si="79"/>
        <v>6</v>
      </c>
      <c r="R1008">
        <f t="shared" si="77"/>
        <v>29.25</v>
      </c>
      <c r="S1008" s="13">
        <f t="shared" si="78"/>
        <v>41977.040185185186</v>
      </c>
      <c r="T1008" s="12">
        <f t="shared" si="75"/>
        <v>2014</v>
      </c>
      <c r="U1008" s="13">
        <f t="shared" si="76"/>
        <v>41985.299305555556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>
        <f t="shared" si="79"/>
        <v>44</v>
      </c>
      <c r="R1009">
        <f t="shared" si="77"/>
        <v>174.95</v>
      </c>
      <c r="S1009" s="13">
        <f t="shared" si="78"/>
        <v>42676.583599537036</v>
      </c>
      <c r="T1009" s="12">
        <f t="shared" si="75"/>
        <v>2016</v>
      </c>
      <c r="U1009" s="13">
        <f t="shared" si="76"/>
        <v>42718.6252662037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>
        <f t="shared" si="79"/>
        <v>0</v>
      </c>
      <c r="R1010">
        <f t="shared" si="77"/>
        <v>250</v>
      </c>
      <c r="S1010" s="13">
        <f t="shared" si="78"/>
        <v>42702.809201388889</v>
      </c>
      <c r="T1010" s="12">
        <f t="shared" si="75"/>
        <v>2016</v>
      </c>
      <c r="U1010" s="13">
        <f t="shared" si="76"/>
        <v>42732.809201388889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>
        <f t="shared" si="79"/>
        <v>13</v>
      </c>
      <c r="R1011">
        <f t="shared" si="77"/>
        <v>65</v>
      </c>
      <c r="S1011" s="13">
        <f t="shared" si="78"/>
        <v>42510.604699074072</v>
      </c>
      <c r="T1011" s="12">
        <f t="shared" si="75"/>
        <v>2016</v>
      </c>
      <c r="U1011" s="13">
        <f t="shared" si="76"/>
        <v>42540.604699074072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>
        <f t="shared" si="79"/>
        <v>0</v>
      </c>
      <c r="R1012">
        <f t="shared" si="77"/>
        <v>55</v>
      </c>
      <c r="S1012" s="13">
        <f t="shared" si="78"/>
        <v>42561.829421296294</v>
      </c>
      <c r="T1012" s="12">
        <f t="shared" si="75"/>
        <v>2016</v>
      </c>
      <c r="U1012" s="13">
        <f t="shared" si="76"/>
        <v>42618.124305555553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>
        <f t="shared" si="79"/>
        <v>0</v>
      </c>
      <c r="R1013">
        <f t="shared" si="77"/>
        <v>75</v>
      </c>
      <c r="S1013" s="13">
        <f t="shared" si="78"/>
        <v>41946.898090277777</v>
      </c>
      <c r="T1013" s="12">
        <f t="shared" si="75"/>
        <v>2014</v>
      </c>
      <c r="U1013" s="13">
        <f t="shared" si="76"/>
        <v>41991.898090277777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>
        <f t="shared" si="79"/>
        <v>21535</v>
      </c>
      <c r="R1014">
        <f t="shared" si="77"/>
        <v>1389.36</v>
      </c>
      <c r="S1014" s="13">
        <f t="shared" si="78"/>
        <v>42714.440416666665</v>
      </c>
      <c r="T1014" s="12">
        <f t="shared" si="75"/>
        <v>2016</v>
      </c>
      <c r="U1014" s="13">
        <f t="shared" si="76"/>
        <v>42759.440416666665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>
        <f t="shared" si="79"/>
        <v>35</v>
      </c>
      <c r="R1015">
        <f t="shared" si="77"/>
        <v>95.91</v>
      </c>
      <c r="S1015" s="13">
        <f t="shared" si="78"/>
        <v>42339.833981481483</v>
      </c>
      <c r="T1015" s="12">
        <f t="shared" si="75"/>
        <v>2015</v>
      </c>
      <c r="U1015" s="13">
        <f t="shared" si="76"/>
        <v>42367.833333333328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>
        <f t="shared" si="79"/>
        <v>31</v>
      </c>
      <c r="R1016">
        <f t="shared" si="77"/>
        <v>191.25</v>
      </c>
      <c r="S1016" s="13">
        <f t="shared" si="78"/>
        <v>41955.002488425926</v>
      </c>
      <c r="T1016" s="12">
        <f t="shared" si="75"/>
        <v>2014</v>
      </c>
      <c r="U1016" s="13">
        <f t="shared" si="76"/>
        <v>42005.002488425926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>
        <f t="shared" si="79"/>
        <v>3</v>
      </c>
      <c r="R1017">
        <f t="shared" si="77"/>
        <v>40</v>
      </c>
      <c r="S1017" s="13">
        <f t="shared" si="78"/>
        <v>42303.878414351857</v>
      </c>
      <c r="T1017" s="12">
        <f t="shared" si="75"/>
        <v>2015</v>
      </c>
      <c r="U1017" s="13">
        <f t="shared" si="76"/>
        <v>42333.920081018514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>
        <f t="shared" si="79"/>
        <v>3</v>
      </c>
      <c r="R1018">
        <f t="shared" si="77"/>
        <v>74.790000000000006</v>
      </c>
      <c r="S1018" s="13">
        <f t="shared" si="78"/>
        <v>42422.107129629629</v>
      </c>
      <c r="T1018" s="12">
        <f t="shared" si="75"/>
        <v>2016</v>
      </c>
      <c r="U1018" s="13">
        <f t="shared" si="76"/>
        <v>42467.065462962957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>
        <f t="shared" si="79"/>
        <v>23</v>
      </c>
      <c r="R1019">
        <f t="shared" si="77"/>
        <v>161.12</v>
      </c>
      <c r="S1019" s="13">
        <f t="shared" si="78"/>
        <v>42289.675173611111</v>
      </c>
      <c r="T1019" s="12">
        <f t="shared" si="75"/>
        <v>2015</v>
      </c>
      <c r="U1019" s="13">
        <f t="shared" si="76"/>
        <v>42329.716840277775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>
        <f t="shared" si="79"/>
        <v>3</v>
      </c>
      <c r="R1020">
        <f t="shared" si="77"/>
        <v>88.71</v>
      </c>
      <c r="S1020" s="13">
        <f t="shared" si="78"/>
        <v>42535.492280092592</v>
      </c>
      <c r="T1020" s="12">
        <f t="shared" si="75"/>
        <v>2016</v>
      </c>
      <c r="U1020" s="13">
        <f t="shared" si="76"/>
        <v>42565.492280092592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>
        <f t="shared" si="79"/>
        <v>47</v>
      </c>
      <c r="R1021">
        <f t="shared" si="77"/>
        <v>53.25</v>
      </c>
      <c r="S1021" s="13">
        <f t="shared" si="78"/>
        <v>42009.973946759259</v>
      </c>
      <c r="T1021" s="12">
        <f t="shared" si="75"/>
        <v>2015</v>
      </c>
      <c r="U1021" s="13">
        <f t="shared" si="76"/>
        <v>42039.973946759259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>
        <f t="shared" si="79"/>
        <v>206</v>
      </c>
      <c r="R1022">
        <f t="shared" si="77"/>
        <v>106.2</v>
      </c>
      <c r="S1022" s="13">
        <f t="shared" si="78"/>
        <v>42127.069548611107</v>
      </c>
      <c r="T1022" s="12">
        <f t="shared" si="75"/>
        <v>2015</v>
      </c>
      <c r="U1022" s="13">
        <f t="shared" si="76"/>
        <v>42157.032638888893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>
        <f t="shared" si="79"/>
        <v>352</v>
      </c>
      <c r="R1023">
        <f t="shared" si="77"/>
        <v>22.08</v>
      </c>
      <c r="S1023" s="13">
        <f t="shared" si="78"/>
        <v>42271.251979166671</v>
      </c>
      <c r="T1023" s="12">
        <f t="shared" si="75"/>
        <v>2015</v>
      </c>
      <c r="U1023" s="13">
        <f t="shared" si="76"/>
        <v>42294.166666666672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>
        <f t="shared" si="79"/>
        <v>115</v>
      </c>
      <c r="R1024">
        <f t="shared" si="77"/>
        <v>31.05</v>
      </c>
      <c r="S1024" s="13">
        <f t="shared" si="78"/>
        <v>42111.646724537044</v>
      </c>
      <c r="T1024" s="12">
        <f t="shared" si="75"/>
        <v>2015</v>
      </c>
      <c r="U1024" s="13">
        <f t="shared" si="76"/>
        <v>42141.646724537044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>
        <f t="shared" si="79"/>
        <v>237</v>
      </c>
      <c r="R1025">
        <f t="shared" si="77"/>
        <v>36.21</v>
      </c>
      <c r="S1025" s="13">
        <f t="shared" si="78"/>
        <v>42145.919687500005</v>
      </c>
      <c r="T1025" s="12">
        <f t="shared" si="75"/>
        <v>2015</v>
      </c>
      <c r="U1025" s="13">
        <f t="shared" si="76"/>
        <v>42175.919687500005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>
        <f t="shared" si="79"/>
        <v>119</v>
      </c>
      <c r="R1026">
        <f t="shared" si="77"/>
        <v>388.98</v>
      </c>
      <c r="S1026" s="13">
        <f t="shared" si="78"/>
        <v>42370.580590277779</v>
      </c>
      <c r="T1026" s="12">
        <f t="shared" ref="T1026:T1089" si="80">YEAR(S1026)</f>
        <v>2016</v>
      </c>
      <c r="U1026" s="13">
        <f t="shared" ref="U1026:U1089" si="81">(((I1026/60)/60)/24)+DATE(1970,1,1)</f>
        <v>42400.580590277779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>
        <f t="shared" si="79"/>
        <v>110</v>
      </c>
      <c r="R1027">
        <f t="shared" ref="R1027:R1090" si="82">IFERROR(ROUND(E1027/L1027,2),0)</f>
        <v>71.849999999999994</v>
      </c>
      <c r="S1027" s="13">
        <f t="shared" ref="S1027:S1090" si="83">(((J1027/60)/60)/24)+DATE(1970,1,1)</f>
        <v>42049.833761574075</v>
      </c>
      <c r="T1027" s="12">
        <f t="shared" si="80"/>
        <v>2015</v>
      </c>
      <c r="U1027" s="13">
        <f t="shared" si="81"/>
        <v>42079.792094907403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>
        <f t="shared" ref="Q1028:Q1091" si="84">ROUND(E1028/D1028*100,0)</f>
        <v>100</v>
      </c>
      <c r="R1028">
        <f t="shared" si="82"/>
        <v>57.38</v>
      </c>
      <c r="S1028" s="13">
        <f t="shared" si="83"/>
        <v>42426.407592592594</v>
      </c>
      <c r="T1028" s="12">
        <f t="shared" si="80"/>
        <v>2016</v>
      </c>
      <c r="U1028" s="13">
        <f t="shared" si="81"/>
        <v>42460.365925925929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>
        <f t="shared" si="84"/>
        <v>103</v>
      </c>
      <c r="R1029">
        <f t="shared" si="82"/>
        <v>69.67</v>
      </c>
      <c r="S1029" s="13">
        <f t="shared" si="83"/>
        <v>41905.034108796295</v>
      </c>
      <c r="T1029" s="12">
        <f t="shared" si="80"/>
        <v>2014</v>
      </c>
      <c r="U1029" s="13">
        <f t="shared" si="81"/>
        <v>41935.034108796295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>
        <f t="shared" si="84"/>
        <v>117</v>
      </c>
      <c r="R1030">
        <f t="shared" si="82"/>
        <v>45.99</v>
      </c>
      <c r="S1030" s="13">
        <f t="shared" si="83"/>
        <v>42755.627372685187</v>
      </c>
      <c r="T1030" s="12">
        <f t="shared" si="80"/>
        <v>2017</v>
      </c>
      <c r="U1030" s="13">
        <f t="shared" si="81"/>
        <v>42800.833333333328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>
        <f t="shared" si="84"/>
        <v>112</v>
      </c>
      <c r="R1031">
        <f t="shared" si="82"/>
        <v>79.260000000000005</v>
      </c>
      <c r="S1031" s="13">
        <f t="shared" si="83"/>
        <v>42044.711886574078</v>
      </c>
      <c r="T1031" s="12">
        <f t="shared" si="80"/>
        <v>2015</v>
      </c>
      <c r="U1031" s="13">
        <f t="shared" si="81"/>
        <v>42098.915972222225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>
        <f t="shared" si="84"/>
        <v>342</v>
      </c>
      <c r="R1032">
        <f t="shared" si="82"/>
        <v>43.03</v>
      </c>
      <c r="S1032" s="13">
        <f t="shared" si="83"/>
        <v>42611.483206018514</v>
      </c>
      <c r="T1032" s="12">
        <f t="shared" si="80"/>
        <v>2016</v>
      </c>
      <c r="U1032" s="13">
        <f t="shared" si="81"/>
        <v>42625.483206018514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>
        <f t="shared" si="84"/>
        <v>107</v>
      </c>
      <c r="R1033">
        <f t="shared" si="82"/>
        <v>108.48</v>
      </c>
      <c r="S1033" s="13">
        <f t="shared" si="83"/>
        <v>42324.764004629629</v>
      </c>
      <c r="T1033" s="12">
        <f t="shared" si="80"/>
        <v>2015</v>
      </c>
      <c r="U1033" s="13">
        <f t="shared" si="81"/>
        <v>42354.764004629629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>
        <f t="shared" si="84"/>
        <v>108</v>
      </c>
      <c r="R1034">
        <f t="shared" si="82"/>
        <v>61.03</v>
      </c>
      <c r="S1034" s="13">
        <f t="shared" si="83"/>
        <v>42514.666956018518</v>
      </c>
      <c r="T1034" s="12">
        <f t="shared" si="80"/>
        <v>2016</v>
      </c>
      <c r="U1034" s="13">
        <f t="shared" si="81"/>
        <v>42544.666956018518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>
        <f t="shared" si="84"/>
        <v>103</v>
      </c>
      <c r="R1035">
        <f t="shared" si="82"/>
        <v>50.59</v>
      </c>
      <c r="S1035" s="13">
        <f t="shared" si="83"/>
        <v>42688.732407407413</v>
      </c>
      <c r="T1035" s="12">
        <f t="shared" si="80"/>
        <v>2016</v>
      </c>
      <c r="U1035" s="13">
        <f t="shared" si="81"/>
        <v>42716.732407407413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>
        <f t="shared" si="84"/>
        <v>130</v>
      </c>
      <c r="R1036">
        <f t="shared" si="82"/>
        <v>39.159999999999997</v>
      </c>
      <c r="S1036" s="13">
        <f t="shared" si="83"/>
        <v>42555.166712962964</v>
      </c>
      <c r="T1036" s="12">
        <f t="shared" si="80"/>
        <v>2016</v>
      </c>
      <c r="U1036" s="13">
        <f t="shared" si="81"/>
        <v>42587.165972222225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>
        <f t="shared" si="84"/>
        <v>108</v>
      </c>
      <c r="R1037">
        <f t="shared" si="82"/>
        <v>65.16</v>
      </c>
      <c r="S1037" s="13">
        <f t="shared" si="83"/>
        <v>42016.641435185185</v>
      </c>
      <c r="T1037" s="12">
        <f t="shared" si="80"/>
        <v>2015</v>
      </c>
      <c r="U1037" s="13">
        <f t="shared" si="81"/>
        <v>42046.641435185185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>
        <f t="shared" si="84"/>
        <v>112</v>
      </c>
      <c r="R1038">
        <f t="shared" si="82"/>
        <v>23.96</v>
      </c>
      <c r="S1038" s="13">
        <f t="shared" si="83"/>
        <v>41249.448958333334</v>
      </c>
      <c r="T1038" s="12">
        <f t="shared" si="80"/>
        <v>2012</v>
      </c>
      <c r="U1038" s="13">
        <f t="shared" si="81"/>
        <v>41281.333333333336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>
        <f t="shared" si="84"/>
        <v>102</v>
      </c>
      <c r="R1039">
        <f t="shared" si="82"/>
        <v>48.62</v>
      </c>
      <c r="S1039" s="13">
        <f t="shared" si="83"/>
        <v>42119.822476851856</v>
      </c>
      <c r="T1039" s="12">
        <f t="shared" si="80"/>
        <v>2015</v>
      </c>
      <c r="U1039" s="13">
        <f t="shared" si="81"/>
        <v>42142.208333333328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>
        <f t="shared" si="84"/>
        <v>145</v>
      </c>
      <c r="R1040">
        <f t="shared" si="82"/>
        <v>35.74</v>
      </c>
      <c r="S1040" s="13">
        <f t="shared" si="83"/>
        <v>42418.231747685189</v>
      </c>
      <c r="T1040" s="12">
        <f t="shared" si="80"/>
        <v>2016</v>
      </c>
      <c r="U1040" s="13">
        <f t="shared" si="81"/>
        <v>42448.190081018518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>
        <f t="shared" si="84"/>
        <v>128</v>
      </c>
      <c r="R1041">
        <f t="shared" si="82"/>
        <v>21.37</v>
      </c>
      <c r="S1041" s="13">
        <f t="shared" si="83"/>
        <v>42692.109328703707</v>
      </c>
      <c r="T1041" s="12">
        <f t="shared" si="80"/>
        <v>2016</v>
      </c>
      <c r="U1041" s="13">
        <f t="shared" si="81"/>
        <v>42717.332638888889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>
        <f t="shared" si="84"/>
        <v>0</v>
      </c>
      <c r="R1042">
        <f t="shared" si="82"/>
        <v>250</v>
      </c>
      <c r="S1042" s="13">
        <f t="shared" si="83"/>
        <v>42579.708437499998</v>
      </c>
      <c r="T1042" s="12">
        <f t="shared" si="80"/>
        <v>2016</v>
      </c>
      <c r="U1042" s="13">
        <f t="shared" si="81"/>
        <v>42609.708437499998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>
        <f t="shared" si="84"/>
        <v>0</v>
      </c>
      <c r="R1043">
        <f t="shared" si="82"/>
        <v>0</v>
      </c>
      <c r="S1043" s="13">
        <f t="shared" si="83"/>
        <v>41831.060092592597</v>
      </c>
      <c r="T1043" s="12">
        <f t="shared" si="80"/>
        <v>2014</v>
      </c>
      <c r="U1043" s="13">
        <f t="shared" si="81"/>
        <v>41851.060092592597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>
        <f t="shared" si="84"/>
        <v>2</v>
      </c>
      <c r="R1044">
        <f t="shared" si="82"/>
        <v>10</v>
      </c>
      <c r="S1044" s="13">
        <f t="shared" si="83"/>
        <v>41851.696157407408</v>
      </c>
      <c r="T1044" s="12">
        <f t="shared" si="80"/>
        <v>2014</v>
      </c>
      <c r="U1044" s="13">
        <f t="shared" si="81"/>
        <v>41894.416666666664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>
        <f t="shared" si="84"/>
        <v>9</v>
      </c>
      <c r="R1045">
        <f t="shared" si="82"/>
        <v>29.24</v>
      </c>
      <c r="S1045" s="13">
        <f t="shared" si="83"/>
        <v>42114.252951388888</v>
      </c>
      <c r="T1045" s="12">
        <f t="shared" si="80"/>
        <v>2015</v>
      </c>
      <c r="U1045" s="13">
        <f t="shared" si="81"/>
        <v>42144.252951388888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>
        <f t="shared" si="84"/>
        <v>0</v>
      </c>
      <c r="R1046">
        <f t="shared" si="82"/>
        <v>3</v>
      </c>
      <c r="S1046" s="13">
        <f t="shared" si="83"/>
        <v>42011.925937499997</v>
      </c>
      <c r="T1046" s="12">
        <f t="shared" si="80"/>
        <v>2015</v>
      </c>
      <c r="U1046" s="13">
        <f t="shared" si="81"/>
        <v>42068.852083333331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>
        <f t="shared" si="84"/>
        <v>3</v>
      </c>
      <c r="R1047">
        <f t="shared" si="82"/>
        <v>33.25</v>
      </c>
      <c r="S1047" s="13">
        <f t="shared" si="83"/>
        <v>41844.874421296299</v>
      </c>
      <c r="T1047" s="12">
        <f t="shared" si="80"/>
        <v>2014</v>
      </c>
      <c r="U1047" s="13">
        <f t="shared" si="81"/>
        <v>41874.874421296299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>
        <f t="shared" si="84"/>
        <v>0</v>
      </c>
      <c r="R1048">
        <f t="shared" si="82"/>
        <v>0</v>
      </c>
      <c r="S1048" s="13">
        <f t="shared" si="83"/>
        <v>42319.851388888885</v>
      </c>
      <c r="T1048" s="12">
        <f t="shared" si="80"/>
        <v>2015</v>
      </c>
      <c r="U1048" s="13">
        <f t="shared" si="81"/>
        <v>42364.851388888885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>
        <f t="shared" si="84"/>
        <v>0</v>
      </c>
      <c r="R1049">
        <f t="shared" si="82"/>
        <v>1</v>
      </c>
      <c r="S1049" s="13">
        <f t="shared" si="83"/>
        <v>41918.818460648145</v>
      </c>
      <c r="T1049" s="12">
        <f t="shared" si="80"/>
        <v>2014</v>
      </c>
      <c r="U1049" s="13">
        <f t="shared" si="81"/>
        <v>41948.860127314816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>
        <f t="shared" si="84"/>
        <v>1</v>
      </c>
      <c r="R1050">
        <f t="shared" si="82"/>
        <v>53</v>
      </c>
      <c r="S1050" s="13">
        <f t="shared" si="83"/>
        <v>42598.053113425922</v>
      </c>
      <c r="T1050" s="12">
        <f t="shared" si="80"/>
        <v>2016</v>
      </c>
      <c r="U1050" s="13">
        <f t="shared" si="81"/>
        <v>42638.053113425922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>
        <f t="shared" si="84"/>
        <v>0</v>
      </c>
      <c r="R1051">
        <f t="shared" si="82"/>
        <v>0</v>
      </c>
      <c r="S1051" s="13">
        <f t="shared" si="83"/>
        <v>42382.431076388893</v>
      </c>
      <c r="T1051" s="12">
        <f t="shared" si="80"/>
        <v>2016</v>
      </c>
      <c r="U1051" s="13">
        <f t="shared" si="81"/>
        <v>42412.431076388893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>
        <f t="shared" si="84"/>
        <v>0</v>
      </c>
      <c r="R1052">
        <f t="shared" si="82"/>
        <v>0</v>
      </c>
      <c r="S1052" s="13">
        <f t="shared" si="83"/>
        <v>42231.7971875</v>
      </c>
      <c r="T1052" s="12">
        <f t="shared" si="80"/>
        <v>2015</v>
      </c>
      <c r="U1052" s="13">
        <f t="shared" si="81"/>
        <v>42261.7971875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>
        <f t="shared" si="84"/>
        <v>0</v>
      </c>
      <c r="R1053">
        <f t="shared" si="82"/>
        <v>0</v>
      </c>
      <c r="S1053" s="13">
        <f t="shared" si="83"/>
        <v>41850.014178240745</v>
      </c>
      <c r="T1053" s="12">
        <f t="shared" si="80"/>
        <v>2014</v>
      </c>
      <c r="U1053" s="13">
        <f t="shared" si="81"/>
        <v>41878.014178240745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>
        <f t="shared" si="84"/>
        <v>0</v>
      </c>
      <c r="R1054">
        <f t="shared" si="82"/>
        <v>0</v>
      </c>
      <c r="S1054" s="13">
        <f t="shared" si="83"/>
        <v>42483.797395833331</v>
      </c>
      <c r="T1054" s="12">
        <f t="shared" si="80"/>
        <v>2016</v>
      </c>
      <c r="U1054" s="13">
        <f t="shared" si="81"/>
        <v>42527.839583333334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>
        <f t="shared" si="84"/>
        <v>1</v>
      </c>
      <c r="R1055">
        <f t="shared" si="82"/>
        <v>15</v>
      </c>
      <c r="S1055" s="13">
        <f t="shared" si="83"/>
        <v>42775.172824074078</v>
      </c>
      <c r="T1055" s="12">
        <f t="shared" si="80"/>
        <v>2017</v>
      </c>
      <c r="U1055" s="13">
        <f t="shared" si="81"/>
        <v>42800.172824074078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>
        <f t="shared" si="84"/>
        <v>0</v>
      </c>
      <c r="R1056">
        <f t="shared" si="82"/>
        <v>0</v>
      </c>
      <c r="S1056" s="13">
        <f t="shared" si="83"/>
        <v>41831.851840277777</v>
      </c>
      <c r="T1056" s="12">
        <f t="shared" si="80"/>
        <v>2014</v>
      </c>
      <c r="U1056" s="13">
        <f t="shared" si="81"/>
        <v>41861.916666666664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>
        <f t="shared" si="84"/>
        <v>0</v>
      </c>
      <c r="R1057">
        <f t="shared" si="82"/>
        <v>0</v>
      </c>
      <c r="S1057" s="13">
        <f t="shared" si="83"/>
        <v>42406.992418981477</v>
      </c>
      <c r="T1057" s="12">
        <f t="shared" si="80"/>
        <v>2016</v>
      </c>
      <c r="U1057" s="13">
        <f t="shared" si="81"/>
        <v>42436.992418981477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>
        <f t="shared" si="84"/>
        <v>0</v>
      </c>
      <c r="R1058">
        <f t="shared" si="82"/>
        <v>0</v>
      </c>
      <c r="S1058" s="13">
        <f t="shared" si="83"/>
        <v>42058.719641203701</v>
      </c>
      <c r="T1058" s="12">
        <f t="shared" si="80"/>
        <v>2015</v>
      </c>
      <c r="U1058" s="13">
        <f t="shared" si="81"/>
        <v>42118.677974537044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>
        <f t="shared" si="84"/>
        <v>0</v>
      </c>
      <c r="R1059">
        <f t="shared" si="82"/>
        <v>0</v>
      </c>
      <c r="S1059" s="13">
        <f t="shared" si="83"/>
        <v>42678.871331018512</v>
      </c>
      <c r="T1059" s="12">
        <f t="shared" si="80"/>
        <v>2016</v>
      </c>
      <c r="U1059" s="13">
        <f t="shared" si="81"/>
        <v>42708.912997685184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>
        <f t="shared" si="84"/>
        <v>0</v>
      </c>
      <c r="R1060">
        <f t="shared" si="82"/>
        <v>0</v>
      </c>
      <c r="S1060" s="13">
        <f t="shared" si="83"/>
        <v>42047.900960648149</v>
      </c>
      <c r="T1060" s="12">
        <f t="shared" si="80"/>
        <v>2015</v>
      </c>
      <c r="U1060" s="13">
        <f t="shared" si="81"/>
        <v>42089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>
        <f t="shared" si="84"/>
        <v>0</v>
      </c>
      <c r="R1061">
        <f t="shared" si="82"/>
        <v>0</v>
      </c>
      <c r="S1061" s="13">
        <f t="shared" si="83"/>
        <v>42046.79</v>
      </c>
      <c r="T1061" s="12">
        <f t="shared" si="80"/>
        <v>2015</v>
      </c>
      <c r="U1061" s="13">
        <f t="shared" si="81"/>
        <v>42076.748333333337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>
        <f t="shared" si="84"/>
        <v>1</v>
      </c>
      <c r="R1062">
        <f t="shared" si="82"/>
        <v>50</v>
      </c>
      <c r="S1062" s="13">
        <f t="shared" si="83"/>
        <v>42079.913113425922</v>
      </c>
      <c r="T1062" s="12">
        <f t="shared" si="80"/>
        <v>2015</v>
      </c>
      <c r="U1062" s="13">
        <f t="shared" si="81"/>
        <v>42109.913113425922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>
        <f t="shared" si="84"/>
        <v>0</v>
      </c>
      <c r="R1063">
        <f t="shared" si="82"/>
        <v>0</v>
      </c>
      <c r="S1063" s="13">
        <f t="shared" si="83"/>
        <v>42432.276712962965</v>
      </c>
      <c r="T1063" s="12">
        <f t="shared" si="80"/>
        <v>2016</v>
      </c>
      <c r="U1063" s="13">
        <f t="shared" si="81"/>
        <v>42492.041666666672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>
        <f t="shared" si="84"/>
        <v>95</v>
      </c>
      <c r="R1064">
        <f t="shared" si="82"/>
        <v>47.5</v>
      </c>
      <c r="S1064" s="13">
        <f t="shared" si="83"/>
        <v>42556.807187500002</v>
      </c>
      <c r="T1064" s="12">
        <f t="shared" si="80"/>
        <v>2016</v>
      </c>
      <c r="U1064" s="13">
        <f t="shared" si="81"/>
        <v>42563.807187500002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>
        <f t="shared" si="84"/>
        <v>0</v>
      </c>
      <c r="R1065">
        <f t="shared" si="82"/>
        <v>0</v>
      </c>
      <c r="S1065" s="13">
        <f t="shared" si="83"/>
        <v>42583.030810185184</v>
      </c>
      <c r="T1065" s="12">
        <f t="shared" si="80"/>
        <v>2016</v>
      </c>
      <c r="U1065" s="13">
        <f t="shared" si="81"/>
        <v>42613.030810185184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>
        <f t="shared" si="84"/>
        <v>9</v>
      </c>
      <c r="R1066">
        <f t="shared" si="82"/>
        <v>65.67</v>
      </c>
      <c r="S1066" s="13">
        <f t="shared" si="83"/>
        <v>41417.228043981479</v>
      </c>
      <c r="T1066" s="12">
        <f t="shared" si="80"/>
        <v>2013</v>
      </c>
      <c r="U1066" s="13">
        <f t="shared" si="81"/>
        <v>41462.228043981479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>
        <f t="shared" si="84"/>
        <v>3</v>
      </c>
      <c r="R1067">
        <f t="shared" si="82"/>
        <v>16.2</v>
      </c>
      <c r="S1067" s="13">
        <f t="shared" si="83"/>
        <v>41661.381041666667</v>
      </c>
      <c r="T1067" s="12">
        <f t="shared" si="80"/>
        <v>2014</v>
      </c>
      <c r="U1067" s="13">
        <f t="shared" si="81"/>
        <v>41689.381041666667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>
        <f t="shared" si="84"/>
        <v>3</v>
      </c>
      <c r="R1068">
        <f t="shared" si="82"/>
        <v>34.130000000000003</v>
      </c>
      <c r="S1068" s="13">
        <f t="shared" si="83"/>
        <v>41445.962754629632</v>
      </c>
      <c r="T1068" s="12">
        <f t="shared" si="80"/>
        <v>2013</v>
      </c>
      <c r="U1068" s="13">
        <f t="shared" si="81"/>
        <v>41490.962754629632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>
        <f t="shared" si="84"/>
        <v>26</v>
      </c>
      <c r="R1069">
        <f t="shared" si="82"/>
        <v>13</v>
      </c>
      <c r="S1069" s="13">
        <f t="shared" si="83"/>
        <v>41599.855682870373</v>
      </c>
      <c r="T1069" s="12">
        <f t="shared" si="80"/>
        <v>2013</v>
      </c>
      <c r="U1069" s="13">
        <f t="shared" si="81"/>
        <v>41629.855682870373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>
        <f t="shared" si="84"/>
        <v>0</v>
      </c>
      <c r="R1070">
        <f t="shared" si="82"/>
        <v>11.25</v>
      </c>
      <c r="S1070" s="13">
        <f t="shared" si="83"/>
        <v>42440.371111111104</v>
      </c>
      <c r="T1070" s="12">
        <f t="shared" si="80"/>
        <v>2016</v>
      </c>
      <c r="U1070" s="13">
        <f t="shared" si="81"/>
        <v>42470.329444444447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>
        <f t="shared" si="84"/>
        <v>39</v>
      </c>
      <c r="R1071">
        <f t="shared" si="82"/>
        <v>40.479999999999997</v>
      </c>
      <c r="S1071" s="13">
        <f t="shared" si="83"/>
        <v>41572.229849537034</v>
      </c>
      <c r="T1071" s="12">
        <f t="shared" si="80"/>
        <v>2013</v>
      </c>
      <c r="U1071" s="13">
        <f t="shared" si="81"/>
        <v>41604.271516203706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>
        <f t="shared" si="84"/>
        <v>1</v>
      </c>
      <c r="R1072">
        <f t="shared" si="82"/>
        <v>35</v>
      </c>
      <c r="S1072" s="13">
        <f t="shared" si="83"/>
        <v>41163.011828703704</v>
      </c>
      <c r="T1072" s="12">
        <f t="shared" si="80"/>
        <v>2012</v>
      </c>
      <c r="U1072" s="13">
        <f t="shared" si="81"/>
        <v>41183.011828703704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>
        <f t="shared" si="84"/>
        <v>0</v>
      </c>
      <c r="R1073">
        <f t="shared" si="82"/>
        <v>0</v>
      </c>
      <c r="S1073" s="13">
        <f t="shared" si="83"/>
        <v>42295.753391203703</v>
      </c>
      <c r="T1073" s="12">
        <f t="shared" si="80"/>
        <v>2015</v>
      </c>
      <c r="U1073" s="13">
        <f t="shared" si="81"/>
        <v>42325.795057870375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>
        <f t="shared" si="84"/>
        <v>0</v>
      </c>
      <c r="R1074">
        <f t="shared" si="82"/>
        <v>12.75</v>
      </c>
      <c r="S1074" s="13">
        <f t="shared" si="83"/>
        <v>41645.832141203704</v>
      </c>
      <c r="T1074" s="12">
        <f t="shared" si="80"/>
        <v>2014</v>
      </c>
      <c r="U1074" s="13">
        <f t="shared" si="81"/>
        <v>41675.832141203704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>
        <f t="shared" si="84"/>
        <v>1</v>
      </c>
      <c r="R1075">
        <f t="shared" si="82"/>
        <v>10</v>
      </c>
      <c r="S1075" s="13">
        <f t="shared" si="83"/>
        <v>40802.964594907404</v>
      </c>
      <c r="T1075" s="12">
        <f t="shared" si="80"/>
        <v>2011</v>
      </c>
      <c r="U1075" s="13">
        <f t="shared" si="81"/>
        <v>40832.964594907404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>
        <f t="shared" si="84"/>
        <v>6</v>
      </c>
      <c r="R1076">
        <f t="shared" si="82"/>
        <v>113.57</v>
      </c>
      <c r="S1076" s="13">
        <f t="shared" si="83"/>
        <v>41613.172974537039</v>
      </c>
      <c r="T1076" s="12">
        <f t="shared" si="80"/>
        <v>2013</v>
      </c>
      <c r="U1076" s="13">
        <f t="shared" si="81"/>
        <v>41643.172974537039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>
        <f t="shared" si="84"/>
        <v>5</v>
      </c>
      <c r="R1077">
        <f t="shared" si="82"/>
        <v>15</v>
      </c>
      <c r="S1077" s="13">
        <f t="shared" si="83"/>
        <v>41005.904120370367</v>
      </c>
      <c r="T1077" s="12">
        <f t="shared" si="80"/>
        <v>2012</v>
      </c>
      <c r="U1077" s="13">
        <f t="shared" si="81"/>
        <v>41035.904120370367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>
        <f t="shared" si="84"/>
        <v>63</v>
      </c>
      <c r="R1078">
        <f t="shared" si="82"/>
        <v>48.28</v>
      </c>
      <c r="S1078" s="13">
        <f t="shared" si="83"/>
        <v>41838.377893518518</v>
      </c>
      <c r="T1078" s="12">
        <f t="shared" si="80"/>
        <v>2014</v>
      </c>
      <c r="U1078" s="13">
        <f t="shared" si="81"/>
        <v>41893.377893518518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>
        <f t="shared" si="84"/>
        <v>29</v>
      </c>
      <c r="R1079">
        <f t="shared" si="82"/>
        <v>43.98</v>
      </c>
      <c r="S1079" s="13">
        <f t="shared" si="83"/>
        <v>42353.16679398148</v>
      </c>
      <c r="T1079" s="12">
        <f t="shared" si="80"/>
        <v>2015</v>
      </c>
      <c r="U1079" s="13">
        <f t="shared" si="81"/>
        <v>42383.16679398148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>
        <f t="shared" si="84"/>
        <v>8</v>
      </c>
      <c r="R1080">
        <f t="shared" si="82"/>
        <v>9</v>
      </c>
      <c r="S1080" s="13">
        <f t="shared" si="83"/>
        <v>40701.195844907408</v>
      </c>
      <c r="T1080" s="12">
        <f t="shared" si="80"/>
        <v>2011</v>
      </c>
      <c r="U1080" s="13">
        <f t="shared" si="81"/>
        <v>40746.195844907408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>
        <f t="shared" si="84"/>
        <v>3</v>
      </c>
      <c r="R1081">
        <f t="shared" si="82"/>
        <v>37.67</v>
      </c>
      <c r="S1081" s="13">
        <f t="shared" si="83"/>
        <v>42479.566388888896</v>
      </c>
      <c r="T1081" s="12">
        <f t="shared" si="80"/>
        <v>2016</v>
      </c>
      <c r="U1081" s="13">
        <f t="shared" si="81"/>
        <v>42504.566388888896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>
        <f t="shared" si="84"/>
        <v>9</v>
      </c>
      <c r="R1082">
        <f t="shared" si="82"/>
        <v>18.579999999999998</v>
      </c>
      <c r="S1082" s="13">
        <f t="shared" si="83"/>
        <v>41740.138113425928</v>
      </c>
      <c r="T1082" s="12">
        <f t="shared" si="80"/>
        <v>2014</v>
      </c>
      <c r="U1082" s="13">
        <f t="shared" si="81"/>
        <v>41770.138113425928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>
        <f t="shared" si="84"/>
        <v>0</v>
      </c>
      <c r="R1083">
        <f t="shared" si="82"/>
        <v>3</v>
      </c>
      <c r="S1083" s="13">
        <f t="shared" si="83"/>
        <v>42002.926990740743</v>
      </c>
      <c r="T1083" s="12">
        <f t="shared" si="80"/>
        <v>2014</v>
      </c>
      <c r="U1083" s="13">
        <f t="shared" si="81"/>
        <v>42032.926990740743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>
        <f t="shared" si="84"/>
        <v>1</v>
      </c>
      <c r="R1084">
        <f t="shared" si="82"/>
        <v>18.670000000000002</v>
      </c>
      <c r="S1084" s="13">
        <f t="shared" si="83"/>
        <v>41101.906111111115</v>
      </c>
      <c r="T1084" s="12">
        <f t="shared" si="80"/>
        <v>2012</v>
      </c>
      <c r="U1084" s="13">
        <f t="shared" si="81"/>
        <v>41131.906111111115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>
        <f t="shared" si="84"/>
        <v>1</v>
      </c>
      <c r="R1085">
        <f t="shared" si="82"/>
        <v>410</v>
      </c>
      <c r="S1085" s="13">
        <f t="shared" si="83"/>
        <v>41793.659525462965</v>
      </c>
      <c r="T1085" s="12">
        <f t="shared" si="80"/>
        <v>2014</v>
      </c>
      <c r="U1085" s="13">
        <f t="shared" si="81"/>
        <v>41853.659525462965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>
        <f t="shared" si="84"/>
        <v>0</v>
      </c>
      <c r="R1086">
        <f t="shared" si="82"/>
        <v>0</v>
      </c>
      <c r="S1086" s="13">
        <f t="shared" si="83"/>
        <v>41829.912083333329</v>
      </c>
      <c r="T1086" s="12">
        <f t="shared" si="80"/>
        <v>2014</v>
      </c>
      <c r="U1086" s="13">
        <f t="shared" si="81"/>
        <v>41859.912083333329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>
        <f t="shared" si="84"/>
        <v>3</v>
      </c>
      <c r="R1087">
        <f t="shared" si="82"/>
        <v>114</v>
      </c>
      <c r="S1087" s="13">
        <f t="shared" si="83"/>
        <v>42413.671006944445</v>
      </c>
      <c r="T1087" s="12">
        <f t="shared" si="80"/>
        <v>2016</v>
      </c>
      <c r="U1087" s="13">
        <f t="shared" si="81"/>
        <v>42443.629340277781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>
        <f t="shared" si="84"/>
        <v>0</v>
      </c>
      <c r="R1088">
        <f t="shared" si="82"/>
        <v>7.5</v>
      </c>
      <c r="S1088" s="13">
        <f t="shared" si="83"/>
        <v>41845.866793981484</v>
      </c>
      <c r="T1088" s="12">
        <f t="shared" si="80"/>
        <v>2014</v>
      </c>
      <c r="U1088" s="13">
        <f t="shared" si="81"/>
        <v>41875.866793981484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>
        <f t="shared" si="84"/>
        <v>0</v>
      </c>
      <c r="R1089">
        <f t="shared" si="82"/>
        <v>0</v>
      </c>
      <c r="S1089" s="13">
        <f t="shared" si="83"/>
        <v>41775.713969907411</v>
      </c>
      <c r="T1089" s="12">
        <f t="shared" si="80"/>
        <v>2014</v>
      </c>
      <c r="U1089" s="13">
        <f t="shared" si="81"/>
        <v>41805.713969907411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>
        <f t="shared" si="84"/>
        <v>14</v>
      </c>
      <c r="R1090">
        <f t="shared" si="82"/>
        <v>43.42</v>
      </c>
      <c r="S1090" s="13">
        <f t="shared" si="83"/>
        <v>41723.799386574072</v>
      </c>
      <c r="T1090" s="12">
        <f t="shared" ref="T1090:T1153" si="85">YEAR(S1090)</f>
        <v>2014</v>
      </c>
      <c r="U1090" s="13">
        <f t="shared" ref="U1090:U1153" si="86">(((I1090/60)/60)/24)+DATE(1970,1,1)</f>
        <v>41753.799386574072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>
        <f t="shared" si="84"/>
        <v>8</v>
      </c>
      <c r="R1091">
        <f t="shared" ref="R1091:R1154" si="87">IFERROR(ROUND(E1091/L1091,2),0)</f>
        <v>23.96</v>
      </c>
      <c r="S1091" s="13">
        <f t="shared" ref="S1091:S1154" si="88">(((J1091/60)/60)/24)+DATE(1970,1,1)</f>
        <v>42151.189525462964</v>
      </c>
      <c r="T1091" s="12">
        <f t="shared" si="85"/>
        <v>2015</v>
      </c>
      <c r="U1091" s="13">
        <f t="shared" si="86"/>
        <v>42181.189525462964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>
        <f t="shared" ref="Q1092:Q1155" si="89">ROUND(E1092/D1092*100,0)</f>
        <v>0</v>
      </c>
      <c r="R1092">
        <f t="shared" si="87"/>
        <v>5</v>
      </c>
      <c r="S1092" s="13">
        <f t="shared" si="88"/>
        <v>42123.185798611114</v>
      </c>
      <c r="T1092" s="12">
        <f t="shared" si="85"/>
        <v>2015</v>
      </c>
      <c r="U1092" s="13">
        <f t="shared" si="86"/>
        <v>42153.185798611114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>
        <f t="shared" si="89"/>
        <v>13</v>
      </c>
      <c r="R1093">
        <f t="shared" si="87"/>
        <v>12.5</v>
      </c>
      <c r="S1093" s="13">
        <f t="shared" si="88"/>
        <v>42440.820277777777</v>
      </c>
      <c r="T1093" s="12">
        <f t="shared" si="85"/>
        <v>2016</v>
      </c>
      <c r="U1093" s="13">
        <f t="shared" si="86"/>
        <v>42470.778611111105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>
        <f t="shared" si="89"/>
        <v>1</v>
      </c>
      <c r="R1094">
        <f t="shared" si="87"/>
        <v>3</v>
      </c>
      <c r="S1094" s="13">
        <f t="shared" si="88"/>
        <v>41250.025902777779</v>
      </c>
      <c r="T1094" s="12">
        <f t="shared" si="85"/>
        <v>2012</v>
      </c>
      <c r="U1094" s="13">
        <f t="shared" si="86"/>
        <v>41280.025902777779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>
        <f t="shared" si="89"/>
        <v>14</v>
      </c>
      <c r="R1095">
        <f t="shared" si="87"/>
        <v>10.56</v>
      </c>
      <c r="S1095" s="13">
        <f t="shared" si="88"/>
        <v>42396.973807870367</v>
      </c>
      <c r="T1095" s="12">
        <f t="shared" si="85"/>
        <v>2016</v>
      </c>
      <c r="U1095" s="13">
        <f t="shared" si="86"/>
        <v>42411.973807870367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>
        <f t="shared" si="89"/>
        <v>18</v>
      </c>
      <c r="R1096">
        <f t="shared" si="87"/>
        <v>122</v>
      </c>
      <c r="S1096" s="13">
        <f t="shared" si="88"/>
        <v>40795.713344907403</v>
      </c>
      <c r="T1096" s="12">
        <f t="shared" si="85"/>
        <v>2011</v>
      </c>
      <c r="U1096" s="13">
        <f t="shared" si="86"/>
        <v>40825.713344907403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>
        <f t="shared" si="89"/>
        <v>5</v>
      </c>
      <c r="R1097">
        <f t="shared" si="87"/>
        <v>267.81</v>
      </c>
      <c r="S1097" s="13">
        <f t="shared" si="88"/>
        <v>41486.537268518521</v>
      </c>
      <c r="T1097" s="12">
        <f t="shared" si="85"/>
        <v>2013</v>
      </c>
      <c r="U1097" s="13">
        <f t="shared" si="86"/>
        <v>41516.537268518521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>
        <f t="shared" si="89"/>
        <v>18</v>
      </c>
      <c r="R1098">
        <f t="shared" si="87"/>
        <v>74.209999999999994</v>
      </c>
      <c r="S1098" s="13">
        <f t="shared" si="88"/>
        <v>41885.51798611111</v>
      </c>
      <c r="T1098" s="12">
        <f t="shared" si="85"/>
        <v>2014</v>
      </c>
      <c r="U1098" s="13">
        <f t="shared" si="86"/>
        <v>41916.145833333336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>
        <f t="shared" si="89"/>
        <v>0</v>
      </c>
      <c r="R1099">
        <f t="shared" si="87"/>
        <v>6.71</v>
      </c>
      <c r="S1099" s="13">
        <f t="shared" si="88"/>
        <v>41660.792557870373</v>
      </c>
      <c r="T1099" s="12">
        <f t="shared" si="85"/>
        <v>2014</v>
      </c>
      <c r="U1099" s="13">
        <f t="shared" si="86"/>
        <v>41700.792557870373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>
        <f t="shared" si="89"/>
        <v>7</v>
      </c>
      <c r="R1100">
        <f t="shared" si="87"/>
        <v>81.95</v>
      </c>
      <c r="S1100" s="13">
        <f t="shared" si="88"/>
        <v>41712.762673611112</v>
      </c>
      <c r="T1100" s="12">
        <f t="shared" si="85"/>
        <v>2014</v>
      </c>
      <c r="U1100" s="13">
        <f t="shared" si="86"/>
        <v>41742.762673611112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>
        <f t="shared" si="89"/>
        <v>1</v>
      </c>
      <c r="R1101">
        <f t="shared" si="87"/>
        <v>25</v>
      </c>
      <c r="S1101" s="13">
        <f t="shared" si="88"/>
        <v>42107.836435185185</v>
      </c>
      <c r="T1101" s="12">
        <f t="shared" si="85"/>
        <v>2015</v>
      </c>
      <c r="U1101" s="13">
        <f t="shared" si="86"/>
        <v>42137.836435185185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>
        <f t="shared" si="89"/>
        <v>3</v>
      </c>
      <c r="R1102">
        <f t="shared" si="87"/>
        <v>10</v>
      </c>
      <c r="S1102" s="13">
        <f t="shared" si="88"/>
        <v>42384.110775462963</v>
      </c>
      <c r="T1102" s="12">
        <f t="shared" si="85"/>
        <v>2016</v>
      </c>
      <c r="U1102" s="13">
        <f t="shared" si="86"/>
        <v>42414.110775462963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>
        <f t="shared" si="89"/>
        <v>0</v>
      </c>
      <c r="R1103">
        <f t="shared" si="87"/>
        <v>6.83</v>
      </c>
      <c r="S1103" s="13">
        <f t="shared" si="88"/>
        <v>42538.77243055556</v>
      </c>
      <c r="T1103" s="12">
        <f t="shared" si="85"/>
        <v>2016</v>
      </c>
      <c r="U1103" s="13">
        <f t="shared" si="86"/>
        <v>42565.758333333331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>
        <f t="shared" si="89"/>
        <v>5</v>
      </c>
      <c r="R1104">
        <f t="shared" si="87"/>
        <v>17.71</v>
      </c>
      <c r="S1104" s="13">
        <f t="shared" si="88"/>
        <v>41577.045428240745</v>
      </c>
      <c r="T1104" s="12">
        <f t="shared" si="85"/>
        <v>2013</v>
      </c>
      <c r="U1104" s="13">
        <f t="shared" si="86"/>
        <v>41617.249305555553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>
        <f t="shared" si="89"/>
        <v>2</v>
      </c>
      <c r="R1105">
        <f t="shared" si="87"/>
        <v>16.2</v>
      </c>
      <c r="S1105" s="13">
        <f t="shared" si="88"/>
        <v>42479.22210648148</v>
      </c>
      <c r="T1105" s="12">
        <f t="shared" si="85"/>
        <v>2016</v>
      </c>
      <c r="U1105" s="13">
        <f t="shared" si="86"/>
        <v>42539.22210648148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>
        <f t="shared" si="89"/>
        <v>5</v>
      </c>
      <c r="R1106">
        <f t="shared" si="87"/>
        <v>80.3</v>
      </c>
      <c r="S1106" s="13">
        <f t="shared" si="88"/>
        <v>41771.40996527778</v>
      </c>
      <c r="T1106" s="12">
        <f t="shared" si="85"/>
        <v>2014</v>
      </c>
      <c r="U1106" s="13">
        <f t="shared" si="86"/>
        <v>41801.40996527778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>
        <f t="shared" si="89"/>
        <v>0</v>
      </c>
      <c r="R1107">
        <f t="shared" si="87"/>
        <v>71.55</v>
      </c>
      <c r="S1107" s="13">
        <f t="shared" si="88"/>
        <v>41692.135729166665</v>
      </c>
      <c r="T1107" s="12">
        <f t="shared" si="85"/>
        <v>2014</v>
      </c>
      <c r="U1107" s="13">
        <f t="shared" si="86"/>
        <v>41722.0940625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>
        <f t="shared" si="89"/>
        <v>41</v>
      </c>
      <c r="R1108">
        <f t="shared" si="87"/>
        <v>23.57</v>
      </c>
      <c r="S1108" s="13">
        <f t="shared" si="88"/>
        <v>40973.740451388891</v>
      </c>
      <c r="T1108" s="12">
        <f t="shared" si="85"/>
        <v>2012</v>
      </c>
      <c r="U1108" s="13">
        <f t="shared" si="86"/>
        <v>41003.698784722219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>
        <f t="shared" si="89"/>
        <v>0</v>
      </c>
      <c r="R1109">
        <f t="shared" si="87"/>
        <v>0</v>
      </c>
      <c r="S1109" s="13">
        <f t="shared" si="88"/>
        <v>41813.861388888887</v>
      </c>
      <c r="T1109" s="12">
        <f t="shared" si="85"/>
        <v>2014</v>
      </c>
      <c r="U1109" s="13">
        <f t="shared" si="86"/>
        <v>41843.861388888887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>
        <f t="shared" si="89"/>
        <v>3</v>
      </c>
      <c r="R1110">
        <f t="shared" si="87"/>
        <v>34.880000000000003</v>
      </c>
      <c r="S1110" s="13">
        <f t="shared" si="88"/>
        <v>40952.636979166666</v>
      </c>
      <c r="T1110" s="12">
        <f t="shared" si="85"/>
        <v>2012</v>
      </c>
      <c r="U1110" s="13">
        <f t="shared" si="86"/>
        <v>41012.595312500001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>
        <f t="shared" si="89"/>
        <v>0</v>
      </c>
      <c r="R1111">
        <f t="shared" si="87"/>
        <v>15</v>
      </c>
      <c r="S1111" s="13">
        <f t="shared" si="88"/>
        <v>42662.752199074079</v>
      </c>
      <c r="T1111" s="12">
        <f t="shared" si="85"/>
        <v>2016</v>
      </c>
      <c r="U1111" s="13">
        <f t="shared" si="86"/>
        <v>42692.793865740736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>
        <f t="shared" si="89"/>
        <v>1</v>
      </c>
      <c r="R1112">
        <f t="shared" si="87"/>
        <v>23.18</v>
      </c>
      <c r="S1112" s="13">
        <f t="shared" si="88"/>
        <v>41220.933124999996</v>
      </c>
      <c r="T1112" s="12">
        <f t="shared" si="85"/>
        <v>2012</v>
      </c>
      <c r="U1112" s="13">
        <f t="shared" si="86"/>
        <v>41250.933124999996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>
        <f t="shared" si="89"/>
        <v>0</v>
      </c>
      <c r="R1113">
        <f t="shared" si="87"/>
        <v>1</v>
      </c>
      <c r="S1113" s="13">
        <f t="shared" si="88"/>
        <v>42347.203587962969</v>
      </c>
      <c r="T1113" s="12">
        <f t="shared" si="85"/>
        <v>2015</v>
      </c>
      <c r="U1113" s="13">
        <f t="shared" si="86"/>
        <v>42377.203587962969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>
        <f t="shared" si="89"/>
        <v>36</v>
      </c>
      <c r="R1114">
        <f t="shared" si="87"/>
        <v>100.23</v>
      </c>
      <c r="S1114" s="13">
        <f t="shared" si="88"/>
        <v>41963.759386574078</v>
      </c>
      <c r="T1114" s="12">
        <f t="shared" si="85"/>
        <v>2014</v>
      </c>
      <c r="U1114" s="13">
        <f t="shared" si="86"/>
        <v>42023.354166666672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>
        <f t="shared" si="89"/>
        <v>1</v>
      </c>
      <c r="R1115">
        <f t="shared" si="87"/>
        <v>5</v>
      </c>
      <c r="S1115" s="13">
        <f t="shared" si="88"/>
        <v>41835.977083333331</v>
      </c>
      <c r="T1115" s="12">
        <f t="shared" si="85"/>
        <v>2014</v>
      </c>
      <c r="U1115" s="13">
        <f t="shared" si="86"/>
        <v>41865.977083333331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>
        <f t="shared" si="89"/>
        <v>0</v>
      </c>
      <c r="R1116">
        <f t="shared" si="87"/>
        <v>3.33</v>
      </c>
      <c r="S1116" s="13">
        <f t="shared" si="88"/>
        <v>41526.345914351856</v>
      </c>
      <c r="T1116" s="12">
        <f t="shared" si="85"/>
        <v>2013</v>
      </c>
      <c r="U1116" s="13">
        <f t="shared" si="86"/>
        <v>41556.345914351856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>
        <f t="shared" si="89"/>
        <v>0</v>
      </c>
      <c r="R1117">
        <f t="shared" si="87"/>
        <v>13.25</v>
      </c>
      <c r="S1117" s="13">
        <f t="shared" si="88"/>
        <v>42429.695543981477</v>
      </c>
      <c r="T1117" s="12">
        <f t="shared" si="85"/>
        <v>2016</v>
      </c>
      <c r="U1117" s="13">
        <f t="shared" si="86"/>
        <v>42459.653877314813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>
        <f t="shared" si="89"/>
        <v>0</v>
      </c>
      <c r="R1118">
        <f t="shared" si="87"/>
        <v>17.850000000000001</v>
      </c>
      <c r="S1118" s="13">
        <f t="shared" si="88"/>
        <v>41009.847314814811</v>
      </c>
      <c r="T1118" s="12">
        <f t="shared" si="85"/>
        <v>2012</v>
      </c>
      <c r="U1118" s="13">
        <f t="shared" si="86"/>
        <v>41069.847314814811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>
        <f t="shared" si="89"/>
        <v>8</v>
      </c>
      <c r="R1119">
        <f t="shared" si="87"/>
        <v>10.38</v>
      </c>
      <c r="S1119" s="13">
        <f t="shared" si="88"/>
        <v>42333.598530092597</v>
      </c>
      <c r="T1119" s="12">
        <f t="shared" si="85"/>
        <v>2015</v>
      </c>
      <c r="U1119" s="13">
        <f t="shared" si="86"/>
        <v>42363.598530092597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>
        <f t="shared" si="89"/>
        <v>2</v>
      </c>
      <c r="R1120">
        <f t="shared" si="87"/>
        <v>36.33</v>
      </c>
      <c r="S1120" s="13">
        <f t="shared" si="88"/>
        <v>41704.16642361111</v>
      </c>
      <c r="T1120" s="12">
        <f t="shared" si="85"/>
        <v>2014</v>
      </c>
      <c r="U1120" s="13">
        <f t="shared" si="86"/>
        <v>41734.124756944446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>
        <f t="shared" si="89"/>
        <v>0</v>
      </c>
      <c r="R1121">
        <f t="shared" si="87"/>
        <v>5</v>
      </c>
      <c r="S1121" s="13">
        <f t="shared" si="88"/>
        <v>41722.792407407411</v>
      </c>
      <c r="T1121" s="12">
        <f t="shared" si="85"/>
        <v>2014</v>
      </c>
      <c r="U1121" s="13">
        <f t="shared" si="86"/>
        <v>41735.792407407411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>
        <f t="shared" si="89"/>
        <v>0</v>
      </c>
      <c r="R1122">
        <f t="shared" si="87"/>
        <v>0</v>
      </c>
      <c r="S1122" s="13">
        <f t="shared" si="88"/>
        <v>40799.872685185182</v>
      </c>
      <c r="T1122" s="12">
        <f t="shared" si="85"/>
        <v>2011</v>
      </c>
      <c r="U1122" s="13">
        <f t="shared" si="86"/>
        <v>40844.872685185182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>
        <f t="shared" si="89"/>
        <v>0</v>
      </c>
      <c r="R1123">
        <f t="shared" si="87"/>
        <v>5.8</v>
      </c>
      <c r="S1123" s="13">
        <f t="shared" si="88"/>
        <v>42412.934212962966</v>
      </c>
      <c r="T1123" s="12">
        <f t="shared" si="85"/>
        <v>2016</v>
      </c>
      <c r="U1123" s="13">
        <f t="shared" si="86"/>
        <v>42442.892546296294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>
        <f t="shared" si="89"/>
        <v>0</v>
      </c>
      <c r="R1124">
        <f t="shared" si="87"/>
        <v>0</v>
      </c>
      <c r="S1124" s="13">
        <f t="shared" si="88"/>
        <v>41410.703993055555</v>
      </c>
      <c r="T1124" s="12">
        <f t="shared" si="85"/>
        <v>2013</v>
      </c>
      <c r="U1124" s="13">
        <f t="shared" si="86"/>
        <v>41424.703993055555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>
        <f t="shared" si="89"/>
        <v>0</v>
      </c>
      <c r="R1125">
        <f t="shared" si="87"/>
        <v>3.67</v>
      </c>
      <c r="S1125" s="13">
        <f t="shared" si="88"/>
        <v>41718.5237037037</v>
      </c>
      <c r="T1125" s="12">
        <f t="shared" si="85"/>
        <v>2014</v>
      </c>
      <c r="U1125" s="13">
        <f t="shared" si="86"/>
        <v>41748.5237037037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>
        <f t="shared" si="89"/>
        <v>0</v>
      </c>
      <c r="R1126">
        <f t="shared" si="87"/>
        <v>60.71</v>
      </c>
      <c r="S1126" s="13">
        <f t="shared" si="88"/>
        <v>42094.667256944449</v>
      </c>
      <c r="T1126" s="12">
        <f t="shared" si="85"/>
        <v>2015</v>
      </c>
      <c r="U1126" s="13">
        <f t="shared" si="86"/>
        <v>42124.667256944449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>
        <f t="shared" si="89"/>
        <v>0</v>
      </c>
      <c r="R1127">
        <f t="shared" si="87"/>
        <v>0</v>
      </c>
      <c r="S1127" s="13">
        <f t="shared" si="88"/>
        <v>42212.624189814815</v>
      </c>
      <c r="T1127" s="12">
        <f t="shared" si="85"/>
        <v>2015</v>
      </c>
      <c r="U1127" s="13">
        <f t="shared" si="86"/>
        <v>42272.624189814815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>
        <f t="shared" si="89"/>
        <v>1</v>
      </c>
      <c r="R1128">
        <f t="shared" si="87"/>
        <v>5</v>
      </c>
      <c r="S1128" s="13">
        <f t="shared" si="88"/>
        <v>42535.327476851846</v>
      </c>
      <c r="T1128" s="12">
        <f t="shared" si="85"/>
        <v>2016</v>
      </c>
      <c r="U1128" s="13">
        <f t="shared" si="86"/>
        <v>42565.327476851846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>
        <f t="shared" si="89"/>
        <v>2</v>
      </c>
      <c r="R1129">
        <f t="shared" si="87"/>
        <v>25.43</v>
      </c>
      <c r="S1129" s="13">
        <f t="shared" si="88"/>
        <v>41926.854166666664</v>
      </c>
      <c r="T1129" s="12">
        <f t="shared" si="85"/>
        <v>2014</v>
      </c>
      <c r="U1129" s="13">
        <f t="shared" si="86"/>
        <v>41957.895833333328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>
        <f t="shared" si="89"/>
        <v>0</v>
      </c>
      <c r="R1130">
        <f t="shared" si="87"/>
        <v>1</v>
      </c>
      <c r="S1130" s="13">
        <f t="shared" si="88"/>
        <v>41828.649502314816</v>
      </c>
      <c r="T1130" s="12">
        <f t="shared" si="85"/>
        <v>2014</v>
      </c>
      <c r="U1130" s="13">
        <f t="shared" si="86"/>
        <v>41858.649502314816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>
        <f t="shared" si="89"/>
        <v>0</v>
      </c>
      <c r="R1131">
        <f t="shared" si="87"/>
        <v>10.5</v>
      </c>
      <c r="S1131" s="13">
        <f t="shared" si="88"/>
        <v>42496.264965277776</v>
      </c>
      <c r="T1131" s="12">
        <f t="shared" si="85"/>
        <v>2016</v>
      </c>
      <c r="U1131" s="13">
        <f t="shared" si="86"/>
        <v>42526.264965277776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>
        <f t="shared" si="89"/>
        <v>0</v>
      </c>
      <c r="R1132">
        <f t="shared" si="87"/>
        <v>3.67</v>
      </c>
      <c r="S1132" s="13">
        <f t="shared" si="88"/>
        <v>41908.996527777781</v>
      </c>
      <c r="T1132" s="12">
        <f t="shared" si="85"/>
        <v>2014</v>
      </c>
      <c r="U1132" s="13">
        <f t="shared" si="86"/>
        <v>41969.038194444445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>
        <f t="shared" si="89"/>
        <v>0</v>
      </c>
      <c r="R1133">
        <f t="shared" si="87"/>
        <v>0</v>
      </c>
      <c r="S1133" s="13">
        <f t="shared" si="88"/>
        <v>42332.908194444448</v>
      </c>
      <c r="T1133" s="12">
        <f t="shared" si="85"/>
        <v>2015</v>
      </c>
      <c r="U1133" s="13">
        <f t="shared" si="86"/>
        <v>42362.908194444448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>
        <f t="shared" si="89"/>
        <v>14</v>
      </c>
      <c r="R1134">
        <f t="shared" si="87"/>
        <v>110.62</v>
      </c>
      <c r="S1134" s="13">
        <f t="shared" si="88"/>
        <v>42706.115405092598</v>
      </c>
      <c r="T1134" s="12">
        <f t="shared" si="85"/>
        <v>2016</v>
      </c>
      <c r="U1134" s="13">
        <f t="shared" si="86"/>
        <v>42736.115405092598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>
        <f t="shared" si="89"/>
        <v>1</v>
      </c>
      <c r="R1135">
        <f t="shared" si="87"/>
        <v>20</v>
      </c>
      <c r="S1135" s="13">
        <f t="shared" si="88"/>
        <v>41821.407187500001</v>
      </c>
      <c r="T1135" s="12">
        <f t="shared" si="85"/>
        <v>2014</v>
      </c>
      <c r="U1135" s="13">
        <f t="shared" si="86"/>
        <v>41851.407187500001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>
        <f t="shared" si="89"/>
        <v>0</v>
      </c>
      <c r="R1136">
        <f t="shared" si="87"/>
        <v>1</v>
      </c>
      <c r="S1136" s="13">
        <f t="shared" si="88"/>
        <v>41958.285046296296</v>
      </c>
      <c r="T1136" s="12">
        <f t="shared" si="85"/>
        <v>2014</v>
      </c>
      <c r="U1136" s="13">
        <f t="shared" si="86"/>
        <v>41972.189583333333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>
        <f t="shared" si="89"/>
        <v>5</v>
      </c>
      <c r="R1137">
        <f t="shared" si="87"/>
        <v>50</v>
      </c>
      <c r="S1137" s="13">
        <f t="shared" si="88"/>
        <v>42558.989513888882</v>
      </c>
      <c r="T1137" s="12">
        <f t="shared" si="85"/>
        <v>2016</v>
      </c>
      <c r="U1137" s="13">
        <f t="shared" si="86"/>
        <v>42588.989513888882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>
        <f t="shared" si="89"/>
        <v>6</v>
      </c>
      <c r="R1138">
        <f t="shared" si="87"/>
        <v>45</v>
      </c>
      <c r="S1138" s="13">
        <f t="shared" si="88"/>
        <v>42327.671631944439</v>
      </c>
      <c r="T1138" s="12">
        <f t="shared" si="85"/>
        <v>2015</v>
      </c>
      <c r="U1138" s="13">
        <f t="shared" si="86"/>
        <v>42357.671631944439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>
        <f t="shared" si="89"/>
        <v>40</v>
      </c>
      <c r="R1139">
        <f t="shared" si="87"/>
        <v>253.21</v>
      </c>
      <c r="S1139" s="13">
        <f t="shared" si="88"/>
        <v>42453.819687499999</v>
      </c>
      <c r="T1139" s="12">
        <f t="shared" si="85"/>
        <v>2016</v>
      </c>
      <c r="U1139" s="13">
        <f t="shared" si="86"/>
        <v>42483.819687499999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>
        <f t="shared" si="89"/>
        <v>0</v>
      </c>
      <c r="R1140">
        <f t="shared" si="87"/>
        <v>31.25</v>
      </c>
      <c r="S1140" s="13">
        <f t="shared" si="88"/>
        <v>42736.9066087963</v>
      </c>
      <c r="T1140" s="12">
        <f t="shared" si="85"/>
        <v>2017</v>
      </c>
      <c r="U1140" s="13">
        <f t="shared" si="86"/>
        <v>42756.9066087963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>
        <f t="shared" si="89"/>
        <v>0</v>
      </c>
      <c r="R1141">
        <f t="shared" si="87"/>
        <v>5</v>
      </c>
      <c r="S1141" s="13">
        <f t="shared" si="88"/>
        <v>41975.347523148142</v>
      </c>
      <c r="T1141" s="12">
        <f t="shared" si="85"/>
        <v>2014</v>
      </c>
      <c r="U1141" s="13">
        <f t="shared" si="86"/>
        <v>42005.347523148142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>
        <f t="shared" si="89"/>
        <v>0</v>
      </c>
      <c r="R1142">
        <f t="shared" si="87"/>
        <v>0</v>
      </c>
      <c r="S1142" s="13">
        <f t="shared" si="88"/>
        <v>42192.462048611109</v>
      </c>
      <c r="T1142" s="12">
        <f t="shared" si="85"/>
        <v>2015</v>
      </c>
      <c r="U1142" s="13">
        <f t="shared" si="86"/>
        <v>42222.462048611109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>
        <f t="shared" si="89"/>
        <v>0</v>
      </c>
      <c r="R1143">
        <f t="shared" si="87"/>
        <v>0</v>
      </c>
      <c r="S1143" s="13">
        <f t="shared" si="88"/>
        <v>42164.699652777781</v>
      </c>
      <c r="T1143" s="12">
        <f t="shared" si="85"/>
        <v>2015</v>
      </c>
      <c r="U1143" s="13">
        <f t="shared" si="86"/>
        <v>42194.699652777781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>
        <f t="shared" si="89"/>
        <v>0</v>
      </c>
      <c r="R1144">
        <f t="shared" si="87"/>
        <v>0</v>
      </c>
      <c r="S1144" s="13">
        <f t="shared" si="88"/>
        <v>42022.006099537044</v>
      </c>
      <c r="T1144" s="12">
        <f t="shared" si="85"/>
        <v>2015</v>
      </c>
      <c r="U1144" s="13">
        <f t="shared" si="86"/>
        <v>42052.006099537044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>
        <f t="shared" si="89"/>
        <v>0</v>
      </c>
      <c r="R1145">
        <f t="shared" si="87"/>
        <v>23.25</v>
      </c>
      <c r="S1145" s="13">
        <f t="shared" si="88"/>
        <v>42325.19358796296</v>
      </c>
      <c r="T1145" s="12">
        <f t="shared" si="85"/>
        <v>2015</v>
      </c>
      <c r="U1145" s="13">
        <f t="shared" si="86"/>
        <v>42355.19358796296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>
        <f t="shared" si="89"/>
        <v>0</v>
      </c>
      <c r="R1146">
        <f t="shared" si="87"/>
        <v>0</v>
      </c>
      <c r="S1146" s="13">
        <f t="shared" si="88"/>
        <v>42093.181944444441</v>
      </c>
      <c r="T1146" s="12">
        <f t="shared" si="85"/>
        <v>2015</v>
      </c>
      <c r="U1146" s="13">
        <f t="shared" si="86"/>
        <v>42123.181944444441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>
        <f t="shared" si="89"/>
        <v>0</v>
      </c>
      <c r="R1147">
        <f t="shared" si="87"/>
        <v>100</v>
      </c>
      <c r="S1147" s="13">
        <f t="shared" si="88"/>
        <v>41854.747592592597</v>
      </c>
      <c r="T1147" s="12">
        <f t="shared" si="85"/>
        <v>2014</v>
      </c>
      <c r="U1147" s="13">
        <f t="shared" si="86"/>
        <v>41914.747592592597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>
        <f t="shared" si="89"/>
        <v>9</v>
      </c>
      <c r="R1148">
        <f t="shared" si="87"/>
        <v>44.17</v>
      </c>
      <c r="S1148" s="13">
        <f t="shared" si="88"/>
        <v>41723.9533912037</v>
      </c>
      <c r="T1148" s="12">
        <f t="shared" si="85"/>
        <v>2014</v>
      </c>
      <c r="U1148" s="13">
        <f t="shared" si="86"/>
        <v>41761.9533912037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>
        <f t="shared" si="89"/>
        <v>0</v>
      </c>
      <c r="R1149">
        <f t="shared" si="87"/>
        <v>0</v>
      </c>
      <c r="S1149" s="13">
        <f t="shared" si="88"/>
        <v>41871.972025462965</v>
      </c>
      <c r="T1149" s="12">
        <f t="shared" si="85"/>
        <v>2014</v>
      </c>
      <c r="U1149" s="13">
        <f t="shared" si="86"/>
        <v>41931.972025462965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>
        <f t="shared" si="89"/>
        <v>0</v>
      </c>
      <c r="R1150">
        <f t="shared" si="87"/>
        <v>24.33</v>
      </c>
      <c r="S1150" s="13">
        <f t="shared" si="88"/>
        <v>42675.171076388884</v>
      </c>
      <c r="T1150" s="12">
        <f t="shared" si="85"/>
        <v>2016</v>
      </c>
      <c r="U1150" s="13">
        <f t="shared" si="86"/>
        <v>42705.212743055556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>
        <f t="shared" si="89"/>
        <v>0</v>
      </c>
      <c r="R1151">
        <f t="shared" si="87"/>
        <v>37.5</v>
      </c>
      <c r="S1151" s="13">
        <f t="shared" si="88"/>
        <v>42507.71025462963</v>
      </c>
      <c r="T1151" s="12">
        <f t="shared" si="85"/>
        <v>2016</v>
      </c>
      <c r="U1151" s="13">
        <f t="shared" si="86"/>
        <v>42537.71025462963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>
        <f t="shared" si="89"/>
        <v>10</v>
      </c>
      <c r="R1152">
        <f t="shared" si="87"/>
        <v>42</v>
      </c>
      <c r="S1152" s="13">
        <f t="shared" si="88"/>
        <v>42317.954571759255</v>
      </c>
      <c r="T1152" s="12">
        <f t="shared" si="85"/>
        <v>2015</v>
      </c>
      <c r="U1152" s="13">
        <f t="shared" si="86"/>
        <v>42377.954571759255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>
        <f t="shared" si="89"/>
        <v>0</v>
      </c>
      <c r="R1153">
        <f t="shared" si="87"/>
        <v>0</v>
      </c>
      <c r="S1153" s="13">
        <f t="shared" si="88"/>
        <v>42224.102581018517</v>
      </c>
      <c r="T1153" s="12">
        <f t="shared" si="85"/>
        <v>2015</v>
      </c>
      <c r="U1153" s="13">
        <f t="shared" si="86"/>
        <v>42254.102581018517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>
        <f t="shared" si="89"/>
        <v>6</v>
      </c>
      <c r="R1154">
        <f t="shared" si="87"/>
        <v>60.73</v>
      </c>
      <c r="S1154" s="13">
        <f t="shared" si="88"/>
        <v>42109.709629629629</v>
      </c>
      <c r="T1154" s="12">
        <f t="shared" ref="T1154:T1217" si="90">YEAR(S1154)</f>
        <v>2015</v>
      </c>
      <c r="U1154" s="13">
        <f t="shared" ref="U1154:U1217" si="91">(((I1154/60)/60)/24)+DATE(1970,1,1)</f>
        <v>42139.709629629629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>
        <f t="shared" si="89"/>
        <v>1</v>
      </c>
      <c r="R1155">
        <f t="shared" ref="R1155:R1218" si="92">IFERROR(ROUND(E1155/L1155,2),0)</f>
        <v>50</v>
      </c>
      <c r="S1155" s="13">
        <f t="shared" ref="S1155:S1218" si="93">(((J1155/60)/60)/24)+DATE(1970,1,1)</f>
        <v>42143.714178240742</v>
      </c>
      <c r="T1155" s="12">
        <f t="shared" si="90"/>
        <v>2015</v>
      </c>
      <c r="U1155" s="13">
        <f t="shared" si="91"/>
        <v>42173.714178240742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>
        <f t="shared" ref="Q1156:Q1219" si="94">ROUND(E1156/D1156*100,0)</f>
        <v>7</v>
      </c>
      <c r="R1156">
        <f t="shared" si="92"/>
        <v>108.33</v>
      </c>
      <c r="S1156" s="13">
        <f t="shared" si="93"/>
        <v>42223.108865740738</v>
      </c>
      <c r="T1156" s="12">
        <f t="shared" si="90"/>
        <v>2015</v>
      </c>
      <c r="U1156" s="13">
        <f t="shared" si="91"/>
        <v>42253.108865740738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>
        <f t="shared" si="94"/>
        <v>1</v>
      </c>
      <c r="R1157">
        <f t="shared" si="92"/>
        <v>23.5</v>
      </c>
      <c r="S1157" s="13">
        <f t="shared" si="93"/>
        <v>41835.763981481483</v>
      </c>
      <c r="T1157" s="12">
        <f t="shared" si="90"/>
        <v>2014</v>
      </c>
      <c r="U1157" s="13">
        <f t="shared" si="91"/>
        <v>41865.763981481483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>
        <f t="shared" si="94"/>
        <v>0</v>
      </c>
      <c r="R1158">
        <f t="shared" si="92"/>
        <v>0</v>
      </c>
      <c r="S1158" s="13">
        <f t="shared" si="93"/>
        <v>42029.07131944444</v>
      </c>
      <c r="T1158" s="12">
        <f t="shared" si="90"/>
        <v>2015</v>
      </c>
      <c r="U1158" s="13">
        <f t="shared" si="91"/>
        <v>42059.07131944444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>
        <f t="shared" si="94"/>
        <v>2</v>
      </c>
      <c r="R1159">
        <f t="shared" si="92"/>
        <v>50.33</v>
      </c>
      <c r="S1159" s="13">
        <f t="shared" si="93"/>
        <v>41918.628240740742</v>
      </c>
      <c r="T1159" s="12">
        <f t="shared" si="90"/>
        <v>2014</v>
      </c>
      <c r="U1159" s="13">
        <f t="shared" si="91"/>
        <v>41978.669907407413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>
        <f t="shared" si="94"/>
        <v>0</v>
      </c>
      <c r="R1160">
        <f t="shared" si="92"/>
        <v>11.67</v>
      </c>
      <c r="S1160" s="13">
        <f t="shared" si="93"/>
        <v>41952.09175925926</v>
      </c>
      <c r="T1160" s="12">
        <f t="shared" si="90"/>
        <v>2014</v>
      </c>
      <c r="U1160" s="13">
        <f t="shared" si="91"/>
        <v>41982.09175925926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>
        <f t="shared" si="94"/>
        <v>0</v>
      </c>
      <c r="R1161">
        <f t="shared" si="92"/>
        <v>0</v>
      </c>
      <c r="S1161" s="13">
        <f t="shared" si="93"/>
        <v>42154.726446759261</v>
      </c>
      <c r="T1161" s="12">
        <f t="shared" si="90"/>
        <v>2015</v>
      </c>
      <c r="U1161" s="13">
        <f t="shared" si="91"/>
        <v>42185.65625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>
        <f t="shared" si="94"/>
        <v>4</v>
      </c>
      <c r="R1162">
        <f t="shared" si="92"/>
        <v>60.79</v>
      </c>
      <c r="S1162" s="13">
        <f t="shared" si="93"/>
        <v>42061.154930555553</v>
      </c>
      <c r="T1162" s="12">
        <f t="shared" si="90"/>
        <v>2015</v>
      </c>
      <c r="U1162" s="13">
        <f t="shared" si="91"/>
        <v>42091.113263888896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>
        <f t="shared" si="94"/>
        <v>0</v>
      </c>
      <c r="R1163">
        <f t="shared" si="92"/>
        <v>0</v>
      </c>
      <c r="S1163" s="13">
        <f t="shared" si="93"/>
        <v>42122.629502314812</v>
      </c>
      <c r="T1163" s="12">
        <f t="shared" si="90"/>
        <v>2015</v>
      </c>
      <c r="U1163" s="13">
        <f t="shared" si="91"/>
        <v>42143.629502314812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>
        <f t="shared" si="94"/>
        <v>0</v>
      </c>
      <c r="R1164">
        <f t="shared" si="92"/>
        <v>17.5</v>
      </c>
      <c r="S1164" s="13">
        <f t="shared" si="93"/>
        <v>41876.683611111112</v>
      </c>
      <c r="T1164" s="12">
        <f t="shared" si="90"/>
        <v>2014</v>
      </c>
      <c r="U1164" s="13">
        <f t="shared" si="91"/>
        <v>41907.683611111112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>
        <f t="shared" si="94"/>
        <v>0</v>
      </c>
      <c r="R1165">
        <f t="shared" si="92"/>
        <v>0</v>
      </c>
      <c r="S1165" s="13">
        <f t="shared" si="93"/>
        <v>41830.723611111112</v>
      </c>
      <c r="T1165" s="12">
        <f t="shared" si="90"/>
        <v>2014</v>
      </c>
      <c r="U1165" s="13">
        <f t="shared" si="91"/>
        <v>41860.723611111112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>
        <f t="shared" si="94"/>
        <v>0</v>
      </c>
      <c r="R1166">
        <f t="shared" si="92"/>
        <v>0</v>
      </c>
      <c r="S1166" s="13">
        <f t="shared" si="93"/>
        <v>42509.724328703705</v>
      </c>
      <c r="T1166" s="12">
        <f t="shared" si="90"/>
        <v>2016</v>
      </c>
      <c r="U1166" s="13">
        <f t="shared" si="91"/>
        <v>42539.724328703705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>
        <f t="shared" si="94"/>
        <v>21</v>
      </c>
      <c r="R1167">
        <f t="shared" si="92"/>
        <v>82.82</v>
      </c>
      <c r="S1167" s="13">
        <f t="shared" si="93"/>
        <v>41792.214467592588</v>
      </c>
      <c r="T1167" s="12">
        <f t="shared" si="90"/>
        <v>2014</v>
      </c>
      <c r="U1167" s="13">
        <f t="shared" si="91"/>
        <v>41826.214467592588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>
        <f t="shared" si="94"/>
        <v>19</v>
      </c>
      <c r="R1168">
        <f t="shared" si="92"/>
        <v>358.88</v>
      </c>
      <c r="S1168" s="13">
        <f t="shared" si="93"/>
        <v>42150.485439814816</v>
      </c>
      <c r="T1168" s="12">
        <f t="shared" si="90"/>
        <v>2015</v>
      </c>
      <c r="U1168" s="13">
        <f t="shared" si="91"/>
        <v>42181.166666666672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>
        <f t="shared" si="94"/>
        <v>2</v>
      </c>
      <c r="R1169">
        <f t="shared" si="92"/>
        <v>61.19</v>
      </c>
      <c r="S1169" s="13">
        <f t="shared" si="93"/>
        <v>41863.734895833331</v>
      </c>
      <c r="T1169" s="12">
        <f t="shared" si="90"/>
        <v>2014</v>
      </c>
      <c r="U1169" s="13">
        <f t="shared" si="91"/>
        <v>41894.734895833331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>
        <f t="shared" si="94"/>
        <v>6</v>
      </c>
      <c r="R1170">
        <f t="shared" si="92"/>
        <v>340</v>
      </c>
      <c r="S1170" s="13">
        <f t="shared" si="93"/>
        <v>42605.053993055553</v>
      </c>
      <c r="T1170" s="12">
        <f t="shared" si="90"/>
        <v>2016</v>
      </c>
      <c r="U1170" s="13">
        <f t="shared" si="91"/>
        <v>42635.053993055553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>
        <f t="shared" si="94"/>
        <v>0</v>
      </c>
      <c r="R1171">
        <f t="shared" si="92"/>
        <v>5.67</v>
      </c>
      <c r="S1171" s="13">
        <f t="shared" si="93"/>
        <v>42027.353738425925</v>
      </c>
      <c r="T1171" s="12">
        <f t="shared" si="90"/>
        <v>2015</v>
      </c>
      <c r="U1171" s="13">
        <f t="shared" si="91"/>
        <v>42057.353738425925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>
        <f t="shared" si="94"/>
        <v>0</v>
      </c>
      <c r="R1172">
        <f t="shared" si="92"/>
        <v>50</v>
      </c>
      <c r="S1172" s="13">
        <f t="shared" si="93"/>
        <v>42124.893182870372</v>
      </c>
      <c r="T1172" s="12">
        <f t="shared" si="90"/>
        <v>2015</v>
      </c>
      <c r="U1172" s="13">
        <f t="shared" si="91"/>
        <v>42154.893182870372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>
        <f t="shared" si="94"/>
        <v>0</v>
      </c>
      <c r="R1173">
        <f t="shared" si="92"/>
        <v>25</v>
      </c>
      <c r="S1173" s="13">
        <f t="shared" si="93"/>
        <v>41938.804710648146</v>
      </c>
      <c r="T1173" s="12">
        <f t="shared" si="90"/>
        <v>2014</v>
      </c>
      <c r="U1173" s="13">
        <f t="shared" si="91"/>
        <v>41956.846377314811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>
        <f t="shared" si="94"/>
        <v>0</v>
      </c>
      <c r="R1174">
        <f t="shared" si="92"/>
        <v>0</v>
      </c>
      <c r="S1174" s="13">
        <f t="shared" si="93"/>
        <v>41841.682314814818</v>
      </c>
      <c r="T1174" s="12">
        <f t="shared" si="90"/>
        <v>2014</v>
      </c>
      <c r="U1174" s="13">
        <f t="shared" si="91"/>
        <v>41871.682314814818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>
        <f t="shared" si="94"/>
        <v>0</v>
      </c>
      <c r="R1175">
        <f t="shared" si="92"/>
        <v>30</v>
      </c>
      <c r="S1175" s="13">
        <f t="shared" si="93"/>
        <v>42184.185844907406</v>
      </c>
      <c r="T1175" s="12">
        <f t="shared" si="90"/>
        <v>2015</v>
      </c>
      <c r="U1175" s="13">
        <f t="shared" si="91"/>
        <v>42219.185844907406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>
        <f t="shared" si="94"/>
        <v>6</v>
      </c>
      <c r="R1176">
        <f t="shared" si="92"/>
        <v>46.63</v>
      </c>
      <c r="S1176" s="13">
        <f t="shared" si="93"/>
        <v>42468.84174768519</v>
      </c>
      <c r="T1176" s="12">
        <f t="shared" si="90"/>
        <v>2016</v>
      </c>
      <c r="U1176" s="13">
        <f t="shared" si="91"/>
        <v>42498.84174768519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>
        <f t="shared" si="94"/>
        <v>3</v>
      </c>
      <c r="R1177">
        <f t="shared" si="92"/>
        <v>65</v>
      </c>
      <c r="S1177" s="13">
        <f t="shared" si="93"/>
        <v>42170.728460648148</v>
      </c>
      <c r="T1177" s="12">
        <f t="shared" si="90"/>
        <v>2015</v>
      </c>
      <c r="U1177" s="13">
        <f t="shared" si="91"/>
        <v>42200.728460648148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>
        <f t="shared" si="94"/>
        <v>0</v>
      </c>
      <c r="R1178">
        <f t="shared" si="92"/>
        <v>10</v>
      </c>
      <c r="S1178" s="13">
        <f t="shared" si="93"/>
        <v>42746.019652777773</v>
      </c>
      <c r="T1178" s="12">
        <f t="shared" si="90"/>
        <v>2017</v>
      </c>
      <c r="U1178" s="13">
        <f t="shared" si="91"/>
        <v>42800.541666666672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>
        <f t="shared" si="94"/>
        <v>0</v>
      </c>
      <c r="R1179">
        <f t="shared" si="92"/>
        <v>0</v>
      </c>
      <c r="S1179" s="13">
        <f t="shared" si="93"/>
        <v>41897.660833333335</v>
      </c>
      <c r="T1179" s="12">
        <f t="shared" si="90"/>
        <v>2014</v>
      </c>
      <c r="U1179" s="13">
        <f t="shared" si="91"/>
        <v>41927.660833333335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>
        <f t="shared" si="94"/>
        <v>0</v>
      </c>
      <c r="R1180">
        <f t="shared" si="92"/>
        <v>5</v>
      </c>
      <c r="S1180" s="13">
        <f t="shared" si="93"/>
        <v>41837.905694444446</v>
      </c>
      <c r="T1180" s="12">
        <f t="shared" si="90"/>
        <v>2014</v>
      </c>
      <c r="U1180" s="13">
        <f t="shared" si="91"/>
        <v>41867.905694444446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>
        <f t="shared" si="94"/>
        <v>5</v>
      </c>
      <c r="R1181">
        <f t="shared" si="92"/>
        <v>640</v>
      </c>
      <c r="S1181" s="13">
        <f t="shared" si="93"/>
        <v>42275.720219907409</v>
      </c>
      <c r="T1181" s="12">
        <f t="shared" si="90"/>
        <v>2015</v>
      </c>
      <c r="U1181" s="13">
        <f t="shared" si="91"/>
        <v>42305.720219907409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>
        <f t="shared" si="94"/>
        <v>12</v>
      </c>
      <c r="R1182">
        <f t="shared" si="92"/>
        <v>69.12</v>
      </c>
      <c r="S1182" s="13">
        <f t="shared" si="93"/>
        <v>41781.806875000002</v>
      </c>
      <c r="T1182" s="12">
        <f t="shared" si="90"/>
        <v>2014</v>
      </c>
      <c r="U1182" s="13">
        <f t="shared" si="91"/>
        <v>41818.806875000002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>
        <f t="shared" si="94"/>
        <v>0</v>
      </c>
      <c r="R1183">
        <f t="shared" si="92"/>
        <v>1.33</v>
      </c>
      <c r="S1183" s="13">
        <f t="shared" si="93"/>
        <v>42034.339363425926</v>
      </c>
      <c r="T1183" s="12">
        <f t="shared" si="90"/>
        <v>2015</v>
      </c>
      <c r="U1183" s="13">
        <f t="shared" si="91"/>
        <v>42064.339363425926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>
        <f t="shared" si="94"/>
        <v>4</v>
      </c>
      <c r="R1184">
        <f t="shared" si="92"/>
        <v>10.5</v>
      </c>
      <c r="S1184" s="13">
        <f t="shared" si="93"/>
        <v>42728.827407407407</v>
      </c>
      <c r="T1184" s="12">
        <f t="shared" si="90"/>
        <v>2016</v>
      </c>
      <c r="U1184" s="13">
        <f t="shared" si="91"/>
        <v>42747.695833333331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>
        <f t="shared" si="94"/>
        <v>4</v>
      </c>
      <c r="R1185">
        <f t="shared" si="92"/>
        <v>33.33</v>
      </c>
      <c r="S1185" s="13">
        <f t="shared" si="93"/>
        <v>42656.86137731481</v>
      </c>
      <c r="T1185" s="12">
        <f t="shared" si="90"/>
        <v>2016</v>
      </c>
      <c r="U1185" s="13">
        <f t="shared" si="91"/>
        <v>42676.165972222225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>
        <f t="shared" si="94"/>
        <v>105</v>
      </c>
      <c r="R1186">
        <f t="shared" si="92"/>
        <v>61.56</v>
      </c>
      <c r="S1186" s="13">
        <f t="shared" si="93"/>
        <v>42741.599664351852</v>
      </c>
      <c r="T1186" s="12">
        <f t="shared" si="90"/>
        <v>2017</v>
      </c>
      <c r="U1186" s="13">
        <f t="shared" si="91"/>
        <v>42772.599664351852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>
        <f t="shared" si="94"/>
        <v>105</v>
      </c>
      <c r="R1187">
        <f t="shared" si="92"/>
        <v>118.74</v>
      </c>
      <c r="S1187" s="13">
        <f t="shared" si="93"/>
        <v>42130.865150462967</v>
      </c>
      <c r="T1187" s="12">
        <f t="shared" si="90"/>
        <v>2015</v>
      </c>
      <c r="U1187" s="13">
        <f t="shared" si="91"/>
        <v>42163.166666666672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>
        <f t="shared" si="94"/>
        <v>107</v>
      </c>
      <c r="R1188">
        <f t="shared" si="92"/>
        <v>65.08</v>
      </c>
      <c r="S1188" s="13">
        <f t="shared" si="93"/>
        <v>42123.86336805555</v>
      </c>
      <c r="T1188" s="12">
        <f t="shared" si="90"/>
        <v>2015</v>
      </c>
      <c r="U1188" s="13">
        <f t="shared" si="91"/>
        <v>42156.945833333331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>
        <f t="shared" si="94"/>
        <v>104</v>
      </c>
      <c r="R1189">
        <f t="shared" si="92"/>
        <v>130.16</v>
      </c>
      <c r="S1189" s="13">
        <f t="shared" si="93"/>
        <v>42109.894942129627</v>
      </c>
      <c r="T1189" s="12">
        <f t="shared" si="90"/>
        <v>2015</v>
      </c>
      <c r="U1189" s="13">
        <f t="shared" si="91"/>
        <v>42141.75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>
        <f t="shared" si="94"/>
        <v>161</v>
      </c>
      <c r="R1190">
        <f t="shared" si="92"/>
        <v>37.78</v>
      </c>
      <c r="S1190" s="13">
        <f t="shared" si="93"/>
        <v>42711.700694444444</v>
      </c>
      <c r="T1190" s="12">
        <f t="shared" si="90"/>
        <v>2016</v>
      </c>
      <c r="U1190" s="13">
        <f t="shared" si="91"/>
        <v>42732.700694444444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>
        <f t="shared" si="94"/>
        <v>108</v>
      </c>
      <c r="R1191">
        <f t="shared" si="92"/>
        <v>112.79</v>
      </c>
      <c r="S1191" s="13">
        <f t="shared" si="93"/>
        <v>42529.979108796295</v>
      </c>
      <c r="T1191" s="12">
        <f t="shared" si="90"/>
        <v>2016</v>
      </c>
      <c r="U1191" s="13">
        <f t="shared" si="91"/>
        <v>42550.979108796295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>
        <f t="shared" si="94"/>
        <v>135</v>
      </c>
      <c r="R1192">
        <f t="shared" si="92"/>
        <v>51.92</v>
      </c>
      <c r="S1192" s="13">
        <f t="shared" si="93"/>
        <v>41852.665798611109</v>
      </c>
      <c r="T1192" s="12">
        <f t="shared" si="90"/>
        <v>2014</v>
      </c>
      <c r="U1192" s="13">
        <f t="shared" si="91"/>
        <v>41882.665798611109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>
        <f t="shared" si="94"/>
        <v>109</v>
      </c>
      <c r="R1193">
        <f t="shared" si="92"/>
        <v>89.24</v>
      </c>
      <c r="S1193" s="13">
        <f t="shared" si="93"/>
        <v>42419.603703703702</v>
      </c>
      <c r="T1193" s="12">
        <f t="shared" si="90"/>
        <v>2016</v>
      </c>
      <c r="U1193" s="13">
        <f t="shared" si="91"/>
        <v>42449.562037037031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>
        <f t="shared" si="94"/>
        <v>290</v>
      </c>
      <c r="R1194">
        <f t="shared" si="92"/>
        <v>19.329999999999998</v>
      </c>
      <c r="S1194" s="13">
        <f t="shared" si="93"/>
        <v>42747.506689814814</v>
      </c>
      <c r="T1194" s="12">
        <f t="shared" si="90"/>
        <v>2017</v>
      </c>
      <c r="U1194" s="13">
        <f t="shared" si="91"/>
        <v>42777.506689814814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>
        <f t="shared" si="94"/>
        <v>104</v>
      </c>
      <c r="R1195">
        <f t="shared" si="92"/>
        <v>79.97</v>
      </c>
      <c r="S1195" s="13">
        <f t="shared" si="93"/>
        <v>42409.776076388895</v>
      </c>
      <c r="T1195" s="12">
        <f t="shared" si="90"/>
        <v>2016</v>
      </c>
      <c r="U1195" s="13">
        <f t="shared" si="91"/>
        <v>42469.734409722223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>
        <f t="shared" si="94"/>
        <v>322</v>
      </c>
      <c r="R1196">
        <f t="shared" si="92"/>
        <v>56.41</v>
      </c>
      <c r="S1196" s="13">
        <f t="shared" si="93"/>
        <v>42072.488182870366</v>
      </c>
      <c r="T1196" s="12">
        <f t="shared" si="90"/>
        <v>2015</v>
      </c>
      <c r="U1196" s="13">
        <f t="shared" si="91"/>
        <v>42102.488182870366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>
        <f t="shared" si="94"/>
        <v>135</v>
      </c>
      <c r="R1197">
        <f t="shared" si="92"/>
        <v>79.41</v>
      </c>
      <c r="S1197" s="13">
        <f t="shared" si="93"/>
        <v>42298.34783564815</v>
      </c>
      <c r="T1197" s="12">
        <f t="shared" si="90"/>
        <v>2015</v>
      </c>
      <c r="U1197" s="13">
        <f t="shared" si="91"/>
        <v>42358.375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>
        <f t="shared" si="94"/>
        <v>270</v>
      </c>
      <c r="R1198">
        <f t="shared" si="92"/>
        <v>76.44</v>
      </c>
      <c r="S1198" s="13">
        <f t="shared" si="93"/>
        <v>42326.818738425922</v>
      </c>
      <c r="T1198" s="12">
        <f t="shared" si="90"/>
        <v>2015</v>
      </c>
      <c r="U1198" s="13">
        <f t="shared" si="91"/>
        <v>42356.818738425922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>
        <f t="shared" si="94"/>
        <v>253</v>
      </c>
      <c r="R1199">
        <f t="shared" si="92"/>
        <v>121</v>
      </c>
      <c r="S1199" s="13">
        <f t="shared" si="93"/>
        <v>42503.66474537037</v>
      </c>
      <c r="T1199" s="12">
        <f t="shared" si="90"/>
        <v>2016</v>
      </c>
      <c r="U1199" s="13">
        <f t="shared" si="91"/>
        <v>42534.249305555553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>
        <f t="shared" si="94"/>
        <v>261</v>
      </c>
      <c r="R1200">
        <f t="shared" si="92"/>
        <v>54.62</v>
      </c>
      <c r="S1200" s="13">
        <f t="shared" si="93"/>
        <v>42333.619050925925</v>
      </c>
      <c r="T1200" s="12">
        <f t="shared" si="90"/>
        <v>2015</v>
      </c>
      <c r="U1200" s="13">
        <f t="shared" si="91"/>
        <v>42369.125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>
        <f t="shared" si="94"/>
        <v>101</v>
      </c>
      <c r="R1201">
        <f t="shared" si="92"/>
        <v>299.22000000000003</v>
      </c>
      <c r="S1201" s="13">
        <f t="shared" si="93"/>
        <v>42161.770833333328</v>
      </c>
      <c r="T1201" s="12">
        <f t="shared" si="90"/>
        <v>2015</v>
      </c>
      <c r="U1201" s="13">
        <f t="shared" si="91"/>
        <v>42193.770833333328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>
        <f t="shared" si="94"/>
        <v>126</v>
      </c>
      <c r="R1202">
        <f t="shared" si="92"/>
        <v>58.53</v>
      </c>
      <c r="S1202" s="13">
        <f t="shared" si="93"/>
        <v>42089.477500000001</v>
      </c>
      <c r="T1202" s="12">
        <f t="shared" si="90"/>
        <v>2015</v>
      </c>
      <c r="U1202" s="13">
        <f t="shared" si="91"/>
        <v>42110.477500000001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>
        <f t="shared" si="94"/>
        <v>102</v>
      </c>
      <c r="R1203">
        <f t="shared" si="92"/>
        <v>55.37</v>
      </c>
      <c r="S1203" s="13">
        <f t="shared" si="93"/>
        <v>42536.60701388889</v>
      </c>
      <c r="T1203" s="12">
        <f t="shared" si="90"/>
        <v>2016</v>
      </c>
      <c r="U1203" s="13">
        <f t="shared" si="91"/>
        <v>42566.60701388889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>
        <f t="shared" si="94"/>
        <v>199</v>
      </c>
      <c r="R1204">
        <f t="shared" si="92"/>
        <v>183.8</v>
      </c>
      <c r="S1204" s="13">
        <f t="shared" si="93"/>
        <v>42152.288819444439</v>
      </c>
      <c r="T1204" s="12">
        <f t="shared" si="90"/>
        <v>2015</v>
      </c>
      <c r="U1204" s="13">
        <f t="shared" si="91"/>
        <v>42182.288819444439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>
        <f t="shared" si="94"/>
        <v>102</v>
      </c>
      <c r="R1205">
        <f t="shared" si="92"/>
        <v>165.35</v>
      </c>
      <c r="S1205" s="13">
        <f t="shared" si="93"/>
        <v>42125.614895833336</v>
      </c>
      <c r="T1205" s="12">
        <f t="shared" si="90"/>
        <v>2015</v>
      </c>
      <c r="U1205" s="13">
        <f t="shared" si="91"/>
        <v>42155.614895833336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>
        <f t="shared" si="94"/>
        <v>103</v>
      </c>
      <c r="R1206">
        <f t="shared" si="92"/>
        <v>234.79</v>
      </c>
      <c r="S1206" s="13">
        <f t="shared" si="93"/>
        <v>42297.748067129629</v>
      </c>
      <c r="T1206" s="12">
        <f t="shared" si="90"/>
        <v>2015</v>
      </c>
      <c r="U1206" s="13">
        <f t="shared" si="91"/>
        <v>42342.208333333328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>
        <f t="shared" si="94"/>
        <v>101</v>
      </c>
      <c r="R1207">
        <f t="shared" si="92"/>
        <v>211.48</v>
      </c>
      <c r="S1207" s="13">
        <f t="shared" si="93"/>
        <v>42138.506377314814</v>
      </c>
      <c r="T1207" s="12">
        <f t="shared" si="90"/>
        <v>2015</v>
      </c>
      <c r="U1207" s="13">
        <f t="shared" si="91"/>
        <v>42168.506377314814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>
        <f t="shared" si="94"/>
        <v>115</v>
      </c>
      <c r="R1208">
        <f t="shared" si="92"/>
        <v>32.340000000000003</v>
      </c>
      <c r="S1208" s="13">
        <f t="shared" si="93"/>
        <v>42772.776076388895</v>
      </c>
      <c r="T1208" s="12">
        <f t="shared" si="90"/>
        <v>2017</v>
      </c>
      <c r="U1208" s="13">
        <f t="shared" si="91"/>
        <v>42805.561805555553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>
        <f t="shared" si="94"/>
        <v>104</v>
      </c>
      <c r="R1209">
        <f t="shared" si="92"/>
        <v>123.38</v>
      </c>
      <c r="S1209" s="13">
        <f t="shared" si="93"/>
        <v>42430.430243055554</v>
      </c>
      <c r="T1209" s="12">
        <f t="shared" si="90"/>
        <v>2016</v>
      </c>
      <c r="U1209" s="13">
        <f t="shared" si="91"/>
        <v>42460.416666666672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>
        <f t="shared" si="94"/>
        <v>155</v>
      </c>
      <c r="R1210">
        <f t="shared" si="92"/>
        <v>207.07</v>
      </c>
      <c r="S1210" s="13">
        <f t="shared" si="93"/>
        <v>42423.709074074075</v>
      </c>
      <c r="T1210" s="12">
        <f t="shared" si="90"/>
        <v>2016</v>
      </c>
      <c r="U1210" s="13">
        <f t="shared" si="91"/>
        <v>42453.667407407411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>
        <f t="shared" si="94"/>
        <v>106</v>
      </c>
      <c r="R1211">
        <f t="shared" si="92"/>
        <v>138.26</v>
      </c>
      <c r="S1211" s="13">
        <f t="shared" si="93"/>
        <v>42761.846122685187</v>
      </c>
      <c r="T1211" s="12">
        <f t="shared" si="90"/>
        <v>2017</v>
      </c>
      <c r="U1211" s="13">
        <f t="shared" si="91"/>
        <v>42791.846122685187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>
        <f t="shared" si="94"/>
        <v>254</v>
      </c>
      <c r="R1212">
        <f t="shared" si="92"/>
        <v>493.82</v>
      </c>
      <c r="S1212" s="13">
        <f t="shared" si="93"/>
        <v>42132.941805555558</v>
      </c>
      <c r="T1212" s="12">
        <f t="shared" si="90"/>
        <v>2015</v>
      </c>
      <c r="U1212" s="13">
        <f t="shared" si="91"/>
        <v>42155.875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>
        <f t="shared" si="94"/>
        <v>101</v>
      </c>
      <c r="R1213">
        <f t="shared" si="92"/>
        <v>168.5</v>
      </c>
      <c r="S1213" s="13">
        <f t="shared" si="93"/>
        <v>42515.866446759261</v>
      </c>
      <c r="T1213" s="12">
        <f t="shared" si="90"/>
        <v>2016</v>
      </c>
      <c r="U1213" s="13">
        <f t="shared" si="91"/>
        <v>42530.866446759261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>
        <f t="shared" si="94"/>
        <v>129</v>
      </c>
      <c r="R1214">
        <f t="shared" si="92"/>
        <v>38.869999999999997</v>
      </c>
      <c r="S1214" s="13">
        <f t="shared" si="93"/>
        <v>42318.950173611112</v>
      </c>
      <c r="T1214" s="12">
        <f t="shared" si="90"/>
        <v>2015</v>
      </c>
      <c r="U1214" s="13">
        <f t="shared" si="91"/>
        <v>42335.041666666672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>
        <f t="shared" si="94"/>
        <v>102</v>
      </c>
      <c r="R1215">
        <f t="shared" si="92"/>
        <v>61.53</v>
      </c>
      <c r="S1215" s="13">
        <f t="shared" si="93"/>
        <v>42731.755787037036</v>
      </c>
      <c r="T1215" s="12">
        <f t="shared" si="90"/>
        <v>2016</v>
      </c>
      <c r="U1215" s="13">
        <f t="shared" si="91"/>
        <v>42766.755787037036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>
        <f t="shared" si="94"/>
        <v>132</v>
      </c>
      <c r="R1216">
        <f t="shared" si="92"/>
        <v>105.44</v>
      </c>
      <c r="S1216" s="13">
        <f t="shared" si="93"/>
        <v>42104.840335648143</v>
      </c>
      <c r="T1216" s="12">
        <f t="shared" si="90"/>
        <v>2015</v>
      </c>
      <c r="U1216" s="13">
        <f t="shared" si="91"/>
        <v>42164.840335648143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>
        <f t="shared" si="94"/>
        <v>786</v>
      </c>
      <c r="R1217">
        <f t="shared" si="92"/>
        <v>71.59</v>
      </c>
      <c r="S1217" s="13">
        <f t="shared" si="93"/>
        <v>41759.923101851848</v>
      </c>
      <c r="T1217" s="12">
        <f t="shared" si="90"/>
        <v>2014</v>
      </c>
      <c r="U1217" s="13">
        <f t="shared" si="91"/>
        <v>41789.923101851848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>
        <f t="shared" si="94"/>
        <v>146</v>
      </c>
      <c r="R1218">
        <f t="shared" si="92"/>
        <v>91.88</v>
      </c>
      <c r="S1218" s="13">
        <f t="shared" si="93"/>
        <v>42247.616400462968</v>
      </c>
      <c r="T1218" s="12">
        <f t="shared" ref="T1218:T1281" si="95">YEAR(S1218)</f>
        <v>2015</v>
      </c>
      <c r="U1218" s="13">
        <f t="shared" ref="U1218:U1281" si="96">(((I1218/60)/60)/24)+DATE(1970,1,1)</f>
        <v>42279.960416666669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>
        <f t="shared" si="94"/>
        <v>103</v>
      </c>
      <c r="R1219">
        <f t="shared" ref="R1219:R1282" si="97">IFERROR(ROUND(E1219/L1219,2),0)</f>
        <v>148.57</v>
      </c>
      <c r="S1219" s="13">
        <f t="shared" ref="S1219:S1282" si="98">(((J1219/60)/60)/24)+DATE(1970,1,1)</f>
        <v>42535.809490740736</v>
      </c>
      <c r="T1219" s="12">
        <f t="shared" si="95"/>
        <v>2016</v>
      </c>
      <c r="U1219" s="13">
        <f t="shared" si="96"/>
        <v>42565.809490740736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>
        <f t="shared" ref="Q1220:Q1283" si="99">ROUND(E1220/D1220*100,0)</f>
        <v>172</v>
      </c>
      <c r="R1220">
        <f t="shared" si="97"/>
        <v>174.21</v>
      </c>
      <c r="S1220" s="13">
        <f t="shared" si="98"/>
        <v>42278.662037037036</v>
      </c>
      <c r="T1220" s="12">
        <f t="shared" si="95"/>
        <v>2015</v>
      </c>
      <c r="U1220" s="13">
        <f t="shared" si="96"/>
        <v>42309.125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>
        <f t="shared" si="99"/>
        <v>159</v>
      </c>
      <c r="R1221">
        <f t="shared" si="97"/>
        <v>102.86</v>
      </c>
      <c r="S1221" s="13">
        <f t="shared" si="98"/>
        <v>42633.461956018517</v>
      </c>
      <c r="T1221" s="12">
        <f t="shared" si="95"/>
        <v>2016</v>
      </c>
      <c r="U1221" s="13">
        <f t="shared" si="96"/>
        <v>42663.461956018517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>
        <f t="shared" si="99"/>
        <v>104</v>
      </c>
      <c r="R1222">
        <f t="shared" si="97"/>
        <v>111.18</v>
      </c>
      <c r="S1222" s="13">
        <f t="shared" si="98"/>
        <v>42211.628611111111</v>
      </c>
      <c r="T1222" s="12">
        <f t="shared" si="95"/>
        <v>2015</v>
      </c>
      <c r="U1222" s="13">
        <f t="shared" si="96"/>
        <v>42241.628611111111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>
        <f t="shared" si="99"/>
        <v>111</v>
      </c>
      <c r="R1223">
        <f t="shared" si="97"/>
        <v>23.8</v>
      </c>
      <c r="S1223" s="13">
        <f t="shared" si="98"/>
        <v>42680.47555555556</v>
      </c>
      <c r="T1223" s="12">
        <f t="shared" si="95"/>
        <v>2016</v>
      </c>
      <c r="U1223" s="13">
        <f t="shared" si="96"/>
        <v>42708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>
        <f t="shared" si="99"/>
        <v>280</v>
      </c>
      <c r="R1224">
        <f t="shared" si="97"/>
        <v>81.27</v>
      </c>
      <c r="S1224" s="13">
        <f t="shared" si="98"/>
        <v>42430.720451388886</v>
      </c>
      <c r="T1224" s="12">
        <f t="shared" si="95"/>
        <v>2016</v>
      </c>
      <c r="U1224" s="13">
        <f t="shared" si="96"/>
        <v>42461.166666666672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>
        <f t="shared" si="99"/>
        <v>112</v>
      </c>
      <c r="R1225">
        <f t="shared" si="97"/>
        <v>116.21</v>
      </c>
      <c r="S1225" s="13">
        <f t="shared" si="98"/>
        <v>42654.177187499998</v>
      </c>
      <c r="T1225" s="12">
        <f t="shared" si="95"/>
        <v>2016</v>
      </c>
      <c r="U1225" s="13">
        <f t="shared" si="96"/>
        <v>42684.218854166669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>
        <f t="shared" si="99"/>
        <v>7</v>
      </c>
      <c r="R1226">
        <f t="shared" si="97"/>
        <v>58.89</v>
      </c>
      <c r="S1226" s="13">
        <f t="shared" si="98"/>
        <v>41736.549791666665</v>
      </c>
      <c r="T1226" s="12">
        <f t="shared" si="95"/>
        <v>2014</v>
      </c>
      <c r="U1226" s="13">
        <f t="shared" si="96"/>
        <v>41796.549791666665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>
        <f t="shared" si="99"/>
        <v>4</v>
      </c>
      <c r="R1227">
        <f t="shared" si="97"/>
        <v>44</v>
      </c>
      <c r="S1227" s="13">
        <f t="shared" si="98"/>
        <v>41509.905995370369</v>
      </c>
      <c r="T1227" s="12">
        <f t="shared" si="95"/>
        <v>2013</v>
      </c>
      <c r="U1227" s="13">
        <f t="shared" si="96"/>
        <v>41569.905995370369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>
        <f t="shared" si="99"/>
        <v>4</v>
      </c>
      <c r="R1228">
        <f t="shared" si="97"/>
        <v>48.43</v>
      </c>
      <c r="S1228" s="13">
        <f t="shared" si="98"/>
        <v>41715.874780092592</v>
      </c>
      <c r="T1228" s="12">
        <f t="shared" si="95"/>
        <v>2014</v>
      </c>
      <c r="U1228" s="13">
        <f t="shared" si="96"/>
        <v>41750.041666666664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>
        <f t="shared" si="99"/>
        <v>0</v>
      </c>
      <c r="R1229">
        <f t="shared" si="97"/>
        <v>0</v>
      </c>
      <c r="S1229" s="13">
        <f t="shared" si="98"/>
        <v>41827.919166666667</v>
      </c>
      <c r="T1229" s="12">
        <f t="shared" si="95"/>
        <v>2014</v>
      </c>
      <c r="U1229" s="13">
        <f t="shared" si="96"/>
        <v>41858.291666666664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>
        <f t="shared" si="99"/>
        <v>29</v>
      </c>
      <c r="R1230">
        <f t="shared" si="97"/>
        <v>61.04</v>
      </c>
      <c r="S1230" s="13">
        <f t="shared" si="98"/>
        <v>40754.729259259257</v>
      </c>
      <c r="T1230" s="12">
        <f t="shared" si="95"/>
        <v>2011</v>
      </c>
      <c r="U1230" s="13">
        <f t="shared" si="96"/>
        <v>40814.729259259257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>
        <f t="shared" si="99"/>
        <v>1</v>
      </c>
      <c r="R1231">
        <f t="shared" si="97"/>
        <v>25</v>
      </c>
      <c r="S1231" s="13">
        <f t="shared" si="98"/>
        <v>40985.459803240738</v>
      </c>
      <c r="T1231" s="12">
        <f t="shared" si="95"/>
        <v>2012</v>
      </c>
      <c r="U1231" s="13">
        <f t="shared" si="96"/>
        <v>41015.666666666664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>
        <f t="shared" si="99"/>
        <v>0</v>
      </c>
      <c r="R1232">
        <f t="shared" si="97"/>
        <v>0</v>
      </c>
      <c r="S1232" s="13">
        <f t="shared" si="98"/>
        <v>40568.972569444442</v>
      </c>
      <c r="T1232" s="12">
        <f t="shared" si="95"/>
        <v>2011</v>
      </c>
      <c r="U1232" s="13">
        <f t="shared" si="96"/>
        <v>40598.972569444442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>
        <f t="shared" si="99"/>
        <v>0</v>
      </c>
      <c r="R1233">
        <f t="shared" si="97"/>
        <v>0</v>
      </c>
      <c r="S1233" s="13">
        <f t="shared" si="98"/>
        <v>42193.941759259258</v>
      </c>
      <c r="T1233" s="12">
        <f t="shared" si="95"/>
        <v>2015</v>
      </c>
      <c r="U1233" s="13">
        <f t="shared" si="96"/>
        <v>42244.041666666672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>
        <f t="shared" si="99"/>
        <v>1</v>
      </c>
      <c r="R1234">
        <f t="shared" si="97"/>
        <v>40</v>
      </c>
      <c r="S1234" s="13">
        <f t="shared" si="98"/>
        <v>41506.848032407412</v>
      </c>
      <c r="T1234" s="12">
        <f t="shared" si="95"/>
        <v>2013</v>
      </c>
      <c r="U1234" s="13">
        <f t="shared" si="96"/>
        <v>41553.848032407412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>
        <f t="shared" si="99"/>
        <v>12</v>
      </c>
      <c r="R1235">
        <f t="shared" si="97"/>
        <v>19.329999999999998</v>
      </c>
      <c r="S1235" s="13">
        <f t="shared" si="98"/>
        <v>40939.948773148149</v>
      </c>
      <c r="T1235" s="12">
        <f t="shared" si="95"/>
        <v>2012</v>
      </c>
      <c r="U1235" s="13">
        <f t="shared" si="96"/>
        <v>40960.948773148149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>
        <f t="shared" si="99"/>
        <v>0</v>
      </c>
      <c r="R1236">
        <f t="shared" si="97"/>
        <v>0</v>
      </c>
      <c r="S1236" s="13">
        <f t="shared" si="98"/>
        <v>42007.788680555561</v>
      </c>
      <c r="T1236" s="12">
        <f t="shared" si="95"/>
        <v>2015</v>
      </c>
      <c r="U1236" s="13">
        <f t="shared" si="96"/>
        <v>42037.788680555561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>
        <f t="shared" si="99"/>
        <v>3</v>
      </c>
      <c r="R1237">
        <f t="shared" si="97"/>
        <v>35</v>
      </c>
      <c r="S1237" s="13">
        <f t="shared" si="98"/>
        <v>41583.135405092595</v>
      </c>
      <c r="T1237" s="12">
        <f t="shared" si="95"/>
        <v>2013</v>
      </c>
      <c r="U1237" s="13">
        <f t="shared" si="96"/>
        <v>41623.135405092595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>
        <f t="shared" si="99"/>
        <v>0</v>
      </c>
      <c r="R1238">
        <f t="shared" si="97"/>
        <v>0</v>
      </c>
      <c r="S1238" s="13">
        <f t="shared" si="98"/>
        <v>41110.680138888885</v>
      </c>
      <c r="T1238" s="12">
        <f t="shared" si="95"/>
        <v>2012</v>
      </c>
      <c r="U1238" s="13">
        <f t="shared" si="96"/>
        <v>41118.666666666664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>
        <f t="shared" si="99"/>
        <v>0</v>
      </c>
      <c r="R1239">
        <f t="shared" si="97"/>
        <v>0</v>
      </c>
      <c r="S1239" s="13">
        <f t="shared" si="98"/>
        <v>41125.283159722225</v>
      </c>
      <c r="T1239" s="12">
        <f t="shared" si="95"/>
        <v>2012</v>
      </c>
      <c r="U1239" s="13">
        <f t="shared" si="96"/>
        <v>41145.283159722225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>
        <f t="shared" si="99"/>
        <v>18</v>
      </c>
      <c r="R1240">
        <f t="shared" si="97"/>
        <v>59.33</v>
      </c>
      <c r="S1240" s="13">
        <f t="shared" si="98"/>
        <v>40731.61037037037</v>
      </c>
      <c r="T1240" s="12">
        <f t="shared" si="95"/>
        <v>2011</v>
      </c>
      <c r="U1240" s="13">
        <f t="shared" si="96"/>
        <v>40761.61037037037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>
        <f t="shared" si="99"/>
        <v>0</v>
      </c>
      <c r="R1241">
        <f t="shared" si="97"/>
        <v>0</v>
      </c>
      <c r="S1241" s="13">
        <f t="shared" si="98"/>
        <v>40883.962581018517</v>
      </c>
      <c r="T1241" s="12">
        <f t="shared" si="95"/>
        <v>2011</v>
      </c>
      <c r="U1241" s="13">
        <f t="shared" si="96"/>
        <v>40913.962581018517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>
        <f t="shared" si="99"/>
        <v>3</v>
      </c>
      <c r="R1242">
        <f t="shared" si="97"/>
        <v>30.13</v>
      </c>
      <c r="S1242" s="13">
        <f t="shared" si="98"/>
        <v>41409.040011574078</v>
      </c>
      <c r="T1242" s="12">
        <f t="shared" si="95"/>
        <v>2013</v>
      </c>
      <c r="U1242" s="13">
        <f t="shared" si="96"/>
        <v>41467.910416666666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>
        <f t="shared" si="99"/>
        <v>51</v>
      </c>
      <c r="R1243">
        <f t="shared" si="97"/>
        <v>74.62</v>
      </c>
      <c r="S1243" s="13">
        <f t="shared" si="98"/>
        <v>41923.837731481479</v>
      </c>
      <c r="T1243" s="12">
        <f t="shared" si="95"/>
        <v>2014</v>
      </c>
      <c r="U1243" s="13">
        <f t="shared" si="96"/>
        <v>41946.249305555553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>
        <f t="shared" si="99"/>
        <v>1</v>
      </c>
      <c r="R1244">
        <f t="shared" si="97"/>
        <v>5</v>
      </c>
      <c r="S1244" s="13">
        <f t="shared" si="98"/>
        <v>40782.165532407409</v>
      </c>
      <c r="T1244" s="12">
        <f t="shared" si="95"/>
        <v>2011</v>
      </c>
      <c r="U1244" s="13">
        <f t="shared" si="96"/>
        <v>40797.554166666669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>
        <f t="shared" si="99"/>
        <v>14</v>
      </c>
      <c r="R1245">
        <f t="shared" si="97"/>
        <v>44.5</v>
      </c>
      <c r="S1245" s="13">
        <f t="shared" si="98"/>
        <v>40671.879293981481</v>
      </c>
      <c r="T1245" s="12">
        <f t="shared" si="95"/>
        <v>2011</v>
      </c>
      <c r="U1245" s="13">
        <f t="shared" si="96"/>
        <v>40732.875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>
        <f t="shared" si="99"/>
        <v>104</v>
      </c>
      <c r="R1246">
        <f t="shared" si="97"/>
        <v>46.13</v>
      </c>
      <c r="S1246" s="13">
        <f t="shared" si="98"/>
        <v>41355.825497685182</v>
      </c>
      <c r="T1246" s="12">
        <f t="shared" si="95"/>
        <v>2013</v>
      </c>
      <c r="U1246" s="13">
        <f t="shared" si="96"/>
        <v>41386.875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>
        <f t="shared" si="99"/>
        <v>120</v>
      </c>
      <c r="R1247">
        <f t="shared" si="97"/>
        <v>141.47</v>
      </c>
      <c r="S1247" s="13">
        <f t="shared" si="98"/>
        <v>41774.599930555552</v>
      </c>
      <c r="T1247" s="12">
        <f t="shared" si="95"/>
        <v>2014</v>
      </c>
      <c r="U1247" s="13">
        <f t="shared" si="96"/>
        <v>41804.599930555552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>
        <f t="shared" si="99"/>
        <v>117</v>
      </c>
      <c r="R1248">
        <f t="shared" si="97"/>
        <v>75.48</v>
      </c>
      <c r="S1248" s="13">
        <f t="shared" si="98"/>
        <v>40838.043391203704</v>
      </c>
      <c r="T1248" s="12">
        <f t="shared" si="95"/>
        <v>2011</v>
      </c>
      <c r="U1248" s="13">
        <f t="shared" si="96"/>
        <v>40883.085057870368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>
        <f t="shared" si="99"/>
        <v>122</v>
      </c>
      <c r="R1249">
        <f t="shared" si="97"/>
        <v>85.5</v>
      </c>
      <c r="S1249" s="13">
        <f t="shared" si="98"/>
        <v>41370.292303240742</v>
      </c>
      <c r="T1249" s="12">
        <f t="shared" si="95"/>
        <v>2013</v>
      </c>
      <c r="U1249" s="13">
        <f t="shared" si="96"/>
        <v>41400.292303240742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>
        <f t="shared" si="99"/>
        <v>152</v>
      </c>
      <c r="R1250">
        <f t="shared" si="97"/>
        <v>64.25</v>
      </c>
      <c r="S1250" s="13">
        <f t="shared" si="98"/>
        <v>41767.656863425924</v>
      </c>
      <c r="T1250" s="12">
        <f t="shared" si="95"/>
        <v>2014</v>
      </c>
      <c r="U1250" s="13">
        <f t="shared" si="96"/>
        <v>41803.290972222225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>
        <f t="shared" si="99"/>
        <v>104</v>
      </c>
      <c r="R1251">
        <f t="shared" si="97"/>
        <v>64.47</v>
      </c>
      <c r="S1251" s="13">
        <f t="shared" si="98"/>
        <v>41067.74086805556</v>
      </c>
      <c r="T1251" s="12">
        <f t="shared" si="95"/>
        <v>2012</v>
      </c>
      <c r="U1251" s="13">
        <f t="shared" si="96"/>
        <v>41097.74086805556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>
        <f t="shared" si="99"/>
        <v>200</v>
      </c>
      <c r="R1252">
        <f t="shared" si="97"/>
        <v>118.2</v>
      </c>
      <c r="S1252" s="13">
        <f t="shared" si="98"/>
        <v>41843.64271990741</v>
      </c>
      <c r="T1252" s="12">
        <f t="shared" si="95"/>
        <v>2014</v>
      </c>
      <c r="U1252" s="13">
        <f t="shared" si="96"/>
        <v>41888.64271990741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>
        <f t="shared" si="99"/>
        <v>102</v>
      </c>
      <c r="R1253">
        <f t="shared" si="97"/>
        <v>82.54</v>
      </c>
      <c r="S1253" s="13">
        <f t="shared" si="98"/>
        <v>40751.814432870371</v>
      </c>
      <c r="T1253" s="12">
        <f t="shared" si="95"/>
        <v>2011</v>
      </c>
      <c r="U1253" s="13">
        <f t="shared" si="96"/>
        <v>40811.814432870371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>
        <f t="shared" si="99"/>
        <v>138</v>
      </c>
      <c r="R1254">
        <f t="shared" si="97"/>
        <v>34.17</v>
      </c>
      <c r="S1254" s="13">
        <f t="shared" si="98"/>
        <v>41543.988067129627</v>
      </c>
      <c r="T1254" s="12">
        <f t="shared" si="95"/>
        <v>2013</v>
      </c>
      <c r="U1254" s="13">
        <f t="shared" si="96"/>
        <v>41571.988067129627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>
        <f t="shared" si="99"/>
        <v>303833</v>
      </c>
      <c r="R1255">
        <f t="shared" si="97"/>
        <v>42.73</v>
      </c>
      <c r="S1255" s="13">
        <f t="shared" si="98"/>
        <v>41855.783645833333</v>
      </c>
      <c r="T1255" s="12">
        <f t="shared" si="95"/>
        <v>2014</v>
      </c>
      <c r="U1255" s="13">
        <f t="shared" si="96"/>
        <v>41885.783645833333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>
        <f t="shared" si="99"/>
        <v>199</v>
      </c>
      <c r="R1256">
        <f t="shared" si="97"/>
        <v>94.49</v>
      </c>
      <c r="S1256" s="13">
        <f t="shared" si="98"/>
        <v>40487.621365740742</v>
      </c>
      <c r="T1256" s="12">
        <f t="shared" si="95"/>
        <v>2010</v>
      </c>
      <c r="U1256" s="13">
        <f t="shared" si="96"/>
        <v>40544.207638888889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>
        <f t="shared" si="99"/>
        <v>202</v>
      </c>
      <c r="R1257">
        <f t="shared" si="97"/>
        <v>55.7</v>
      </c>
      <c r="S1257" s="13">
        <f t="shared" si="98"/>
        <v>41579.845509259263</v>
      </c>
      <c r="T1257" s="12">
        <f t="shared" si="95"/>
        <v>2013</v>
      </c>
      <c r="U1257" s="13">
        <f t="shared" si="96"/>
        <v>41609.887175925927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>
        <f t="shared" si="99"/>
        <v>118</v>
      </c>
      <c r="R1258">
        <f t="shared" si="97"/>
        <v>98.03</v>
      </c>
      <c r="S1258" s="13">
        <f t="shared" si="98"/>
        <v>40921.919340277782</v>
      </c>
      <c r="T1258" s="12">
        <f t="shared" si="95"/>
        <v>2012</v>
      </c>
      <c r="U1258" s="13">
        <f t="shared" si="96"/>
        <v>40951.919340277782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>
        <f t="shared" si="99"/>
        <v>295</v>
      </c>
      <c r="R1259">
        <f t="shared" si="97"/>
        <v>92.1</v>
      </c>
      <c r="S1259" s="13">
        <f t="shared" si="98"/>
        <v>40587.085532407407</v>
      </c>
      <c r="T1259" s="12">
        <f t="shared" si="95"/>
        <v>2011</v>
      </c>
      <c r="U1259" s="13">
        <f t="shared" si="96"/>
        <v>40636.043865740743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>
        <f t="shared" si="99"/>
        <v>213</v>
      </c>
      <c r="R1260">
        <f t="shared" si="97"/>
        <v>38.18</v>
      </c>
      <c r="S1260" s="13">
        <f t="shared" si="98"/>
        <v>41487.611250000002</v>
      </c>
      <c r="T1260" s="12">
        <f t="shared" si="95"/>
        <v>2013</v>
      </c>
      <c r="U1260" s="13">
        <f t="shared" si="96"/>
        <v>41517.611250000002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>
        <f t="shared" si="99"/>
        <v>104</v>
      </c>
      <c r="R1261">
        <f t="shared" si="97"/>
        <v>27.15</v>
      </c>
      <c r="S1261" s="13">
        <f t="shared" si="98"/>
        <v>41766.970648148148</v>
      </c>
      <c r="T1261" s="12">
        <f t="shared" si="95"/>
        <v>2014</v>
      </c>
      <c r="U1261" s="13">
        <f t="shared" si="96"/>
        <v>41799.165972222225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>
        <f t="shared" si="99"/>
        <v>114</v>
      </c>
      <c r="R1262">
        <f t="shared" si="97"/>
        <v>50.69</v>
      </c>
      <c r="S1262" s="13">
        <f t="shared" si="98"/>
        <v>41666.842824074076</v>
      </c>
      <c r="T1262" s="12">
        <f t="shared" si="95"/>
        <v>2014</v>
      </c>
      <c r="U1262" s="13">
        <f t="shared" si="96"/>
        <v>41696.842824074076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>
        <f t="shared" si="99"/>
        <v>101</v>
      </c>
      <c r="R1263">
        <f t="shared" si="97"/>
        <v>38.94</v>
      </c>
      <c r="S1263" s="13">
        <f t="shared" si="98"/>
        <v>41638.342905092592</v>
      </c>
      <c r="T1263" s="12">
        <f t="shared" si="95"/>
        <v>2013</v>
      </c>
      <c r="U1263" s="13">
        <f t="shared" si="96"/>
        <v>41668.342905092592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>
        <f t="shared" si="99"/>
        <v>125</v>
      </c>
      <c r="R1264">
        <f t="shared" si="97"/>
        <v>77.64</v>
      </c>
      <c r="S1264" s="13">
        <f t="shared" si="98"/>
        <v>41656.762638888889</v>
      </c>
      <c r="T1264" s="12">
        <f t="shared" si="95"/>
        <v>2014</v>
      </c>
      <c r="U1264" s="13">
        <f t="shared" si="96"/>
        <v>41686.762638888889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>
        <f t="shared" si="99"/>
        <v>119</v>
      </c>
      <c r="R1265">
        <f t="shared" si="97"/>
        <v>43.54</v>
      </c>
      <c r="S1265" s="13">
        <f t="shared" si="98"/>
        <v>41692.084143518521</v>
      </c>
      <c r="T1265" s="12">
        <f t="shared" si="95"/>
        <v>2014</v>
      </c>
      <c r="U1265" s="13">
        <f t="shared" si="96"/>
        <v>41727.041666666664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>
        <f t="shared" si="99"/>
        <v>166</v>
      </c>
      <c r="R1266">
        <f t="shared" si="97"/>
        <v>31.82</v>
      </c>
      <c r="S1266" s="13">
        <f t="shared" si="98"/>
        <v>41547.662997685184</v>
      </c>
      <c r="T1266" s="12">
        <f t="shared" si="95"/>
        <v>2013</v>
      </c>
      <c r="U1266" s="13">
        <f t="shared" si="96"/>
        <v>41576.662997685184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>
        <f t="shared" si="99"/>
        <v>119</v>
      </c>
      <c r="R1267">
        <f t="shared" si="97"/>
        <v>63.18</v>
      </c>
      <c r="S1267" s="13">
        <f t="shared" si="98"/>
        <v>40465.655266203699</v>
      </c>
      <c r="T1267" s="12">
        <f t="shared" si="95"/>
        <v>2010</v>
      </c>
      <c r="U1267" s="13">
        <f t="shared" si="96"/>
        <v>40512.655266203699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>
        <f t="shared" si="99"/>
        <v>100</v>
      </c>
      <c r="R1268">
        <f t="shared" si="97"/>
        <v>190.9</v>
      </c>
      <c r="S1268" s="13">
        <f t="shared" si="98"/>
        <v>41620.87667824074</v>
      </c>
      <c r="T1268" s="12">
        <f t="shared" si="95"/>
        <v>2013</v>
      </c>
      <c r="U1268" s="13">
        <f t="shared" si="96"/>
        <v>41650.87667824074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>
        <f t="shared" si="99"/>
        <v>102</v>
      </c>
      <c r="R1269">
        <f t="shared" si="97"/>
        <v>140.86000000000001</v>
      </c>
      <c r="S1269" s="13">
        <f t="shared" si="98"/>
        <v>41449.585162037038</v>
      </c>
      <c r="T1269" s="12">
        <f t="shared" si="95"/>
        <v>2013</v>
      </c>
      <c r="U1269" s="13">
        <f t="shared" si="96"/>
        <v>41479.585162037038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>
        <f t="shared" si="99"/>
        <v>117</v>
      </c>
      <c r="R1270">
        <f t="shared" si="97"/>
        <v>76.92</v>
      </c>
      <c r="S1270" s="13">
        <f t="shared" si="98"/>
        <v>41507.845451388886</v>
      </c>
      <c r="T1270" s="12">
        <f t="shared" si="95"/>
        <v>2013</v>
      </c>
      <c r="U1270" s="13">
        <f t="shared" si="96"/>
        <v>41537.845451388886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>
        <f t="shared" si="99"/>
        <v>109</v>
      </c>
      <c r="R1271">
        <f t="shared" si="97"/>
        <v>99.16</v>
      </c>
      <c r="S1271" s="13">
        <f t="shared" si="98"/>
        <v>42445.823055555549</v>
      </c>
      <c r="T1271" s="12">
        <f t="shared" si="95"/>
        <v>2016</v>
      </c>
      <c r="U1271" s="13">
        <f t="shared" si="96"/>
        <v>42476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>
        <f t="shared" si="99"/>
        <v>115</v>
      </c>
      <c r="R1272">
        <f t="shared" si="97"/>
        <v>67.88</v>
      </c>
      <c r="S1272" s="13">
        <f t="shared" si="98"/>
        <v>40933.856967592597</v>
      </c>
      <c r="T1272" s="12">
        <f t="shared" si="95"/>
        <v>2012</v>
      </c>
      <c r="U1272" s="13">
        <f t="shared" si="96"/>
        <v>40993.815300925926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>
        <f t="shared" si="99"/>
        <v>102</v>
      </c>
      <c r="R1273">
        <f t="shared" si="97"/>
        <v>246.29</v>
      </c>
      <c r="S1273" s="13">
        <f t="shared" si="98"/>
        <v>41561.683553240742</v>
      </c>
      <c r="T1273" s="12">
        <f t="shared" si="95"/>
        <v>2013</v>
      </c>
      <c r="U1273" s="13">
        <f t="shared" si="96"/>
        <v>41591.725219907406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>
        <f t="shared" si="99"/>
        <v>106</v>
      </c>
      <c r="R1274">
        <f t="shared" si="97"/>
        <v>189.29</v>
      </c>
      <c r="S1274" s="13">
        <f t="shared" si="98"/>
        <v>40274.745127314818</v>
      </c>
      <c r="T1274" s="12">
        <f t="shared" si="95"/>
        <v>2010</v>
      </c>
      <c r="U1274" s="13">
        <f t="shared" si="96"/>
        <v>40344.166666666664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>
        <f t="shared" si="99"/>
        <v>104</v>
      </c>
      <c r="R1275">
        <f t="shared" si="97"/>
        <v>76.67</v>
      </c>
      <c r="S1275" s="13">
        <f t="shared" si="98"/>
        <v>41852.730219907404</v>
      </c>
      <c r="T1275" s="12">
        <f t="shared" si="95"/>
        <v>2014</v>
      </c>
      <c r="U1275" s="13">
        <f t="shared" si="96"/>
        <v>41882.730219907404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>
        <f t="shared" si="99"/>
        <v>155</v>
      </c>
      <c r="R1276">
        <f t="shared" si="97"/>
        <v>82.96</v>
      </c>
      <c r="S1276" s="13">
        <f t="shared" si="98"/>
        <v>41116.690104166664</v>
      </c>
      <c r="T1276" s="12">
        <f t="shared" si="95"/>
        <v>2012</v>
      </c>
      <c r="U1276" s="13">
        <f t="shared" si="96"/>
        <v>41151.690104166664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>
        <f t="shared" si="99"/>
        <v>162</v>
      </c>
      <c r="R1277">
        <f t="shared" si="97"/>
        <v>62.52</v>
      </c>
      <c r="S1277" s="13">
        <f t="shared" si="98"/>
        <v>41458.867905092593</v>
      </c>
      <c r="T1277" s="12">
        <f t="shared" si="95"/>
        <v>2013</v>
      </c>
      <c r="U1277" s="13">
        <f t="shared" si="96"/>
        <v>41493.867905092593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>
        <f t="shared" si="99"/>
        <v>104</v>
      </c>
      <c r="R1278">
        <f t="shared" si="97"/>
        <v>46.07</v>
      </c>
      <c r="S1278" s="13">
        <f t="shared" si="98"/>
        <v>40007.704247685186</v>
      </c>
      <c r="T1278" s="12">
        <f t="shared" si="95"/>
        <v>2009</v>
      </c>
      <c r="U1278" s="13">
        <f t="shared" si="96"/>
        <v>40057.166666666664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>
        <f t="shared" si="99"/>
        <v>106</v>
      </c>
      <c r="R1279">
        <f t="shared" si="97"/>
        <v>38.54</v>
      </c>
      <c r="S1279" s="13">
        <f t="shared" si="98"/>
        <v>41121.561886574076</v>
      </c>
      <c r="T1279" s="12">
        <f t="shared" si="95"/>
        <v>2012</v>
      </c>
      <c r="U1279" s="13">
        <f t="shared" si="96"/>
        <v>41156.561886574076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>
        <f t="shared" si="99"/>
        <v>155</v>
      </c>
      <c r="R1280">
        <f t="shared" si="97"/>
        <v>53.01</v>
      </c>
      <c r="S1280" s="13">
        <f t="shared" si="98"/>
        <v>41786.555162037039</v>
      </c>
      <c r="T1280" s="12">
        <f t="shared" si="95"/>
        <v>2014</v>
      </c>
      <c r="U1280" s="13">
        <f t="shared" si="96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>
        <f t="shared" si="99"/>
        <v>111</v>
      </c>
      <c r="R1281">
        <f t="shared" si="97"/>
        <v>73.36</v>
      </c>
      <c r="S1281" s="13">
        <f t="shared" si="98"/>
        <v>41682.099189814813</v>
      </c>
      <c r="T1281" s="12">
        <f t="shared" si="95"/>
        <v>2014</v>
      </c>
      <c r="U1281" s="13">
        <f t="shared" si="96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>
        <f t="shared" si="99"/>
        <v>111</v>
      </c>
      <c r="R1282">
        <f t="shared" si="97"/>
        <v>127.98</v>
      </c>
      <c r="S1282" s="13">
        <f t="shared" si="98"/>
        <v>40513.757569444446</v>
      </c>
      <c r="T1282" s="12">
        <f t="shared" ref="T1282:T1345" si="100">YEAR(S1282)</f>
        <v>2010</v>
      </c>
      <c r="U1282" s="13">
        <f t="shared" ref="U1282:U1345" si="101">(((I1282/60)/60)/24)+DATE(1970,1,1)</f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>
        <f t="shared" si="99"/>
        <v>111</v>
      </c>
      <c r="R1283">
        <f t="shared" ref="R1283:R1346" si="102">IFERROR(ROUND(E1283/L1283,2),0)</f>
        <v>104.73</v>
      </c>
      <c r="S1283" s="13">
        <f t="shared" ref="S1283:S1346" si="103">(((J1283/60)/60)/24)+DATE(1970,1,1)</f>
        <v>41463.743472222224</v>
      </c>
      <c r="T1283" s="12">
        <f t="shared" si="100"/>
        <v>2013</v>
      </c>
      <c r="U1283" s="13">
        <f t="shared" si="101"/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>
        <f t="shared" ref="Q1284:Q1347" si="104">ROUND(E1284/D1284*100,0)</f>
        <v>124</v>
      </c>
      <c r="R1284">
        <f t="shared" si="102"/>
        <v>67.67</v>
      </c>
      <c r="S1284" s="13">
        <f t="shared" si="103"/>
        <v>41586.475173611114</v>
      </c>
      <c r="T1284" s="12">
        <f t="shared" si="100"/>
        <v>2013</v>
      </c>
      <c r="U1284" s="13">
        <f t="shared" si="101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>
        <f t="shared" si="104"/>
        <v>211</v>
      </c>
      <c r="R1285">
        <f t="shared" si="102"/>
        <v>95.93</v>
      </c>
      <c r="S1285" s="13">
        <f t="shared" si="103"/>
        <v>41320.717465277776</v>
      </c>
      <c r="T1285" s="12">
        <f t="shared" si="100"/>
        <v>2013</v>
      </c>
      <c r="U1285" s="13">
        <f t="shared" si="101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t="s">
        <v>8316</v>
      </c>
      <c r="Q1286">
        <f t="shared" si="104"/>
        <v>101</v>
      </c>
      <c r="R1286">
        <f t="shared" si="102"/>
        <v>65.16</v>
      </c>
      <c r="S1286" s="13">
        <f t="shared" si="103"/>
        <v>42712.23474537037</v>
      </c>
      <c r="T1286" s="12">
        <f t="shared" si="100"/>
        <v>2016</v>
      </c>
      <c r="U1286" s="13">
        <f t="shared" si="101"/>
        <v>42735.707638888889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t="s">
        <v>8316</v>
      </c>
      <c r="Q1287">
        <f t="shared" si="104"/>
        <v>102</v>
      </c>
      <c r="R1287">
        <f t="shared" si="102"/>
        <v>32.270000000000003</v>
      </c>
      <c r="S1287" s="13">
        <f t="shared" si="103"/>
        <v>42160.583043981482</v>
      </c>
      <c r="T1287" s="12">
        <f t="shared" si="100"/>
        <v>2015</v>
      </c>
      <c r="U1287" s="13">
        <f t="shared" si="101"/>
        <v>42175.583043981482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t="s">
        <v>8316</v>
      </c>
      <c r="Q1288">
        <f t="shared" si="104"/>
        <v>108</v>
      </c>
      <c r="R1288">
        <f t="shared" si="102"/>
        <v>81.25</v>
      </c>
      <c r="S1288" s="13">
        <f t="shared" si="103"/>
        <v>42039.384571759263</v>
      </c>
      <c r="T1288" s="12">
        <f t="shared" si="100"/>
        <v>2015</v>
      </c>
      <c r="U1288" s="13">
        <f t="shared" si="101"/>
        <v>42052.583333333328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t="s">
        <v>8316</v>
      </c>
      <c r="Q1289">
        <f t="shared" si="104"/>
        <v>242</v>
      </c>
      <c r="R1289">
        <f t="shared" si="102"/>
        <v>24.2</v>
      </c>
      <c r="S1289" s="13">
        <f t="shared" si="103"/>
        <v>42107.621018518519</v>
      </c>
      <c r="T1289" s="12">
        <f t="shared" si="100"/>
        <v>2015</v>
      </c>
      <c r="U1289" s="13">
        <f t="shared" si="101"/>
        <v>42167.621018518519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t="s">
        <v>8316</v>
      </c>
      <c r="Q1290">
        <f t="shared" si="104"/>
        <v>100</v>
      </c>
      <c r="R1290">
        <f t="shared" si="102"/>
        <v>65.87</v>
      </c>
      <c r="S1290" s="13">
        <f t="shared" si="103"/>
        <v>42561.154664351852</v>
      </c>
      <c r="T1290" s="12">
        <f t="shared" si="100"/>
        <v>2016</v>
      </c>
      <c r="U1290" s="13">
        <f t="shared" si="101"/>
        <v>42592.166666666672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t="s">
        <v>8316</v>
      </c>
      <c r="Q1291">
        <f t="shared" si="104"/>
        <v>125</v>
      </c>
      <c r="R1291">
        <f t="shared" si="102"/>
        <v>36.08</v>
      </c>
      <c r="S1291" s="13">
        <f t="shared" si="103"/>
        <v>42709.134780092587</v>
      </c>
      <c r="T1291" s="12">
        <f t="shared" si="100"/>
        <v>2016</v>
      </c>
      <c r="U1291" s="13">
        <f t="shared" si="101"/>
        <v>42739.134780092587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t="s">
        <v>8316</v>
      </c>
      <c r="Q1292">
        <f t="shared" si="104"/>
        <v>109</v>
      </c>
      <c r="R1292">
        <f t="shared" si="102"/>
        <v>44.19</v>
      </c>
      <c r="S1292" s="13">
        <f t="shared" si="103"/>
        <v>42086.614942129629</v>
      </c>
      <c r="T1292" s="12">
        <f t="shared" si="100"/>
        <v>2015</v>
      </c>
      <c r="U1292" s="13">
        <f t="shared" si="101"/>
        <v>42117.290972222225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t="s">
        <v>8316</v>
      </c>
      <c r="Q1293">
        <f t="shared" si="104"/>
        <v>146</v>
      </c>
      <c r="R1293">
        <f t="shared" si="102"/>
        <v>104.07</v>
      </c>
      <c r="S1293" s="13">
        <f t="shared" si="103"/>
        <v>42064.652673611112</v>
      </c>
      <c r="T1293" s="12">
        <f t="shared" si="100"/>
        <v>2015</v>
      </c>
      <c r="U1293" s="13">
        <f t="shared" si="101"/>
        <v>42101.291666666672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t="s">
        <v>8316</v>
      </c>
      <c r="Q1294">
        <f t="shared" si="104"/>
        <v>110</v>
      </c>
      <c r="R1294">
        <f t="shared" si="102"/>
        <v>35.96</v>
      </c>
      <c r="S1294" s="13">
        <f t="shared" si="103"/>
        <v>42256.764212962968</v>
      </c>
      <c r="T1294" s="12">
        <f t="shared" si="100"/>
        <v>2015</v>
      </c>
      <c r="U1294" s="13">
        <f t="shared" si="101"/>
        <v>42283.957638888889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t="s">
        <v>8316</v>
      </c>
      <c r="Q1295">
        <f t="shared" si="104"/>
        <v>102</v>
      </c>
      <c r="R1295">
        <f t="shared" si="102"/>
        <v>127.79</v>
      </c>
      <c r="S1295" s="13">
        <f t="shared" si="103"/>
        <v>42292.701053240744</v>
      </c>
      <c r="T1295" s="12">
        <f t="shared" si="100"/>
        <v>2015</v>
      </c>
      <c r="U1295" s="13">
        <f t="shared" si="101"/>
        <v>42322.742719907401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t="s">
        <v>8316</v>
      </c>
      <c r="Q1296">
        <f t="shared" si="104"/>
        <v>122</v>
      </c>
      <c r="R1296">
        <f t="shared" si="102"/>
        <v>27.73</v>
      </c>
      <c r="S1296" s="13">
        <f t="shared" si="103"/>
        <v>42278.453668981485</v>
      </c>
      <c r="T1296" s="12">
        <f t="shared" si="100"/>
        <v>2015</v>
      </c>
      <c r="U1296" s="13">
        <f t="shared" si="101"/>
        <v>42296.458333333328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t="s">
        <v>8316</v>
      </c>
      <c r="Q1297">
        <f t="shared" si="104"/>
        <v>102</v>
      </c>
      <c r="R1297">
        <f t="shared" si="102"/>
        <v>39.83</v>
      </c>
      <c r="S1297" s="13">
        <f t="shared" si="103"/>
        <v>42184.572881944448</v>
      </c>
      <c r="T1297" s="12">
        <f t="shared" si="100"/>
        <v>2015</v>
      </c>
      <c r="U1297" s="13">
        <f t="shared" si="101"/>
        <v>42214.708333333328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t="s">
        <v>8316</v>
      </c>
      <c r="Q1298">
        <f t="shared" si="104"/>
        <v>141</v>
      </c>
      <c r="R1298">
        <f t="shared" si="102"/>
        <v>52.17</v>
      </c>
      <c r="S1298" s="13">
        <f t="shared" si="103"/>
        <v>42423.050613425927</v>
      </c>
      <c r="T1298" s="12">
        <f t="shared" si="100"/>
        <v>2016</v>
      </c>
      <c r="U1298" s="13">
        <f t="shared" si="101"/>
        <v>42443.008946759262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t="s">
        <v>8316</v>
      </c>
      <c r="Q1299">
        <f t="shared" si="104"/>
        <v>110</v>
      </c>
      <c r="R1299">
        <f t="shared" si="102"/>
        <v>92.04</v>
      </c>
      <c r="S1299" s="13">
        <f t="shared" si="103"/>
        <v>42461.747199074074</v>
      </c>
      <c r="T1299" s="12">
        <f t="shared" si="100"/>
        <v>2016</v>
      </c>
      <c r="U1299" s="13">
        <f t="shared" si="101"/>
        <v>42491.747199074074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t="s">
        <v>8316</v>
      </c>
      <c r="Q1300">
        <f t="shared" si="104"/>
        <v>105</v>
      </c>
      <c r="R1300">
        <f t="shared" si="102"/>
        <v>63.42</v>
      </c>
      <c r="S1300" s="13">
        <f t="shared" si="103"/>
        <v>42458.680925925932</v>
      </c>
      <c r="T1300" s="12">
        <f t="shared" si="100"/>
        <v>2016</v>
      </c>
      <c r="U1300" s="13">
        <f t="shared" si="101"/>
        <v>42488.680925925932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t="s">
        <v>8316</v>
      </c>
      <c r="Q1301">
        <f t="shared" si="104"/>
        <v>124</v>
      </c>
      <c r="R1301">
        <f t="shared" si="102"/>
        <v>135.63</v>
      </c>
      <c r="S1301" s="13">
        <f t="shared" si="103"/>
        <v>42169.814340277779</v>
      </c>
      <c r="T1301" s="12">
        <f t="shared" si="100"/>
        <v>2015</v>
      </c>
      <c r="U1301" s="13">
        <f t="shared" si="101"/>
        <v>42199.814340277779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t="s">
        <v>8316</v>
      </c>
      <c r="Q1302">
        <f t="shared" si="104"/>
        <v>135</v>
      </c>
      <c r="R1302">
        <f t="shared" si="102"/>
        <v>168.75</v>
      </c>
      <c r="S1302" s="13">
        <f t="shared" si="103"/>
        <v>42483.675208333334</v>
      </c>
      <c r="T1302" s="12">
        <f t="shared" si="100"/>
        <v>2016</v>
      </c>
      <c r="U1302" s="13">
        <f t="shared" si="101"/>
        <v>42522.789583333331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t="s">
        <v>8316</v>
      </c>
      <c r="Q1303">
        <f t="shared" si="104"/>
        <v>103</v>
      </c>
      <c r="R1303">
        <f t="shared" si="102"/>
        <v>70.86</v>
      </c>
      <c r="S1303" s="13">
        <f t="shared" si="103"/>
        <v>42195.749745370369</v>
      </c>
      <c r="T1303" s="12">
        <f t="shared" si="100"/>
        <v>2015</v>
      </c>
      <c r="U1303" s="13">
        <f t="shared" si="101"/>
        <v>42206.125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t="s">
        <v>8316</v>
      </c>
      <c r="Q1304">
        <f t="shared" si="104"/>
        <v>100</v>
      </c>
      <c r="R1304">
        <f t="shared" si="102"/>
        <v>50</v>
      </c>
      <c r="S1304" s="13">
        <f t="shared" si="103"/>
        <v>42675.057997685188</v>
      </c>
      <c r="T1304" s="12">
        <f t="shared" si="100"/>
        <v>2016</v>
      </c>
      <c r="U1304" s="13">
        <f t="shared" si="101"/>
        <v>42705.099664351852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t="s">
        <v>8316</v>
      </c>
      <c r="Q1305">
        <f t="shared" si="104"/>
        <v>130</v>
      </c>
      <c r="R1305">
        <f t="shared" si="102"/>
        <v>42.21</v>
      </c>
      <c r="S1305" s="13">
        <f t="shared" si="103"/>
        <v>42566.441203703704</v>
      </c>
      <c r="T1305" s="12">
        <f t="shared" si="100"/>
        <v>2016</v>
      </c>
      <c r="U1305" s="13">
        <f t="shared" si="101"/>
        <v>42582.458333333328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>
        <f t="shared" si="104"/>
        <v>40</v>
      </c>
      <c r="R1306">
        <f t="shared" si="102"/>
        <v>152.41</v>
      </c>
      <c r="S1306" s="13">
        <f t="shared" si="103"/>
        <v>42747.194502314815</v>
      </c>
      <c r="T1306" s="12">
        <f t="shared" si="100"/>
        <v>2017</v>
      </c>
      <c r="U1306" s="13">
        <f t="shared" si="101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>
        <f t="shared" si="104"/>
        <v>26</v>
      </c>
      <c r="R1307">
        <f t="shared" si="102"/>
        <v>90.62</v>
      </c>
      <c r="S1307" s="13">
        <f t="shared" si="103"/>
        <v>42543.665601851855</v>
      </c>
      <c r="T1307" s="12">
        <f t="shared" si="100"/>
        <v>2016</v>
      </c>
      <c r="U1307" s="13">
        <f t="shared" si="101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>
        <f t="shared" si="104"/>
        <v>65</v>
      </c>
      <c r="R1308">
        <f t="shared" si="102"/>
        <v>201.6</v>
      </c>
      <c r="S1308" s="13">
        <f t="shared" si="103"/>
        <v>41947.457569444443</v>
      </c>
      <c r="T1308" s="12">
        <f t="shared" si="100"/>
        <v>2014</v>
      </c>
      <c r="U1308" s="13">
        <f t="shared" si="101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>
        <f t="shared" si="104"/>
        <v>12</v>
      </c>
      <c r="R1309">
        <f t="shared" si="102"/>
        <v>127.93</v>
      </c>
      <c r="S1309" s="13">
        <f t="shared" si="103"/>
        <v>42387.503229166665</v>
      </c>
      <c r="T1309" s="12">
        <f t="shared" si="100"/>
        <v>2016</v>
      </c>
      <c r="U1309" s="13">
        <f t="shared" si="101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>
        <f t="shared" si="104"/>
        <v>11</v>
      </c>
      <c r="R1310">
        <f t="shared" si="102"/>
        <v>29.89</v>
      </c>
      <c r="S1310" s="13">
        <f t="shared" si="103"/>
        <v>42611.613564814819</v>
      </c>
      <c r="T1310" s="12">
        <f t="shared" si="100"/>
        <v>2016</v>
      </c>
      <c r="U1310" s="13">
        <f t="shared" si="101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>
        <f t="shared" si="104"/>
        <v>112</v>
      </c>
      <c r="R1311">
        <f t="shared" si="102"/>
        <v>367.97</v>
      </c>
      <c r="S1311" s="13">
        <f t="shared" si="103"/>
        <v>42257.882731481484</v>
      </c>
      <c r="T1311" s="12">
        <f t="shared" si="100"/>
        <v>2015</v>
      </c>
      <c r="U1311" s="13">
        <f t="shared" si="101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>
        <f t="shared" si="104"/>
        <v>16</v>
      </c>
      <c r="R1312">
        <f t="shared" si="102"/>
        <v>129.16999999999999</v>
      </c>
      <c r="S1312" s="13">
        <f t="shared" si="103"/>
        <v>42556.667245370365</v>
      </c>
      <c r="T1312" s="12">
        <f t="shared" si="100"/>
        <v>2016</v>
      </c>
      <c r="U1312" s="13">
        <f t="shared" si="101"/>
        <v>42601.667245370365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>
        <f t="shared" si="104"/>
        <v>32</v>
      </c>
      <c r="R1313">
        <f t="shared" si="102"/>
        <v>800.7</v>
      </c>
      <c r="S1313" s="13">
        <f t="shared" si="103"/>
        <v>42669.802303240736</v>
      </c>
      <c r="T1313" s="12">
        <f t="shared" si="100"/>
        <v>2016</v>
      </c>
      <c r="U1313" s="13">
        <f t="shared" si="101"/>
        <v>42704.843969907408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>
        <f t="shared" si="104"/>
        <v>1</v>
      </c>
      <c r="R1314">
        <f t="shared" si="102"/>
        <v>28</v>
      </c>
      <c r="S1314" s="13">
        <f t="shared" si="103"/>
        <v>42082.702800925923</v>
      </c>
      <c r="T1314" s="12">
        <f t="shared" si="100"/>
        <v>2015</v>
      </c>
      <c r="U1314" s="13">
        <f t="shared" si="101"/>
        <v>42112.702800925923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>
        <f t="shared" si="104"/>
        <v>31</v>
      </c>
      <c r="R1315">
        <f t="shared" si="102"/>
        <v>102.02</v>
      </c>
      <c r="S1315" s="13">
        <f t="shared" si="103"/>
        <v>42402.709652777776</v>
      </c>
      <c r="T1315" s="12">
        <f t="shared" si="100"/>
        <v>2016</v>
      </c>
      <c r="U1315" s="13">
        <f t="shared" si="101"/>
        <v>42432.709652777776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>
        <f t="shared" si="104"/>
        <v>1</v>
      </c>
      <c r="R1316">
        <f t="shared" si="102"/>
        <v>184.36</v>
      </c>
      <c r="S1316" s="13">
        <f t="shared" si="103"/>
        <v>42604.669675925921</v>
      </c>
      <c r="T1316" s="12">
        <f t="shared" si="100"/>
        <v>2016</v>
      </c>
      <c r="U1316" s="13">
        <f t="shared" si="101"/>
        <v>42664.669675925921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>
        <f t="shared" si="104"/>
        <v>40</v>
      </c>
      <c r="R1317">
        <f t="shared" si="102"/>
        <v>162.91999999999999</v>
      </c>
      <c r="S1317" s="13">
        <f t="shared" si="103"/>
        <v>42278.498240740737</v>
      </c>
      <c r="T1317" s="12">
        <f t="shared" si="100"/>
        <v>2015</v>
      </c>
      <c r="U1317" s="13">
        <f t="shared" si="101"/>
        <v>42314.041666666672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>
        <f t="shared" si="104"/>
        <v>0</v>
      </c>
      <c r="R1318">
        <f t="shared" si="102"/>
        <v>1</v>
      </c>
      <c r="S1318" s="13">
        <f t="shared" si="103"/>
        <v>42393.961909722217</v>
      </c>
      <c r="T1318" s="12">
        <f t="shared" si="100"/>
        <v>2016</v>
      </c>
      <c r="U1318" s="13">
        <f t="shared" si="101"/>
        <v>42428.961909722217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>
        <f t="shared" si="104"/>
        <v>6</v>
      </c>
      <c r="R1319">
        <f t="shared" si="102"/>
        <v>603.53</v>
      </c>
      <c r="S1319" s="13">
        <f t="shared" si="103"/>
        <v>42520.235486111109</v>
      </c>
      <c r="T1319" s="12">
        <f t="shared" si="100"/>
        <v>2016</v>
      </c>
      <c r="U1319" s="13">
        <f t="shared" si="101"/>
        <v>42572.583333333328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>
        <f t="shared" si="104"/>
        <v>15</v>
      </c>
      <c r="R1320">
        <f t="shared" si="102"/>
        <v>45.41</v>
      </c>
      <c r="S1320" s="13">
        <f t="shared" si="103"/>
        <v>41985.043657407412</v>
      </c>
      <c r="T1320" s="12">
        <f t="shared" si="100"/>
        <v>2014</v>
      </c>
      <c r="U1320" s="13">
        <f t="shared" si="101"/>
        <v>42015.043657407412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>
        <f t="shared" si="104"/>
        <v>15</v>
      </c>
      <c r="R1321">
        <f t="shared" si="102"/>
        <v>97.33</v>
      </c>
      <c r="S1321" s="13">
        <f t="shared" si="103"/>
        <v>41816.812094907407</v>
      </c>
      <c r="T1321" s="12">
        <f t="shared" si="100"/>
        <v>2014</v>
      </c>
      <c r="U1321" s="13">
        <f t="shared" si="101"/>
        <v>41831.666666666664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>
        <f t="shared" si="104"/>
        <v>1</v>
      </c>
      <c r="R1322">
        <f t="shared" si="102"/>
        <v>167.67</v>
      </c>
      <c r="S1322" s="13">
        <f t="shared" si="103"/>
        <v>42705.690347222218</v>
      </c>
      <c r="T1322" s="12">
        <f t="shared" si="100"/>
        <v>2016</v>
      </c>
      <c r="U1322" s="13">
        <f t="shared" si="101"/>
        <v>42734.958333333328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>
        <f t="shared" si="104"/>
        <v>1</v>
      </c>
      <c r="R1323">
        <f t="shared" si="102"/>
        <v>859.86</v>
      </c>
      <c r="S1323" s="13">
        <f t="shared" si="103"/>
        <v>42697.74927083333</v>
      </c>
      <c r="T1323" s="12">
        <f t="shared" si="100"/>
        <v>2016</v>
      </c>
      <c r="U1323" s="13">
        <f t="shared" si="101"/>
        <v>42727.74927083333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>
        <f t="shared" si="104"/>
        <v>0</v>
      </c>
      <c r="R1324">
        <f t="shared" si="102"/>
        <v>26.5</v>
      </c>
      <c r="S1324" s="13">
        <f t="shared" si="103"/>
        <v>42115.656539351854</v>
      </c>
      <c r="T1324" s="12">
        <f t="shared" si="100"/>
        <v>2015</v>
      </c>
      <c r="U1324" s="13">
        <f t="shared" si="101"/>
        <v>42145.656539351854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>
        <f t="shared" si="104"/>
        <v>9</v>
      </c>
      <c r="R1325">
        <f t="shared" si="102"/>
        <v>30.27</v>
      </c>
      <c r="S1325" s="13">
        <f t="shared" si="103"/>
        <v>42451.698449074072</v>
      </c>
      <c r="T1325" s="12">
        <f t="shared" si="100"/>
        <v>2016</v>
      </c>
      <c r="U1325" s="13">
        <f t="shared" si="101"/>
        <v>42486.288194444445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>
        <f t="shared" si="104"/>
        <v>10</v>
      </c>
      <c r="R1326">
        <f t="shared" si="102"/>
        <v>54.67</v>
      </c>
      <c r="S1326" s="13">
        <f t="shared" si="103"/>
        <v>42626.633703703701</v>
      </c>
      <c r="T1326" s="12">
        <f t="shared" si="100"/>
        <v>2016</v>
      </c>
      <c r="U1326" s="13">
        <f t="shared" si="101"/>
        <v>42656.633703703701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>
        <f t="shared" si="104"/>
        <v>2</v>
      </c>
      <c r="R1327">
        <f t="shared" si="102"/>
        <v>60.75</v>
      </c>
      <c r="S1327" s="13">
        <f t="shared" si="103"/>
        <v>42704.086053240739</v>
      </c>
      <c r="T1327" s="12">
        <f t="shared" si="100"/>
        <v>2016</v>
      </c>
      <c r="U1327" s="13">
        <f t="shared" si="101"/>
        <v>42734.086053240739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>
        <f t="shared" si="104"/>
        <v>1</v>
      </c>
      <c r="R1328">
        <f t="shared" si="102"/>
        <v>102.73</v>
      </c>
      <c r="S1328" s="13">
        <f t="shared" si="103"/>
        <v>41974.791990740734</v>
      </c>
      <c r="T1328" s="12">
        <f t="shared" si="100"/>
        <v>2014</v>
      </c>
      <c r="U1328" s="13">
        <f t="shared" si="101"/>
        <v>42019.791990740734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>
        <f t="shared" si="104"/>
        <v>4</v>
      </c>
      <c r="R1329">
        <f t="shared" si="102"/>
        <v>41.59</v>
      </c>
      <c r="S1329" s="13">
        <f t="shared" si="103"/>
        <v>42123.678645833337</v>
      </c>
      <c r="T1329" s="12">
        <f t="shared" si="100"/>
        <v>2015</v>
      </c>
      <c r="U1329" s="13">
        <f t="shared" si="101"/>
        <v>42153.678645833337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>
        <f t="shared" si="104"/>
        <v>2</v>
      </c>
      <c r="R1330">
        <f t="shared" si="102"/>
        <v>116.53</v>
      </c>
      <c r="S1330" s="13">
        <f t="shared" si="103"/>
        <v>42612.642754629633</v>
      </c>
      <c r="T1330" s="12">
        <f t="shared" si="100"/>
        <v>2016</v>
      </c>
      <c r="U1330" s="13">
        <f t="shared" si="101"/>
        <v>42657.642754629633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>
        <f t="shared" si="104"/>
        <v>1</v>
      </c>
      <c r="R1331">
        <f t="shared" si="102"/>
        <v>45.33</v>
      </c>
      <c r="S1331" s="13">
        <f t="shared" si="103"/>
        <v>41935.221585648149</v>
      </c>
      <c r="T1331" s="12">
        <f t="shared" si="100"/>
        <v>2014</v>
      </c>
      <c r="U1331" s="13">
        <f t="shared" si="101"/>
        <v>41975.263252314813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>
        <f t="shared" si="104"/>
        <v>22</v>
      </c>
      <c r="R1332">
        <f t="shared" si="102"/>
        <v>157.46</v>
      </c>
      <c r="S1332" s="13">
        <f t="shared" si="103"/>
        <v>42522.276724537034</v>
      </c>
      <c r="T1332" s="12">
        <f t="shared" si="100"/>
        <v>2016</v>
      </c>
      <c r="U1332" s="13">
        <f t="shared" si="101"/>
        <v>42553.166666666672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>
        <f t="shared" si="104"/>
        <v>1</v>
      </c>
      <c r="R1333">
        <f t="shared" si="102"/>
        <v>100.5</v>
      </c>
      <c r="S1333" s="13">
        <f t="shared" si="103"/>
        <v>42569.50409722222</v>
      </c>
      <c r="T1333" s="12">
        <f t="shared" si="100"/>
        <v>2016</v>
      </c>
      <c r="U1333" s="13">
        <f t="shared" si="101"/>
        <v>42599.50409722222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>
        <f t="shared" si="104"/>
        <v>0</v>
      </c>
      <c r="R1334">
        <f t="shared" si="102"/>
        <v>0</v>
      </c>
      <c r="S1334" s="13">
        <f t="shared" si="103"/>
        <v>42732.060277777782</v>
      </c>
      <c r="T1334" s="12">
        <f t="shared" si="100"/>
        <v>2016</v>
      </c>
      <c r="U1334" s="13">
        <f t="shared" si="101"/>
        <v>42762.060277777782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>
        <f t="shared" si="104"/>
        <v>0</v>
      </c>
      <c r="R1335">
        <f t="shared" si="102"/>
        <v>0</v>
      </c>
      <c r="S1335" s="13">
        <f t="shared" si="103"/>
        <v>41806.106770833336</v>
      </c>
      <c r="T1335" s="12">
        <f t="shared" si="100"/>
        <v>2014</v>
      </c>
      <c r="U1335" s="13">
        <f t="shared" si="101"/>
        <v>41836.106770833336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>
        <f t="shared" si="104"/>
        <v>11</v>
      </c>
      <c r="R1336">
        <f t="shared" si="102"/>
        <v>51.82</v>
      </c>
      <c r="S1336" s="13">
        <f t="shared" si="103"/>
        <v>42410.774155092593</v>
      </c>
      <c r="T1336" s="12">
        <f t="shared" si="100"/>
        <v>2016</v>
      </c>
      <c r="U1336" s="13">
        <f t="shared" si="101"/>
        <v>42440.774155092593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>
        <f t="shared" si="104"/>
        <v>20</v>
      </c>
      <c r="R1337">
        <f t="shared" si="102"/>
        <v>308.75</v>
      </c>
      <c r="S1337" s="13">
        <f t="shared" si="103"/>
        <v>42313.936365740738</v>
      </c>
      <c r="T1337" s="12">
        <f t="shared" si="100"/>
        <v>2015</v>
      </c>
      <c r="U1337" s="13">
        <f t="shared" si="101"/>
        <v>42343.936365740738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>
        <f t="shared" si="104"/>
        <v>85</v>
      </c>
      <c r="R1338">
        <f t="shared" si="102"/>
        <v>379.23</v>
      </c>
      <c r="S1338" s="13">
        <f t="shared" si="103"/>
        <v>41955.863750000004</v>
      </c>
      <c r="T1338" s="12">
        <f t="shared" si="100"/>
        <v>2014</v>
      </c>
      <c r="U1338" s="13">
        <f t="shared" si="101"/>
        <v>41990.863750000004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>
        <f t="shared" si="104"/>
        <v>49</v>
      </c>
      <c r="R1339">
        <f t="shared" si="102"/>
        <v>176.36</v>
      </c>
      <c r="S1339" s="13">
        <f t="shared" si="103"/>
        <v>42767.577303240745</v>
      </c>
      <c r="T1339" s="12">
        <f t="shared" si="100"/>
        <v>2017</v>
      </c>
      <c r="U1339" s="13">
        <f t="shared" si="101"/>
        <v>42797.577303240745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>
        <f t="shared" si="104"/>
        <v>3</v>
      </c>
      <c r="R1340">
        <f t="shared" si="102"/>
        <v>66.069999999999993</v>
      </c>
      <c r="S1340" s="13">
        <f t="shared" si="103"/>
        <v>42188.803622685184</v>
      </c>
      <c r="T1340" s="12">
        <f t="shared" si="100"/>
        <v>2015</v>
      </c>
      <c r="U1340" s="13">
        <f t="shared" si="101"/>
        <v>42218.803622685184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>
        <f t="shared" si="104"/>
        <v>7</v>
      </c>
      <c r="R1341">
        <f t="shared" si="102"/>
        <v>89.65</v>
      </c>
      <c r="S1341" s="13">
        <f t="shared" si="103"/>
        <v>41936.647164351853</v>
      </c>
      <c r="T1341" s="12">
        <f t="shared" si="100"/>
        <v>2014</v>
      </c>
      <c r="U1341" s="13">
        <f t="shared" si="101"/>
        <v>41981.688831018517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>
        <f t="shared" si="104"/>
        <v>0</v>
      </c>
      <c r="R1342">
        <f t="shared" si="102"/>
        <v>0</v>
      </c>
      <c r="S1342" s="13">
        <f t="shared" si="103"/>
        <v>41836.595520833333</v>
      </c>
      <c r="T1342" s="12">
        <f t="shared" si="100"/>
        <v>2014</v>
      </c>
      <c r="U1342" s="13">
        <f t="shared" si="101"/>
        <v>41866.595520833333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>
        <f t="shared" si="104"/>
        <v>70</v>
      </c>
      <c r="R1343">
        <f t="shared" si="102"/>
        <v>382.39</v>
      </c>
      <c r="S1343" s="13">
        <f t="shared" si="103"/>
        <v>42612.624039351853</v>
      </c>
      <c r="T1343" s="12">
        <f t="shared" si="100"/>
        <v>2016</v>
      </c>
      <c r="U1343" s="13">
        <f t="shared" si="101"/>
        <v>42644.624039351853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>
        <f t="shared" si="104"/>
        <v>0</v>
      </c>
      <c r="R1344">
        <f t="shared" si="102"/>
        <v>100</v>
      </c>
      <c r="S1344" s="13">
        <f t="shared" si="103"/>
        <v>42172.816423611104</v>
      </c>
      <c r="T1344" s="12">
        <f t="shared" si="100"/>
        <v>2015</v>
      </c>
      <c r="U1344" s="13">
        <f t="shared" si="101"/>
        <v>42202.816423611104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>
        <f t="shared" si="104"/>
        <v>102</v>
      </c>
      <c r="R1345">
        <f t="shared" si="102"/>
        <v>158.36000000000001</v>
      </c>
      <c r="S1345" s="13">
        <f t="shared" si="103"/>
        <v>42542.526423611111</v>
      </c>
      <c r="T1345" s="12">
        <f t="shared" si="100"/>
        <v>2016</v>
      </c>
      <c r="U1345" s="13">
        <f t="shared" si="101"/>
        <v>42601.165972222225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>
        <f t="shared" si="104"/>
        <v>378</v>
      </c>
      <c r="R1346">
        <f t="shared" si="102"/>
        <v>40.76</v>
      </c>
      <c r="S1346" s="13">
        <f t="shared" si="103"/>
        <v>42522.789803240739</v>
      </c>
      <c r="T1346" s="12">
        <f t="shared" ref="T1346:T1409" si="105">YEAR(S1346)</f>
        <v>2016</v>
      </c>
      <c r="U1346" s="13">
        <f t="shared" ref="U1346:U1409" si="106">(((I1346/60)/60)/24)+DATE(1970,1,1)</f>
        <v>42551.789803240739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>
        <f t="shared" si="104"/>
        <v>125</v>
      </c>
      <c r="R1347">
        <f t="shared" ref="R1347:R1410" si="107">IFERROR(ROUND(E1347/L1347,2),0)</f>
        <v>53.57</v>
      </c>
      <c r="S1347" s="13">
        <f t="shared" ref="S1347:S1410" si="108">(((J1347/60)/60)/24)+DATE(1970,1,1)</f>
        <v>41799.814340277779</v>
      </c>
      <c r="T1347" s="12">
        <f t="shared" si="105"/>
        <v>2014</v>
      </c>
      <c r="U1347" s="13">
        <f t="shared" si="106"/>
        <v>41834.814340277779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>
        <f t="shared" ref="Q1348:Q1411" si="109">ROUND(E1348/D1348*100,0)</f>
        <v>147</v>
      </c>
      <c r="R1348">
        <f t="shared" si="107"/>
        <v>48.45</v>
      </c>
      <c r="S1348" s="13">
        <f t="shared" si="108"/>
        <v>41422.075821759259</v>
      </c>
      <c r="T1348" s="12">
        <f t="shared" si="105"/>
        <v>2013</v>
      </c>
      <c r="U1348" s="13">
        <f t="shared" si="106"/>
        <v>41452.075821759259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>
        <f t="shared" si="109"/>
        <v>102</v>
      </c>
      <c r="R1349">
        <f t="shared" si="107"/>
        <v>82.42</v>
      </c>
      <c r="S1349" s="13">
        <f t="shared" si="108"/>
        <v>42040.638020833328</v>
      </c>
      <c r="T1349" s="12">
        <f t="shared" si="105"/>
        <v>2015</v>
      </c>
      <c r="U1349" s="13">
        <f t="shared" si="106"/>
        <v>42070.638020833328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>
        <f t="shared" si="109"/>
        <v>102</v>
      </c>
      <c r="R1350">
        <f t="shared" si="107"/>
        <v>230.19</v>
      </c>
      <c r="S1350" s="13">
        <f t="shared" si="108"/>
        <v>41963.506168981476</v>
      </c>
      <c r="T1350" s="12">
        <f t="shared" si="105"/>
        <v>2014</v>
      </c>
      <c r="U1350" s="13">
        <f t="shared" si="106"/>
        <v>41991.506168981476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>
        <f t="shared" si="109"/>
        <v>204</v>
      </c>
      <c r="R1351">
        <f t="shared" si="107"/>
        <v>59.36</v>
      </c>
      <c r="S1351" s="13">
        <f t="shared" si="108"/>
        <v>42317.33258101852</v>
      </c>
      <c r="T1351" s="12">
        <f t="shared" si="105"/>
        <v>2015</v>
      </c>
      <c r="U1351" s="13">
        <f t="shared" si="106"/>
        <v>42354.290972222225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>
        <f t="shared" si="109"/>
        <v>104</v>
      </c>
      <c r="R1352">
        <f t="shared" si="107"/>
        <v>66.7</v>
      </c>
      <c r="S1352" s="13">
        <f t="shared" si="108"/>
        <v>42334.013124999998</v>
      </c>
      <c r="T1352" s="12">
        <f t="shared" si="105"/>
        <v>2015</v>
      </c>
      <c r="U1352" s="13">
        <f t="shared" si="106"/>
        <v>42364.013124999998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>
        <f t="shared" si="109"/>
        <v>101</v>
      </c>
      <c r="R1353">
        <f t="shared" si="107"/>
        <v>168.78</v>
      </c>
      <c r="S1353" s="13">
        <f t="shared" si="108"/>
        <v>42382.74009259259</v>
      </c>
      <c r="T1353" s="12">
        <f t="shared" si="105"/>
        <v>2016</v>
      </c>
      <c r="U1353" s="13">
        <f t="shared" si="106"/>
        <v>42412.74009259259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>
        <f t="shared" si="109"/>
        <v>136</v>
      </c>
      <c r="R1354">
        <f t="shared" si="107"/>
        <v>59.97</v>
      </c>
      <c r="S1354" s="13">
        <f t="shared" si="108"/>
        <v>42200.578310185185</v>
      </c>
      <c r="T1354" s="12">
        <f t="shared" si="105"/>
        <v>2015</v>
      </c>
      <c r="U1354" s="13">
        <f t="shared" si="106"/>
        <v>42252.165972222225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>
        <f t="shared" si="109"/>
        <v>134</v>
      </c>
      <c r="R1355">
        <f t="shared" si="107"/>
        <v>31.81</v>
      </c>
      <c r="S1355" s="13">
        <f t="shared" si="108"/>
        <v>41309.11791666667</v>
      </c>
      <c r="T1355" s="12">
        <f t="shared" si="105"/>
        <v>2013</v>
      </c>
      <c r="U1355" s="13">
        <f t="shared" si="106"/>
        <v>41344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>
        <f t="shared" si="109"/>
        <v>130</v>
      </c>
      <c r="R1356">
        <f t="shared" si="107"/>
        <v>24.42</v>
      </c>
      <c r="S1356" s="13">
        <f t="shared" si="108"/>
        <v>42502.807627314818</v>
      </c>
      <c r="T1356" s="12">
        <f t="shared" si="105"/>
        <v>2016</v>
      </c>
      <c r="U1356" s="13">
        <f t="shared" si="106"/>
        <v>42532.807627314818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>
        <f t="shared" si="109"/>
        <v>123</v>
      </c>
      <c r="R1357">
        <f t="shared" si="107"/>
        <v>25.35</v>
      </c>
      <c r="S1357" s="13">
        <f t="shared" si="108"/>
        <v>41213.254687499997</v>
      </c>
      <c r="T1357" s="12">
        <f t="shared" si="105"/>
        <v>2012</v>
      </c>
      <c r="U1357" s="13">
        <f t="shared" si="106"/>
        <v>41243.416666666664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>
        <f t="shared" si="109"/>
        <v>183</v>
      </c>
      <c r="R1358">
        <f t="shared" si="107"/>
        <v>71.44</v>
      </c>
      <c r="S1358" s="13">
        <f t="shared" si="108"/>
        <v>41430.038888888892</v>
      </c>
      <c r="T1358" s="12">
        <f t="shared" si="105"/>
        <v>2013</v>
      </c>
      <c r="U1358" s="13">
        <f t="shared" si="106"/>
        <v>41460.038888888892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>
        <f t="shared" si="109"/>
        <v>125</v>
      </c>
      <c r="R1359">
        <f t="shared" si="107"/>
        <v>38.549999999999997</v>
      </c>
      <c r="S1359" s="13">
        <f t="shared" si="108"/>
        <v>41304.962233796294</v>
      </c>
      <c r="T1359" s="12">
        <f t="shared" si="105"/>
        <v>2013</v>
      </c>
      <c r="U1359" s="13">
        <f t="shared" si="106"/>
        <v>41334.249305555553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>
        <f t="shared" si="109"/>
        <v>112</v>
      </c>
      <c r="R1360">
        <f t="shared" si="107"/>
        <v>68.37</v>
      </c>
      <c r="S1360" s="13">
        <f t="shared" si="108"/>
        <v>40689.570868055554</v>
      </c>
      <c r="T1360" s="12">
        <f t="shared" si="105"/>
        <v>2011</v>
      </c>
      <c r="U1360" s="13">
        <f t="shared" si="106"/>
        <v>40719.570868055554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>
        <f t="shared" si="109"/>
        <v>116</v>
      </c>
      <c r="R1361">
        <f t="shared" si="107"/>
        <v>40.21</v>
      </c>
      <c r="S1361" s="13">
        <f t="shared" si="108"/>
        <v>40668.814699074072</v>
      </c>
      <c r="T1361" s="12">
        <f t="shared" si="105"/>
        <v>2011</v>
      </c>
      <c r="U1361" s="13">
        <f t="shared" si="106"/>
        <v>40730.814699074072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>
        <f t="shared" si="109"/>
        <v>173</v>
      </c>
      <c r="R1362">
        <f t="shared" si="107"/>
        <v>32.07</v>
      </c>
      <c r="S1362" s="13">
        <f t="shared" si="108"/>
        <v>41095.900694444441</v>
      </c>
      <c r="T1362" s="12">
        <f t="shared" si="105"/>
        <v>2012</v>
      </c>
      <c r="U1362" s="13">
        <f t="shared" si="106"/>
        <v>41123.900694444441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>
        <f t="shared" si="109"/>
        <v>126</v>
      </c>
      <c r="R1363">
        <f t="shared" si="107"/>
        <v>28.63</v>
      </c>
      <c r="S1363" s="13">
        <f t="shared" si="108"/>
        <v>41781.717268518521</v>
      </c>
      <c r="T1363" s="12">
        <f t="shared" si="105"/>
        <v>2014</v>
      </c>
      <c r="U1363" s="13">
        <f t="shared" si="106"/>
        <v>41811.717268518521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>
        <f t="shared" si="109"/>
        <v>109</v>
      </c>
      <c r="R1364">
        <f t="shared" si="107"/>
        <v>43.64</v>
      </c>
      <c r="S1364" s="13">
        <f t="shared" si="108"/>
        <v>41464.934386574074</v>
      </c>
      <c r="T1364" s="12">
        <f t="shared" si="105"/>
        <v>2013</v>
      </c>
      <c r="U1364" s="13">
        <f t="shared" si="106"/>
        <v>41524.934386574074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>
        <f t="shared" si="109"/>
        <v>100</v>
      </c>
      <c r="R1365">
        <f t="shared" si="107"/>
        <v>40</v>
      </c>
      <c r="S1365" s="13">
        <f t="shared" si="108"/>
        <v>42396.8440625</v>
      </c>
      <c r="T1365" s="12">
        <f t="shared" si="105"/>
        <v>2016</v>
      </c>
      <c r="U1365" s="13">
        <f t="shared" si="106"/>
        <v>42415.332638888889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>
        <f t="shared" si="109"/>
        <v>119</v>
      </c>
      <c r="R1366">
        <f t="shared" si="107"/>
        <v>346.04</v>
      </c>
      <c r="S1366" s="13">
        <f t="shared" si="108"/>
        <v>41951.695671296293</v>
      </c>
      <c r="T1366" s="12">
        <f t="shared" si="105"/>
        <v>2014</v>
      </c>
      <c r="U1366" s="13">
        <f t="shared" si="106"/>
        <v>42011.6956712963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>
        <f t="shared" si="109"/>
        <v>100</v>
      </c>
      <c r="R1367">
        <f t="shared" si="107"/>
        <v>81.739999999999995</v>
      </c>
      <c r="S1367" s="13">
        <f t="shared" si="108"/>
        <v>42049.733240740738</v>
      </c>
      <c r="T1367" s="12">
        <f t="shared" si="105"/>
        <v>2015</v>
      </c>
      <c r="U1367" s="13">
        <f t="shared" si="106"/>
        <v>42079.691574074073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>
        <f t="shared" si="109"/>
        <v>126</v>
      </c>
      <c r="R1368">
        <f t="shared" si="107"/>
        <v>64.540000000000006</v>
      </c>
      <c r="S1368" s="13">
        <f t="shared" si="108"/>
        <v>41924.996099537035</v>
      </c>
      <c r="T1368" s="12">
        <f t="shared" si="105"/>
        <v>2014</v>
      </c>
      <c r="U1368" s="13">
        <f t="shared" si="106"/>
        <v>41970.037766203706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>
        <f t="shared" si="109"/>
        <v>114</v>
      </c>
      <c r="R1369">
        <f t="shared" si="107"/>
        <v>63.48</v>
      </c>
      <c r="S1369" s="13">
        <f t="shared" si="108"/>
        <v>42292.002893518518</v>
      </c>
      <c r="T1369" s="12">
        <f t="shared" si="105"/>
        <v>2015</v>
      </c>
      <c r="U1369" s="13">
        <f t="shared" si="106"/>
        <v>42322.044560185182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>
        <f t="shared" si="109"/>
        <v>111</v>
      </c>
      <c r="R1370">
        <f t="shared" si="107"/>
        <v>63.62</v>
      </c>
      <c r="S1370" s="13">
        <f t="shared" si="108"/>
        <v>42146.190902777773</v>
      </c>
      <c r="T1370" s="12">
        <f t="shared" si="105"/>
        <v>2015</v>
      </c>
      <c r="U1370" s="13">
        <f t="shared" si="106"/>
        <v>42170.190902777773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>
        <f t="shared" si="109"/>
        <v>105</v>
      </c>
      <c r="R1371">
        <f t="shared" si="107"/>
        <v>83.97</v>
      </c>
      <c r="S1371" s="13">
        <f t="shared" si="108"/>
        <v>41710.594282407408</v>
      </c>
      <c r="T1371" s="12">
        <f t="shared" si="105"/>
        <v>2014</v>
      </c>
      <c r="U1371" s="13">
        <f t="shared" si="106"/>
        <v>41740.594282407408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>
        <f t="shared" si="109"/>
        <v>104</v>
      </c>
      <c r="R1372">
        <f t="shared" si="107"/>
        <v>77.75</v>
      </c>
      <c r="S1372" s="13">
        <f t="shared" si="108"/>
        <v>41548.00335648148</v>
      </c>
      <c r="T1372" s="12">
        <f t="shared" si="105"/>
        <v>2013</v>
      </c>
      <c r="U1372" s="13">
        <f t="shared" si="106"/>
        <v>41563.00335648148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>
        <f t="shared" si="109"/>
        <v>107</v>
      </c>
      <c r="R1373">
        <f t="shared" si="107"/>
        <v>107.07</v>
      </c>
      <c r="S1373" s="13">
        <f t="shared" si="108"/>
        <v>42101.758587962962</v>
      </c>
      <c r="T1373" s="12">
        <f t="shared" si="105"/>
        <v>2015</v>
      </c>
      <c r="U1373" s="13">
        <f t="shared" si="106"/>
        <v>42131.758587962962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>
        <f t="shared" si="109"/>
        <v>124</v>
      </c>
      <c r="R1374">
        <f t="shared" si="107"/>
        <v>38.75</v>
      </c>
      <c r="S1374" s="13">
        <f t="shared" si="108"/>
        <v>41072.739953703705</v>
      </c>
      <c r="T1374" s="12">
        <f t="shared" si="105"/>
        <v>2012</v>
      </c>
      <c r="U1374" s="13">
        <f t="shared" si="106"/>
        <v>41102.739953703705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>
        <f t="shared" si="109"/>
        <v>105</v>
      </c>
      <c r="R1375">
        <f t="shared" si="107"/>
        <v>201.94</v>
      </c>
      <c r="S1375" s="13">
        <f t="shared" si="108"/>
        <v>42704.95177083333</v>
      </c>
      <c r="T1375" s="12">
        <f t="shared" si="105"/>
        <v>2016</v>
      </c>
      <c r="U1375" s="13">
        <f t="shared" si="106"/>
        <v>42734.95177083333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>
        <f t="shared" si="109"/>
        <v>189</v>
      </c>
      <c r="R1376">
        <f t="shared" si="107"/>
        <v>43.06</v>
      </c>
      <c r="S1376" s="13">
        <f t="shared" si="108"/>
        <v>42424.161898148144</v>
      </c>
      <c r="T1376" s="12">
        <f t="shared" si="105"/>
        <v>2016</v>
      </c>
      <c r="U1376" s="13">
        <f t="shared" si="106"/>
        <v>42454.12023148148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>
        <f t="shared" si="109"/>
        <v>171</v>
      </c>
      <c r="R1377">
        <f t="shared" si="107"/>
        <v>62.87</v>
      </c>
      <c r="S1377" s="13">
        <f t="shared" si="108"/>
        <v>42720.066192129627</v>
      </c>
      <c r="T1377" s="12">
        <f t="shared" si="105"/>
        <v>2016</v>
      </c>
      <c r="U1377" s="13">
        <f t="shared" si="106"/>
        <v>42750.066192129627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>
        <f t="shared" si="109"/>
        <v>252</v>
      </c>
      <c r="R1378">
        <f t="shared" si="107"/>
        <v>55.61</v>
      </c>
      <c r="S1378" s="13">
        <f t="shared" si="108"/>
        <v>42677.669050925921</v>
      </c>
      <c r="T1378" s="12">
        <f t="shared" si="105"/>
        <v>2016</v>
      </c>
      <c r="U1378" s="13">
        <f t="shared" si="106"/>
        <v>42707.710717592592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>
        <f t="shared" si="109"/>
        <v>116</v>
      </c>
      <c r="R1379">
        <f t="shared" si="107"/>
        <v>48.71</v>
      </c>
      <c r="S1379" s="13">
        <f t="shared" si="108"/>
        <v>42747.219560185185</v>
      </c>
      <c r="T1379" s="12">
        <f t="shared" si="105"/>
        <v>2017</v>
      </c>
      <c r="U1379" s="13">
        <f t="shared" si="106"/>
        <v>42769.174305555556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>
        <f t="shared" si="109"/>
        <v>203</v>
      </c>
      <c r="R1380">
        <f t="shared" si="107"/>
        <v>30.58</v>
      </c>
      <c r="S1380" s="13">
        <f t="shared" si="108"/>
        <v>42568.759374999994</v>
      </c>
      <c r="T1380" s="12">
        <f t="shared" si="105"/>
        <v>2016</v>
      </c>
      <c r="U1380" s="13">
        <f t="shared" si="106"/>
        <v>42583.759374999994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>
        <f t="shared" si="109"/>
        <v>112</v>
      </c>
      <c r="R1381">
        <f t="shared" si="107"/>
        <v>73.91</v>
      </c>
      <c r="S1381" s="13">
        <f t="shared" si="108"/>
        <v>42130.491620370376</v>
      </c>
      <c r="T1381" s="12">
        <f t="shared" si="105"/>
        <v>2015</v>
      </c>
      <c r="U1381" s="13">
        <f t="shared" si="106"/>
        <v>42160.491620370376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>
        <f t="shared" si="109"/>
        <v>424</v>
      </c>
      <c r="R1382">
        <f t="shared" si="107"/>
        <v>21.2</v>
      </c>
      <c r="S1382" s="13">
        <f t="shared" si="108"/>
        <v>42141.762800925921</v>
      </c>
      <c r="T1382" s="12">
        <f t="shared" si="105"/>
        <v>2015</v>
      </c>
      <c r="U1382" s="13">
        <f t="shared" si="106"/>
        <v>42164.083333333328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>
        <f t="shared" si="109"/>
        <v>107</v>
      </c>
      <c r="R1383">
        <f t="shared" si="107"/>
        <v>73.36</v>
      </c>
      <c r="S1383" s="13">
        <f t="shared" si="108"/>
        <v>42703.214409722219</v>
      </c>
      <c r="T1383" s="12">
        <f t="shared" si="105"/>
        <v>2016</v>
      </c>
      <c r="U1383" s="13">
        <f t="shared" si="106"/>
        <v>42733.214409722219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>
        <f t="shared" si="109"/>
        <v>104</v>
      </c>
      <c r="R1384">
        <f t="shared" si="107"/>
        <v>56.41</v>
      </c>
      <c r="S1384" s="13">
        <f t="shared" si="108"/>
        <v>41370.800185185188</v>
      </c>
      <c r="T1384" s="12">
        <f t="shared" si="105"/>
        <v>2013</v>
      </c>
      <c r="U1384" s="13">
        <f t="shared" si="106"/>
        <v>41400.800185185188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>
        <f t="shared" si="109"/>
        <v>212</v>
      </c>
      <c r="R1385">
        <f t="shared" si="107"/>
        <v>50.25</v>
      </c>
      <c r="S1385" s="13">
        <f t="shared" si="108"/>
        <v>42707.074976851851</v>
      </c>
      <c r="T1385" s="12">
        <f t="shared" si="105"/>
        <v>2016</v>
      </c>
      <c r="U1385" s="13">
        <f t="shared" si="106"/>
        <v>42727.074976851851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>
        <f t="shared" si="109"/>
        <v>124</v>
      </c>
      <c r="R1386">
        <f t="shared" si="107"/>
        <v>68.94</v>
      </c>
      <c r="S1386" s="13">
        <f t="shared" si="108"/>
        <v>42160.735208333332</v>
      </c>
      <c r="T1386" s="12">
        <f t="shared" si="105"/>
        <v>2015</v>
      </c>
      <c r="U1386" s="13">
        <f t="shared" si="106"/>
        <v>42190.735208333332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>
        <f t="shared" si="109"/>
        <v>110</v>
      </c>
      <c r="R1387">
        <f t="shared" si="107"/>
        <v>65.91</v>
      </c>
      <c r="S1387" s="13">
        <f t="shared" si="108"/>
        <v>42433.688900462963</v>
      </c>
      <c r="T1387" s="12">
        <f t="shared" si="105"/>
        <v>2016</v>
      </c>
      <c r="U1387" s="13">
        <f t="shared" si="106"/>
        <v>42489.507638888885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>
        <f t="shared" si="109"/>
        <v>219</v>
      </c>
      <c r="R1388">
        <f t="shared" si="107"/>
        <v>62.5</v>
      </c>
      <c r="S1388" s="13">
        <f t="shared" si="108"/>
        <v>42184.646863425922</v>
      </c>
      <c r="T1388" s="12">
        <f t="shared" si="105"/>
        <v>2015</v>
      </c>
      <c r="U1388" s="13">
        <f t="shared" si="106"/>
        <v>42214.646863425922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>
        <f t="shared" si="109"/>
        <v>137</v>
      </c>
      <c r="R1389">
        <f t="shared" si="107"/>
        <v>70.06</v>
      </c>
      <c r="S1389" s="13">
        <f t="shared" si="108"/>
        <v>42126.92123842593</v>
      </c>
      <c r="T1389" s="12">
        <f t="shared" si="105"/>
        <v>2015</v>
      </c>
      <c r="U1389" s="13">
        <f t="shared" si="106"/>
        <v>42158.1875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>
        <f t="shared" si="109"/>
        <v>135</v>
      </c>
      <c r="R1390">
        <f t="shared" si="107"/>
        <v>60.18</v>
      </c>
      <c r="S1390" s="13">
        <f t="shared" si="108"/>
        <v>42634.614780092597</v>
      </c>
      <c r="T1390" s="12">
        <f t="shared" si="105"/>
        <v>2016</v>
      </c>
      <c r="U1390" s="13">
        <f t="shared" si="106"/>
        <v>42660.676388888889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>
        <f t="shared" si="109"/>
        <v>145</v>
      </c>
      <c r="R1391">
        <f t="shared" si="107"/>
        <v>21.38</v>
      </c>
      <c r="S1391" s="13">
        <f t="shared" si="108"/>
        <v>42565.480983796297</v>
      </c>
      <c r="T1391" s="12">
        <f t="shared" si="105"/>
        <v>2016</v>
      </c>
      <c r="U1391" s="13">
        <f t="shared" si="106"/>
        <v>42595.480983796297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>
        <f t="shared" si="109"/>
        <v>109</v>
      </c>
      <c r="R1392">
        <f t="shared" si="107"/>
        <v>160.79</v>
      </c>
      <c r="S1392" s="13">
        <f t="shared" si="108"/>
        <v>42087.803310185183</v>
      </c>
      <c r="T1392" s="12">
        <f t="shared" si="105"/>
        <v>2015</v>
      </c>
      <c r="U1392" s="13">
        <f t="shared" si="106"/>
        <v>42121.716666666667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>
        <f t="shared" si="109"/>
        <v>110</v>
      </c>
      <c r="R1393">
        <f t="shared" si="107"/>
        <v>42.38</v>
      </c>
      <c r="S1393" s="13">
        <f t="shared" si="108"/>
        <v>42193.650671296295</v>
      </c>
      <c r="T1393" s="12">
        <f t="shared" si="105"/>
        <v>2015</v>
      </c>
      <c r="U1393" s="13">
        <f t="shared" si="106"/>
        <v>42238.207638888889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>
        <f t="shared" si="109"/>
        <v>114</v>
      </c>
      <c r="R1394">
        <f t="shared" si="107"/>
        <v>27.32</v>
      </c>
      <c r="S1394" s="13">
        <f t="shared" si="108"/>
        <v>42401.154930555553</v>
      </c>
      <c r="T1394" s="12">
        <f t="shared" si="105"/>
        <v>2016</v>
      </c>
      <c r="U1394" s="13">
        <f t="shared" si="106"/>
        <v>42432.154930555553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>
        <f t="shared" si="109"/>
        <v>102</v>
      </c>
      <c r="R1395">
        <f t="shared" si="107"/>
        <v>196.83</v>
      </c>
      <c r="S1395" s="13">
        <f t="shared" si="108"/>
        <v>42553.681979166664</v>
      </c>
      <c r="T1395" s="12">
        <f t="shared" si="105"/>
        <v>2016</v>
      </c>
      <c r="U1395" s="13">
        <f t="shared" si="106"/>
        <v>42583.681979166664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>
        <f t="shared" si="109"/>
        <v>122</v>
      </c>
      <c r="R1396">
        <f t="shared" si="107"/>
        <v>53.88</v>
      </c>
      <c r="S1396" s="13">
        <f t="shared" si="108"/>
        <v>42752.144976851851</v>
      </c>
      <c r="T1396" s="12">
        <f t="shared" si="105"/>
        <v>2017</v>
      </c>
      <c r="U1396" s="13">
        <f t="shared" si="106"/>
        <v>42795.125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>
        <f t="shared" si="109"/>
        <v>112</v>
      </c>
      <c r="R1397">
        <f t="shared" si="107"/>
        <v>47.76</v>
      </c>
      <c r="S1397" s="13">
        <f t="shared" si="108"/>
        <v>42719.90834490741</v>
      </c>
      <c r="T1397" s="12">
        <f t="shared" si="105"/>
        <v>2016</v>
      </c>
      <c r="U1397" s="13">
        <f t="shared" si="106"/>
        <v>42749.90834490741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>
        <f t="shared" si="109"/>
        <v>107</v>
      </c>
      <c r="R1398">
        <f t="shared" si="107"/>
        <v>88.19</v>
      </c>
      <c r="S1398" s="13">
        <f t="shared" si="108"/>
        <v>42018.99863425926</v>
      </c>
      <c r="T1398" s="12">
        <f t="shared" si="105"/>
        <v>2015</v>
      </c>
      <c r="U1398" s="13">
        <f t="shared" si="106"/>
        <v>42048.99863425926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>
        <f t="shared" si="109"/>
        <v>114</v>
      </c>
      <c r="R1399">
        <f t="shared" si="107"/>
        <v>72.06</v>
      </c>
      <c r="S1399" s="13">
        <f t="shared" si="108"/>
        <v>42640.917939814812</v>
      </c>
      <c r="T1399" s="12">
        <f t="shared" si="105"/>
        <v>2016</v>
      </c>
      <c r="U1399" s="13">
        <f t="shared" si="106"/>
        <v>42670.888194444444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>
        <f t="shared" si="109"/>
        <v>110</v>
      </c>
      <c r="R1400">
        <f t="shared" si="107"/>
        <v>74.25</v>
      </c>
      <c r="S1400" s="13">
        <f t="shared" si="108"/>
        <v>42526.874236111107</v>
      </c>
      <c r="T1400" s="12">
        <f t="shared" si="105"/>
        <v>2016</v>
      </c>
      <c r="U1400" s="13">
        <f t="shared" si="106"/>
        <v>42556.874236111107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>
        <f t="shared" si="109"/>
        <v>126</v>
      </c>
      <c r="R1401">
        <f t="shared" si="107"/>
        <v>61.7</v>
      </c>
      <c r="S1401" s="13">
        <f t="shared" si="108"/>
        <v>41889.004317129627</v>
      </c>
      <c r="T1401" s="12">
        <f t="shared" si="105"/>
        <v>2014</v>
      </c>
      <c r="U1401" s="13">
        <f t="shared" si="106"/>
        <v>41919.004317129627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>
        <f t="shared" si="109"/>
        <v>167</v>
      </c>
      <c r="R1402">
        <f t="shared" si="107"/>
        <v>17.239999999999998</v>
      </c>
      <c r="S1402" s="13">
        <f t="shared" si="108"/>
        <v>42498.341122685189</v>
      </c>
      <c r="T1402" s="12">
        <f t="shared" si="105"/>
        <v>2016</v>
      </c>
      <c r="U1402" s="13">
        <f t="shared" si="106"/>
        <v>42533.229166666672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>
        <f t="shared" si="109"/>
        <v>497</v>
      </c>
      <c r="R1403">
        <f t="shared" si="107"/>
        <v>51.72</v>
      </c>
      <c r="S1403" s="13">
        <f t="shared" si="108"/>
        <v>41399.99622685185</v>
      </c>
      <c r="T1403" s="12">
        <f t="shared" si="105"/>
        <v>2013</v>
      </c>
      <c r="U1403" s="13">
        <f t="shared" si="106"/>
        <v>41420.99622685185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>
        <f t="shared" si="109"/>
        <v>109</v>
      </c>
      <c r="R1404">
        <f t="shared" si="107"/>
        <v>24.15</v>
      </c>
      <c r="S1404" s="13">
        <f t="shared" si="108"/>
        <v>42065.053368055553</v>
      </c>
      <c r="T1404" s="12">
        <f t="shared" si="105"/>
        <v>2015</v>
      </c>
      <c r="U1404" s="13">
        <f t="shared" si="106"/>
        <v>42125.011701388896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>
        <f t="shared" si="109"/>
        <v>103</v>
      </c>
      <c r="R1405">
        <f t="shared" si="107"/>
        <v>62.17</v>
      </c>
      <c r="S1405" s="13">
        <f t="shared" si="108"/>
        <v>41451.062905092593</v>
      </c>
      <c r="T1405" s="12">
        <f t="shared" si="105"/>
        <v>2013</v>
      </c>
      <c r="U1405" s="13">
        <f t="shared" si="106"/>
        <v>41481.062905092593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>
        <f t="shared" si="109"/>
        <v>2</v>
      </c>
      <c r="R1406">
        <f t="shared" si="107"/>
        <v>48.2</v>
      </c>
      <c r="S1406" s="13">
        <f t="shared" si="108"/>
        <v>42032.510243055556</v>
      </c>
      <c r="T1406" s="12">
        <f t="shared" si="105"/>
        <v>2015</v>
      </c>
      <c r="U1406" s="13">
        <f t="shared" si="106"/>
        <v>42057.510243055556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>
        <f t="shared" si="109"/>
        <v>0</v>
      </c>
      <c r="R1407">
        <f t="shared" si="107"/>
        <v>6.18</v>
      </c>
      <c r="S1407" s="13">
        <f t="shared" si="108"/>
        <v>41941.680567129632</v>
      </c>
      <c r="T1407" s="12">
        <f t="shared" si="105"/>
        <v>2014</v>
      </c>
      <c r="U1407" s="13">
        <f t="shared" si="106"/>
        <v>41971.722233796296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>
        <f t="shared" si="109"/>
        <v>0</v>
      </c>
      <c r="R1408">
        <f t="shared" si="107"/>
        <v>5</v>
      </c>
      <c r="S1408" s="13">
        <f t="shared" si="108"/>
        <v>42297.432951388888</v>
      </c>
      <c r="T1408" s="12">
        <f t="shared" si="105"/>
        <v>2015</v>
      </c>
      <c r="U1408" s="13">
        <f t="shared" si="106"/>
        <v>42350.416666666672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>
        <f t="shared" si="109"/>
        <v>1</v>
      </c>
      <c r="R1409">
        <f t="shared" si="107"/>
        <v>7.5</v>
      </c>
      <c r="S1409" s="13">
        <f t="shared" si="108"/>
        <v>41838.536782407406</v>
      </c>
      <c r="T1409" s="12">
        <f t="shared" si="105"/>
        <v>2014</v>
      </c>
      <c r="U1409" s="13">
        <f t="shared" si="106"/>
        <v>41863.536782407406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>
        <f t="shared" si="109"/>
        <v>7</v>
      </c>
      <c r="R1410">
        <f t="shared" si="107"/>
        <v>12</v>
      </c>
      <c r="S1410" s="13">
        <f t="shared" si="108"/>
        <v>42291.872175925921</v>
      </c>
      <c r="T1410" s="12">
        <f t="shared" ref="T1410:T1473" si="110">YEAR(S1410)</f>
        <v>2015</v>
      </c>
      <c r="U1410" s="13">
        <f t="shared" ref="U1410:U1473" si="111">(((I1410/60)/60)/24)+DATE(1970,1,1)</f>
        <v>42321.913842592592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>
        <f t="shared" si="109"/>
        <v>0</v>
      </c>
      <c r="R1411">
        <f t="shared" ref="R1411:R1474" si="112">IFERROR(ROUND(E1411/L1411,2),0)</f>
        <v>0</v>
      </c>
      <c r="S1411" s="13">
        <f t="shared" ref="S1411:S1474" si="113">(((J1411/60)/60)/24)+DATE(1970,1,1)</f>
        <v>41945.133506944447</v>
      </c>
      <c r="T1411" s="12">
        <f t="shared" si="110"/>
        <v>2014</v>
      </c>
      <c r="U1411" s="13">
        <f t="shared" si="111"/>
        <v>42005.175173611111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>
        <f t="shared" ref="Q1412:Q1475" si="114">ROUND(E1412/D1412*100,0)</f>
        <v>0</v>
      </c>
      <c r="R1412">
        <f t="shared" si="112"/>
        <v>1</v>
      </c>
      <c r="S1412" s="13">
        <f t="shared" si="113"/>
        <v>42479.318518518514</v>
      </c>
      <c r="T1412" s="12">
        <f t="shared" si="110"/>
        <v>2016</v>
      </c>
      <c r="U1412" s="13">
        <f t="shared" si="111"/>
        <v>42524.318518518514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>
        <f t="shared" si="114"/>
        <v>0</v>
      </c>
      <c r="R1413">
        <f t="shared" si="112"/>
        <v>2.33</v>
      </c>
      <c r="S1413" s="13">
        <f t="shared" si="113"/>
        <v>42013.059027777781</v>
      </c>
      <c r="T1413" s="12">
        <f t="shared" si="110"/>
        <v>2015</v>
      </c>
      <c r="U1413" s="13">
        <f t="shared" si="111"/>
        <v>42041.059027777781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>
        <f t="shared" si="114"/>
        <v>5</v>
      </c>
      <c r="R1414">
        <f t="shared" si="112"/>
        <v>24.62</v>
      </c>
      <c r="S1414" s="13">
        <f t="shared" si="113"/>
        <v>41947.063645833332</v>
      </c>
      <c r="T1414" s="12">
        <f t="shared" si="110"/>
        <v>2014</v>
      </c>
      <c r="U1414" s="13">
        <f t="shared" si="111"/>
        <v>41977.063645833332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>
        <f t="shared" si="114"/>
        <v>5</v>
      </c>
      <c r="R1415">
        <f t="shared" si="112"/>
        <v>100</v>
      </c>
      <c r="S1415" s="13">
        <f t="shared" si="113"/>
        <v>42360.437152777777</v>
      </c>
      <c r="T1415" s="12">
        <f t="shared" si="110"/>
        <v>2015</v>
      </c>
      <c r="U1415" s="13">
        <f t="shared" si="111"/>
        <v>42420.437152777777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>
        <f t="shared" si="114"/>
        <v>0</v>
      </c>
      <c r="R1416">
        <f t="shared" si="112"/>
        <v>1</v>
      </c>
      <c r="S1416" s="13">
        <f t="shared" si="113"/>
        <v>42708.25309027778</v>
      </c>
      <c r="T1416" s="12">
        <f t="shared" si="110"/>
        <v>2016</v>
      </c>
      <c r="U1416" s="13">
        <f t="shared" si="111"/>
        <v>42738.25309027778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>
        <f t="shared" si="114"/>
        <v>18</v>
      </c>
      <c r="R1417">
        <f t="shared" si="112"/>
        <v>88.89</v>
      </c>
      <c r="S1417" s="13">
        <f t="shared" si="113"/>
        <v>42192.675821759258</v>
      </c>
      <c r="T1417" s="12">
        <f t="shared" si="110"/>
        <v>2015</v>
      </c>
      <c r="U1417" s="13">
        <f t="shared" si="111"/>
        <v>42232.675821759258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>
        <f t="shared" si="114"/>
        <v>0</v>
      </c>
      <c r="R1418">
        <f t="shared" si="112"/>
        <v>0</v>
      </c>
      <c r="S1418" s="13">
        <f t="shared" si="113"/>
        <v>42299.926145833335</v>
      </c>
      <c r="T1418" s="12">
        <f t="shared" si="110"/>
        <v>2015</v>
      </c>
      <c r="U1418" s="13">
        <f t="shared" si="111"/>
        <v>42329.967812499999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>
        <f t="shared" si="114"/>
        <v>1</v>
      </c>
      <c r="R1419">
        <f t="shared" si="112"/>
        <v>27.5</v>
      </c>
      <c r="S1419" s="13">
        <f t="shared" si="113"/>
        <v>42232.15016203704</v>
      </c>
      <c r="T1419" s="12">
        <f t="shared" si="110"/>
        <v>2015</v>
      </c>
      <c r="U1419" s="13">
        <f t="shared" si="111"/>
        <v>42262.465972222228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>
        <f t="shared" si="114"/>
        <v>0</v>
      </c>
      <c r="R1420">
        <f t="shared" si="112"/>
        <v>6</v>
      </c>
      <c r="S1420" s="13">
        <f t="shared" si="113"/>
        <v>42395.456412037034</v>
      </c>
      <c r="T1420" s="12">
        <f t="shared" si="110"/>
        <v>2016</v>
      </c>
      <c r="U1420" s="13">
        <f t="shared" si="111"/>
        <v>42425.456412037034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>
        <f t="shared" si="114"/>
        <v>7</v>
      </c>
      <c r="R1421">
        <f t="shared" si="112"/>
        <v>44.5</v>
      </c>
      <c r="S1421" s="13">
        <f t="shared" si="113"/>
        <v>42622.456238425926</v>
      </c>
      <c r="T1421" s="12">
        <f t="shared" si="110"/>
        <v>2016</v>
      </c>
      <c r="U1421" s="13">
        <f t="shared" si="111"/>
        <v>42652.456238425926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>
        <f t="shared" si="114"/>
        <v>3</v>
      </c>
      <c r="R1422">
        <f t="shared" si="112"/>
        <v>1</v>
      </c>
      <c r="S1422" s="13">
        <f t="shared" si="113"/>
        <v>42524.667662037042</v>
      </c>
      <c r="T1422" s="12">
        <f t="shared" si="110"/>
        <v>2016</v>
      </c>
      <c r="U1422" s="13">
        <f t="shared" si="111"/>
        <v>42549.667662037042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>
        <f t="shared" si="114"/>
        <v>0</v>
      </c>
      <c r="R1423">
        <f t="shared" si="112"/>
        <v>100</v>
      </c>
      <c r="S1423" s="13">
        <f t="shared" si="113"/>
        <v>42013.915613425925</v>
      </c>
      <c r="T1423" s="12">
        <f t="shared" si="110"/>
        <v>2015</v>
      </c>
      <c r="U1423" s="13">
        <f t="shared" si="111"/>
        <v>42043.915613425925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>
        <f t="shared" si="114"/>
        <v>0</v>
      </c>
      <c r="R1424">
        <f t="shared" si="112"/>
        <v>13</v>
      </c>
      <c r="S1424" s="13">
        <f t="shared" si="113"/>
        <v>42604.239629629628</v>
      </c>
      <c r="T1424" s="12">
        <f t="shared" si="110"/>
        <v>2016</v>
      </c>
      <c r="U1424" s="13">
        <f t="shared" si="111"/>
        <v>42634.239629629628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>
        <f t="shared" si="114"/>
        <v>0</v>
      </c>
      <c r="R1425">
        <f t="shared" si="112"/>
        <v>100</v>
      </c>
      <c r="S1425" s="13">
        <f t="shared" si="113"/>
        <v>42340.360312500001</v>
      </c>
      <c r="T1425" s="12">
        <f t="shared" si="110"/>
        <v>2015</v>
      </c>
      <c r="U1425" s="13">
        <f t="shared" si="111"/>
        <v>42370.360312500001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>
        <f t="shared" si="114"/>
        <v>20</v>
      </c>
      <c r="R1426">
        <f t="shared" si="112"/>
        <v>109.07</v>
      </c>
      <c r="S1426" s="13">
        <f t="shared" si="113"/>
        <v>42676.717615740738</v>
      </c>
      <c r="T1426" s="12">
        <f t="shared" si="110"/>
        <v>2016</v>
      </c>
      <c r="U1426" s="13">
        <f t="shared" si="111"/>
        <v>42689.759282407409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>
        <f t="shared" si="114"/>
        <v>0</v>
      </c>
      <c r="R1427">
        <f t="shared" si="112"/>
        <v>0</v>
      </c>
      <c r="S1427" s="13">
        <f t="shared" si="113"/>
        <v>42093.131469907406</v>
      </c>
      <c r="T1427" s="12">
        <f t="shared" si="110"/>
        <v>2015</v>
      </c>
      <c r="U1427" s="13">
        <f t="shared" si="111"/>
        <v>42123.131469907406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>
        <f t="shared" si="114"/>
        <v>0</v>
      </c>
      <c r="R1428">
        <f t="shared" si="112"/>
        <v>0</v>
      </c>
      <c r="S1428" s="13">
        <f t="shared" si="113"/>
        <v>42180.390277777777</v>
      </c>
      <c r="T1428" s="12">
        <f t="shared" si="110"/>
        <v>2015</v>
      </c>
      <c r="U1428" s="13">
        <f t="shared" si="111"/>
        <v>42240.390277777777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>
        <f t="shared" si="114"/>
        <v>8</v>
      </c>
      <c r="R1429">
        <f t="shared" si="112"/>
        <v>104.75</v>
      </c>
      <c r="S1429" s="13">
        <f t="shared" si="113"/>
        <v>42601.851678240739</v>
      </c>
      <c r="T1429" s="12">
        <f t="shared" si="110"/>
        <v>2016</v>
      </c>
      <c r="U1429" s="13">
        <f t="shared" si="111"/>
        <v>42631.851678240739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>
        <f t="shared" si="114"/>
        <v>5</v>
      </c>
      <c r="R1430">
        <f t="shared" si="112"/>
        <v>15</v>
      </c>
      <c r="S1430" s="13">
        <f t="shared" si="113"/>
        <v>42432.379826388889</v>
      </c>
      <c r="T1430" s="12">
        <f t="shared" si="110"/>
        <v>2016</v>
      </c>
      <c r="U1430" s="13">
        <f t="shared" si="111"/>
        <v>42462.338159722218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>
        <f t="shared" si="114"/>
        <v>0</v>
      </c>
      <c r="R1431">
        <f t="shared" si="112"/>
        <v>0</v>
      </c>
      <c r="S1431" s="13">
        <f t="shared" si="113"/>
        <v>42074.060671296291</v>
      </c>
      <c r="T1431" s="12">
        <f t="shared" si="110"/>
        <v>2015</v>
      </c>
      <c r="U1431" s="13">
        <f t="shared" si="111"/>
        <v>42104.060671296291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>
        <f t="shared" si="114"/>
        <v>8</v>
      </c>
      <c r="R1432">
        <f t="shared" si="112"/>
        <v>80.599999999999994</v>
      </c>
      <c r="S1432" s="13">
        <f t="shared" si="113"/>
        <v>41961.813518518517</v>
      </c>
      <c r="T1432" s="12">
        <f t="shared" si="110"/>
        <v>2014</v>
      </c>
      <c r="U1432" s="13">
        <f t="shared" si="111"/>
        <v>41992.813518518517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>
        <f t="shared" si="114"/>
        <v>32</v>
      </c>
      <c r="R1433">
        <f t="shared" si="112"/>
        <v>115.55</v>
      </c>
      <c r="S1433" s="13">
        <f t="shared" si="113"/>
        <v>42304.210833333331</v>
      </c>
      <c r="T1433" s="12">
        <f t="shared" si="110"/>
        <v>2015</v>
      </c>
      <c r="U1433" s="13">
        <f t="shared" si="111"/>
        <v>42334.252500000002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>
        <f t="shared" si="114"/>
        <v>0</v>
      </c>
      <c r="R1434">
        <f t="shared" si="112"/>
        <v>0</v>
      </c>
      <c r="S1434" s="13">
        <f t="shared" si="113"/>
        <v>42175.780416666668</v>
      </c>
      <c r="T1434" s="12">
        <f t="shared" si="110"/>
        <v>2015</v>
      </c>
      <c r="U1434" s="13">
        <f t="shared" si="111"/>
        <v>42205.780416666668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>
        <f t="shared" si="114"/>
        <v>7</v>
      </c>
      <c r="R1435">
        <f t="shared" si="112"/>
        <v>80.5</v>
      </c>
      <c r="S1435" s="13">
        <f t="shared" si="113"/>
        <v>42673.625868055555</v>
      </c>
      <c r="T1435" s="12">
        <f t="shared" si="110"/>
        <v>2016</v>
      </c>
      <c r="U1435" s="13">
        <f t="shared" si="111"/>
        <v>42714.458333333328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>
        <f t="shared" si="114"/>
        <v>10</v>
      </c>
      <c r="R1436">
        <f t="shared" si="112"/>
        <v>744.55</v>
      </c>
      <c r="S1436" s="13">
        <f t="shared" si="113"/>
        <v>42142.767106481479</v>
      </c>
      <c r="T1436" s="12">
        <f t="shared" si="110"/>
        <v>2015</v>
      </c>
      <c r="U1436" s="13">
        <f t="shared" si="111"/>
        <v>42163.625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>
        <f t="shared" si="114"/>
        <v>0</v>
      </c>
      <c r="R1437">
        <f t="shared" si="112"/>
        <v>7.5</v>
      </c>
      <c r="S1437" s="13">
        <f t="shared" si="113"/>
        <v>42258.780324074076</v>
      </c>
      <c r="T1437" s="12">
        <f t="shared" si="110"/>
        <v>2015</v>
      </c>
      <c r="U1437" s="13">
        <f t="shared" si="111"/>
        <v>42288.780324074076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>
        <f t="shared" si="114"/>
        <v>1</v>
      </c>
      <c r="R1438">
        <f t="shared" si="112"/>
        <v>38.5</v>
      </c>
      <c r="S1438" s="13">
        <f t="shared" si="113"/>
        <v>42391.35019675926</v>
      </c>
      <c r="T1438" s="12">
        <f t="shared" si="110"/>
        <v>2016</v>
      </c>
      <c r="U1438" s="13">
        <f t="shared" si="111"/>
        <v>42421.35019675926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>
        <f t="shared" si="114"/>
        <v>27</v>
      </c>
      <c r="R1439">
        <f t="shared" si="112"/>
        <v>36.68</v>
      </c>
      <c r="S1439" s="13">
        <f t="shared" si="113"/>
        <v>41796.531701388885</v>
      </c>
      <c r="T1439" s="12">
        <f t="shared" si="110"/>
        <v>2014</v>
      </c>
      <c r="U1439" s="13">
        <f t="shared" si="111"/>
        <v>41833.207638888889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>
        <f t="shared" si="114"/>
        <v>3</v>
      </c>
      <c r="R1440">
        <f t="shared" si="112"/>
        <v>75</v>
      </c>
      <c r="S1440" s="13">
        <f t="shared" si="113"/>
        <v>42457.871516203704</v>
      </c>
      <c r="T1440" s="12">
        <f t="shared" si="110"/>
        <v>2016</v>
      </c>
      <c r="U1440" s="13">
        <f t="shared" si="111"/>
        <v>42487.579861111109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>
        <f t="shared" si="114"/>
        <v>7</v>
      </c>
      <c r="R1441">
        <f t="shared" si="112"/>
        <v>30</v>
      </c>
      <c r="S1441" s="13">
        <f t="shared" si="113"/>
        <v>42040.829872685179</v>
      </c>
      <c r="T1441" s="12">
        <f t="shared" si="110"/>
        <v>2015</v>
      </c>
      <c r="U1441" s="13">
        <f t="shared" si="111"/>
        <v>42070.829872685179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>
        <f t="shared" si="114"/>
        <v>0</v>
      </c>
      <c r="R1442">
        <f t="shared" si="112"/>
        <v>1</v>
      </c>
      <c r="S1442" s="13">
        <f t="shared" si="113"/>
        <v>42486.748414351852</v>
      </c>
      <c r="T1442" s="12">
        <f t="shared" si="110"/>
        <v>2016</v>
      </c>
      <c r="U1442" s="13">
        <f t="shared" si="111"/>
        <v>42516.748414351852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>
        <f t="shared" si="114"/>
        <v>1</v>
      </c>
      <c r="R1443">
        <f t="shared" si="112"/>
        <v>673.33</v>
      </c>
      <c r="S1443" s="13">
        <f t="shared" si="113"/>
        <v>42198.765844907408</v>
      </c>
      <c r="T1443" s="12">
        <f t="shared" si="110"/>
        <v>2015</v>
      </c>
      <c r="U1443" s="13">
        <f t="shared" si="111"/>
        <v>42258.765844907408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>
        <f t="shared" si="114"/>
        <v>0</v>
      </c>
      <c r="R1444">
        <f t="shared" si="112"/>
        <v>0</v>
      </c>
      <c r="S1444" s="13">
        <f t="shared" si="113"/>
        <v>42485.64534722222</v>
      </c>
      <c r="T1444" s="12">
        <f t="shared" si="110"/>
        <v>2016</v>
      </c>
      <c r="U1444" s="13">
        <f t="shared" si="111"/>
        <v>42515.64534722222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>
        <f t="shared" si="114"/>
        <v>0</v>
      </c>
      <c r="R1445">
        <f t="shared" si="112"/>
        <v>0</v>
      </c>
      <c r="S1445" s="13">
        <f t="shared" si="113"/>
        <v>42707.926030092596</v>
      </c>
      <c r="T1445" s="12">
        <f t="shared" si="110"/>
        <v>2016</v>
      </c>
      <c r="U1445" s="13">
        <f t="shared" si="111"/>
        <v>42737.926030092596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>
        <f t="shared" si="114"/>
        <v>0</v>
      </c>
      <c r="R1446">
        <f t="shared" si="112"/>
        <v>0</v>
      </c>
      <c r="S1446" s="13">
        <f t="shared" si="113"/>
        <v>42199.873402777783</v>
      </c>
      <c r="T1446" s="12">
        <f t="shared" si="110"/>
        <v>2015</v>
      </c>
      <c r="U1446" s="13">
        <f t="shared" si="111"/>
        <v>42259.873402777783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>
        <f t="shared" si="114"/>
        <v>0</v>
      </c>
      <c r="R1447">
        <f t="shared" si="112"/>
        <v>0</v>
      </c>
      <c r="S1447" s="13">
        <f t="shared" si="113"/>
        <v>42139.542303240742</v>
      </c>
      <c r="T1447" s="12">
        <f t="shared" si="110"/>
        <v>2015</v>
      </c>
      <c r="U1447" s="13">
        <f t="shared" si="111"/>
        <v>42169.542303240742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>
        <f t="shared" si="114"/>
        <v>0</v>
      </c>
      <c r="R1448">
        <f t="shared" si="112"/>
        <v>0</v>
      </c>
      <c r="S1448" s="13">
        <f t="shared" si="113"/>
        <v>42461.447662037041</v>
      </c>
      <c r="T1448" s="12">
        <f t="shared" si="110"/>
        <v>2016</v>
      </c>
      <c r="U1448" s="13">
        <f t="shared" si="111"/>
        <v>42481.447662037041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>
        <f t="shared" si="114"/>
        <v>0</v>
      </c>
      <c r="R1449">
        <f t="shared" si="112"/>
        <v>25</v>
      </c>
      <c r="S1449" s="13">
        <f t="shared" si="113"/>
        <v>42529.730717592596</v>
      </c>
      <c r="T1449" s="12">
        <f t="shared" si="110"/>
        <v>2016</v>
      </c>
      <c r="U1449" s="13">
        <f t="shared" si="111"/>
        <v>42559.730717592596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>
        <f t="shared" si="114"/>
        <v>0</v>
      </c>
      <c r="R1450">
        <f t="shared" si="112"/>
        <v>0</v>
      </c>
      <c r="S1450" s="13">
        <f t="shared" si="113"/>
        <v>42115.936550925922</v>
      </c>
      <c r="T1450" s="12">
        <f t="shared" si="110"/>
        <v>2015</v>
      </c>
      <c r="U1450" s="13">
        <f t="shared" si="111"/>
        <v>42146.225694444445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>
        <f t="shared" si="114"/>
        <v>0</v>
      </c>
      <c r="R1451">
        <f t="shared" si="112"/>
        <v>0</v>
      </c>
      <c r="S1451" s="13">
        <f t="shared" si="113"/>
        <v>42086.811400462961</v>
      </c>
      <c r="T1451" s="12">
        <f t="shared" si="110"/>
        <v>2015</v>
      </c>
      <c r="U1451" s="13">
        <f t="shared" si="111"/>
        <v>42134.811400462961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>
        <f t="shared" si="114"/>
        <v>0</v>
      </c>
      <c r="R1452">
        <f t="shared" si="112"/>
        <v>1</v>
      </c>
      <c r="S1452" s="13">
        <f t="shared" si="113"/>
        <v>42390.171261574069</v>
      </c>
      <c r="T1452" s="12">
        <f t="shared" si="110"/>
        <v>2016</v>
      </c>
      <c r="U1452" s="13">
        <f t="shared" si="111"/>
        <v>42420.171261574069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>
        <f t="shared" si="114"/>
        <v>0</v>
      </c>
      <c r="R1453">
        <f t="shared" si="112"/>
        <v>1</v>
      </c>
      <c r="S1453" s="13">
        <f t="shared" si="113"/>
        <v>41931.959016203706</v>
      </c>
      <c r="T1453" s="12">
        <f t="shared" si="110"/>
        <v>2014</v>
      </c>
      <c r="U1453" s="13">
        <f t="shared" si="111"/>
        <v>41962.00068287037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>
        <f t="shared" si="114"/>
        <v>0</v>
      </c>
      <c r="R1454">
        <f t="shared" si="112"/>
        <v>0</v>
      </c>
      <c r="S1454" s="13">
        <f t="shared" si="113"/>
        <v>41818.703275462962</v>
      </c>
      <c r="T1454" s="12">
        <f t="shared" si="110"/>
        <v>2014</v>
      </c>
      <c r="U1454" s="13">
        <f t="shared" si="111"/>
        <v>41848.703275462962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>
        <f t="shared" si="114"/>
        <v>0</v>
      </c>
      <c r="R1455">
        <f t="shared" si="112"/>
        <v>0</v>
      </c>
      <c r="S1455" s="13">
        <f t="shared" si="113"/>
        <v>42795.696145833332</v>
      </c>
      <c r="T1455" s="12">
        <f t="shared" si="110"/>
        <v>2017</v>
      </c>
      <c r="U1455" s="13">
        <f t="shared" si="111"/>
        <v>42840.654479166667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>
        <f t="shared" si="114"/>
        <v>1</v>
      </c>
      <c r="R1456">
        <f t="shared" si="112"/>
        <v>15</v>
      </c>
      <c r="S1456" s="13">
        <f t="shared" si="113"/>
        <v>42463.866666666669</v>
      </c>
      <c r="T1456" s="12">
        <f t="shared" si="110"/>
        <v>2016</v>
      </c>
      <c r="U1456" s="13">
        <f t="shared" si="111"/>
        <v>42484.915972222225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>
        <f t="shared" si="114"/>
        <v>11</v>
      </c>
      <c r="R1457">
        <f t="shared" si="112"/>
        <v>225</v>
      </c>
      <c r="S1457" s="13">
        <f t="shared" si="113"/>
        <v>41832.672685185185</v>
      </c>
      <c r="T1457" s="12">
        <f t="shared" si="110"/>
        <v>2014</v>
      </c>
      <c r="U1457" s="13">
        <f t="shared" si="111"/>
        <v>41887.568749999999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>
        <f t="shared" si="114"/>
        <v>3</v>
      </c>
      <c r="R1458">
        <f t="shared" si="112"/>
        <v>48.33</v>
      </c>
      <c r="S1458" s="13">
        <f t="shared" si="113"/>
        <v>42708.668576388889</v>
      </c>
      <c r="T1458" s="12">
        <f t="shared" si="110"/>
        <v>2016</v>
      </c>
      <c r="U1458" s="13">
        <f t="shared" si="111"/>
        <v>42738.668576388889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>
        <f t="shared" si="114"/>
        <v>0</v>
      </c>
      <c r="R1459">
        <f t="shared" si="112"/>
        <v>0</v>
      </c>
      <c r="S1459" s="13">
        <f t="shared" si="113"/>
        <v>42289.89634259259</v>
      </c>
      <c r="T1459" s="12">
        <f t="shared" si="110"/>
        <v>2015</v>
      </c>
      <c r="U1459" s="13">
        <f t="shared" si="111"/>
        <v>42319.938009259262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>
        <f t="shared" si="114"/>
        <v>0</v>
      </c>
      <c r="R1460">
        <f t="shared" si="112"/>
        <v>0</v>
      </c>
      <c r="S1460" s="13">
        <f t="shared" si="113"/>
        <v>41831.705555555556</v>
      </c>
      <c r="T1460" s="12">
        <f t="shared" si="110"/>
        <v>2014</v>
      </c>
      <c r="U1460" s="13">
        <f t="shared" si="111"/>
        <v>41862.166666666664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>
        <f t="shared" si="114"/>
        <v>0</v>
      </c>
      <c r="R1461">
        <f t="shared" si="112"/>
        <v>0</v>
      </c>
      <c r="S1461" s="13">
        <f t="shared" si="113"/>
        <v>42312.204814814817</v>
      </c>
      <c r="T1461" s="12">
        <f t="shared" si="110"/>
        <v>2015</v>
      </c>
      <c r="U1461" s="13">
        <f t="shared" si="111"/>
        <v>42340.725694444445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>
        <f t="shared" si="114"/>
        <v>0</v>
      </c>
      <c r="R1462">
        <f t="shared" si="112"/>
        <v>0</v>
      </c>
      <c r="S1462" s="13">
        <f t="shared" si="113"/>
        <v>41915.896967592591</v>
      </c>
      <c r="T1462" s="12">
        <f t="shared" si="110"/>
        <v>2014</v>
      </c>
      <c r="U1462" s="13">
        <f t="shared" si="111"/>
        <v>41973.989583333328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>
        <f t="shared" si="114"/>
        <v>101</v>
      </c>
      <c r="R1463">
        <f t="shared" si="112"/>
        <v>44.67</v>
      </c>
      <c r="S1463" s="13">
        <f t="shared" si="113"/>
        <v>41899.645300925928</v>
      </c>
      <c r="T1463" s="12">
        <f t="shared" si="110"/>
        <v>2014</v>
      </c>
      <c r="U1463" s="13">
        <f t="shared" si="111"/>
        <v>41933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>
        <f t="shared" si="114"/>
        <v>109</v>
      </c>
      <c r="R1464">
        <f t="shared" si="112"/>
        <v>28.94</v>
      </c>
      <c r="S1464" s="13">
        <f t="shared" si="113"/>
        <v>41344.662858796299</v>
      </c>
      <c r="T1464" s="12">
        <f t="shared" si="110"/>
        <v>2013</v>
      </c>
      <c r="U1464" s="13">
        <f t="shared" si="111"/>
        <v>41374.662858796299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>
        <f t="shared" si="114"/>
        <v>148</v>
      </c>
      <c r="R1465">
        <f t="shared" si="112"/>
        <v>35.44</v>
      </c>
      <c r="S1465" s="13">
        <f t="shared" si="113"/>
        <v>41326.911319444444</v>
      </c>
      <c r="T1465" s="12">
        <f t="shared" si="110"/>
        <v>2013</v>
      </c>
      <c r="U1465" s="13">
        <f t="shared" si="111"/>
        <v>41371.869652777779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>
        <f t="shared" si="114"/>
        <v>163</v>
      </c>
      <c r="R1466">
        <f t="shared" si="112"/>
        <v>34.869999999999997</v>
      </c>
      <c r="S1466" s="13">
        <f t="shared" si="113"/>
        <v>41291.661550925928</v>
      </c>
      <c r="T1466" s="12">
        <f t="shared" si="110"/>
        <v>2013</v>
      </c>
      <c r="U1466" s="13">
        <f t="shared" si="111"/>
        <v>41321.661550925928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>
        <f t="shared" si="114"/>
        <v>456</v>
      </c>
      <c r="R1467">
        <f t="shared" si="112"/>
        <v>52.62</v>
      </c>
      <c r="S1467" s="13">
        <f t="shared" si="113"/>
        <v>40959.734398148146</v>
      </c>
      <c r="T1467" s="12">
        <f t="shared" si="110"/>
        <v>2012</v>
      </c>
      <c r="U1467" s="13">
        <f t="shared" si="111"/>
        <v>40990.125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>
        <f t="shared" si="114"/>
        <v>108</v>
      </c>
      <c r="R1468">
        <f t="shared" si="112"/>
        <v>69.599999999999994</v>
      </c>
      <c r="S1468" s="13">
        <f t="shared" si="113"/>
        <v>42340.172060185185</v>
      </c>
      <c r="T1468" s="12">
        <f t="shared" si="110"/>
        <v>2015</v>
      </c>
      <c r="U1468" s="13">
        <f t="shared" si="111"/>
        <v>42381.208333333328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>
        <f t="shared" si="114"/>
        <v>115</v>
      </c>
      <c r="R1469">
        <f t="shared" si="112"/>
        <v>76.72</v>
      </c>
      <c r="S1469" s="13">
        <f t="shared" si="113"/>
        <v>40933.80190972222</v>
      </c>
      <c r="T1469" s="12">
        <f t="shared" si="110"/>
        <v>2012</v>
      </c>
      <c r="U1469" s="13">
        <f t="shared" si="111"/>
        <v>40993.760243055556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>
        <f t="shared" si="114"/>
        <v>102</v>
      </c>
      <c r="R1470">
        <f t="shared" si="112"/>
        <v>33.19</v>
      </c>
      <c r="S1470" s="13">
        <f t="shared" si="113"/>
        <v>40646.014456018522</v>
      </c>
      <c r="T1470" s="12">
        <f t="shared" si="110"/>
        <v>2011</v>
      </c>
      <c r="U1470" s="13">
        <f t="shared" si="111"/>
        <v>40706.014456018522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>
        <f t="shared" si="114"/>
        <v>108</v>
      </c>
      <c r="R1471">
        <f t="shared" si="112"/>
        <v>149.46</v>
      </c>
      <c r="S1471" s="13">
        <f t="shared" si="113"/>
        <v>41290.598483796297</v>
      </c>
      <c r="T1471" s="12">
        <f t="shared" si="110"/>
        <v>2013</v>
      </c>
      <c r="U1471" s="13">
        <f t="shared" si="111"/>
        <v>41320.598483796297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>
        <f t="shared" si="114"/>
        <v>125</v>
      </c>
      <c r="R1472">
        <f t="shared" si="112"/>
        <v>23.17</v>
      </c>
      <c r="S1472" s="13">
        <f t="shared" si="113"/>
        <v>41250.827118055553</v>
      </c>
      <c r="T1472" s="12">
        <f t="shared" si="110"/>
        <v>2012</v>
      </c>
      <c r="U1472" s="13">
        <f t="shared" si="111"/>
        <v>41271.827118055553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>
        <f t="shared" si="114"/>
        <v>104</v>
      </c>
      <c r="R1473">
        <f t="shared" si="112"/>
        <v>96.88</v>
      </c>
      <c r="S1473" s="13">
        <f t="shared" si="113"/>
        <v>42073.957569444443</v>
      </c>
      <c r="T1473" s="12">
        <f t="shared" si="110"/>
        <v>2015</v>
      </c>
      <c r="U1473" s="13">
        <f t="shared" si="111"/>
        <v>42103.957569444443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>
        <f t="shared" si="114"/>
        <v>139</v>
      </c>
      <c r="R1474">
        <f t="shared" si="112"/>
        <v>103.2</v>
      </c>
      <c r="S1474" s="13">
        <f t="shared" si="113"/>
        <v>41533.542858796296</v>
      </c>
      <c r="T1474" s="12">
        <f t="shared" ref="T1474:T1537" si="115">YEAR(S1474)</f>
        <v>2013</v>
      </c>
      <c r="U1474" s="13">
        <f t="shared" ref="U1474:U1537" si="116">(((I1474/60)/60)/24)+DATE(1970,1,1)</f>
        <v>41563.542858796296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>
        <f t="shared" si="114"/>
        <v>121</v>
      </c>
      <c r="R1475">
        <f t="shared" ref="R1475:R1538" si="117">IFERROR(ROUND(E1475/L1475,2),0)</f>
        <v>38.46</v>
      </c>
      <c r="S1475" s="13">
        <f t="shared" ref="S1475:S1538" si="118">(((J1475/60)/60)/24)+DATE(1970,1,1)</f>
        <v>40939.979618055557</v>
      </c>
      <c r="T1475" s="12">
        <f t="shared" si="115"/>
        <v>2012</v>
      </c>
      <c r="U1475" s="13">
        <f t="shared" si="116"/>
        <v>40969.979618055557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>
        <f t="shared" ref="Q1476:Q1539" si="119">ROUND(E1476/D1476*100,0)</f>
        <v>112</v>
      </c>
      <c r="R1476">
        <f t="shared" si="117"/>
        <v>44.32</v>
      </c>
      <c r="S1476" s="13">
        <f t="shared" si="118"/>
        <v>41500.727916666663</v>
      </c>
      <c r="T1476" s="12">
        <f t="shared" si="115"/>
        <v>2013</v>
      </c>
      <c r="U1476" s="13">
        <f t="shared" si="116"/>
        <v>41530.727916666663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>
        <f t="shared" si="119"/>
        <v>189</v>
      </c>
      <c r="R1477">
        <f t="shared" si="117"/>
        <v>64.17</v>
      </c>
      <c r="S1477" s="13">
        <f t="shared" si="118"/>
        <v>41960.722951388889</v>
      </c>
      <c r="T1477" s="12">
        <f t="shared" si="115"/>
        <v>2014</v>
      </c>
      <c r="U1477" s="13">
        <f t="shared" si="116"/>
        <v>41993.207638888889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>
        <f t="shared" si="119"/>
        <v>662</v>
      </c>
      <c r="R1478">
        <f t="shared" si="117"/>
        <v>43.33</v>
      </c>
      <c r="S1478" s="13">
        <f t="shared" si="118"/>
        <v>40766.041921296295</v>
      </c>
      <c r="T1478" s="12">
        <f t="shared" si="115"/>
        <v>2011</v>
      </c>
      <c r="U1478" s="13">
        <f t="shared" si="116"/>
        <v>40796.041921296295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>
        <f t="shared" si="119"/>
        <v>111</v>
      </c>
      <c r="R1479">
        <f t="shared" si="117"/>
        <v>90.5</v>
      </c>
      <c r="S1479" s="13">
        <f t="shared" si="118"/>
        <v>40840.615787037037</v>
      </c>
      <c r="T1479" s="12">
        <f t="shared" si="115"/>
        <v>2011</v>
      </c>
      <c r="U1479" s="13">
        <f t="shared" si="116"/>
        <v>40900.125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>
        <f t="shared" si="119"/>
        <v>1182</v>
      </c>
      <c r="R1480">
        <f t="shared" si="117"/>
        <v>29.19</v>
      </c>
      <c r="S1480" s="13">
        <f t="shared" si="118"/>
        <v>41394.871678240743</v>
      </c>
      <c r="T1480" s="12">
        <f t="shared" si="115"/>
        <v>2013</v>
      </c>
      <c r="U1480" s="13">
        <f t="shared" si="116"/>
        <v>41408.871678240743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>
        <f t="shared" si="119"/>
        <v>137</v>
      </c>
      <c r="R1481">
        <f t="shared" si="117"/>
        <v>30.96</v>
      </c>
      <c r="S1481" s="13">
        <f t="shared" si="118"/>
        <v>41754.745243055557</v>
      </c>
      <c r="T1481" s="12">
        <f t="shared" si="115"/>
        <v>2014</v>
      </c>
      <c r="U1481" s="13">
        <f t="shared" si="116"/>
        <v>41769.165972222225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>
        <f t="shared" si="119"/>
        <v>117</v>
      </c>
      <c r="R1482">
        <f t="shared" si="117"/>
        <v>92.16</v>
      </c>
      <c r="S1482" s="13">
        <f t="shared" si="118"/>
        <v>41464.934016203704</v>
      </c>
      <c r="T1482" s="12">
        <f t="shared" si="115"/>
        <v>2013</v>
      </c>
      <c r="U1482" s="13">
        <f t="shared" si="116"/>
        <v>41481.708333333336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>
        <f t="shared" si="119"/>
        <v>2</v>
      </c>
      <c r="R1483">
        <f t="shared" si="117"/>
        <v>17.5</v>
      </c>
      <c r="S1483" s="13">
        <f t="shared" si="118"/>
        <v>41550.922974537039</v>
      </c>
      <c r="T1483" s="12">
        <f t="shared" si="115"/>
        <v>2013</v>
      </c>
      <c r="U1483" s="13">
        <f t="shared" si="116"/>
        <v>41580.922974537039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>
        <f t="shared" si="119"/>
        <v>0</v>
      </c>
      <c r="R1484">
        <f t="shared" si="117"/>
        <v>5</v>
      </c>
      <c r="S1484" s="13">
        <f t="shared" si="118"/>
        <v>41136.85805555556</v>
      </c>
      <c r="T1484" s="12">
        <f t="shared" si="115"/>
        <v>2012</v>
      </c>
      <c r="U1484" s="13">
        <f t="shared" si="116"/>
        <v>41159.32708333333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>
        <f t="shared" si="119"/>
        <v>1</v>
      </c>
      <c r="R1485">
        <f t="shared" si="117"/>
        <v>25</v>
      </c>
      <c r="S1485" s="13">
        <f t="shared" si="118"/>
        <v>42548.192997685182</v>
      </c>
      <c r="T1485" s="12">
        <f t="shared" si="115"/>
        <v>2016</v>
      </c>
      <c r="U1485" s="13">
        <f t="shared" si="116"/>
        <v>42573.192997685182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>
        <f t="shared" si="119"/>
        <v>0</v>
      </c>
      <c r="R1486">
        <f t="shared" si="117"/>
        <v>0</v>
      </c>
      <c r="S1486" s="13">
        <f t="shared" si="118"/>
        <v>41053.200960648144</v>
      </c>
      <c r="T1486" s="12">
        <f t="shared" si="115"/>
        <v>2012</v>
      </c>
      <c r="U1486" s="13">
        <f t="shared" si="116"/>
        <v>41111.618750000001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>
        <f t="shared" si="119"/>
        <v>2</v>
      </c>
      <c r="R1487">
        <f t="shared" si="117"/>
        <v>50</v>
      </c>
      <c r="S1487" s="13">
        <f t="shared" si="118"/>
        <v>42130.795983796299</v>
      </c>
      <c r="T1487" s="12">
        <f t="shared" si="115"/>
        <v>2015</v>
      </c>
      <c r="U1487" s="13">
        <f t="shared" si="116"/>
        <v>42175.795983796299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>
        <f t="shared" si="119"/>
        <v>0</v>
      </c>
      <c r="R1488">
        <f t="shared" si="117"/>
        <v>16</v>
      </c>
      <c r="S1488" s="13">
        <f t="shared" si="118"/>
        <v>42032.168530092589</v>
      </c>
      <c r="T1488" s="12">
        <f t="shared" si="115"/>
        <v>2015</v>
      </c>
      <c r="U1488" s="13">
        <f t="shared" si="116"/>
        <v>42062.168530092589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>
        <f t="shared" si="119"/>
        <v>0</v>
      </c>
      <c r="R1489">
        <f t="shared" si="117"/>
        <v>0</v>
      </c>
      <c r="S1489" s="13">
        <f t="shared" si="118"/>
        <v>42554.917488425926</v>
      </c>
      <c r="T1489" s="12">
        <f t="shared" si="115"/>
        <v>2016</v>
      </c>
      <c r="U1489" s="13">
        <f t="shared" si="116"/>
        <v>42584.917488425926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>
        <f t="shared" si="119"/>
        <v>2</v>
      </c>
      <c r="R1490">
        <f t="shared" si="117"/>
        <v>60</v>
      </c>
      <c r="S1490" s="13">
        <f t="shared" si="118"/>
        <v>41614.563194444447</v>
      </c>
      <c r="T1490" s="12">
        <f t="shared" si="115"/>
        <v>2013</v>
      </c>
      <c r="U1490" s="13">
        <f t="shared" si="116"/>
        <v>41644.563194444447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>
        <f t="shared" si="119"/>
        <v>0</v>
      </c>
      <c r="R1491">
        <f t="shared" si="117"/>
        <v>0</v>
      </c>
      <c r="S1491" s="13">
        <f t="shared" si="118"/>
        <v>41198.611712962964</v>
      </c>
      <c r="T1491" s="12">
        <f t="shared" si="115"/>
        <v>2012</v>
      </c>
      <c r="U1491" s="13">
        <f t="shared" si="116"/>
        <v>41228.653379629628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>
        <f t="shared" si="119"/>
        <v>31</v>
      </c>
      <c r="R1492">
        <f t="shared" si="117"/>
        <v>47.11</v>
      </c>
      <c r="S1492" s="13">
        <f t="shared" si="118"/>
        <v>41520.561041666668</v>
      </c>
      <c r="T1492" s="12">
        <f t="shared" si="115"/>
        <v>2013</v>
      </c>
      <c r="U1492" s="13">
        <f t="shared" si="116"/>
        <v>41549.561041666668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>
        <f t="shared" si="119"/>
        <v>8</v>
      </c>
      <c r="R1493">
        <f t="shared" si="117"/>
        <v>100</v>
      </c>
      <c r="S1493" s="13">
        <f t="shared" si="118"/>
        <v>41991.713460648149</v>
      </c>
      <c r="T1493" s="12">
        <f t="shared" si="115"/>
        <v>2014</v>
      </c>
      <c r="U1493" s="13">
        <f t="shared" si="116"/>
        <v>42050.651388888888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>
        <f t="shared" si="119"/>
        <v>1</v>
      </c>
      <c r="R1494">
        <f t="shared" si="117"/>
        <v>15</v>
      </c>
      <c r="S1494" s="13">
        <f t="shared" si="118"/>
        <v>40682.884791666671</v>
      </c>
      <c r="T1494" s="12">
        <f t="shared" si="115"/>
        <v>2011</v>
      </c>
      <c r="U1494" s="13">
        <f t="shared" si="116"/>
        <v>40712.884791666671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>
        <f t="shared" si="119"/>
        <v>0</v>
      </c>
      <c r="R1495">
        <f t="shared" si="117"/>
        <v>0</v>
      </c>
      <c r="S1495" s="13">
        <f t="shared" si="118"/>
        <v>41411.866608796299</v>
      </c>
      <c r="T1495" s="12">
        <f t="shared" si="115"/>
        <v>2013</v>
      </c>
      <c r="U1495" s="13">
        <f t="shared" si="116"/>
        <v>41441.866608796299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>
        <f t="shared" si="119"/>
        <v>9</v>
      </c>
      <c r="R1496">
        <f t="shared" si="117"/>
        <v>40.450000000000003</v>
      </c>
      <c r="S1496" s="13">
        <f t="shared" si="118"/>
        <v>42067.722372685181</v>
      </c>
      <c r="T1496" s="12">
        <f t="shared" si="115"/>
        <v>2015</v>
      </c>
      <c r="U1496" s="13">
        <f t="shared" si="116"/>
        <v>42097.651388888888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>
        <f t="shared" si="119"/>
        <v>0</v>
      </c>
      <c r="R1497">
        <f t="shared" si="117"/>
        <v>0</v>
      </c>
      <c r="S1497" s="13">
        <f t="shared" si="118"/>
        <v>40752.789710648147</v>
      </c>
      <c r="T1497" s="12">
        <f t="shared" si="115"/>
        <v>2011</v>
      </c>
      <c r="U1497" s="13">
        <f t="shared" si="116"/>
        <v>40782.789710648147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>
        <f t="shared" si="119"/>
        <v>0</v>
      </c>
      <c r="R1498">
        <f t="shared" si="117"/>
        <v>0</v>
      </c>
      <c r="S1498" s="13">
        <f t="shared" si="118"/>
        <v>41838.475219907406</v>
      </c>
      <c r="T1498" s="12">
        <f t="shared" si="115"/>
        <v>2014</v>
      </c>
      <c r="U1498" s="13">
        <f t="shared" si="116"/>
        <v>41898.475219907406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>
        <f t="shared" si="119"/>
        <v>0</v>
      </c>
      <c r="R1499">
        <f t="shared" si="117"/>
        <v>1</v>
      </c>
      <c r="S1499" s="13">
        <f t="shared" si="118"/>
        <v>41444.64261574074</v>
      </c>
      <c r="T1499" s="12">
        <f t="shared" si="115"/>
        <v>2013</v>
      </c>
      <c r="U1499" s="13">
        <f t="shared" si="116"/>
        <v>41486.821527777778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>
        <f t="shared" si="119"/>
        <v>2</v>
      </c>
      <c r="R1500">
        <f t="shared" si="117"/>
        <v>19</v>
      </c>
      <c r="S1500" s="13">
        <f t="shared" si="118"/>
        <v>41840.983541666668</v>
      </c>
      <c r="T1500" s="12">
        <f t="shared" si="115"/>
        <v>2014</v>
      </c>
      <c r="U1500" s="13">
        <f t="shared" si="116"/>
        <v>41885.983541666668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>
        <f t="shared" si="119"/>
        <v>0</v>
      </c>
      <c r="R1501">
        <f t="shared" si="117"/>
        <v>5</v>
      </c>
      <c r="S1501" s="13">
        <f t="shared" si="118"/>
        <v>42527.007326388892</v>
      </c>
      <c r="T1501" s="12">
        <f t="shared" si="115"/>
        <v>2016</v>
      </c>
      <c r="U1501" s="13">
        <f t="shared" si="116"/>
        <v>42587.007326388892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>
        <f t="shared" si="119"/>
        <v>25</v>
      </c>
      <c r="R1502">
        <f t="shared" si="117"/>
        <v>46.73</v>
      </c>
      <c r="S1502" s="13">
        <f t="shared" si="118"/>
        <v>41365.904594907406</v>
      </c>
      <c r="T1502" s="12">
        <f t="shared" si="115"/>
        <v>2013</v>
      </c>
      <c r="U1502" s="13">
        <f t="shared" si="116"/>
        <v>41395.904594907406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>
        <f t="shared" si="119"/>
        <v>166</v>
      </c>
      <c r="R1503">
        <f t="shared" si="117"/>
        <v>97.73</v>
      </c>
      <c r="S1503" s="13">
        <f t="shared" si="118"/>
        <v>42163.583599537036</v>
      </c>
      <c r="T1503" s="12">
        <f t="shared" si="115"/>
        <v>2015</v>
      </c>
      <c r="U1503" s="13">
        <f t="shared" si="116"/>
        <v>42193.583599537036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>
        <f t="shared" si="119"/>
        <v>101</v>
      </c>
      <c r="R1504">
        <f t="shared" si="117"/>
        <v>67.84</v>
      </c>
      <c r="S1504" s="13">
        <f t="shared" si="118"/>
        <v>42426.542592592596</v>
      </c>
      <c r="T1504" s="12">
        <f t="shared" si="115"/>
        <v>2016</v>
      </c>
      <c r="U1504" s="13">
        <f t="shared" si="116"/>
        <v>42454.916666666672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>
        <f t="shared" si="119"/>
        <v>108</v>
      </c>
      <c r="R1505">
        <f t="shared" si="117"/>
        <v>56.98</v>
      </c>
      <c r="S1505" s="13">
        <f t="shared" si="118"/>
        <v>42606.347233796296</v>
      </c>
      <c r="T1505" s="12">
        <f t="shared" si="115"/>
        <v>2016</v>
      </c>
      <c r="U1505" s="13">
        <f t="shared" si="116"/>
        <v>42666.347233796296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>
        <f t="shared" si="119"/>
        <v>278</v>
      </c>
      <c r="R1506">
        <f t="shared" si="117"/>
        <v>67.16</v>
      </c>
      <c r="S1506" s="13">
        <f t="shared" si="118"/>
        <v>41772.657685185186</v>
      </c>
      <c r="T1506" s="12">
        <f t="shared" si="115"/>
        <v>2014</v>
      </c>
      <c r="U1506" s="13">
        <f t="shared" si="116"/>
        <v>41800.356249999997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>
        <f t="shared" si="119"/>
        <v>104</v>
      </c>
      <c r="R1507">
        <f t="shared" si="117"/>
        <v>48.04</v>
      </c>
      <c r="S1507" s="13">
        <f t="shared" si="118"/>
        <v>42414.44332175926</v>
      </c>
      <c r="T1507" s="12">
        <f t="shared" si="115"/>
        <v>2016</v>
      </c>
      <c r="U1507" s="13">
        <f t="shared" si="116"/>
        <v>42451.834027777775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>
        <f t="shared" si="119"/>
        <v>111</v>
      </c>
      <c r="R1508">
        <f t="shared" si="117"/>
        <v>38.86</v>
      </c>
      <c r="S1508" s="13">
        <f t="shared" si="118"/>
        <v>41814.785925925928</v>
      </c>
      <c r="T1508" s="12">
        <f t="shared" si="115"/>
        <v>2014</v>
      </c>
      <c r="U1508" s="13">
        <f t="shared" si="116"/>
        <v>41844.785925925928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>
        <f t="shared" si="119"/>
        <v>215</v>
      </c>
      <c r="R1509">
        <f t="shared" si="117"/>
        <v>78.180000000000007</v>
      </c>
      <c r="S1509" s="13">
        <f t="shared" si="118"/>
        <v>40254.450335648151</v>
      </c>
      <c r="T1509" s="12">
        <f t="shared" si="115"/>
        <v>2010</v>
      </c>
      <c r="U1509" s="13">
        <f t="shared" si="116"/>
        <v>40313.340277777781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>
        <f t="shared" si="119"/>
        <v>111</v>
      </c>
      <c r="R1510">
        <f t="shared" si="117"/>
        <v>97.11</v>
      </c>
      <c r="S1510" s="13">
        <f t="shared" si="118"/>
        <v>41786.614363425928</v>
      </c>
      <c r="T1510" s="12">
        <f t="shared" si="115"/>
        <v>2014</v>
      </c>
      <c r="U1510" s="13">
        <f t="shared" si="116"/>
        <v>41817.614363425928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>
        <f t="shared" si="119"/>
        <v>124</v>
      </c>
      <c r="R1511">
        <f t="shared" si="117"/>
        <v>110.39</v>
      </c>
      <c r="S1511" s="13">
        <f t="shared" si="118"/>
        <v>42751.533391203702</v>
      </c>
      <c r="T1511" s="12">
        <f t="shared" si="115"/>
        <v>2017</v>
      </c>
      <c r="U1511" s="13">
        <f t="shared" si="116"/>
        <v>42780.957638888889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>
        <f t="shared" si="119"/>
        <v>101</v>
      </c>
      <c r="R1512">
        <f t="shared" si="117"/>
        <v>39.92</v>
      </c>
      <c r="S1512" s="13">
        <f t="shared" si="118"/>
        <v>41809.385162037033</v>
      </c>
      <c r="T1512" s="12">
        <f t="shared" si="115"/>
        <v>2014</v>
      </c>
      <c r="U1512" s="13">
        <f t="shared" si="116"/>
        <v>41839.385162037033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>
        <f t="shared" si="119"/>
        <v>112</v>
      </c>
      <c r="R1513">
        <f t="shared" si="117"/>
        <v>75.98</v>
      </c>
      <c r="S1513" s="13">
        <f t="shared" si="118"/>
        <v>42296.583379629628</v>
      </c>
      <c r="T1513" s="12">
        <f t="shared" si="115"/>
        <v>2015</v>
      </c>
      <c r="U1513" s="13">
        <f t="shared" si="116"/>
        <v>42326.625046296293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>
        <f t="shared" si="119"/>
        <v>559</v>
      </c>
      <c r="R1514">
        <f t="shared" si="117"/>
        <v>58.38</v>
      </c>
      <c r="S1514" s="13">
        <f t="shared" si="118"/>
        <v>42741.684479166666</v>
      </c>
      <c r="T1514" s="12">
        <f t="shared" si="115"/>
        <v>2017</v>
      </c>
      <c r="U1514" s="13">
        <f t="shared" si="116"/>
        <v>42771.684479166666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>
        <f t="shared" si="119"/>
        <v>150</v>
      </c>
      <c r="R1515">
        <f t="shared" si="117"/>
        <v>55.82</v>
      </c>
      <c r="S1515" s="13">
        <f t="shared" si="118"/>
        <v>41806.637337962966</v>
      </c>
      <c r="T1515" s="12">
        <f t="shared" si="115"/>
        <v>2014</v>
      </c>
      <c r="U1515" s="13">
        <f t="shared" si="116"/>
        <v>41836.637337962966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>
        <f t="shared" si="119"/>
        <v>106</v>
      </c>
      <c r="R1516">
        <f t="shared" si="117"/>
        <v>151.24</v>
      </c>
      <c r="S1516" s="13">
        <f t="shared" si="118"/>
        <v>42234.597685185188</v>
      </c>
      <c r="T1516" s="12">
        <f t="shared" si="115"/>
        <v>2015</v>
      </c>
      <c r="U1516" s="13">
        <f t="shared" si="116"/>
        <v>42274.597685185188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>
        <f t="shared" si="119"/>
        <v>157</v>
      </c>
      <c r="R1517">
        <f t="shared" si="117"/>
        <v>849.67</v>
      </c>
      <c r="S1517" s="13">
        <f t="shared" si="118"/>
        <v>42415.253437499996</v>
      </c>
      <c r="T1517" s="12">
        <f t="shared" si="115"/>
        <v>2016</v>
      </c>
      <c r="U1517" s="13">
        <f t="shared" si="116"/>
        <v>42445.211770833332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>
        <f t="shared" si="119"/>
        <v>109</v>
      </c>
      <c r="R1518">
        <f t="shared" si="117"/>
        <v>159.24</v>
      </c>
      <c r="S1518" s="13">
        <f t="shared" si="118"/>
        <v>42619.466342592597</v>
      </c>
      <c r="T1518" s="12">
        <f t="shared" si="115"/>
        <v>2016</v>
      </c>
      <c r="U1518" s="13">
        <f t="shared" si="116"/>
        <v>42649.583333333328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>
        <f t="shared" si="119"/>
        <v>162</v>
      </c>
      <c r="R1519">
        <f t="shared" si="117"/>
        <v>39.51</v>
      </c>
      <c r="S1519" s="13">
        <f t="shared" si="118"/>
        <v>41948.56658564815</v>
      </c>
      <c r="T1519" s="12">
        <f t="shared" si="115"/>
        <v>2014</v>
      </c>
      <c r="U1519" s="13">
        <f t="shared" si="116"/>
        <v>41979.25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>
        <f t="shared" si="119"/>
        <v>205</v>
      </c>
      <c r="R1520">
        <f t="shared" si="117"/>
        <v>130.53</v>
      </c>
      <c r="S1520" s="13">
        <f t="shared" si="118"/>
        <v>41760.8200462963</v>
      </c>
      <c r="T1520" s="12">
        <f t="shared" si="115"/>
        <v>2014</v>
      </c>
      <c r="U1520" s="13">
        <f t="shared" si="116"/>
        <v>41790.8200462963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>
        <f t="shared" si="119"/>
        <v>103</v>
      </c>
      <c r="R1521">
        <f t="shared" si="117"/>
        <v>64.16</v>
      </c>
      <c r="S1521" s="13">
        <f t="shared" si="118"/>
        <v>41782.741701388892</v>
      </c>
      <c r="T1521" s="12">
        <f t="shared" si="115"/>
        <v>2014</v>
      </c>
      <c r="U1521" s="13">
        <f t="shared" si="116"/>
        <v>41810.915972222225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>
        <f t="shared" si="119"/>
        <v>103</v>
      </c>
      <c r="R1522">
        <f t="shared" si="117"/>
        <v>111.53</v>
      </c>
      <c r="S1522" s="13">
        <f t="shared" si="118"/>
        <v>41955.857789351852</v>
      </c>
      <c r="T1522" s="12">
        <f t="shared" si="115"/>
        <v>2014</v>
      </c>
      <c r="U1522" s="13">
        <f t="shared" si="116"/>
        <v>41992.166666666672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>
        <f t="shared" si="119"/>
        <v>107</v>
      </c>
      <c r="R1523">
        <f t="shared" si="117"/>
        <v>170.45</v>
      </c>
      <c r="S1523" s="13">
        <f t="shared" si="118"/>
        <v>42493.167719907404</v>
      </c>
      <c r="T1523" s="12">
        <f t="shared" si="115"/>
        <v>2016</v>
      </c>
      <c r="U1523" s="13">
        <f t="shared" si="116"/>
        <v>42528.167719907404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>
        <f t="shared" si="119"/>
        <v>139</v>
      </c>
      <c r="R1524">
        <f t="shared" si="117"/>
        <v>133.74</v>
      </c>
      <c r="S1524" s="13">
        <f t="shared" si="118"/>
        <v>41899.830312500002</v>
      </c>
      <c r="T1524" s="12">
        <f t="shared" si="115"/>
        <v>2014</v>
      </c>
      <c r="U1524" s="13">
        <f t="shared" si="116"/>
        <v>41929.830312500002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>
        <f t="shared" si="119"/>
        <v>125</v>
      </c>
      <c r="R1525">
        <f t="shared" si="117"/>
        <v>95.83</v>
      </c>
      <c r="S1525" s="13">
        <f t="shared" si="118"/>
        <v>41964.751342592594</v>
      </c>
      <c r="T1525" s="12">
        <f t="shared" si="115"/>
        <v>2014</v>
      </c>
      <c r="U1525" s="13">
        <f t="shared" si="116"/>
        <v>41996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>
        <f t="shared" si="119"/>
        <v>207</v>
      </c>
      <c r="R1526">
        <f t="shared" si="117"/>
        <v>221.79</v>
      </c>
      <c r="S1526" s="13">
        <f t="shared" si="118"/>
        <v>42756.501041666663</v>
      </c>
      <c r="T1526" s="12">
        <f t="shared" si="115"/>
        <v>2017</v>
      </c>
      <c r="U1526" s="13">
        <f t="shared" si="116"/>
        <v>42786.501041666663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>
        <f t="shared" si="119"/>
        <v>174</v>
      </c>
      <c r="R1527">
        <f t="shared" si="117"/>
        <v>32.32</v>
      </c>
      <c r="S1527" s="13">
        <f t="shared" si="118"/>
        <v>42570.702986111108</v>
      </c>
      <c r="T1527" s="12">
        <f t="shared" si="115"/>
        <v>2016</v>
      </c>
      <c r="U1527" s="13">
        <f t="shared" si="116"/>
        <v>42600.702986111108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>
        <f t="shared" si="119"/>
        <v>120</v>
      </c>
      <c r="R1528">
        <f t="shared" si="117"/>
        <v>98.84</v>
      </c>
      <c r="S1528" s="13">
        <f t="shared" si="118"/>
        <v>42339.276006944448</v>
      </c>
      <c r="T1528" s="12">
        <f t="shared" si="115"/>
        <v>2015</v>
      </c>
      <c r="U1528" s="13">
        <f t="shared" si="116"/>
        <v>42388.276006944448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>
        <f t="shared" si="119"/>
        <v>110</v>
      </c>
      <c r="R1529">
        <f t="shared" si="117"/>
        <v>55.22</v>
      </c>
      <c r="S1529" s="13">
        <f t="shared" si="118"/>
        <v>42780.600532407407</v>
      </c>
      <c r="T1529" s="12">
        <f t="shared" si="115"/>
        <v>2017</v>
      </c>
      <c r="U1529" s="13">
        <f t="shared" si="116"/>
        <v>42808.558865740735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>
        <f t="shared" si="119"/>
        <v>282</v>
      </c>
      <c r="R1530">
        <f t="shared" si="117"/>
        <v>52.79</v>
      </c>
      <c r="S1530" s="13">
        <f t="shared" si="118"/>
        <v>42736.732893518521</v>
      </c>
      <c r="T1530" s="12">
        <f t="shared" si="115"/>
        <v>2017</v>
      </c>
      <c r="U1530" s="13">
        <f t="shared" si="116"/>
        <v>42767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>
        <f t="shared" si="119"/>
        <v>101</v>
      </c>
      <c r="R1531">
        <f t="shared" si="117"/>
        <v>135.66999999999999</v>
      </c>
      <c r="S1531" s="13">
        <f t="shared" si="118"/>
        <v>42052.628703703704</v>
      </c>
      <c r="T1531" s="12">
        <f t="shared" si="115"/>
        <v>2015</v>
      </c>
      <c r="U1531" s="13">
        <f t="shared" si="116"/>
        <v>42082.587037037039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>
        <f t="shared" si="119"/>
        <v>135</v>
      </c>
      <c r="R1532">
        <f t="shared" si="117"/>
        <v>53.99</v>
      </c>
      <c r="S1532" s="13">
        <f t="shared" si="118"/>
        <v>42275.767303240747</v>
      </c>
      <c r="T1532" s="12">
        <f t="shared" si="115"/>
        <v>2015</v>
      </c>
      <c r="U1532" s="13">
        <f t="shared" si="116"/>
        <v>42300.767303240747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>
        <f t="shared" si="119"/>
        <v>176</v>
      </c>
      <c r="R1533">
        <f t="shared" si="117"/>
        <v>56.64</v>
      </c>
      <c r="S1533" s="13">
        <f t="shared" si="118"/>
        <v>41941.802384259259</v>
      </c>
      <c r="T1533" s="12">
        <f t="shared" si="115"/>
        <v>2014</v>
      </c>
      <c r="U1533" s="13">
        <f t="shared" si="116"/>
        <v>41974.125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>
        <f t="shared" si="119"/>
        <v>484</v>
      </c>
      <c r="R1534">
        <f t="shared" si="117"/>
        <v>82.32</v>
      </c>
      <c r="S1534" s="13">
        <f t="shared" si="118"/>
        <v>42391.475289351853</v>
      </c>
      <c r="T1534" s="12">
        <f t="shared" si="115"/>
        <v>2016</v>
      </c>
      <c r="U1534" s="13">
        <f t="shared" si="116"/>
        <v>42415.625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>
        <f t="shared" si="119"/>
        <v>145</v>
      </c>
      <c r="R1535">
        <f t="shared" si="117"/>
        <v>88.26</v>
      </c>
      <c r="S1535" s="13">
        <f t="shared" si="118"/>
        <v>42443.00204861111</v>
      </c>
      <c r="T1535" s="12">
        <f t="shared" si="115"/>
        <v>2016</v>
      </c>
      <c r="U1535" s="13">
        <f t="shared" si="116"/>
        <v>42492.165972222225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>
        <f t="shared" si="119"/>
        <v>418</v>
      </c>
      <c r="R1536">
        <f t="shared" si="117"/>
        <v>84.91</v>
      </c>
      <c r="S1536" s="13">
        <f t="shared" si="118"/>
        <v>42221.67432870371</v>
      </c>
      <c r="T1536" s="12">
        <f t="shared" si="115"/>
        <v>2015</v>
      </c>
      <c r="U1536" s="13">
        <f t="shared" si="116"/>
        <v>42251.67432870371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>
        <f t="shared" si="119"/>
        <v>132</v>
      </c>
      <c r="R1537">
        <f t="shared" si="117"/>
        <v>48.15</v>
      </c>
      <c r="S1537" s="13">
        <f t="shared" si="118"/>
        <v>42484.829062500001</v>
      </c>
      <c r="T1537" s="12">
        <f t="shared" si="115"/>
        <v>2016</v>
      </c>
      <c r="U1537" s="13">
        <f t="shared" si="116"/>
        <v>42513.916666666672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>
        <f t="shared" si="119"/>
        <v>250</v>
      </c>
      <c r="R1538">
        <f t="shared" si="117"/>
        <v>66.02</v>
      </c>
      <c r="S1538" s="13">
        <f t="shared" si="118"/>
        <v>42213.802199074074</v>
      </c>
      <c r="T1538" s="12">
        <f t="shared" ref="T1538:T1601" si="120">YEAR(S1538)</f>
        <v>2015</v>
      </c>
      <c r="U1538" s="13">
        <f t="shared" ref="U1538:U1601" si="121">(((I1538/60)/60)/24)+DATE(1970,1,1)</f>
        <v>42243.802199074074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>
        <f t="shared" si="119"/>
        <v>180</v>
      </c>
      <c r="R1539">
        <f t="shared" ref="R1539:R1602" si="122">IFERROR(ROUND(E1539/L1539,2),0)</f>
        <v>96.38</v>
      </c>
      <c r="S1539" s="13">
        <f t="shared" ref="S1539:S1602" si="123">(((J1539/60)/60)/24)+DATE(1970,1,1)</f>
        <v>42552.315127314811</v>
      </c>
      <c r="T1539" s="12">
        <f t="shared" si="120"/>
        <v>2016</v>
      </c>
      <c r="U1539" s="13">
        <f t="shared" si="121"/>
        <v>42588.75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>
        <f t="shared" ref="Q1540:Q1603" si="124">ROUND(E1540/D1540*100,0)</f>
        <v>103</v>
      </c>
      <c r="R1540">
        <f t="shared" si="122"/>
        <v>156.16999999999999</v>
      </c>
      <c r="S1540" s="13">
        <f t="shared" si="123"/>
        <v>41981.782060185185</v>
      </c>
      <c r="T1540" s="12">
        <f t="shared" si="120"/>
        <v>2014</v>
      </c>
      <c r="U1540" s="13">
        <f t="shared" si="121"/>
        <v>42026.782060185185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>
        <f t="shared" si="124"/>
        <v>136</v>
      </c>
      <c r="R1541">
        <f t="shared" si="122"/>
        <v>95.76</v>
      </c>
      <c r="S1541" s="13">
        <f t="shared" si="123"/>
        <v>42705.919201388882</v>
      </c>
      <c r="T1541" s="12">
        <f t="shared" si="120"/>
        <v>2016</v>
      </c>
      <c r="U1541" s="13">
        <f t="shared" si="121"/>
        <v>42738.919201388882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>
        <f t="shared" si="124"/>
        <v>118</v>
      </c>
      <c r="R1542">
        <f t="shared" si="122"/>
        <v>180.41</v>
      </c>
      <c r="S1542" s="13">
        <f t="shared" si="123"/>
        <v>41939.00712962963</v>
      </c>
      <c r="T1542" s="12">
        <f t="shared" si="120"/>
        <v>2014</v>
      </c>
      <c r="U1542" s="13">
        <f t="shared" si="121"/>
        <v>41969.052083333328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>
        <f t="shared" si="124"/>
        <v>0</v>
      </c>
      <c r="R1543">
        <f t="shared" si="122"/>
        <v>3</v>
      </c>
      <c r="S1543" s="13">
        <f t="shared" si="123"/>
        <v>41974.712245370371</v>
      </c>
      <c r="T1543" s="12">
        <f t="shared" si="120"/>
        <v>2014</v>
      </c>
      <c r="U1543" s="13">
        <f t="shared" si="121"/>
        <v>42004.712245370371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>
        <f t="shared" si="124"/>
        <v>4</v>
      </c>
      <c r="R1544">
        <f t="shared" si="122"/>
        <v>20</v>
      </c>
      <c r="S1544" s="13">
        <f t="shared" si="123"/>
        <v>42170.996527777781</v>
      </c>
      <c r="T1544" s="12">
        <f t="shared" si="120"/>
        <v>2015</v>
      </c>
      <c r="U1544" s="13">
        <f t="shared" si="121"/>
        <v>42185.996527777781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>
        <f t="shared" si="124"/>
        <v>0</v>
      </c>
      <c r="R1545">
        <f t="shared" si="122"/>
        <v>10</v>
      </c>
      <c r="S1545" s="13">
        <f t="shared" si="123"/>
        <v>41935.509652777779</v>
      </c>
      <c r="T1545" s="12">
        <f t="shared" si="120"/>
        <v>2014</v>
      </c>
      <c r="U1545" s="13">
        <f t="shared" si="121"/>
        <v>41965.551319444443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>
        <f t="shared" si="124"/>
        <v>0</v>
      </c>
      <c r="R1546">
        <f t="shared" si="122"/>
        <v>0</v>
      </c>
      <c r="S1546" s="13">
        <f t="shared" si="123"/>
        <v>42053.051203703704</v>
      </c>
      <c r="T1546" s="12">
        <f t="shared" si="120"/>
        <v>2015</v>
      </c>
      <c r="U1546" s="13">
        <f t="shared" si="121"/>
        <v>42095.012499999997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>
        <f t="shared" si="124"/>
        <v>0</v>
      </c>
      <c r="R1547">
        <f t="shared" si="122"/>
        <v>1</v>
      </c>
      <c r="S1547" s="13">
        <f t="shared" si="123"/>
        <v>42031.884652777779</v>
      </c>
      <c r="T1547" s="12">
        <f t="shared" si="120"/>
        <v>2015</v>
      </c>
      <c r="U1547" s="13">
        <f t="shared" si="121"/>
        <v>42065.886111111111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>
        <f t="shared" si="124"/>
        <v>29</v>
      </c>
      <c r="R1548">
        <f t="shared" si="122"/>
        <v>26.27</v>
      </c>
      <c r="S1548" s="13">
        <f t="shared" si="123"/>
        <v>41839.212951388887</v>
      </c>
      <c r="T1548" s="12">
        <f t="shared" si="120"/>
        <v>2014</v>
      </c>
      <c r="U1548" s="13">
        <f t="shared" si="121"/>
        <v>41899.212951388887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>
        <f t="shared" si="124"/>
        <v>0</v>
      </c>
      <c r="R1549">
        <f t="shared" si="122"/>
        <v>0</v>
      </c>
      <c r="S1549" s="13">
        <f t="shared" si="123"/>
        <v>42782.426875000005</v>
      </c>
      <c r="T1549" s="12">
        <f t="shared" si="120"/>
        <v>2017</v>
      </c>
      <c r="U1549" s="13">
        <f t="shared" si="121"/>
        <v>42789.426875000005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>
        <f t="shared" si="124"/>
        <v>9</v>
      </c>
      <c r="R1550">
        <f t="shared" si="122"/>
        <v>60</v>
      </c>
      <c r="S1550" s="13">
        <f t="shared" si="123"/>
        <v>42286.88217592593</v>
      </c>
      <c r="T1550" s="12">
        <f t="shared" si="120"/>
        <v>2015</v>
      </c>
      <c r="U1550" s="13">
        <f t="shared" si="121"/>
        <v>42316.923842592587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>
        <f t="shared" si="124"/>
        <v>34</v>
      </c>
      <c r="R1551">
        <f t="shared" si="122"/>
        <v>28.33</v>
      </c>
      <c r="S1551" s="13">
        <f t="shared" si="123"/>
        <v>42281.136099537034</v>
      </c>
      <c r="T1551" s="12">
        <f t="shared" si="120"/>
        <v>2015</v>
      </c>
      <c r="U1551" s="13">
        <f t="shared" si="121"/>
        <v>42311.177766203706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>
        <f t="shared" si="124"/>
        <v>13</v>
      </c>
      <c r="R1552">
        <f t="shared" si="122"/>
        <v>14.43</v>
      </c>
      <c r="S1552" s="13">
        <f t="shared" si="123"/>
        <v>42472.449467592596</v>
      </c>
      <c r="T1552" s="12">
        <f t="shared" si="120"/>
        <v>2016</v>
      </c>
      <c r="U1552" s="13">
        <f t="shared" si="121"/>
        <v>42502.449467592596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>
        <f t="shared" si="124"/>
        <v>0</v>
      </c>
      <c r="R1553">
        <f t="shared" si="122"/>
        <v>0</v>
      </c>
      <c r="S1553" s="13">
        <f t="shared" si="123"/>
        <v>42121.824525462958</v>
      </c>
      <c r="T1553" s="12">
        <f t="shared" si="120"/>
        <v>2015</v>
      </c>
      <c r="U1553" s="13">
        <f t="shared" si="121"/>
        <v>42151.824525462958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>
        <f t="shared" si="124"/>
        <v>49</v>
      </c>
      <c r="R1554">
        <f t="shared" si="122"/>
        <v>132.19</v>
      </c>
      <c r="S1554" s="13">
        <f t="shared" si="123"/>
        <v>41892.688750000001</v>
      </c>
      <c r="T1554" s="12">
        <f t="shared" si="120"/>
        <v>2014</v>
      </c>
      <c r="U1554" s="13">
        <f t="shared" si="121"/>
        <v>41913.165972222225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>
        <f t="shared" si="124"/>
        <v>0</v>
      </c>
      <c r="R1555">
        <f t="shared" si="122"/>
        <v>0</v>
      </c>
      <c r="S1555" s="13">
        <f t="shared" si="123"/>
        <v>42219.282951388886</v>
      </c>
      <c r="T1555" s="12">
        <f t="shared" si="120"/>
        <v>2015</v>
      </c>
      <c r="U1555" s="13">
        <f t="shared" si="121"/>
        <v>42249.282951388886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>
        <f t="shared" si="124"/>
        <v>0</v>
      </c>
      <c r="R1556">
        <f t="shared" si="122"/>
        <v>0</v>
      </c>
      <c r="S1556" s="13">
        <f t="shared" si="123"/>
        <v>42188.252199074079</v>
      </c>
      <c r="T1556" s="12">
        <f t="shared" si="120"/>
        <v>2015</v>
      </c>
      <c r="U1556" s="13">
        <f t="shared" si="121"/>
        <v>42218.252199074079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>
        <f t="shared" si="124"/>
        <v>0</v>
      </c>
      <c r="R1557">
        <f t="shared" si="122"/>
        <v>0</v>
      </c>
      <c r="S1557" s="13">
        <f t="shared" si="123"/>
        <v>42241.613796296297</v>
      </c>
      <c r="T1557" s="12">
        <f t="shared" si="120"/>
        <v>2015</v>
      </c>
      <c r="U1557" s="13">
        <f t="shared" si="121"/>
        <v>42264.708333333328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>
        <f t="shared" si="124"/>
        <v>45</v>
      </c>
      <c r="R1558">
        <f t="shared" si="122"/>
        <v>56.42</v>
      </c>
      <c r="S1558" s="13">
        <f t="shared" si="123"/>
        <v>42525.153055555551</v>
      </c>
      <c r="T1558" s="12">
        <f t="shared" si="120"/>
        <v>2016</v>
      </c>
      <c r="U1558" s="13">
        <f t="shared" si="121"/>
        <v>42555.153055555551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>
        <f t="shared" si="124"/>
        <v>4</v>
      </c>
      <c r="R1559">
        <f t="shared" si="122"/>
        <v>100</v>
      </c>
      <c r="S1559" s="13">
        <f t="shared" si="123"/>
        <v>41871.65315972222</v>
      </c>
      <c r="T1559" s="12">
        <f t="shared" si="120"/>
        <v>2014</v>
      </c>
      <c r="U1559" s="13">
        <f t="shared" si="121"/>
        <v>41902.65315972222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>
        <f t="shared" si="124"/>
        <v>5</v>
      </c>
      <c r="R1560">
        <f t="shared" si="122"/>
        <v>11.67</v>
      </c>
      <c r="S1560" s="13">
        <f t="shared" si="123"/>
        <v>42185.397673611107</v>
      </c>
      <c r="T1560" s="12">
        <f t="shared" si="120"/>
        <v>2015</v>
      </c>
      <c r="U1560" s="13">
        <f t="shared" si="121"/>
        <v>42244.508333333331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>
        <f t="shared" si="124"/>
        <v>0</v>
      </c>
      <c r="R1561">
        <f t="shared" si="122"/>
        <v>50</v>
      </c>
      <c r="S1561" s="13">
        <f t="shared" si="123"/>
        <v>42108.05322916666</v>
      </c>
      <c r="T1561" s="12">
        <f t="shared" si="120"/>
        <v>2015</v>
      </c>
      <c r="U1561" s="13">
        <f t="shared" si="121"/>
        <v>42123.05322916666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>
        <f t="shared" si="124"/>
        <v>4</v>
      </c>
      <c r="R1562">
        <f t="shared" si="122"/>
        <v>23.5</v>
      </c>
      <c r="S1562" s="13">
        <f t="shared" si="123"/>
        <v>41936.020752314813</v>
      </c>
      <c r="T1562" s="12">
        <f t="shared" si="120"/>
        <v>2014</v>
      </c>
      <c r="U1562" s="13">
        <f t="shared" si="121"/>
        <v>41956.062418981484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>
        <f t="shared" si="124"/>
        <v>1</v>
      </c>
      <c r="R1563">
        <f t="shared" si="122"/>
        <v>67</v>
      </c>
      <c r="S1563" s="13">
        <f t="shared" si="123"/>
        <v>41555.041701388887</v>
      </c>
      <c r="T1563" s="12">
        <f t="shared" si="120"/>
        <v>2013</v>
      </c>
      <c r="U1563" s="13">
        <f t="shared" si="121"/>
        <v>41585.083368055559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>
        <f t="shared" si="124"/>
        <v>0</v>
      </c>
      <c r="R1564">
        <f t="shared" si="122"/>
        <v>0</v>
      </c>
      <c r="S1564" s="13">
        <f t="shared" si="123"/>
        <v>40079.566157407404</v>
      </c>
      <c r="T1564" s="12">
        <f t="shared" si="120"/>
        <v>2009</v>
      </c>
      <c r="U1564" s="13">
        <f t="shared" si="121"/>
        <v>40149.034722222219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>
        <f t="shared" si="124"/>
        <v>1</v>
      </c>
      <c r="R1565">
        <f t="shared" si="122"/>
        <v>42.5</v>
      </c>
      <c r="S1565" s="13">
        <f t="shared" si="123"/>
        <v>41652.742488425924</v>
      </c>
      <c r="T1565" s="12">
        <f t="shared" si="120"/>
        <v>2014</v>
      </c>
      <c r="U1565" s="13">
        <f t="shared" si="121"/>
        <v>41712.700821759259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>
        <f t="shared" si="124"/>
        <v>0</v>
      </c>
      <c r="R1566">
        <f t="shared" si="122"/>
        <v>10</v>
      </c>
      <c r="S1566" s="13">
        <f t="shared" si="123"/>
        <v>42121.367002314815</v>
      </c>
      <c r="T1566" s="12">
        <f t="shared" si="120"/>
        <v>2015</v>
      </c>
      <c r="U1566" s="13">
        <f t="shared" si="121"/>
        <v>42152.836805555555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>
        <f t="shared" si="124"/>
        <v>3</v>
      </c>
      <c r="R1567">
        <f t="shared" si="122"/>
        <v>100</v>
      </c>
      <c r="S1567" s="13">
        <f t="shared" si="123"/>
        <v>40672.729872685188</v>
      </c>
      <c r="T1567" s="12">
        <f t="shared" si="120"/>
        <v>2011</v>
      </c>
      <c r="U1567" s="13">
        <f t="shared" si="121"/>
        <v>40702.729872685188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>
        <f t="shared" si="124"/>
        <v>21</v>
      </c>
      <c r="R1568">
        <f t="shared" si="122"/>
        <v>108.05</v>
      </c>
      <c r="S1568" s="13">
        <f t="shared" si="123"/>
        <v>42549.916712962964</v>
      </c>
      <c r="T1568" s="12">
        <f t="shared" si="120"/>
        <v>2016</v>
      </c>
      <c r="U1568" s="13">
        <f t="shared" si="121"/>
        <v>42578.916666666672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>
        <f t="shared" si="124"/>
        <v>4</v>
      </c>
      <c r="R1569">
        <f t="shared" si="122"/>
        <v>26.92</v>
      </c>
      <c r="S1569" s="13">
        <f t="shared" si="123"/>
        <v>41671.936863425923</v>
      </c>
      <c r="T1569" s="12">
        <f t="shared" si="120"/>
        <v>2014</v>
      </c>
      <c r="U1569" s="13">
        <f t="shared" si="121"/>
        <v>41687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>
        <f t="shared" si="124"/>
        <v>14</v>
      </c>
      <c r="R1570">
        <f t="shared" si="122"/>
        <v>155</v>
      </c>
      <c r="S1570" s="13">
        <f t="shared" si="123"/>
        <v>41962.062326388885</v>
      </c>
      <c r="T1570" s="12">
        <f t="shared" si="120"/>
        <v>2014</v>
      </c>
      <c r="U1570" s="13">
        <f t="shared" si="121"/>
        <v>41997.062326388885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>
        <f t="shared" si="124"/>
        <v>0</v>
      </c>
      <c r="R1571">
        <f t="shared" si="122"/>
        <v>0</v>
      </c>
      <c r="S1571" s="13">
        <f t="shared" si="123"/>
        <v>41389.679560185185</v>
      </c>
      <c r="T1571" s="12">
        <f t="shared" si="120"/>
        <v>2013</v>
      </c>
      <c r="U1571" s="13">
        <f t="shared" si="121"/>
        <v>41419.679560185185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>
        <f t="shared" si="124"/>
        <v>41</v>
      </c>
      <c r="R1572">
        <f t="shared" si="122"/>
        <v>47.77</v>
      </c>
      <c r="S1572" s="13">
        <f t="shared" si="123"/>
        <v>42438.813449074078</v>
      </c>
      <c r="T1572" s="12">
        <f t="shared" si="120"/>
        <v>2016</v>
      </c>
      <c r="U1572" s="13">
        <f t="shared" si="121"/>
        <v>42468.771782407406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>
        <f t="shared" si="124"/>
        <v>1</v>
      </c>
      <c r="R1573">
        <f t="shared" si="122"/>
        <v>20</v>
      </c>
      <c r="S1573" s="13">
        <f t="shared" si="123"/>
        <v>42144.769479166673</v>
      </c>
      <c r="T1573" s="12">
        <f t="shared" si="120"/>
        <v>2015</v>
      </c>
      <c r="U1573" s="13">
        <f t="shared" si="121"/>
        <v>42174.769479166673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>
        <f t="shared" si="124"/>
        <v>5</v>
      </c>
      <c r="R1574">
        <f t="shared" si="122"/>
        <v>41.67</v>
      </c>
      <c r="S1574" s="13">
        <f t="shared" si="123"/>
        <v>42404.033090277779</v>
      </c>
      <c r="T1574" s="12">
        <f t="shared" si="120"/>
        <v>2016</v>
      </c>
      <c r="U1574" s="13">
        <f t="shared" si="121"/>
        <v>42428.999305555553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>
        <f t="shared" si="124"/>
        <v>2</v>
      </c>
      <c r="R1575">
        <f t="shared" si="122"/>
        <v>74.33</v>
      </c>
      <c r="S1575" s="13">
        <f t="shared" si="123"/>
        <v>42786.000023148154</v>
      </c>
      <c r="T1575" s="12">
        <f t="shared" si="120"/>
        <v>2017</v>
      </c>
      <c r="U1575" s="13">
        <f t="shared" si="121"/>
        <v>42826.165972222225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>
        <f t="shared" si="124"/>
        <v>5</v>
      </c>
      <c r="R1576">
        <f t="shared" si="122"/>
        <v>84.33</v>
      </c>
      <c r="S1576" s="13">
        <f t="shared" si="123"/>
        <v>42017.927418981482</v>
      </c>
      <c r="T1576" s="12">
        <f t="shared" si="120"/>
        <v>2015</v>
      </c>
      <c r="U1576" s="13">
        <f t="shared" si="121"/>
        <v>42052.927418981482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>
        <f t="shared" si="124"/>
        <v>23</v>
      </c>
      <c r="R1577">
        <f t="shared" si="122"/>
        <v>65.459999999999994</v>
      </c>
      <c r="S1577" s="13">
        <f t="shared" si="123"/>
        <v>41799.524259259262</v>
      </c>
      <c r="T1577" s="12">
        <f t="shared" si="120"/>
        <v>2014</v>
      </c>
      <c r="U1577" s="13">
        <f t="shared" si="121"/>
        <v>41829.524259259262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>
        <f t="shared" si="124"/>
        <v>13</v>
      </c>
      <c r="R1578">
        <f t="shared" si="122"/>
        <v>65</v>
      </c>
      <c r="S1578" s="13">
        <f t="shared" si="123"/>
        <v>42140.879259259258</v>
      </c>
      <c r="T1578" s="12">
        <f t="shared" si="120"/>
        <v>2015</v>
      </c>
      <c r="U1578" s="13">
        <f t="shared" si="121"/>
        <v>42185.879259259258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>
        <f t="shared" si="124"/>
        <v>1</v>
      </c>
      <c r="R1579">
        <f t="shared" si="122"/>
        <v>27.5</v>
      </c>
      <c r="S1579" s="13">
        <f t="shared" si="123"/>
        <v>41054.847777777781</v>
      </c>
      <c r="T1579" s="12">
        <f t="shared" si="120"/>
        <v>2012</v>
      </c>
      <c r="U1579" s="13">
        <f t="shared" si="121"/>
        <v>41114.847777777781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>
        <f t="shared" si="124"/>
        <v>11</v>
      </c>
      <c r="R1580">
        <f t="shared" si="122"/>
        <v>51.25</v>
      </c>
      <c r="S1580" s="13">
        <f t="shared" si="123"/>
        <v>40399.065868055557</v>
      </c>
      <c r="T1580" s="12">
        <f t="shared" si="120"/>
        <v>2010</v>
      </c>
      <c r="U1580" s="13">
        <f t="shared" si="121"/>
        <v>40423.083333333336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>
        <f t="shared" si="124"/>
        <v>1</v>
      </c>
      <c r="R1581">
        <f t="shared" si="122"/>
        <v>14</v>
      </c>
      <c r="S1581" s="13">
        <f t="shared" si="123"/>
        <v>41481.996423611112</v>
      </c>
      <c r="T1581" s="12">
        <f t="shared" si="120"/>
        <v>2013</v>
      </c>
      <c r="U1581" s="13">
        <f t="shared" si="121"/>
        <v>41514.996423611112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>
        <f t="shared" si="124"/>
        <v>0</v>
      </c>
      <c r="R1582">
        <f t="shared" si="122"/>
        <v>0</v>
      </c>
      <c r="S1582" s="13">
        <f t="shared" si="123"/>
        <v>40990.050069444449</v>
      </c>
      <c r="T1582" s="12">
        <f t="shared" si="120"/>
        <v>2012</v>
      </c>
      <c r="U1582" s="13">
        <f t="shared" si="121"/>
        <v>41050.050069444449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>
        <f t="shared" si="124"/>
        <v>1</v>
      </c>
      <c r="R1583">
        <f t="shared" si="122"/>
        <v>5</v>
      </c>
      <c r="S1583" s="13">
        <f t="shared" si="123"/>
        <v>42325.448958333334</v>
      </c>
      <c r="T1583" s="12">
        <f t="shared" si="120"/>
        <v>2015</v>
      </c>
      <c r="U1583" s="13">
        <f t="shared" si="121"/>
        <v>42357.448958333334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>
        <f t="shared" si="124"/>
        <v>9</v>
      </c>
      <c r="R1584">
        <f t="shared" si="122"/>
        <v>31</v>
      </c>
      <c r="S1584" s="13">
        <f t="shared" si="123"/>
        <v>42246.789965277778</v>
      </c>
      <c r="T1584" s="12">
        <f t="shared" si="120"/>
        <v>2015</v>
      </c>
      <c r="U1584" s="13">
        <f t="shared" si="121"/>
        <v>42303.888888888891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>
        <f t="shared" si="124"/>
        <v>0</v>
      </c>
      <c r="R1585">
        <f t="shared" si="122"/>
        <v>15</v>
      </c>
      <c r="S1585" s="13">
        <f t="shared" si="123"/>
        <v>41877.904988425929</v>
      </c>
      <c r="T1585" s="12">
        <f t="shared" si="120"/>
        <v>2014</v>
      </c>
      <c r="U1585" s="13">
        <f t="shared" si="121"/>
        <v>41907.904988425929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>
        <f t="shared" si="124"/>
        <v>0</v>
      </c>
      <c r="R1586">
        <f t="shared" si="122"/>
        <v>0</v>
      </c>
      <c r="S1586" s="13">
        <f t="shared" si="123"/>
        <v>41779.649317129632</v>
      </c>
      <c r="T1586" s="12">
        <f t="shared" si="120"/>
        <v>2014</v>
      </c>
      <c r="U1586" s="13">
        <f t="shared" si="121"/>
        <v>41789.649317129632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>
        <f t="shared" si="124"/>
        <v>79</v>
      </c>
      <c r="R1587">
        <f t="shared" si="122"/>
        <v>131.66999999999999</v>
      </c>
      <c r="S1587" s="13">
        <f t="shared" si="123"/>
        <v>42707.895462962959</v>
      </c>
      <c r="T1587" s="12">
        <f t="shared" si="120"/>
        <v>2016</v>
      </c>
      <c r="U1587" s="13">
        <f t="shared" si="121"/>
        <v>42729.458333333328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>
        <f t="shared" si="124"/>
        <v>0</v>
      </c>
      <c r="R1588">
        <f t="shared" si="122"/>
        <v>0</v>
      </c>
      <c r="S1588" s="13">
        <f t="shared" si="123"/>
        <v>42069.104421296302</v>
      </c>
      <c r="T1588" s="12">
        <f t="shared" si="120"/>
        <v>2015</v>
      </c>
      <c r="U1588" s="13">
        <f t="shared" si="121"/>
        <v>42099.062754629631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>
        <f t="shared" si="124"/>
        <v>0</v>
      </c>
      <c r="R1589">
        <f t="shared" si="122"/>
        <v>1</v>
      </c>
      <c r="S1589" s="13">
        <f t="shared" si="123"/>
        <v>41956.950983796298</v>
      </c>
      <c r="T1589" s="12">
        <f t="shared" si="120"/>
        <v>2014</v>
      </c>
      <c r="U1589" s="13">
        <f t="shared" si="121"/>
        <v>41986.950983796298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>
        <f t="shared" si="124"/>
        <v>0</v>
      </c>
      <c r="R1590">
        <f t="shared" si="122"/>
        <v>0</v>
      </c>
      <c r="S1590" s="13">
        <f t="shared" si="123"/>
        <v>42005.24998842593</v>
      </c>
      <c r="T1590" s="12">
        <f t="shared" si="120"/>
        <v>2015</v>
      </c>
      <c r="U1590" s="13">
        <f t="shared" si="121"/>
        <v>42035.841666666667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>
        <f t="shared" si="124"/>
        <v>0</v>
      </c>
      <c r="R1591">
        <f t="shared" si="122"/>
        <v>0</v>
      </c>
      <c r="S1591" s="13">
        <f t="shared" si="123"/>
        <v>42256.984791666662</v>
      </c>
      <c r="T1591" s="12">
        <f t="shared" si="120"/>
        <v>2015</v>
      </c>
      <c r="U1591" s="13">
        <f t="shared" si="121"/>
        <v>42286.984791666662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>
        <f t="shared" si="124"/>
        <v>2</v>
      </c>
      <c r="R1592">
        <f t="shared" si="122"/>
        <v>510</v>
      </c>
      <c r="S1592" s="13">
        <f t="shared" si="123"/>
        <v>42240.857222222221</v>
      </c>
      <c r="T1592" s="12">
        <f t="shared" si="120"/>
        <v>2015</v>
      </c>
      <c r="U1592" s="13">
        <f t="shared" si="121"/>
        <v>42270.857222222221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>
        <f t="shared" si="124"/>
        <v>29</v>
      </c>
      <c r="R1593">
        <f t="shared" si="122"/>
        <v>44.48</v>
      </c>
      <c r="S1593" s="13">
        <f t="shared" si="123"/>
        <v>42433.726168981477</v>
      </c>
      <c r="T1593" s="12">
        <f t="shared" si="120"/>
        <v>2016</v>
      </c>
      <c r="U1593" s="13">
        <f t="shared" si="121"/>
        <v>42463.68450231482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>
        <f t="shared" si="124"/>
        <v>0</v>
      </c>
      <c r="R1594">
        <f t="shared" si="122"/>
        <v>0</v>
      </c>
      <c r="S1594" s="13">
        <f t="shared" si="123"/>
        <v>42046.072743055556</v>
      </c>
      <c r="T1594" s="12">
        <f t="shared" si="120"/>
        <v>2015</v>
      </c>
      <c r="U1594" s="13">
        <f t="shared" si="121"/>
        <v>42091.031076388885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>
        <f t="shared" si="124"/>
        <v>0</v>
      </c>
      <c r="R1595">
        <f t="shared" si="122"/>
        <v>1</v>
      </c>
      <c r="S1595" s="13">
        <f t="shared" si="123"/>
        <v>42033.845543981486</v>
      </c>
      <c r="T1595" s="12">
        <f t="shared" si="120"/>
        <v>2015</v>
      </c>
      <c r="U1595" s="13">
        <f t="shared" si="121"/>
        <v>42063.845543981486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>
        <f t="shared" si="124"/>
        <v>21</v>
      </c>
      <c r="R1596">
        <f t="shared" si="122"/>
        <v>20.5</v>
      </c>
      <c r="S1596" s="13">
        <f t="shared" si="123"/>
        <v>42445.712754629625</v>
      </c>
      <c r="T1596" s="12">
        <f t="shared" si="120"/>
        <v>2016</v>
      </c>
      <c r="U1596" s="13">
        <f t="shared" si="121"/>
        <v>42505.681249999994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>
        <f t="shared" si="124"/>
        <v>0</v>
      </c>
      <c r="R1597">
        <f t="shared" si="122"/>
        <v>40</v>
      </c>
      <c r="S1597" s="13">
        <f t="shared" si="123"/>
        <v>41780.050092592595</v>
      </c>
      <c r="T1597" s="12">
        <f t="shared" si="120"/>
        <v>2014</v>
      </c>
      <c r="U1597" s="13">
        <f t="shared" si="121"/>
        <v>41808.842361111114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>
        <f t="shared" si="124"/>
        <v>2</v>
      </c>
      <c r="R1598">
        <f t="shared" si="122"/>
        <v>25</v>
      </c>
      <c r="S1598" s="13">
        <f t="shared" si="123"/>
        <v>41941.430196759262</v>
      </c>
      <c r="T1598" s="12">
        <f t="shared" si="120"/>
        <v>2014</v>
      </c>
      <c r="U1598" s="13">
        <f t="shared" si="121"/>
        <v>41986.471863425926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>
        <f t="shared" si="124"/>
        <v>0</v>
      </c>
      <c r="R1599">
        <f t="shared" si="122"/>
        <v>0</v>
      </c>
      <c r="S1599" s="13">
        <f t="shared" si="123"/>
        <v>42603.354131944448</v>
      </c>
      <c r="T1599" s="12">
        <f t="shared" si="120"/>
        <v>2016</v>
      </c>
      <c r="U1599" s="13">
        <f t="shared" si="121"/>
        <v>42633.354131944448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>
        <f t="shared" si="124"/>
        <v>0</v>
      </c>
      <c r="R1600">
        <f t="shared" si="122"/>
        <v>1</v>
      </c>
      <c r="S1600" s="13">
        <f t="shared" si="123"/>
        <v>42151.667337962965</v>
      </c>
      <c r="T1600" s="12">
        <f t="shared" si="120"/>
        <v>2015</v>
      </c>
      <c r="U1600" s="13">
        <f t="shared" si="121"/>
        <v>42211.667337962965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>
        <f t="shared" si="124"/>
        <v>0</v>
      </c>
      <c r="R1601">
        <f t="shared" si="122"/>
        <v>0</v>
      </c>
      <c r="S1601" s="13">
        <f t="shared" si="123"/>
        <v>42438.53907407407</v>
      </c>
      <c r="T1601" s="12">
        <f t="shared" si="120"/>
        <v>2016</v>
      </c>
      <c r="U1601" s="13">
        <f t="shared" si="121"/>
        <v>42468.497407407413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>
        <f t="shared" si="124"/>
        <v>7</v>
      </c>
      <c r="R1602">
        <f t="shared" si="122"/>
        <v>40.78</v>
      </c>
      <c r="S1602" s="13">
        <f t="shared" si="123"/>
        <v>41791.057314814818</v>
      </c>
      <c r="T1602" s="12">
        <f t="shared" ref="T1602:T1665" si="125">YEAR(S1602)</f>
        <v>2014</v>
      </c>
      <c r="U1602" s="13">
        <f t="shared" ref="U1602:U1665" si="126">(((I1602/60)/60)/24)+DATE(1970,1,1)</f>
        <v>41835.21597222222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>
        <f t="shared" si="124"/>
        <v>108</v>
      </c>
      <c r="R1603">
        <f t="shared" ref="R1603:R1666" si="127">IFERROR(ROUND(E1603/L1603,2),0)</f>
        <v>48.33</v>
      </c>
      <c r="S1603" s="13">
        <f t="shared" ref="S1603:S1666" si="128">(((J1603/60)/60)/24)+DATE(1970,1,1)</f>
        <v>40638.092974537038</v>
      </c>
      <c r="T1603" s="12">
        <f t="shared" si="125"/>
        <v>2011</v>
      </c>
      <c r="U1603" s="13">
        <f t="shared" si="126"/>
        <v>40668.092974537038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>
        <f t="shared" ref="Q1604:Q1667" si="129">ROUND(E1604/D1604*100,0)</f>
        <v>100</v>
      </c>
      <c r="R1604">
        <f t="shared" si="127"/>
        <v>46.95</v>
      </c>
      <c r="S1604" s="13">
        <f t="shared" si="128"/>
        <v>40788.297650462962</v>
      </c>
      <c r="T1604" s="12">
        <f t="shared" si="125"/>
        <v>2011</v>
      </c>
      <c r="U1604" s="13">
        <f t="shared" si="126"/>
        <v>40830.958333333336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>
        <f t="shared" si="129"/>
        <v>100</v>
      </c>
      <c r="R1605">
        <f t="shared" si="127"/>
        <v>66.69</v>
      </c>
      <c r="S1605" s="13">
        <f t="shared" si="128"/>
        <v>40876.169664351852</v>
      </c>
      <c r="T1605" s="12">
        <f t="shared" si="125"/>
        <v>2011</v>
      </c>
      <c r="U1605" s="13">
        <f t="shared" si="126"/>
        <v>40936.169664351852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>
        <f t="shared" si="129"/>
        <v>122</v>
      </c>
      <c r="R1606">
        <f t="shared" si="127"/>
        <v>48.84</v>
      </c>
      <c r="S1606" s="13">
        <f t="shared" si="128"/>
        <v>40945.845312500001</v>
      </c>
      <c r="T1606" s="12">
        <f t="shared" si="125"/>
        <v>2012</v>
      </c>
      <c r="U1606" s="13">
        <f t="shared" si="126"/>
        <v>40985.80364583333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>
        <f t="shared" si="129"/>
        <v>101</v>
      </c>
      <c r="R1607">
        <f t="shared" si="127"/>
        <v>137.31</v>
      </c>
      <c r="S1607" s="13">
        <f t="shared" si="128"/>
        <v>40747.012881944444</v>
      </c>
      <c r="T1607" s="12">
        <f t="shared" si="125"/>
        <v>2011</v>
      </c>
      <c r="U1607" s="13">
        <f t="shared" si="126"/>
        <v>40756.291666666664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>
        <f t="shared" si="129"/>
        <v>101</v>
      </c>
      <c r="R1608">
        <f t="shared" si="127"/>
        <v>87.83</v>
      </c>
      <c r="S1608" s="13">
        <f t="shared" si="128"/>
        <v>40536.111550925925</v>
      </c>
      <c r="T1608" s="12">
        <f t="shared" si="125"/>
        <v>2010</v>
      </c>
      <c r="U1608" s="13">
        <f t="shared" si="126"/>
        <v>40626.069884259261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>
        <f t="shared" si="129"/>
        <v>145</v>
      </c>
      <c r="R1609">
        <f t="shared" si="127"/>
        <v>70.790000000000006</v>
      </c>
      <c r="S1609" s="13">
        <f t="shared" si="128"/>
        <v>41053.80846064815</v>
      </c>
      <c r="T1609" s="12">
        <f t="shared" si="125"/>
        <v>2012</v>
      </c>
      <c r="U1609" s="13">
        <f t="shared" si="126"/>
        <v>41074.80846064815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>
        <f t="shared" si="129"/>
        <v>101</v>
      </c>
      <c r="R1610">
        <f t="shared" si="127"/>
        <v>52.83</v>
      </c>
      <c r="S1610" s="13">
        <f t="shared" si="128"/>
        <v>41607.83085648148</v>
      </c>
      <c r="T1610" s="12">
        <f t="shared" si="125"/>
        <v>2013</v>
      </c>
      <c r="U1610" s="13">
        <f t="shared" si="126"/>
        <v>41640.226388888892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>
        <f t="shared" si="129"/>
        <v>118</v>
      </c>
      <c r="R1611">
        <f t="shared" si="127"/>
        <v>443.75</v>
      </c>
      <c r="S1611" s="13">
        <f t="shared" si="128"/>
        <v>40796.001261574071</v>
      </c>
      <c r="T1611" s="12">
        <f t="shared" si="125"/>
        <v>2011</v>
      </c>
      <c r="U1611" s="13">
        <f t="shared" si="126"/>
        <v>40849.333333333336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>
        <f t="shared" si="129"/>
        <v>272</v>
      </c>
      <c r="R1612">
        <f t="shared" si="127"/>
        <v>48.54</v>
      </c>
      <c r="S1612" s="13">
        <f t="shared" si="128"/>
        <v>41228.924884259257</v>
      </c>
      <c r="T1612" s="12">
        <f t="shared" si="125"/>
        <v>2012</v>
      </c>
      <c r="U1612" s="13">
        <f t="shared" si="126"/>
        <v>41258.924884259257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>
        <f t="shared" si="129"/>
        <v>125</v>
      </c>
      <c r="R1613">
        <f t="shared" si="127"/>
        <v>37.07</v>
      </c>
      <c r="S1613" s="13">
        <f t="shared" si="128"/>
        <v>41409.00037037037</v>
      </c>
      <c r="T1613" s="12">
        <f t="shared" si="125"/>
        <v>2013</v>
      </c>
      <c r="U1613" s="13">
        <f t="shared" si="126"/>
        <v>41430.00037037037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>
        <f t="shared" si="129"/>
        <v>110</v>
      </c>
      <c r="R1614">
        <f t="shared" si="127"/>
        <v>50</v>
      </c>
      <c r="S1614" s="13">
        <f t="shared" si="128"/>
        <v>41246.874814814815</v>
      </c>
      <c r="T1614" s="12">
        <f t="shared" si="125"/>
        <v>2012</v>
      </c>
      <c r="U1614" s="13">
        <f t="shared" si="126"/>
        <v>41276.874814814815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>
        <f t="shared" si="129"/>
        <v>102</v>
      </c>
      <c r="R1615">
        <f t="shared" si="127"/>
        <v>39.04</v>
      </c>
      <c r="S1615" s="13">
        <f t="shared" si="128"/>
        <v>41082.069467592592</v>
      </c>
      <c r="T1615" s="12">
        <f t="shared" si="125"/>
        <v>2012</v>
      </c>
      <c r="U1615" s="13">
        <f t="shared" si="126"/>
        <v>41112.069467592592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>
        <f t="shared" si="129"/>
        <v>103</v>
      </c>
      <c r="R1616">
        <f t="shared" si="127"/>
        <v>66.69</v>
      </c>
      <c r="S1616" s="13">
        <f t="shared" si="128"/>
        <v>41794.981122685182</v>
      </c>
      <c r="T1616" s="12">
        <f t="shared" si="125"/>
        <v>2014</v>
      </c>
      <c r="U1616" s="13">
        <f t="shared" si="126"/>
        <v>41854.708333333336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>
        <f t="shared" si="129"/>
        <v>114</v>
      </c>
      <c r="R1617">
        <f t="shared" si="127"/>
        <v>67.13</v>
      </c>
      <c r="S1617" s="13">
        <f t="shared" si="128"/>
        <v>40845.050879629627</v>
      </c>
      <c r="T1617" s="12">
        <f t="shared" si="125"/>
        <v>2011</v>
      </c>
      <c r="U1617" s="13">
        <f t="shared" si="126"/>
        <v>40890.092546296299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>
        <f t="shared" si="129"/>
        <v>104</v>
      </c>
      <c r="R1618">
        <f t="shared" si="127"/>
        <v>66.37</v>
      </c>
      <c r="S1618" s="13">
        <f t="shared" si="128"/>
        <v>41194.715520833335</v>
      </c>
      <c r="T1618" s="12">
        <f t="shared" si="125"/>
        <v>2012</v>
      </c>
      <c r="U1618" s="13">
        <f t="shared" si="126"/>
        <v>41235.916666666664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>
        <f t="shared" si="129"/>
        <v>146</v>
      </c>
      <c r="R1619">
        <f t="shared" si="127"/>
        <v>64.62</v>
      </c>
      <c r="S1619" s="13">
        <f t="shared" si="128"/>
        <v>41546.664212962962</v>
      </c>
      <c r="T1619" s="12">
        <f t="shared" si="125"/>
        <v>2013</v>
      </c>
      <c r="U1619" s="13">
        <f t="shared" si="126"/>
        <v>41579.791666666664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>
        <f t="shared" si="129"/>
        <v>105</v>
      </c>
      <c r="R1620">
        <f t="shared" si="127"/>
        <v>58.37</v>
      </c>
      <c r="S1620" s="13">
        <f t="shared" si="128"/>
        <v>41301.654340277775</v>
      </c>
      <c r="T1620" s="12">
        <f t="shared" si="125"/>
        <v>2013</v>
      </c>
      <c r="U1620" s="13">
        <f t="shared" si="126"/>
        <v>41341.654340277775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>
        <f t="shared" si="129"/>
        <v>133</v>
      </c>
      <c r="R1621">
        <f t="shared" si="127"/>
        <v>86.96</v>
      </c>
      <c r="S1621" s="13">
        <f t="shared" si="128"/>
        <v>41876.18618055556</v>
      </c>
      <c r="T1621" s="12">
        <f t="shared" si="125"/>
        <v>2014</v>
      </c>
      <c r="U1621" s="13">
        <f t="shared" si="126"/>
        <v>41897.18618055556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>
        <f t="shared" si="129"/>
        <v>113</v>
      </c>
      <c r="R1622">
        <f t="shared" si="127"/>
        <v>66.47</v>
      </c>
      <c r="S1622" s="13">
        <f t="shared" si="128"/>
        <v>41321.339583333334</v>
      </c>
      <c r="T1622" s="12">
        <f t="shared" si="125"/>
        <v>2013</v>
      </c>
      <c r="U1622" s="13">
        <f t="shared" si="126"/>
        <v>41328.339583333334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>
        <f t="shared" si="129"/>
        <v>121</v>
      </c>
      <c r="R1623">
        <f t="shared" si="127"/>
        <v>163.78</v>
      </c>
      <c r="S1623" s="13">
        <f t="shared" si="128"/>
        <v>41003.60665509259</v>
      </c>
      <c r="T1623" s="12">
        <f t="shared" si="125"/>
        <v>2012</v>
      </c>
      <c r="U1623" s="13">
        <f t="shared" si="126"/>
        <v>41057.165972222225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>
        <f t="shared" si="129"/>
        <v>102</v>
      </c>
      <c r="R1624">
        <f t="shared" si="127"/>
        <v>107.98</v>
      </c>
      <c r="S1624" s="13">
        <f t="shared" si="128"/>
        <v>41950.29483796296</v>
      </c>
      <c r="T1624" s="12">
        <f t="shared" si="125"/>
        <v>2014</v>
      </c>
      <c r="U1624" s="13">
        <f t="shared" si="126"/>
        <v>41990.332638888889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>
        <f t="shared" si="129"/>
        <v>101</v>
      </c>
      <c r="R1625">
        <f t="shared" si="127"/>
        <v>42.11</v>
      </c>
      <c r="S1625" s="13">
        <f t="shared" si="128"/>
        <v>41453.688530092593</v>
      </c>
      <c r="T1625" s="12">
        <f t="shared" si="125"/>
        <v>2013</v>
      </c>
      <c r="U1625" s="13">
        <f t="shared" si="126"/>
        <v>41513.688530092593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>
        <f t="shared" si="129"/>
        <v>118</v>
      </c>
      <c r="R1626">
        <f t="shared" si="127"/>
        <v>47.2</v>
      </c>
      <c r="S1626" s="13">
        <f t="shared" si="128"/>
        <v>41243.367303240739</v>
      </c>
      <c r="T1626" s="12">
        <f t="shared" si="125"/>
        <v>2012</v>
      </c>
      <c r="U1626" s="13">
        <f t="shared" si="126"/>
        <v>41283.367303240739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>
        <f t="shared" si="129"/>
        <v>155</v>
      </c>
      <c r="R1627">
        <f t="shared" si="127"/>
        <v>112.02</v>
      </c>
      <c r="S1627" s="13">
        <f t="shared" si="128"/>
        <v>41135.699687500004</v>
      </c>
      <c r="T1627" s="12">
        <f t="shared" si="125"/>
        <v>2012</v>
      </c>
      <c r="U1627" s="13">
        <f t="shared" si="126"/>
        <v>41163.699687500004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>
        <f t="shared" si="129"/>
        <v>101</v>
      </c>
      <c r="R1628">
        <f t="shared" si="127"/>
        <v>74.95</v>
      </c>
      <c r="S1628" s="13">
        <f t="shared" si="128"/>
        <v>41579.847997685189</v>
      </c>
      <c r="T1628" s="12">
        <f t="shared" si="125"/>
        <v>2013</v>
      </c>
      <c r="U1628" s="13">
        <f t="shared" si="126"/>
        <v>41609.889664351853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>
        <f t="shared" si="129"/>
        <v>117</v>
      </c>
      <c r="R1629">
        <f t="shared" si="127"/>
        <v>61.58</v>
      </c>
      <c r="S1629" s="13">
        <f t="shared" si="128"/>
        <v>41205.707048611112</v>
      </c>
      <c r="T1629" s="12">
        <f t="shared" si="125"/>
        <v>2012</v>
      </c>
      <c r="U1629" s="13">
        <f t="shared" si="126"/>
        <v>41239.207638888889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>
        <f t="shared" si="129"/>
        <v>101</v>
      </c>
      <c r="R1630">
        <f t="shared" si="127"/>
        <v>45.88</v>
      </c>
      <c r="S1630" s="13">
        <f t="shared" si="128"/>
        <v>41774.737060185187</v>
      </c>
      <c r="T1630" s="12">
        <f t="shared" si="125"/>
        <v>2014</v>
      </c>
      <c r="U1630" s="13">
        <f t="shared" si="126"/>
        <v>41807.737060185187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>
        <f t="shared" si="129"/>
        <v>104</v>
      </c>
      <c r="R1631">
        <f t="shared" si="127"/>
        <v>75.849999999999994</v>
      </c>
      <c r="S1631" s="13">
        <f t="shared" si="128"/>
        <v>41645.867280092592</v>
      </c>
      <c r="T1631" s="12">
        <f t="shared" si="125"/>
        <v>2014</v>
      </c>
      <c r="U1631" s="13">
        <f t="shared" si="126"/>
        <v>41690.867280092592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>
        <f t="shared" si="129"/>
        <v>265</v>
      </c>
      <c r="R1632">
        <f t="shared" si="127"/>
        <v>84.21</v>
      </c>
      <c r="S1632" s="13">
        <f t="shared" si="128"/>
        <v>40939.837673611109</v>
      </c>
      <c r="T1632" s="12">
        <f t="shared" si="125"/>
        <v>2012</v>
      </c>
      <c r="U1632" s="13">
        <f t="shared" si="126"/>
        <v>40970.290972222225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>
        <f t="shared" si="129"/>
        <v>156</v>
      </c>
      <c r="R1633">
        <f t="shared" si="127"/>
        <v>117.23</v>
      </c>
      <c r="S1633" s="13">
        <f t="shared" si="128"/>
        <v>41164.859502314815</v>
      </c>
      <c r="T1633" s="12">
        <f t="shared" si="125"/>
        <v>2012</v>
      </c>
      <c r="U1633" s="13">
        <f t="shared" si="126"/>
        <v>41194.859502314815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>
        <f t="shared" si="129"/>
        <v>102</v>
      </c>
      <c r="R1634">
        <f t="shared" si="127"/>
        <v>86.49</v>
      </c>
      <c r="S1634" s="13">
        <f t="shared" si="128"/>
        <v>40750.340902777774</v>
      </c>
      <c r="T1634" s="12">
        <f t="shared" si="125"/>
        <v>2011</v>
      </c>
      <c r="U1634" s="13">
        <f t="shared" si="126"/>
        <v>40810.340902777774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>
        <f t="shared" si="129"/>
        <v>100</v>
      </c>
      <c r="R1635">
        <f t="shared" si="127"/>
        <v>172.41</v>
      </c>
      <c r="S1635" s="13">
        <f t="shared" si="128"/>
        <v>40896.883750000001</v>
      </c>
      <c r="T1635" s="12">
        <f t="shared" si="125"/>
        <v>2011</v>
      </c>
      <c r="U1635" s="13">
        <f t="shared" si="126"/>
        <v>40924.208333333336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>
        <f t="shared" si="129"/>
        <v>101</v>
      </c>
      <c r="R1636">
        <f t="shared" si="127"/>
        <v>62.81</v>
      </c>
      <c r="S1636" s="13">
        <f t="shared" si="128"/>
        <v>40658.189826388887</v>
      </c>
      <c r="T1636" s="12">
        <f t="shared" si="125"/>
        <v>2011</v>
      </c>
      <c r="U1636" s="13">
        <f t="shared" si="126"/>
        <v>40696.249305555553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>
        <f t="shared" si="129"/>
        <v>125</v>
      </c>
      <c r="R1637">
        <f t="shared" si="127"/>
        <v>67.73</v>
      </c>
      <c r="S1637" s="13">
        <f t="shared" si="128"/>
        <v>42502.868761574078</v>
      </c>
      <c r="T1637" s="12">
        <f t="shared" si="125"/>
        <v>2016</v>
      </c>
      <c r="U1637" s="13">
        <f t="shared" si="126"/>
        <v>42562.868761574078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>
        <f t="shared" si="129"/>
        <v>104</v>
      </c>
      <c r="R1638">
        <f t="shared" si="127"/>
        <v>53.56</v>
      </c>
      <c r="S1638" s="13">
        <f t="shared" si="128"/>
        <v>40663.08666666667</v>
      </c>
      <c r="T1638" s="12">
        <f t="shared" si="125"/>
        <v>2011</v>
      </c>
      <c r="U1638" s="13">
        <f t="shared" si="126"/>
        <v>40706.166666666664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>
        <f t="shared" si="129"/>
        <v>104</v>
      </c>
      <c r="R1639">
        <f t="shared" si="127"/>
        <v>34.6</v>
      </c>
      <c r="S1639" s="13">
        <f t="shared" si="128"/>
        <v>40122.751620370371</v>
      </c>
      <c r="T1639" s="12">
        <f t="shared" si="125"/>
        <v>2009</v>
      </c>
      <c r="U1639" s="13">
        <f t="shared" si="126"/>
        <v>40178.98541666667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>
        <f t="shared" si="129"/>
        <v>105</v>
      </c>
      <c r="R1640">
        <f t="shared" si="127"/>
        <v>38.89</v>
      </c>
      <c r="S1640" s="13">
        <f t="shared" si="128"/>
        <v>41288.68712962963</v>
      </c>
      <c r="T1640" s="12">
        <f t="shared" si="125"/>
        <v>2013</v>
      </c>
      <c r="U1640" s="13">
        <f t="shared" si="126"/>
        <v>41333.892361111109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>
        <f t="shared" si="129"/>
        <v>100</v>
      </c>
      <c r="R1641">
        <f t="shared" si="127"/>
        <v>94.74</v>
      </c>
      <c r="S1641" s="13">
        <f t="shared" si="128"/>
        <v>40941.652372685188</v>
      </c>
      <c r="T1641" s="12">
        <f t="shared" si="125"/>
        <v>2012</v>
      </c>
      <c r="U1641" s="13">
        <f t="shared" si="126"/>
        <v>40971.652372685188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>
        <f t="shared" si="129"/>
        <v>170</v>
      </c>
      <c r="R1642">
        <f t="shared" si="127"/>
        <v>39.97</v>
      </c>
      <c r="S1642" s="13">
        <f t="shared" si="128"/>
        <v>40379.23096064815</v>
      </c>
      <c r="T1642" s="12">
        <f t="shared" si="125"/>
        <v>2010</v>
      </c>
      <c r="U1642" s="13">
        <f t="shared" si="126"/>
        <v>40393.082638888889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>
        <f t="shared" si="129"/>
        <v>101</v>
      </c>
      <c r="R1643">
        <f t="shared" si="127"/>
        <v>97.5</v>
      </c>
      <c r="S1643" s="13">
        <f t="shared" si="128"/>
        <v>41962.596574074079</v>
      </c>
      <c r="T1643" s="12">
        <f t="shared" si="125"/>
        <v>2014</v>
      </c>
      <c r="U1643" s="13">
        <f t="shared" si="126"/>
        <v>41992.596574074079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>
        <f t="shared" si="129"/>
        <v>100</v>
      </c>
      <c r="R1644">
        <f t="shared" si="127"/>
        <v>42.86</v>
      </c>
      <c r="S1644" s="13">
        <f t="shared" si="128"/>
        <v>40688.024618055555</v>
      </c>
      <c r="T1644" s="12">
        <f t="shared" si="125"/>
        <v>2011</v>
      </c>
      <c r="U1644" s="13">
        <f t="shared" si="126"/>
        <v>40708.024618055555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>
        <f t="shared" si="129"/>
        <v>125</v>
      </c>
      <c r="R1645">
        <f t="shared" si="127"/>
        <v>168.51</v>
      </c>
      <c r="S1645" s="13">
        <f t="shared" si="128"/>
        <v>41146.824212962965</v>
      </c>
      <c r="T1645" s="12">
        <f t="shared" si="125"/>
        <v>2012</v>
      </c>
      <c r="U1645" s="13">
        <f t="shared" si="126"/>
        <v>41176.824212962965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>
        <f t="shared" si="129"/>
        <v>110</v>
      </c>
      <c r="R1646">
        <f t="shared" si="127"/>
        <v>85.55</v>
      </c>
      <c r="S1646" s="13">
        <f t="shared" si="128"/>
        <v>41175.05972222222</v>
      </c>
      <c r="T1646" s="12">
        <f t="shared" si="125"/>
        <v>2012</v>
      </c>
      <c r="U1646" s="13">
        <f t="shared" si="126"/>
        <v>41235.101388888892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>
        <f t="shared" si="129"/>
        <v>111</v>
      </c>
      <c r="R1647">
        <f t="shared" si="127"/>
        <v>554</v>
      </c>
      <c r="S1647" s="13">
        <f t="shared" si="128"/>
        <v>41521.617361111108</v>
      </c>
      <c r="T1647" s="12">
        <f t="shared" si="125"/>
        <v>2013</v>
      </c>
      <c r="U1647" s="13">
        <f t="shared" si="126"/>
        <v>41535.617361111108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>
        <f t="shared" si="129"/>
        <v>110</v>
      </c>
      <c r="R1648">
        <f t="shared" si="127"/>
        <v>26.55</v>
      </c>
      <c r="S1648" s="13">
        <f t="shared" si="128"/>
        <v>41833.450266203705</v>
      </c>
      <c r="T1648" s="12">
        <f t="shared" si="125"/>
        <v>2014</v>
      </c>
      <c r="U1648" s="13">
        <f t="shared" si="126"/>
        <v>41865.757638888892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>
        <f t="shared" si="129"/>
        <v>105</v>
      </c>
      <c r="R1649">
        <f t="shared" si="127"/>
        <v>113.83</v>
      </c>
      <c r="S1649" s="13">
        <f t="shared" si="128"/>
        <v>41039.409456018519</v>
      </c>
      <c r="T1649" s="12">
        <f t="shared" si="125"/>
        <v>2012</v>
      </c>
      <c r="U1649" s="13">
        <f t="shared" si="126"/>
        <v>41069.409456018519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>
        <f t="shared" si="129"/>
        <v>125</v>
      </c>
      <c r="R1650">
        <f t="shared" si="127"/>
        <v>32.01</v>
      </c>
      <c r="S1650" s="13">
        <f t="shared" si="128"/>
        <v>40592.704652777778</v>
      </c>
      <c r="T1650" s="12">
        <f t="shared" si="125"/>
        <v>2011</v>
      </c>
      <c r="U1650" s="13">
        <f t="shared" si="126"/>
        <v>40622.662986111114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>
        <f t="shared" si="129"/>
        <v>101</v>
      </c>
      <c r="R1651">
        <f t="shared" si="127"/>
        <v>47.19</v>
      </c>
      <c r="S1651" s="13">
        <f t="shared" si="128"/>
        <v>41737.684664351851</v>
      </c>
      <c r="T1651" s="12">
        <f t="shared" si="125"/>
        <v>2014</v>
      </c>
      <c r="U1651" s="13">
        <f t="shared" si="126"/>
        <v>41782.684664351851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>
        <f t="shared" si="129"/>
        <v>142</v>
      </c>
      <c r="R1652">
        <f t="shared" si="127"/>
        <v>88.47</v>
      </c>
      <c r="S1652" s="13">
        <f t="shared" si="128"/>
        <v>41526.435613425929</v>
      </c>
      <c r="T1652" s="12">
        <f t="shared" si="125"/>
        <v>2013</v>
      </c>
      <c r="U1652" s="13">
        <f t="shared" si="126"/>
        <v>41556.435613425929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>
        <f t="shared" si="129"/>
        <v>101</v>
      </c>
      <c r="R1653">
        <f t="shared" si="127"/>
        <v>100.75</v>
      </c>
      <c r="S1653" s="13">
        <f t="shared" si="128"/>
        <v>40625.900694444441</v>
      </c>
      <c r="T1653" s="12">
        <f t="shared" si="125"/>
        <v>2011</v>
      </c>
      <c r="U1653" s="13">
        <f t="shared" si="126"/>
        <v>40659.290972222225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>
        <f t="shared" si="129"/>
        <v>101</v>
      </c>
      <c r="R1654">
        <f t="shared" si="127"/>
        <v>64.709999999999994</v>
      </c>
      <c r="S1654" s="13">
        <f t="shared" si="128"/>
        <v>41572.492974537039</v>
      </c>
      <c r="T1654" s="12">
        <f t="shared" si="125"/>
        <v>2013</v>
      </c>
      <c r="U1654" s="13">
        <f t="shared" si="126"/>
        <v>41602.534641203703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>
        <f t="shared" si="129"/>
        <v>174</v>
      </c>
      <c r="R1655">
        <f t="shared" si="127"/>
        <v>51.85</v>
      </c>
      <c r="S1655" s="13">
        <f t="shared" si="128"/>
        <v>40626.834444444445</v>
      </c>
      <c r="T1655" s="12">
        <f t="shared" si="125"/>
        <v>2011</v>
      </c>
      <c r="U1655" s="13">
        <f t="shared" si="126"/>
        <v>40657.834444444445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>
        <f t="shared" si="129"/>
        <v>120</v>
      </c>
      <c r="R1656">
        <f t="shared" si="127"/>
        <v>38.79</v>
      </c>
      <c r="S1656" s="13">
        <f t="shared" si="128"/>
        <v>40987.890740740739</v>
      </c>
      <c r="T1656" s="12">
        <f t="shared" si="125"/>
        <v>2012</v>
      </c>
      <c r="U1656" s="13">
        <f t="shared" si="126"/>
        <v>41017.890740740739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>
        <f t="shared" si="129"/>
        <v>143</v>
      </c>
      <c r="R1657">
        <f t="shared" si="127"/>
        <v>44.65</v>
      </c>
      <c r="S1657" s="13">
        <f t="shared" si="128"/>
        <v>40974.791898148149</v>
      </c>
      <c r="T1657" s="12">
        <f t="shared" si="125"/>
        <v>2012</v>
      </c>
      <c r="U1657" s="13">
        <f t="shared" si="126"/>
        <v>41004.750231481477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>
        <f t="shared" si="129"/>
        <v>100</v>
      </c>
      <c r="R1658">
        <f t="shared" si="127"/>
        <v>156.77000000000001</v>
      </c>
      <c r="S1658" s="13">
        <f t="shared" si="128"/>
        <v>41226.928842592592</v>
      </c>
      <c r="T1658" s="12">
        <f t="shared" si="125"/>
        <v>2012</v>
      </c>
      <c r="U1658" s="13">
        <f t="shared" si="126"/>
        <v>41256.928842592592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>
        <f t="shared" si="129"/>
        <v>105</v>
      </c>
      <c r="R1659">
        <f t="shared" si="127"/>
        <v>118.7</v>
      </c>
      <c r="S1659" s="13">
        <f t="shared" si="128"/>
        <v>41023.782037037039</v>
      </c>
      <c r="T1659" s="12">
        <f t="shared" si="125"/>
        <v>2012</v>
      </c>
      <c r="U1659" s="13">
        <f t="shared" si="126"/>
        <v>41053.782037037039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>
        <f t="shared" si="129"/>
        <v>132</v>
      </c>
      <c r="R1660">
        <f t="shared" si="127"/>
        <v>74.150000000000006</v>
      </c>
      <c r="S1660" s="13">
        <f t="shared" si="128"/>
        <v>41223.22184027778</v>
      </c>
      <c r="T1660" s="12">
        <f t="shared" si="125"/>
        <v>2012</v>
      </c>
      <c r="U1660" s="13">
        <f t="shared" si="126"/>
        <v>41261.597222222219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>
        <f t="shared" si="129"/>
        <v>113</v>
      </c>
      <c r="R1661">
        <f t="shared" si="127"/>
        <v>12.53</v>
      </c>
      <c r="S1661" s="13">
        <f t="shared" si="128"/>
        <v>41596.913437499999</v>
      </c>
      <c r="T1661" s="12">
        <f t="shared" si="125"/>
        <v>2013</v>
      </c>
      <c r="U1661" s="13">
        <f t="shared" si="126"/>
        <v>41625.5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>
        <f t="shared" si="129"/>
        <v>1254</v>
      </c>
      <c r="R1662">
        <f t="shared" si="127"/>
        <v>27.86</v>
      </c>
      <c r="S1662" s="13">
        <f t="shared" si="128"/>
        <v>42459.693865740745</v>
      </c>
      <c r="T1662" s="12">
        <f t="shared" si="125"/>
        <v>2016</v>
      </c>
      <c r="U1662" s="13">
        <f t="shared" si="126"/>
        <v>42490.915972222225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>
        <f t="shared" si="129"/>
        <v>103</v>
      </c>
      <c r="R1663">
        <f t="shared" si="127"/>
        <v>80.180000000000007</v>
      </c>
      <c r="S1663" s="13">
        <f t="shared" si="128"/>
        <v>42343.998043981483</v>
      </c>
      <c r="T1663" s="12">
        <f t="shared" si="125"/>
        <v>2015</v>
      </c>
      <c r="U1663" s="13">
        <f t="shared" si="126"/>
        <v>42386.875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>
        <f t="shared" si="129"/>
        <v>103</v>
      </c>
      <c r="R1664">
        <f t="shared" si="127"/>
        <v>132.44</v>
      </c>
      <c r="S1664" s="13">
        <f t="shared" si="128"/>
        <v>40848.198333333334</v>
      </c>
      <c r="T1664" s="12">
        <f t="shared" si="125"/>
        <v>2011</v>
      </c>
      <c r="U1664" s="13">
        <f t="shared" si="126"/>
        <v>40908.239999999998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>
        <f t="shared" si="129"/>
        <v>108</v>
      </c>
      <c r="R1665">
        <f t="shared" si="127"/>
        <v>33.75</v>
      </c>
      <c r="S1665" s="13">
        <f t="shared" si="128"/>
        <v>42006.02207175926</v>
      </c>
      <c r="T1665" s="12">
        <f t="shared" si="125"/>
        <v>2015</v>
      </c>
      <c r="U1665" s="13">
        <f t="shared" si="126"/>
        <v>42036.02207175926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>
        <f t="shared" si="129"/>
        <v>122</v>
      </c>
      <c r="R1666">
        <f t="shared" si="127"/>
        <v>34.380000000000003</v>
      </c>
      <c r="S1666" s="13">
        <f t="shared" si="128"/>
        <v>40939.761782407404</v>
      </c>
      <c r="T1666" s="12">
        <f t="shared" ref="T1666:T1729" si="130">YEAR(S1666)</f>
        <v>2012</v>
      </c>
      <c r="U1666" s="13">
        <f t="shared" ref="U1666:U1729" si="131">(((I1666/60)/60)/24)+DATE(1970,1,1)</f>
        <v>40984.165972222225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>
        <f t="shared" si="129"/>
        <v>119</v>
      </c>
      <c r="R1667">
        <f t="shared" ref="R1667:R1730" si="132">IFERROR(ROUND(E1667/L1667,2),0)</f>
        <v>44.96</v>
      </c>
      <c r="S1667" s="13">
        <f t="shared" ref="S1667:S1730" si="133">(((J1667/60)/60)/24)+DATE(1970,1,1)</f>
        <v>40564.649456018517</v>
      </c>
      <c r="T1667" s="12">
        <f t="shared" si="130"/>
        <v>2011</v>
      </c>
      <c r="U1667" s="13">
        <f t="shared" si="131"/>
        <v>40596.125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>
        <f t="shared" ref="Q1668:Q1731" si="134">ROUND(E1668/D1668*100,0)</f>
        <v>161</v>
      </c>
      <c r="R1668">
        <f t="shared" si="132"/>
        <v>41.04</v>
      </c>
      <c r="S1668" s="13">
        <f t="shared" si="133"/>
        <v>41331.253159722226</v>
      </c>
      <c r="T1668" s="12">
        <f t="shared" si="130"/>
        <v>2013</v>
      </c>
      <c r="U1668" s="13">
        <f t="shared" si="131"/>
        <v>41361.211493055554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>
        <f t="shared" si="134"/>
        <v>127</v>
      </c>
      <c r="R1669">
        <f t="shared" si="132"/>
        <v>52.6</v>
      </c>
      <c r="S1669" s="13">
        <f t="shared" si="133"/>
        <v>41682.0705787037</v>
      </c>
      <c r="T1669" s="12">
        <f t="shared" si="130"/>
        <v>2014</v>
      </c>
      <c r="U1669" s="13">
        <f t="shared" si="131"/>
        <v>41709.290972222225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>
        <f t="shared" si="134"/>
        <v>103</v>
      </c>
      <c r="R1670">
        <f t="shared" si="132"/>
        <v>70.78</v>
      </c>
      <c r="S1670" s="13">
        <f t="shared" si="133"/>
        <v>40845.14975694444</v>
      </c>
      <c r="T1670" s="12">
        <f t="shared" si="130"/>
        <v>2011</v>
      </c>
      <c r="U1670" s="13">
        <f t="shared" si="131"/>
        <v>40875.191423611112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>
        <f t="shared" si="134"/>
        <v>140</v>
      </c>
      <c r="R1671">
        <f t="shared" si="132"/>
        <v>53.75</v>
      </c>
      <c r="S1671" s="13">
        <f t="shared" si="133"/>
        <v>42461.885138888887</v>
      </c>
      <c r="T1671" s="12">
        <f t="shared" si="130"/>
        <v>2016</v>
      </c>
      <c r="U1671" s="13">
        <f t="shared" si="131"/>
        <v>42521.885138888887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>
        <f t="shared" si="134"/>
        <v>103</v>
      </c>
      <c r="R1672">
        <f t="shared" si="132"/>
        <v>44.61</v>
      </c>
      <c r="S1672" s="13">
        <f t="shared" si="133"/>
        <v>40313.930543981485</v>
      </c>
      <c r="T1672" s="12">
        <f t="shared" si="130"/>
        <v>2010</v>
      </c>
      <c r="U1672" s="13">
        <f t="shared" si="131"/>
        <v>40364.166666666664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>
        <f t="shared" si="134"/>
        <v>101</v>
      </c>
      <c r="R1673">
        <f t="shared" si="132"/>
        <v>26.15</v>
      </c>
      <c r="S1673" s="13">
        <f t="shared" si="133"/>
        <v>42553.54414351852</v>
      </c>
      <c r="T1673" s="12">
        <f t="shared" si="130"/>
        <v>2016</v>
      </c>
      <c r="U1673" s="13">
        <f t="shared" si="131"/>
        <v>42583.54414351852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>
        <f t="shared" si="134"/>
        <v>113</v>
      </c>
      <c r="R1674">
        <f t="shared" si="132"/>
        <v>39.18</v>
      </c>
      <c r="S1674" s="13">
        <f t="shared" si="133"/>
        <v>41034.656597222223</v>
      </c>
      <c r="T1674" s="12">
        <f t="shared" si="130"/>
        <v>2012</v>
      </c>
      <c r="U1674" s="13">
        <f t="shared" si="131"/>
        <v>41064.656597222223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>
        <f t="shared" si="134"/>
        <v>128</v>
      </c>
      <c r="R1675">
        <f t="shared" si="132"/>
        <v>45.59</v>
      </c>
      <c r="S1675" s="13">
        <f t="shared" si="133"/>
        <v>42039.878379629634</v>
      </c>
      <c r="T1675" s="12">
        <f t="shared" si="130"/>
        <v>2015</v>
      </c>
      <c r="U1675" s="13">
        <f t="shared" si="131"/>
        <v>42069.878379629634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>
        <f t="shared" si="134"/>
        <v>202</v>
      </c>
      <c r="R1676">
        <f t="shared" si="132"/>
        <v>89.25</v>
      </c>
      <c r="S1676" s="13">
        <f t="shared" si="133"/>
        <v>42569.605393518519</v>
      </c>
      <c r="T1676" s="12">
        <f t="shared" si="130"/>
        <v>2016</v>
      </c>
      <c r="U1676" s="13">
        <f t="shared" si="131"/>
        <v>42600.290972222225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>
        <f t="shared" si="134"/>
        <v>137</v>
      </c>
      <c r="R1677">
        <f t="shared" si="132"/>
        <v>40.42</v>
      </c>
      <c r="S1677" s="13">
        <f t="shared" si="133"/>
        <v>40802.733101851853</v>
      </c>
      <c r="T1677" s="12">
        <f t="shared" si="130"/>
        <v>2011</v>
      </c>
      <c r="U1677" s="13">
        <f t="shared" si="131"/>
        <v>40832.918749999997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>
        <f t="shared" si="134"/>
        <v>115</v>
      </c>
      <c r="R1678">
        <f t="shared" si="132"/>
        <v>82.38</v>
      </c>
      <c r="S1678" s="13">
        <f t="shared" si="133"/>
        <v>40973.72623842593</v>
      </c>
      <c r="T1678" s="12">
        <f t="shared" si="130"/>
        <v>2012</v>
      </c>
      <c r="U1678" s="13">
        <f t="shared" si="131"/>
        <v>41020.165972222225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>
        <f t="shared" si="134"/>
        <v>112</v>
      </c>
      <c r="R1679">
        <f t="shared" si="132"/>
        <v>159.52000000000001</v>
      </c>
      <c r="S1679" s="13">
        <f t="shared" si="133"/>
        <v>42416.407129629632</v>
      </c>
      <c r="T1679" s="12">
        <f t="shared" si="130"/>
        <v>2016</v>
      </c>
      <c r="U1679" s="13">
        <f t="shared" si="131"/>
        <v>42476.249305555553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>
        <f t="shared" si="134"/>
        <v>118</v>
      </c>
      <c r="R1680">
        <f t="shared" si="132"/>
        <v>36.24</v>
      </c>
      <c r="S1680" s="13">
        <f t="shared" si="133"/>
        <v>41662.854988425926</v>
      </c>
      <c r="T1680" s="12">
        <f t="shared" si="130"/>
        <v>2014</v>
      </c>
      <c r="U1680" s="13">
        <f t="shared" si="131"/>
        <v>41676.854988425926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>
        <f t="shared" si="134"/>
        <v>175</v>
      </c>
      <c r="R1681">
        <f t="shared" si="132"/>
        <v>62.5</v>
      </c>
      <c r="S1681" s="13">
        <f t="shared" si="133"/>
        <v>40723.068807870368</v>
      </c>
      <c r="T1681" s="12">
        <f t="shared" si="130"/>
        <v>2011</v>
      </c>
      <c r="U1681" s="13">
        <f t="shared" si="131"/>
        <v>40746.068807870368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>
        <f t="shared" si="134"/>
        <v>118</v>
      </c>
      <c r="R1682">
        <f t="shared" si="132"/>
        <v>47</v>
      </c>
      <c r="S1682" s="13">
        <f t="shared" si="133"/>
        <v>41802.757719907408</v>
      </c>
      <c r="T1682" s="12">
        <f t="shared" si="130"/>
        <v>2014</v>
      </c>
      <c r="U1682" s="13">
        <f t="shared" si="131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>
        <f t="shared" si="134"/>
        <v>101</v>
      </c>
      <c r="R1683">
        <f t="shared" si="132"/>
        <v>74.58</v>
      </c>
      <c r="S1683" s="13">
        <f t="shared" si="133"/>
        <v>42774.121342592596</v>
      </c>
      <c r="T1683" s="12">
        <f t="shared" si="130"/>
        <v>2017</v>
      </c>
      <c r="U1683" s="13">
        <f t="shared" si="131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>
        <f t="shared" si="134"/>
        <v>0</v>
      </c>
      <c r="R1684">
        <f t="shared" si="132"/>
        <v>0</v>
      </c>
      <c r="S1684" s="13">
        <f t="shared" si="133"/>
        <v>42779.21365740741</v>
      </c>
      <c r="T1684" s="12">
        <f t="shared" si="130"/>
        <v>2017</v>
      </c>
      <c r="U1684" s="13">
        <f t="shared" si="131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>
        <f t="shared" si="134"/>
        <v>22</v>
      </c>
      <c r="R1685">
        <f t="shared" si="132"/>
        <v>76</v>
      </c>
      <c r="S1685" s="13">
        <f t="shared" si="133"/>
        <v>42808.781689814816</v>
      </c>
      <c r="T1685" s="12">
        <f t="shared" si="130"/>
        <v>2017</v>
      </c>
      <c r="U1685" s="13">
        <f t="shared" si="131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>
        <f t="shared" si="134"/>
        <v>109</v>
      </c>
      <c r="R1686">
        <f t="shared" si="132"/>
        <v>86.44</v>
      </c>
      <c r="S1686" s="13">
        <f t="shared" si="133"/>
        <v>42783.815289351856</v>
      </c>
      <c r="T1686" s="12">
        <f t="shared" si="130"/>
        <v>2017</v>
      </c>
      <c r="U1686" s="13">
        <f t="shared" si="131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>
        <f t="shared" si="134"/>
        <v>103</v>
      </c>
      <c r="R1687">
        <f t="shared" si="132"/>
        <v>24</v>
      </c>
      <c r="S1687" s="13">
        <f t="shared" si="133"/>
        <v>42788.2502662037</v>
      </c>
      <c r="T1687" s="12">
        <f t="shared" si="130"/>
        <v>2017</v>
      </c>
      <c r="U1687" s="13">
        <f t="shared" si="131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>
        <f t="shared" si="134"/>
        <v>0</v>
      </c>
      <c r="R1688">
        <f t="shared" si="132"/>
        <v>18</v>
      </c>
      <c r="S1688" s="13">
        <f t="shared" si="133"/>
        <v>42792.843969907408</v>
      </c>
      <c r="T1688" s="12">
        <f t="shared" si="130"/>
        <v>2017</v>
      </c>
      <c r="U1688" s="13">
        <f t="shared" si="131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>
        <f t="shared" si="134"/>
        <v>31</v>
      </c>
      <c r="R1689">
        <f t="shared" si="132"/>
        <v>80.13</v>
      </c>
      <c r="S1689" s="13">
        <f t="shared" si="133"/>
        <v>42802.046817129631</v>
      </c>
      <c r="T1689" s="12">
        <f t="shared" si="130"/>
        <v>2017</v>
      </c>
      <c r="U1689" s="13">
        <f t="shared" si="131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>
        <f t="shared" si="134"/>
        <v>44</v>
      </c>
      <c r="R1690">
        <f t="shared" si="132"/>
        <v>253.14</v>
      </c>
      <c r="S1690" s="13">
        <f t="shared" si="133"/>
        <v>42804.534652777773</v>
      </c>
      <c r="T1690" s="12">
        <f t="shared" si="130"/>
        <v>2017</v>
      </c>
      <c r="U1690" s="13">
        <f t="shared" si="131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>
        <f t="shared" si="134"/>
        <v>100</v>
      </c>
      <c r="R1691">
        <f t="shared" si="132"/>
        <v>171.43</v>
      </c>
      <c r="S1691" s="13">
        <f t="shared" si="133"/>
        <v>42780.942476851851</v>
      </c>
      <c r="T1691" s="12">
        <f t="shared" si="130"/>
        <v>2017</v>
      </c>
      <c r="U1691" s="13">
        <f t="shared" si="131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>
        <f t="shared" si="134"/>
        <v>25</v>
      </c>
      <c r="R1692">
        <f t="shared" si="132"/>
        <v>57.73</v>
      </c>
      <c r="S1692" s="13">
        <f t="shared" si="133"/>
        <v>42801.43104166667</v>
      </c>
      <c r="T1692" s="12">
        <f t="shared" si="130"/>
        <v>2017</v>
      </c>
      <c r="U1692" s="13">
        <f t="shared" si="131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>
        <f t="shared" si="134"/>
        <v>33</v>
      </c>
      <c r="R1693">
        <f t="shared" si="132"/>
        <v>264.26</v>
      </c>
      <c r="S1693" s="13">
        <f t="shared" si="133"/>
        <v>42795.701481481476</v>
      </c>
      <c r="T1693" s="12">
        <f t="shared" si="130"/>
        <v>2017</v>
      </c>
      <c r="U1693" s="13">
        <f t="shared" si="131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>
        <f t="shared" si="134"/>
        <v>48</v>
      </c>
      <c r="R1694">
        <f t="shared" si="132"/>
        <v>159.33000000000001</v>
      </c>
      <c r="S1694" s="13">
        <f t="shared" si="133"/>
        <v>42788.151238425926</v>
      </c>
      <c r="T1694" s="12">
        <f t="shared" si="130"/>
        <v>2017</v>
      </c>
      <c r="U1694" s="13">
        <f t="shared" si="131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>
        <f t="shared" si="134"/>
        <v>9</v>
      </c>
      <c r="R1695">
        <f t="shared" si="132"/>
        <v>35</v>
      </c>
      <c r="S1695" s="13">
        <f t="shared" si="133"/>
        <v>42803.920277777783</v>
      </c>
      <c r="T1695" s="12">
        <f t="shared" si="130"/>
        <v>2017</v>
      </c>
      <c r="U1695" s="13">
        <f t="shared" si="131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>
        <f t="shared" si="134"/>
        <v>0</v>
      </c>
      <c r="R1696">
        <f t="shared" si="132"/>
        <v>5</v>
      </c>
      <c r="S1696" s="13">
        <f t="shared" si="133"/>
        <v>42791.669837962967</v>
      </c>
      <c r="T1696" s="12">
        <f t="shared" si="130"/>
        <v>2017</v>
      </c>
      <c r="U1696" s="13">
        <f t="shared" si="131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>
        <f t="shared" si="134"/>
        <v>12</v>
      </c>
      <c r="R1697">
        <f t="shared" si="132"/>
        <v>61.09</v>
      </c>
      <c r="S1697" s="13">
        <f t="shared" si="133"/>
        <v>42801.031412037039</v>
      </c>
      <c r="T1697" s="12">
        <f t="shared" si="130"/>
        <v>2017</v>
      </c>
      <c r="U1697" s="13">
        <f t="shared" si="131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>
        <f t="shared" si="134"/>
        <v>0</v>
      </c>
      <c r="R1698">
        <f t="shared" si="132"/>
        <v>0</v>
      </c>
      <c r="S1698" s="13">
        <f t="shared" si="133"/>
        <v>42796.069571759261</v>
      </c>
      <c r="T1698" s="12">
        <f t="shared" si="130"/>
        <v>2017</v>
      </c>
      <c r="U1698" s="13">
        <f t="shared" si="131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>
        <f t="shared" si="134"/>
        <v>20</v>
      </c>
      <c r="R1699">
        <f t="shared" si="132"/>
        <v>114.82</v>
      </c>
      <c r="S1699" s="13">
        <f t="shared" si="133"/>
        <v>42805.032962962956</v>
      </c>
      <c r="T1699" s="12">
        <f t="shared" si="130"/>
        <v>2017</v>
      </c>
      <c r="U1699" s="13">
        <f t="shared" si="131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>
        <f t="shared" si="134"/>
        <v>0</v>
      </c>
      <c r="R1700">
        <f t="shared" si="132"/>
        <v>0</v>
      </c>
      <c r="S1700" s="13">
        <f t="shared" si="133"/>
        <v>42796.207870370374</v>
      </c>
      <c r="T1700" s="12">
        <f t="shared" si="130"/>
        <v>2017</v>
      </c>
      <c r="U1700" s="13">
        <f t="shared" si="131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>
        <f t="shared" si="134"/>
        <v>4</v>
      </c>
      <c r="R1701">
        <f t="shared" si="132"/>
        <v>54</v>
      </c>
      <c r="S1701" s="13">
        <f t="shared" si="133"/>
        <v>42806.863946759258</v>
      </c>
      <c r="T1701" s="12">
        <f t="shared" si="130"/>
        <v>2017</v>
      </c>
      <c r="U1701" s="13">
        <f t="shared" si="131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>
        <f t="shared" si="134"/>
        <v>26</v>
      </c>
      <c r="R1702">
        <f t="shared" si="132"/>
        <v>65.97</v>
      </c>
      <c r="S1702" s="13">
        <f t="shared" si="133"/>
        <v>42796.071643518517</v>
      </c>
      <c r="T1702" s="12">
        <f t="shared" si="130"/>
        <v>2017</v>
      </c>
      <c r="U1702" s="13">
        <f t="shared" si="131"/>
        <v>42826.166666666672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>
        <f t="shared" si="134"/>
        <v>0</v>
      </c>
      <c r="R1703">
        <f t="shared" si="132"/>
        <v>5</v>
      </c>
      <c r="S1703" s="13">
        <f t="shared" si="133"/>
        <v>41989.664409722223</v>
      </c>
      <c r="T1703" s="12">
        <f t="shared" si="130"/>
        <v>2014</v>
      </c>
      <c r="U1703" s="13">
        <f t="shared" si="131"/>
        <v>42019.664409722223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>
        <f t="shared" si="134"/>
        <v>0</v>
      </c>
      <c r="R1704">
        <f t="shared" si="132"/>
        <v>1</v>
      </c>
      <c r="S1704" s="13">
        <f t="shared" si="133"/>
        <v>42063.869791666672</v>
      </c>
      <c r="T1704" s="12">
        <f t="shared" si="130"/>
        <v>2015</v>
      </c>
      <c r="U1704" s="13">
        <f t="shared" si="131"/>
        <v>42093.828125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>
        <f t="shared" si="134"/>
        <v>1</v>
      </c>
      <c r="R1705">
        <f t="shared" si="132"/>
        <v>25.5</v>
      </c>
      <c r="S1705" s="13">
        <f t="shared" si="133"/>
        <v>42187.281678240746</v>
      </c>
      <c r="T1705" s="12">
        <f t="shared" si="130"/>
        <v>2015</v>
      </c>
      <c r="U1705" s="13">
        <f t="shared" si="131"/>
        <v>42247.281678240746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>
        <f t="shared" si="134"/>
        <v>65</v>
      </c>
      <c r="R1706">
        <f t="shared" si="132"/>
        <v>118.36</v>
      </c>
      <c r="S1706" s="13">
        <f t="shared" si="133"/>
        <v>42021.139733796299</v>
      </c>
      <c r="T1706" s="12">
        <f t="shared" si="130"/>
        <v>2015</v>
      </c>
      <c r="U1706" s="13">
        <f t="shared" si="131"/>
        <v>42051.139733796299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>
        <f t="shared" si="134"/>
        <v>0</v>
      </c>
      <c r="R1707">
        <f t="shared" si="132"/>
        <v>0</v>
      </c>
      <c r="S1707" s="13">
        <f t="shared" si="133"/>
        <v>42245.016736111109</v>
      </c>
      <c r="T1707" s="12">
        <f t="shared" si="130"/>
        <v>2015</v>
      </c>
      <c r="U1707" s="13">
        <f t="shared" si="131"/>
        <v>42256.666666666672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>
        <f t="shared" si="134"/>
        <v>0</v>
      </c>
      <c r="R1708">
        <f t="shared" si="132"/>
        <v>0</v>
      </c>
      <c r="S1708" s="13">
        <f t="shared" si="133"/>
        <v>42179.306388888886</v>
      </c>
      <c r="T1708" s="12">
        <f t="shared" si="130"/>
        <v>2015</v>
      </c>
      <c r="U1708" s="13">
        <f t="shared" si="131"/>
        <v>42239.306388888886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>
        <f t="shared" si="134"/>
        <v>10</v>
      </c>
      <c r="R1709">
        <f t="shared" si="132"/>
        <v>54.11</v>
      </c>
      <c r="S1709" s="13">
        <f t="shared" si="133"/>
        <v>42427.721006944441</v>
      </c>
      <c r="T1709" s="12">
        <f t="shared" si="130"/>
        <v>2016</v>
      </c>
      <c r="U1709" s="13">
        <f t="shared" si="131"/>
        <v>42457.679340277777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>
        <f t="shared" si="134"/>
        <v>0</v>
      </c>
      <c r="R1710">
        <f t="shared" si="132"/>
        <v>0</v>
      </c>
      <c r="S1710" s="13">
        <f t="shared" si="133"/>
        <v>42451.866967592592</v>
      </c>
      <c r="T1710" s="12">
        <f t="shared" si="130"/>
        <v>2016</v>
      </c>
      <c r="U1710" s="13">
        <f t="shared" si="131"/>
        <v>42491.866967592592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>
        <f t="shared" si="134"/>
        <v>5</v>
      </c>
      <c r="R1711">
        <f t="shared" si="132"/>
        <v>21.25</v>
      </c>
      <c r="S1711" s="13">
        <f t="shared" si="133"/>
        <v>41841.56381944444</v>
      </c>
      <c r="T1711" s="12">
        <f t="shared" si="130"/>
        <v>2014</v>
      </c>
      <c r="U1711" s="13">
        <f t="shared" si="131"/>
        <v>41882.818749999999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>
        <f t="shared" si="134"/>
        <v>1</v>
      </c>
      <c r="R1712">
        <f t="shared" si="132"/>
        <v>34</v>
      </c>
      <c r="S1712" s="13">
        <f t="shared" si="133"/>
        <v>42341.59129629629</v>
      </c>
      <c r="T1712" s="12">
        <f t="shared" si="130"/>
        <v>2015</v>
      </c>
      <c r="U1712" s="13">
        <f t="shared" si="131"/>
        <v>42387.541666666672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>
        <f t="shared" si="134"/>
        <v>11</v>
      </c>
      <c r="R1713">
        <f t="shared" si="132"/>
        <v>525</v>
      </c>
      <c r="S1713" s="13">
        <f t="shared" si="133"/>
        <v>41852.646226851852</v>
      </c>
      <c r="T1713" s="12">
        <f t="shared" si="130"/>
        <v>2014</v>
      </c>
      <c r="U1713" s="13">
        <f t="shared" si="131"/>
        <v>41883.646226851852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>
        <f t="shared" si="134"/>
        <v>0</v>
      </c>
      <c r="R1714">
        <f t="shared" si="132"/>
        <v>0</v>
      </c>
      <c r="S1714" s="13">
        <f t="shared" si="133"/>
        <v>42125.913807870369</v>
      </c>
      <c r="T1714" s="12">
        <f t="shared" si="130"/>
        <v>2015</v>
      </c>
      <c r="U1714" s="13">
        <f t="shared" si="131"/>
        <v>42185.913807870369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>
        <f t="shared" si="134"/>
        <v>2</v>
      </c>
      <c r="R1715">
        <f t="shared" si="132"/>
        <v>50</v>
      </c>
      <c r="S1715" s="13">
        <f t="shared" si="133"/>
        <v>41887.801064814819</v>
      </c>
      <c r="T1715" s="12">
        <f t="shared" si="130"/>
        <v>2014</v>
      </c>
      <c r="U1715" s="13">
        <f t="shared" si="131"/>
        <v>41917.801064814819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>
        <f t="shared" si="134"/>
        <v>8</v>
      </c>
      <c r="R1716">
        <f t="shared" si="132"/>
        <v>115.71</v>
      </c>
      <c r="S1716" s="13">
        <f t="shared" si="133"/>
        <v>42095.918530092589</v>
      </c>
      <c r="T1716" s="12">
        <f t="shared" si="130"/>
        <v>2015</v>
      </c>
      <c r="U1716" s="13">
        <f t="shared" si="131"/>
        <v>42125.918530092589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>
        <f t="shared" si="134"/>
        <v>0</v>
      </c>
      <c r="R1717">
        <f t="shared" si="132"/>
        <v>5.5</v>
      </c>
      <c r="S1717" s="13">
        <f t="shared" si="133"/>
        <v>42064.217418981483</v>
      </c>
      <c r="T1717" s="12">
        <f t="shared" si="130"/>
        <v>2015</v>
      </c>
      <c r="U1717" s="13">
        <f t="shared" si="131"/>
        <v>42094.140277777777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>
        <f t="shared" si="134"/>
        <v>8</v>
      </c>
      <c r="R1718">
        <f t="shared" si="132"/>
        <v>50</v>
      </c>
      <c r="S1718" s="13">
        <f t="shared" si="133"/>
        <v>42673.577534722222</v>
      </c>
      <c r="T1718" s="12">
        <f t="shared" si="130"/>
        <v>2016</v>
      </c>
      <c r="U1718" s="13">
        <f t="shared" si="131"/>
        <v>42713.619201388887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>
        <f t="shared" si="134"/>
        <v>43</v>
      </c>
      <c r="R1719">
        <f t="shared" si="132"/>
        <v>34.020000000000003</v>
      </c>
      <c r="S1719" s="13">
        <f t="shared" si="133"/>
        <v>42460.98192129629</v>
      </c>
      <c r="T1719" s="12">
        <f t="shared" si="130"/>
        <v>2016</v>
      </c>
      <c r="U1719" s="13">
        <f t="shared" si="131"/>
        <v>42481.166666666672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>
        <f t="shared" si="134"/>
        <v>0</v>
      </c>
      <c r="R1720">
        <f t="shared" si="132"/>
        <v>37.5</v>
      </c>
      <c r="S1720" s="13">
        <f t="shared" si="133"/>
        <v>42460.610520833332</v>
      </c>
      <c r="T1720" s="12">
        <f t="shared" si="130"/>
        <v>2016</v>
      </c>
      <c r="U1720" s="13">
        <f t="shared" si="131"/>
        <v>42504.207638888889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>
        <f t="shared" si="134"/>
        <v>1</v>
      </c>
      <c r="R1721">
        <f t="shared" si="132"/>
        <v>11.67</v>
      </c>
      <c r="S1721" s="13">
        <f t="shared" si="133"/>
        <v>41869.534618055557</v>
      </c>
      <c r="T1721" s="12">
        <f t="shared" si="130"/>
        <v>2014</v>
      </c>
      <c r="U1721" s="13">
        <f t="shared" si="131"/>
        <v>41899.534618055557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>
        <f t="shared" si="134"/>
        <v>6</v>
      </c>
      <c r="R1722">
        <f t="shared" si="132"/>
        <v>28.13</v>
      </c>
      <c r="S1722" s="13">
        <f t="shared" si="133"/>
        <v>41922.783229166671</v>
      </c>
      <c r="T1722" s="12">
        <f t="shared" si="130"/>
        <v>2014</v>
      </c>
      <c r="U1722" s="13">
        <f t="shared" si="131"/>
        <v>41952.824895833335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>
        <f t="shared" si="134"/>
        <v>0</v>
      </c>
      <c r="R1723">
        <f t="shared" si="132"/>
        <v>0</v>
      </c>
      <c r="S1723" s="13">
        <f t="shared" si="133"/>
        <v>42319.461377314816</v>
      </c>
      <c r="T1723" s="12">
        <f t="shared" si="130"/>
        <v>2015</v>
      </c>
      <c r="U1723" s="13">
        <f t="shared" si="131"/>
        <v>42349.461377314816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>
        <f t="shared" si="134"/>
        <v>0</v>
      </c>
      <c r="R1724">
        <f t="shared" si="132"/>
        <v>1</v>
      </c>
      <c r="S1724" s="13">
        <f t="shared" si="133"/>
        <v>42425.960983796293</v>
      </c>
      <c r="T1724" s="12">
        <f t="shared" si="130"/>
        <v>2016</v>
      </c>
      <c r="U1724" s="13">
        <f t="shared" si="131"/>
        <v>42463.006944444445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>
        <f t="shared" si="134"/>
        <v>7</v>
      </c>
      <c r="R1725">
        <f t="shared" si="132"/>
        <v>216.67</v>
      </c>
      <c r="S1725" s="13">
        <f t="shared" si="133"/>
        <v>42129.82540509259</v>
      </c>
      <c r="T1725" s="12">
        <f t="shared" si="130"/>
        <v>2015</v>
      </c>
      <c r="U1725" s="13">
        <f t="shared" si="131"/>
        <v>42186.25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>
        <f t="shared" si="134"/>
        <v>1</v>
      </c>
      <c r="R1726">
        <f t="shared" si="132"/>
        <v>8.75</v>
      </c>
      <c r="S1726" s="13">
        <f t="shared" si="133"/>
        <v>41912.932430555556</v>
      </c>
      <c r="T1726" s="12">
        <f t="shared" si="130"/>
        <v>2014</v>
      </c>
      <c r="U1726" s="13">
        <f t="shared" si="131"/>
        <v>41942.932430555556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>
        <f t="shared" si="134"/>
        <v>10</v>
      </c>
      <c r="R1727">
        <f t="shared" si="132"/>
        <v>62.22</v>
      </c>
      <c r="S1727" s="13">
        <f t="shared" si="133"/>
        <v>41845.968159722222</v>
      </c>
      <c r="T1727" s="12">
        <f t="shared" si="130"/>
        <v>2014</v>
      </c>
      <c r="U1727" s="13">
        <f t="shared" si="131"/>
        <v>41875.968159722222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>
        <f t="shared" si="134"/>
        <v>34</v>
      </c>
      <c r="R1728">
        <f t="shared" si="132"/>
        <v>137.25</v>
      </c>
      <c r="S1728" s="13">
        <f t="shared" si="133"/>
        <v>41788.919722222221</v>
      </c>
      <c r="T1728" s="12">
        <f t="shared" si="130"/>
        <v>2014</v>
      </c>
      <c r="U1728" s="13">
        <f t="shared" si="131"/>
        <v>41817.919722222221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>
        <f t="shared" si="134"/>
        <v>0</v>
      </c>
      <c r="R1729">
        <f t="shared" si="132"/>
        <v>1</v>
      </c>
      <c r="S1729" s="13">
        <f t="shared" si="133"/>
        <v>42044.927974537044</v>
      </c>
      <c r="T1729" s="12">
        <f t="shared" si="130"/>
        <v>2015</v>
      </c>
      <c r="U1729" s="13">
        <f t="shared" si="131"/>
        <v>42099.458333333328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>
        <f t="shared" si="134"/>
        <v>68</v>
      </c>
      <c r="R1730">
        <f t="shared" si="132"/>
        <v>122.14</v>
      </c>
      <c r="S1730" s="13">
        <f t="shared" si="133"/>
        <v>42268.625856481478</v>
      </c>
      <c r="T1730" s="12">
        <f t="shared" ref="T1730:T1793" si="135">YEAR(S1730)</f>
        <v>2015</v>
      </c>
      <c r="U1730" s="13">
        <f t="shared" ref="U1730:U1793" si="136">(((I1730/60)/60)/24)+DATE(1970,1,1)</f>
        <v>42298.625856481478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>
        <f t="shared" si="134"/>
        <v>0</v>
      </c>
      <c r="R1731">
        <f t="shared" ref="R1731:R1794" si="137">IFERROR(ROUND(E1731/L1731,2),0)</f>
        <v>0</v>
      </c>
      <c r="S1731" s="13">
        <f t="shared" ref="S1731:S1794" si="138">(((J1731/60)/60)/24)+DATE(1970,1,1)</f>
        <v>42471.052152777775</v>
      </c>
      <c r="T1731" s="12">
        <f t="shared" si="135"/>
        <v>2016</v>
      </c>
      <c r="U1731" s="13">
        <f t="shared" si="136"/>
        <v>42531.052152777775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>
        <f t="shared" ref="Q1732:Q1795" si="139">ROUND(E1732/D1732*100,0)</f>
        <v>0</v>
      </c>
      <c r="R1732">
        <f t="shared" si="137"/>
        <v>0</v>
      </c>
      <c r="S1732" s="13">
        <f t="shared" si="138"/>
        <v>42272.087766203709</v>
      </c>
      <c r="T1732" s="12">
        <f t="shared" si="135"/>
        <v>2015</v>
      </c>
      <c r="U1732" s="13">
        <f t="shared" si="136"/>
        <v>42302.087766203709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>
        <f t="shared" si="139"/>
        <v>0</v>
      </c>
      <c r="R1733">
        <f t="shared" si="137"/>
        <v>0</v>
      </c>
      <c r="S1733" s="13">
        <f t="shared" si="138"/>
        <v>42152.906851851847</v>
      </c>
      <c r="T1733" s="12">
        <f t="shared" si="135"/>
        <v>2015</v>
      </c>
      <c r="U1733" s="13">
        <f t="shared" si="136"/>
        <v>42166.625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>
        <f t="shared" si="139"/>
        <v>0</v>
      </c>
      <c r="R1734">
        <f t="shared" si="137"/>
        <v>0</v>
      </c>
      <c r="S1734" s="13">
        <f t="shared" si="138"/>
        <v>42325.683807870373</v>
      </c>
      <c r="T1734" s="12">
        <f t="shared" si="135"/>
        <v>2015</v>
      </c>
      <c r="U1734" s="13">
        <f t="shared" si="136"/>
        <v>42385.208333333328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>
        <f t="shared" si="139"/>
        <v>0</v>
      </c>
      <c r="R1735">
        <f t="shared" si="137"/>
        <v>0</v>
      </c>
      <c r="S1735" s="13">
        <f t="shared" si="138"/>
        <v>42614.675625000003</v>
      </c>
      <c r="T1735" s="12">
        <f t="shared" si="135"/>
        <v>2016</v>
      </c>
      <c r="U1735" s="13">
        <f t="shared" si="136"/>
        <v>42626.895833333328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>
        <f t="shared" si="139"/>
        <v>0</v>
      </c>
      <c r="R1736">
        <f t="shared" si="137"/>
        <v>1</v>
      </c>
      <c r="S1736" s="13">
        <f t="shared" si="138"/>
        <v>42102.036527777775</v>
      </c>
      <c r="T1736" s="12">
        <f t="shared" si="135"/>
        <v>2015</v>
      </c>
      <c r="U1736" s="13">
        <f t="shared" si="136"/>
        <v>42132.036527777775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>
        <f t="shared" si="139"/>
        <v>11</v>
      </c>
      <c r="R1737">
        <f t="shared" si="137"/>
        <v>55</v>
      </c>
      <c r="S1737" s="13">
        <f t="shared" si="138"/>
        <v>42559.814178240747</v>
      </c>
      <c r="T1737" s="12">
        <f t="shared" si="135"/>
        <v>2016</v>
      </c>
      <c r="U1737" s="13">
        <f t="shared" si="136"/>
        <v>42589.814178240747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>
        <f t="shared" si="139"/>
        <v>1</v>
      </c>
      <c r="R1738">
        <f t="shared" si="137"/>
        <v>22</v>
      </c>
      <c r="S1738" s="13">
        <f t="shared" si="138"/>
        <v>42286.861493055556</v>
      </c>
      <c r="T1738" s="12">
        <f t="shared" si="135"/>
        <v>2015</v>
      </c>
      <c r="U1738" s="13">
        <f t="shared" si="136"/>
        <v>42316.90315972222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>
        <f t="shared" si="139"/>
        <v>21</v>
      </c>
      <c r="R1739">
        <f t="shared" si="137"/>
        <v>56.67</v>
      </c>
      <c r="S1739" s="13">
        <f t="shared" si="138"/>
        <v>42175.948981481488</v>
      </c>
      <c r="T1739" s="12">
        <f t="shared" si="135"/>
        <v>2015</v>
      </c>
      <c r="U1739" s="13">
        <f t="shared" si="136"/>
        <v>42205.948981481488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>
        <f t="shared" si="139"/>
        <v>0</v>
      </c>
      <c r="R1740">
        <f t="shared" si="137"/>
        <v>20</v>
      </c>
      <c r="S1740" s="13">
        <f t="shared" si="138"/>
        <v>41884.874328703707</v>
      </c>
      <c r="T1740" s="12">
        <f t="shared" si="135"/>
        <v>2014</v>
      </c>
      <c r="U1740" s="13">
        <f t="shared" si="136"/>
        <v>41914.874328703707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>
        <f t="shared" si="139"/>
        <v>0</v>
      </c>
      <c r="R1741">
        <f t="shared" si="137"/>
        <v>1</v>
      </c>
      <c r="S1741" s="13">
        <f t="shared" si="138"/>
        <v>42435.874212962968</v>
      </c>
      <c r="T1741" s="12">
        <f t="shared" si="135"/>
        <v>2016</v>
      </c>
      <c r="U1741" s="13">
        <f t="shared" si="136"/>
        <v>42494.832546296297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>
        <f t="shared" si="139"/>
        <v>0</v>
      </c>
      <c r="R1742">
        <f t="shared" si="137"/>
        <v>0</v>
      </c>
      <c r="S1742" s="13">
        <f t="shared" si="138"/>
        <v>42171.817384259266</v>
      </c>
      <c r="T1742" s="12">
        <f t="shared" si="135"/>
        <v>2015</v>
      </c>
      <c r="U1742" s="13">
        <f t="shared" si="136"/>
        <v>42201.817384259266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>
        <f t="shared" si="139"/>
        <v>111</v>
      </c>
      <c r="R1743">
        <f t="shared" si="137"/>
        <v>25.58</v>
      </c>
      <c r="S1743" s="13">
        <f t="shared" si="138"/>
        <v>42120.628136574072</v>
      </c>
      <c r="T1743" s="12">
        <f t="shared" si="135"/>
        <v>2015</v>
      </c>
      <c r="U1743" s="13">
        <f t="shared" si="136"/>
        <v>42165.628136574072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>
        <f t="shared" si="139"/>
        <v>109</v>
      </c>
      <c r="R1744">
        <f t="shared" si="137"/>
        <v>63.97</v>
      </c>
      <c r="S1744" s="13">
        <f t="shared" si="138"/>
        <v>42710.876967592587</v>
      </c>
      <c r="T1744" s="12">
        <f t="shared" si="135"/>
        <v>2016</v>
      </c>
      <c r="U1744" s="13">
        <f t="shared" si="136"/>
        <v>42742.875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>
        <f t="shared" si="139"/>
        <v>100</v>
      </c>
      <c r="R1745">
        <f t="shared" si="137"/>
        <v>89.93</v>
      </c>
      <c r="S1745" s="13">
        <f t="shared" si="138"/>
        <v>42586.925636574073</v>
      </c>
      <c r="T1745" s="12">
        <f t="shared" si="135"/>
        <v>2016</v>
      </c>
      <c r="U1745" s="13">
        <f t="shared" si="136"/>
        <v>42609.165972222225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>
        <f t="shared" si="139"/>
        <v>118</v>
      </c>
      <c r="R1746">
        <f t="shared" si="137"/>
        <v>93.07</v>
      </c>
      <c r="S1746" s="13">
        <f t="shared" si="138"/>
        <v>42026.605057870373</v>
      </c>
      <c r="T1746" s="12">
        <f t="shared" si="135"/>
        <v>2015</v>
      </c>
      <c r="U1746" s="13">
        <f t="shared" si="136"/>
        <v>42071.563391203701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>
        <f t="shared" si="139"/>
        <v>114</v>
      </c>
      <c r="R1747">
        <f t="shared" si="137"/>
        <v>89.67</v>
      </c>
      <c r="S1747" s="13">
        <f t="shared" si="138"/>
        <v>42690.259699074071</v>
      </c>
      <c r="T1747" s="12">
        <f t="shared" si="135"/>
        <v>2016</v>
      </c>
      <c r="U1747" s="13">
        <f t="shared" si="136"/>
        <v>42726.083333333328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>
        <f t="shared" si="139"/>
        <v>148</v>
      </c>
      <c r="R1748">
        <f t="shared" si="137"/>
        <v>207.62</v>
      </c>
      <c r="S1748" s="13">
        <f t="shared" si="138"/>
        <v>42668.176701388889</v>
      </c>
      <c r="T1748" s="12">
        <f t="shared" si="135"/>
        <v>2016</v>
      </c>
      <c r="U1748" s="13">
        <f t="shared" si="136"/>
        <v>42698.083333333328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>
        <f t="shared" si="139"/>
        <v>105</v>
      </c>
      <c r="R1749">
        <f t="shared" si="137"/>
        <v>59.41</v>
      </c>
      <c r="S1749" s="13">
        <f t="shared" si="138"/>
        <v>42292.435532407413</v>
      </c>
      <c r="T1749" s="12">
        <f t="shared" si="135"/>
        <v>2015</v>
      </c>
      <c r="U1749" s="13">
        <f t="shared" si="136"/>
        <v>42321.625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>
        <f t="shared" si="139"/>
        <v>130</v>
      </c>
      <c r="R1750">
        <f t="shared" si="137"/>
        <v>358.97</v>
      </c>
      <c r="S1750" s="13">
        <f t="shared" si="138"/>
        <v>42219.950729166667</v>
      </c>
      <c r="T1750" s="12">
        <f t="shared" si="135"/>
        <v>2015</v>
      </c>
      <c r="U1750" s="13">
        <f t="shared" si="136"/>
        <v>42249.950729166667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>
        <f t="shared" si="139"/>
        <v>123</v>
      </c>
      <c r="R1751">
        <f t="shared" si="137"/>
        <v>94.74</v>
      </c>
      <c r="S1751" s="13">
        <f t="shared" si="138"/>
        <v>42758.975937499999</v>
      </c>
      <c r="T1751" s="12">
        <f t="shared" si="135"/>
        <v>2017</v>
      </c>
      <c r="U1751" s="13">
        <f t="shared" si="136"/>
        <v>42795.791666666672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>
        <f t="shared" si="139"/>
        <v>202</v>
      </c>
      <c r="R1752">
        <f t="shared" si="137"/>
        <v>80.650000000000006</v>
      </c>
      <c r="S1752" s="13">
        <f t="shared" si="138"/>
        <v>42454.836851851855</v>
      </c>
      <c r="T1752" s="12">
        <f t="shared" si="135"/>
        <v>2016</v>
      </c>
      <c r="U1752" s="13">
        <f t="shared" si="136"/>
        <v>42479.836851851855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>
        <f t="shared" si="139"/>
        <v>103</v>
      </c>
      <c r="R1753">
        <f t="shared" si="137"/>
        <v>168.69</v>
      </c>
      <c r="S1753" s="13">
        <f t="shared" si="138"/>
        <v>42052.7815162037</v>
      </c>
      <c r="T1753" s="12">
        <f t="shared" si="135"/>
        <v>2015</v>
      </c>
      <c r="U1753" s="13">
        <f t="shared" si="136"/>
        <v>42082.739849537036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>
        <f t="shared" si="139"/>
        <v>260</v>
      </c>
      <c r="R1754">
        <f t="shared" si="137"/>
        <v>34.69</v>
      </c>
      <c r="S1754" s="13">
        <f t="shared" si="138"/>
        <v>42627.253263888888</v>
      </c>
      <c r="T1754" s="12">
        <f t="shared" si="135"/>
        <v>2016</v>
      </c>
      <c r="U1754" s="13">
        <f t="shared" si="136"/>
        <v>42657.253263888888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>
        <f t="shared" si="139"/>
        <v>108</v>
      </c>
      <c r="R1755">
        <f t="shared" si="137"/>
        <v>462.86</v>
      </c>
      <c r="S1755" s="13">
        <f t="shared" si="138"/>
        <v>42420.74962962963</v>
      </c>
      <c r="T1755" s="12">
        <f t="shared" si="135"/>
        <v>2016</v>
      </c>
      <c r="U1755" s="13">
        <f t="shared" si="136"/>
        <v>42450.707962962959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>
        <f t="shared" si="139"/>
        <v>111</v>
      </c>
      <c r="R1756">
        <f t="shared" si="137"/>
        <v>104.39</v>
      </c>
      <c r="S1756" s="13">
        <f t="shared" si="138"/>
        <v>42067.876770833333</v>
      </c>
      <c r="T1756" s="12">
        <f t="shared" si="135"/>
        <v>2015</v>
      </c>
      <c r="U1756" s="13">
        <f t="shared" si="136"/>
        <v>42097.835104166668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>
        <f t="shared" si="139"/>
        <v>120</v>
      </c>
      <c r="R1757">
        <f t="shared" si="137"/>
        <v>7.5</v>
      </c>
      <c r="S1757" s="13">
        <f t="shared" si="138"/>
        <v>42252.788900462961</v>
      </c>
      <c r="T1757" s="12">
        <f t="shared" si="135"/>
        <v>2015</v>
      </c>
      <c r="U1757" s="13">
        <f t="shared" si="136"/>
        <v>42282.788900462961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>
        <f t="shared" si="139"/>
        <v>103</v>
      </c>
      <c r="R1758">
        <f t="shared" si="137"/>
        <v>47.13</v>
      </c>
      <c r="S1758" s="13">
        <f t="shared" si="138"/>
        <v>42571.167465277773</v>
      </c>
      <c r="T1758" s="12">
        <f t="shared" si="135"/>
        <v>2016</v>
      </c>
      <c r="U1758" s="13">
        <f t="shared" si="136"/>
        <v>42611.167465277773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>
        <f t="shared" si="139"/>
        <v>116</v>
      </c>
      <c r="R1759">
        <f t="shared" si="137"/>
        <v>414.29</v>
      </c>
      <c r="S1759" s="13">
        <f t="shared" si="138"/>
        <v>42733.827349537038</v>
      </c>
      <c r="T1759" s="12">
        <f t="shared" si="135"/>
        <v>2016</v>
      </c>
      <c r="U1759" s="13">
        <f t="shared" si="136"/>
        <v>42763.811805555553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>
        <f t="shared" si="139"/>
        <v>115</v>
      </c>
      <c r="R1760">
        <f t="shared" si="137"/>
        <v>42.48</v>
      </c>
      <c r="S1760" s="13">
        <f t="shared" si="138"/>
        <v>42505.955925925926</v>
      </c>
      <c r="T1760" s="12">
        <f t="shared" si="135"/>
        <v>2016</v>
      </c>
      <c r="U1760" s="13">
        <f t="shared" si="136"/>
        <v>42565.955925925926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>
        <f t="shared" si="139"/>
        <v>107</v>
      </c>
      <c r="R1761">
        <f t="shared" si="137"/>
        <v>108.78</v>
      </c>
      <c r="S1761" s="13">
        <f t="shared" si="138"/>
        <v>42068.829039351855</v>
      </c>
      <c r="T1761" s="12">
        <f t="shared" si="135"/>
        <v>2015</v>
      </c>
      <c r="U1761" s="13">
        <f t="shared" si="136"/>
        <v>42088.787372685183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>
        <f t="shared" si="139"/>
        <v>165</v>
      </c>
      <c r="R1762">
        <f t="shared" si="137"/>
        <v>81.099999999999994</v>
      </c>
      <c r="S1762" s="13">
        <f t="shared" si="138"/>
        <v>42405.67260416667</v>
      </c>
      <c r="T1762" s="12">
        <f t="shared" si="135"/>
        <v>2016</v>
      </c>
      <c r="U1762" s="13">
        <f t="shared" si="136"/>
        <v>42425.67260416667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>
        <f t="shared" si="139"/>
        <v>155</v>
      </c>
      <c r="R1763">
        <f t="shared" si="137"/>
        <v>51.67</v>
      </c>
      <c r="S1763" s="13">
        <f t="shared" si="138"/>
        <v>42209.567824074074</v>
      </c>
      <c r="T1763" s="12">
        <f t="shared" si="135"/>
        <v>2015</v>
      </c>
      <c r="U1763" s="13">
        <f t="shared" si="136"/>
        <v>42259.567824074074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>
        <f t="shared" si="139"/>
        <v>885</v>
      </c>
      <c r="R1764">
        <f t="shared" si="137"/>
        <v>35.4</v>
      </c>
      <c r="S1764" s="13">
        <f t="shared" si="138"/>
        <v>42410.982002314813</v>
      </c>
      <c r="T1764" s="12">
        <f t="shared" si="135"/>
        <v>2016</v>
      </c>
      <c r="U1764" s="13">
        <f t="shared" si="136"/>
        <v>42440.982002314813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>
        <f t="shared" si="139"/>
        <v>102</v>
      </c>
      <c r="R1765">
        <f t="shared" si="137"/>
        <v>103.64</v>
      </c>
      <c r="S1765" s="13">
        <f t="shared" si="138"/>
        <v>42636.868518518517</v>
      </c>
      <c r="T1765" s="12">
        <f t="shared" si="135"/>
        <v>2016</v>
      </c>
      <c r="U1765" s="13">
        <f t="shared" si="136"/>
        <v>42666.868518518517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>
        <f t="shared" si="139"/>
        <v>20</v>
      </c>
      <c r="R1766">
        <f t="shared" si="137"/>
        <v>55.28</v>
      </c>
      <c r="S1766" s="13">
        <f t="shared" si="138"/>
        <v>41825.485868055555</v>
      </c>
      <c r="T1766" s="12">
        <f t="shared" si="135"/>
        <v>2014</v>
      </c>
      <c r="U1766" s="13">
        <f t="shared" si="136"/>
        <v>41854.485868055555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>
        <f t="shared" si="139"/>
        <v>59</v>
      </c>
      <c r="R1767">
        <f t="shared" si="137"/>
        <v>72.17</v>
      </c>
      <c r="S1767" s="13">
        <f t="shared" si="138"/>
        <v>41834.980462962965</v>
      </c>
      <c r="T1767" s="12">
        <f t="shared" si="135"/>
        <v>2014</v>
      </c>
      <c r="U1767" s="13">
        <f t="shared" si="136"/>
        <v>41864.980462962965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>
        <f t="shared" si="139"/>
        <v>0</v>
      </c>
      <c r="R1768">
        <f t="shared" si="137"/>
        <v>0</v>
      </c>
      <c r="S1768" s="13">
        <f t="shared" si="138"/>
        <v>41855.859814814816</v>
      </c>
      <c r="T1768" s="12">
        <f t="shared" si="135"/>
        <v>2014</v>
      </c>
      <c r="U1768" s="13">
        <f t="shared" si="136"/>
        <v>41876.859814814816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>
        <f t="shared" si="139"/>
        <v>46</v>
      </c>
      <c r="R1769">
        <f t="shared" si="137"/>
        <v>58.62</v>
      </c>
      <c r="S1769" s="13">
        <f t="shared" si="138"/>
        <v>41824.658379629633</v>
      </c>
      <c r="T1769" s="12">
        <f t="shared" si="135"/>
        <v>2014</v>
      </c>
      <c r="U1769" s="13">
        <f t="shared" si="136"/>
        <v>41854.658379629633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>
        <f t="shared" si="139"/>
        <v>4</v>
      </c>
      <c r="R1770">
        <f t="shared" si="137"/>
        <v>12.47</v>
      </c>
      <c r="S1770" s="13">
        <f t="shared" si="138"/>
        <v>41849.560694444444</v>
      </c>
      <c r="T1770" s="12">
        <f t="shared" si="135"/>
        <v>2014</v>
      </c>
      <c r="U1770" s="13">
        <f t="shared" si="136"/>
        <v>41909.560694444444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>
        <f t="shared" si="139"/>
        <v>3</v>
      </c>
      <c r="R1771">
        <f t="shared" si="137"/>
        <v>49.14</v>
      </c>
      <c r="S1771" s="13">
        <f t="shared" si="138"/>
        <v>41987.818969907406</v>
      </c>
      <c r="T1771" s="12">
        <f t="shared" si="135"/>
        <v>2014</v>
      </c>
      <c r="U1771" s="13">
        <f t="shared" si="136"/>
        <v>42017.818969907406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>
        <f t="shared" si="139"/>
        <v>57</v>
      </c>
      <c r="R1772">
        <f t="shared" si="137"/>
        <v>150.5</v>
      </c>
      <c r="S1772" s="13">
        <f t="shared" si="138"/>
        <v>41891.780023148152</v>
      </c>
      <c r="T1772" s="12">
        <f t="shared" si="135"/>
        <v>2014</v>
      </c>
      <c r="U1772" s="13">
        <f t="shared" si="136"/>
        <v>41926.780023148152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>
        <f t="shared" si="139"/>
        <v>21</v>
      </c>
      <c r="R1773">
        <f t="shared" si="137"/>
        <v>35.799999999999997</v>
      </c>
      <c r="S1773" s="13">
        <f t="shared" si="138"/>
        <v>41905.979629629634</v>
      </c>
      <c r="T1773" s="12">
        <f t="shared" si="135"/>
        <v>2014</v>
      </c>
      <c r="U1773" s="13">
        <f t="shared" si="136"/>
        <v>41935.979629629634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>
        <f t="shared" si="139"/>
        <v>16</v>
      </c>
      <c r="R1774">
        <f t="shared" si="137"/>
        <v>45.16</v>
      </c>
      <c r="S1774" s="13">
        <f t="shared" si="138"/>
        <v>41766.718009259261</v>
      </c>
      <c r="T1774" s="12">
        <f t="shared" si="135"/>
        <v>2014</v>
      </c>
      <c r="U1774" s="13">
        <f t="shared" si="136"/>
        <v>41826.718009259261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>
        <f t="shared" si="139"/>
        <v>6</v>
      </c>
      <c r="R1775">
        <f t="shared" si="137"/>
        <v>98.79</v>
      </c>
      <c r="S1775" s="13">
        <f t="shared" si="138"/>
        <v>41978.760393518518</v>
      </c>
      <c r="T1775" s="12">
        <f t="shared" si="135"/>
        <v>2014</v>
      </c>
      <c r="U1775" s="13">
        <f t="shared" si="136"/>
        <v>42023.760393518518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>
        <f t="shared" si="139"/>
        <v>46</v>
      </c>
      <c r="R1776">
        <f t="shared" si="137"/>
        <v>88.31</v>
      </c>
      <c r="S1776" s="13">
        <f t="shared" si="138"/>
        <v>41930.218657407408</v>
      </c>
      <c r="T1776" s="12">
        <f t="shared" si="135"/>
        <v>2014</v>
      </c>
      <c r="U1776" s="13">
        <f t="shared" si="136"/>
        <v>41972.624305555553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>
        <f t="shared" si="139"/>
        <v>65</v>
      </c>
      <c r="R1777">
        <f t="shared" si="137"/>
        <v>170.63</v>
      </c>
      <c r="S1777" s="13">
        <f t="shared" si="138"/>
        <v>41891.976388888892</v>
      </c>
      <c r="T1777" s="12">
        <f t="shared" si="135"/>
        <v>2014</v>
      </c>
      <c r="U1777" s="13">
        <f t="shared" si="136"/>
        <v>41936.976388888892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>
        <f t="shared" si="139"/>
        <v>7</v>
      </c>
      <c r="R1778">
        <f t="shared" si="137"/>
        <v>83.75</v>
      </c>
      <c r="S1778" s="13">
        <f t="shared" si="138"/>
        <v>41905.95684027778</v>
      </c>
      <c r="T1778" s="12">
        <f t="shared" si="135"/>
        <v>2014</v>
      </c>
      <c r="U1778" s="13">
        <f t="shared" si="136"/>
        <v>41941.95684027778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>
        <f t="shared" si="139"/>
        <v>14</v>
      </c>
      <c r="R1779">
        <f t="shared" si="137"/>
        <v>65.099999999999994</v>
      </c>
      <c r="S1779" s="13">
        <f t="shared" si="138"/>
        <v>42025.357094907406</v>
      </c>
      <c r="T1779" s="12">
        <f t="shared" si="135"/>
        <v>2015</v>
      </c>
      <c r="U1779" s="13">
        <f t="shared" si="136"/>
        <v>42055.357094907406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>
        <f t="shared" si="139"/>
        <v>2</v>
      </c>
      <c r="R1780">
        <f t="shared" si="137"/>
        <v>66.33</v>
      </c>
      <c r="S1780" s="13">
        <f t="shared" si="138"/>
        <v>42045.86336805555</v>
      </c>
      <c r="T1780" s="12">
        <f t="shared" si="135"/>
        <v>2015</v>
      </c>
      <c r="U1780" s="13">
        <f t="shared" si="136"/>
        <v>42090.821701388893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>
        <f t="shared" si="139"/>
        <v>36</v>
      </c>
      <c r="R1781">
        <f t="shared" si="137"/>
        <v>104.89</v>
      </c>
      <c r="S1781" s="13">
        <f t="shared" si="138"/>
        <v>42585.691898148143</v>
      </c>
      <c r="T1781" s="12">
        <f t="shared" si="135"/>
        <v>2016</v>
      </c>
      <c r="U1781" s="13">
        <f t="shared" si="136"/>
        <v>42615.691898148143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>
        <f t="shared" si="139"/>
        <v>40</v>
      </c>
      <c r="R1782">
        <f t="shared" si="137"/>
        <v>78.44</v>
      </c>
      <c r="S1782" s="13">
        <f t="shared" si="138"/>
        <v>42493.600810185191</v>
      </c>
      <c r="T1782" s="12">
        <f t="shared" si="135"/>
        <v>2016</v>
      </c>
      <c r="U1782" s="13">
        <f t="shared" si="136"/>
        <v>42553.600810185191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>
        <f t="shared" si="139"/>
        <v>26</v>
      </c>
      <c r="R1783">
        <f t="shared" si="137"/>
        <v>59.04</v>
      </c>
      <c r="S1783" s="13">
        <f t="shared" si="138"/>
        <v>42597.617418981477</v>
      </c>
      <c r="T1783" s="12">
        <f t="shared" si="135"/>
        <v>2016</v>
      </c>
      <c r="U1783" s="13">
        <f t="shared" si="136"/>
        <v>42628.617418981477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>
        <f t="shared" si="139"/>
        <v>15</v>
      </c>
      <c r="R1784">
        <f t="shared" si="137"/>
        <v>71.34</v>
      </c>
      <c r="S1784" s="13">
        <f t="shared" si="138"/>
        <v>42388.575104166666</v>
      </c>
      <c r="T1784" s="12">
        <f t="shared" si="135"/>
        <v>2016</v>
      </c>
      <c r="U1784" s="13">
        <f t="shared" si="136"/>
        <v>42421.575104166666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>
        <f t="shared" si="139"/>
        <v>24</v>
      </c>
      <c r="R1785">
        <f t="shared" si="137"/>
        <v>51.23</v>
      </c>
      <c r="S1785" s="13">
        <f t="shared" si="138"/>
        <v>42115.949976851851</v>
      </c>
      <c r="T1785" s="12">
        <f t="shared" si="135"/>
        <v>2015</v>
      </c>
      <c r="U1785" s="13">
        <f t="shared" si="136"/>
        <v>42145.949976851851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>
        <f t="shared" si="139"/>
        <v>40</v>
      </c>
      <c r="R1786">
        <f t="shared" si="137"/>
        <v>60.24</v>
      </c>
      <c r="S1786" s="13">
        <f t="shared" si="138"/>
        <v>42003.655555555553</v>
      </c>
      <c r="T1786" s="12">
        <f t="shared" si="135"/>
        <v>2014</v>
      </c>
      <c r="U1786" s="13">
        <f t="shared" si="136"/>
        <v>42035.142361111109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>
        <f t="shared" si="139"/>
        <v>20</v>
      </c>
      <c r="R1787">
        <f t="shared" si="137"/>
        <v>44.94</v>
      </c>
      <c r="S1787" s="13">
        <f t="shared" si="138"/>
        <v>41897.134895833333</v>
      </c>
      <c r="T1787" s="12">
        <f t="shared" si="135"/>
        <v>2014</v>
      </c>
      <c r="U1787" s="13">
        <f t="shared" si="136"/>
        <v>41928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>
        <f t="shared" si="139"/>
        <v>48</v>
      </c>
      <c r="R1788">
        <f t="shared" si="137"/>
        <v>31.21</v>
      </c>
      <c r="S1788" s="13">
        <f t="shared" si="138"/>
        <v>41958.550659722227</v>
      </c>
      <c r="T1788" s="12">
        <f t="shared" si="135"/>
        <v>2014</v>
      </c>
      <c r="U1788" s="13">
        <f t="shared" si="136"/>
        <v>41988.550659722227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>
        <f t="shared" si="139"/>
        <v>15</v>
      </c>
      <c r="R1789">
        <f t="shared" si="137"/>
        <v>63.88</v>
      </c>
      <c r="S1789" s="13">
        <f t="shared" si="138"/>
        <v>42068.65552083333</v>
      </c>
      <c r="T1789" s="12">
        <f t="shared" si="135"/>
        <v>2015</v>
      </c>
      <c r="U1789" s="13">
        <f t="shared" si="136"/>
        <v>42098.613854166666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>
        <f t="shared" si="139"/>
        <v>1</v>
      </c>
      <c r="R1790">
        <f t="shared" si="137"/>
        <v>19</v>
      </c>
      <c r="S1790" s="13">
        <f t="shared" si="138"/>
        <v>41913.94840277778</v>
      </c>
      <c r="T1790" s="12">
        <f t="shared" si="135"/>
        <v>2014</v>
      </c>
      <c r="U1790" s="13">
        <f t="shared" si="136"/>
        <v>41943.94840277778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>
        <f t="shared" si="139"/>
        <v>1</v>
      </c>
      <c r="R1791">
        <f t="shared" si="137"/>
        <v>10</v>
      </c>
      <c r="S1791" s="13">
        <f t="shared" si="138"/>
        <v>41956.250034722223</v>
      </c>
      <c r="T1791" s="12">
        <f t="shared" si="135"/>
        <v>2014</v>
      </c>
      <c r="U1791" s="13">
        <f t="shared" si="136"/>
        <v>42016.250034722223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>
        <f t="shared" si="139"/>
        <v>5</v>
      </c>
      <c r="R1792">
        <f t="shared" si="137"/>
        <v>109.07</v>
      </c>
      <c r="S1792" s="13">
        <f t="shared" si="138"/>
        <v>42010.674513888895</v>
      </c>
      <c r="T1792" s="12">
        <f t="shared" si="135"/>
        <v>2015</v>
      </c>
      <c r="U1792" s="13">
        <f t="shared" si="136"/>
        <v>42040.674513888895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>
        <f t="shared" si="139"/>
        <v>4</v>
      </c>
      <c r="R1793">
        <f t="shared" si="137"/>
        <v>26.75</v>
      </c>
      <c r="S1793" s="13">
        <f t="shared" si="138"/>
        <v>41973.740335648152</v>
      </c>
      <c r="T1793" s="12">
        <f t="shared" si="135"/>
        <v>2014</v>
      </c>
      <c r="U1793" s="13">
        <f t="shared" si="136"/>
        <v>42033.740335648152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>
        <f t="shared" si="139"/>
        <v>61</v>
      </c>
      <c r="R1794">
        <f t="shared" si="137"/>
        <v>109.94</v>
      </c>
      <c r="S1794" s="13">
        <f t="shared" si="138"/>
        <v>42189.031041666662</v>
      </c>
      <c r="T1794" s="12">
        <f t="shared" ref="T1794:T1857" si="140">YEAR(S1794)</f>
        <v>2015</v>
      </c>
      <c r="U1794" s="13">
        <f t="shared" ref="U1794:U1857" si="141">(((I1794/60)/60)/24)+DATE(1970,1,1)</f>
        <v>42226.290972222225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>
        <f t="shared" si="139"/>
        <v>1</v>
      </c>
      <c r="R1795">
        <f t="shared" ref="R1795:R1858" si="142">IFERROR(ROUND(E1795/L1795,2),0)</f>
        <v>20</v>
      </c>
      <c r="S1795" s="13">
        <f t="shared" ref="S1795:S1858" si="143">(((J1795/60)/60)/24)+DATE(1970,1,1)</f>
        <v>41940.89166666667</v>
      </c>
      <c r="T1795" s="12">
        <f t="shared" si="140"/>
        <v>2014</v>
      </c>
      <c r="U1795" s="13">
        <f t="shared" si="141"/>
        <v>41970.933333333334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>
        <f t="shared" ref="Q1796:Q1859" si="144">ROUND(E1796/D1796*100,0)</f>
        <v>11</v>
      </c>
      <c r="R1796">
        <f t="shared" si="142"/>
        <v>55.39</v>
      </c>
      <c r="S1796" s="13">
        <f t="shared" si="143"/>
        <v>42011.551180555558</v>
      </c>
      <c r="T1796" s="12">
        <f t="shared" si="140"/>
        <v>2015</v>
      </c>
      <c r="U1796" s="13">
        <f t="shared" si="141"/>
        <v>42046.551180555558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>
        <f t="shared" si="144"/>
        <v>39</v>
      </c>
      <c r="R1797">
        <f t="shared" si="142"/>
        <v>133.9</v>
      </c>
      <c r="S1797" s="13">
        <f t="shared" si="143"/>
        <v>42628.288668981477</v>
      </c>
      <c r="T1797" s="12">
        <f t="shared" si="140"/>
        <v>2016</v>
      </c>
      <c r="U1797" s="13">
        <f t="shared" si="141"/>
        <v>42657.666666666672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>
        <f t="shared" si="144"/>
        <v>22</v>
      </c>
      <c r="R1798">
        <f t="shared" si="142"/>
        <v>48.72</v>
      </c>
      <c r="S1798" s="13">
        <f t="shared" si="143"/>
        <v>42515.439421296294</v>
      </c>
      <c r="T1798" s="12">
        <f t="shared" si="140"/>
        <v>2016</v>
      </c>
      <c r="U1798" s="13">
        <f t="shared" si="141"/>
        <v>42575.439421296294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>
        <f t="shared" si="144"/>
        <v>68</v>
      </c>
      <c r="R1799">
        <f t="shared" si="142"/>
        <v>48.25</v>
      </c>
      <c r="S1799" s="13">
        <f t="shared" si="143"/>
        <v>42689.56931712963</v>
      </c>
      <c r="T1799" s="12">
        <f t="shared" si="140"/>
        <v>2016</v>
      </c>
      <c r="U1799" s="13">
        <f t="shared" si="141"/>
        <v>42719.56931712963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>
        <f t="shared" si="144"/>
        <v>14</v>
      </c>
      <c r="R1800">
        <f t="shared" si="142"/>
        <v>58.97</v>
      </c>
      <c r="S1800" s="13">
        <f t="shared" si="143"/>
        <v>42344.32677083333</v>
      </c>
      <c r="T1800" s="12">
        <f t="shared" si="140"/>
        <v>2015</v>
      </c>
      <c r="U1800" s="13">
        <f t="shared" si="141"/>
        <v>42404.32677083333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>
        <f t="shared" si="144"/>
        <v>2</v>
      </c>
      <c r="R1801">
        <f t="shared" si="142"/>
        <v>11.64</v>
      </c>
      <c r="S1801" s="13">
        <f t="shared" si="143"/>
        <v>41934.842685185184</v>
      </c>
      <c r="T1801" s="12">
        <f t="shared" si="140"/>
        <v>2014</v>
      </c>
      <c r="U1801" s="13">
        <f t="shared" si="141"/>
        <v>41954.884351851855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>
        <f t="shared" si="144"/>
        <v>20</v>
      </c>
      <c r="R1802">
        <f t="shared" si="142"/>
        <v>83.72</v>
      </c>
      <c r="S1802" s="13">
        <f t="shared" si="143"/>
        <v>42623.606134259258</v>
      </c>
      <c r="T1802" s="12">
        <f t="shared" si="140"/>
        <v>2016</v>
      </c>
      <c r="U1802" s="13">
        <f t="shared" si="141"/>
        <v>42653.606134259258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>
        <f t="shared" si="144"/>
        <v>14</v>
      </c>
      <c r="R1803">
        <f t="shared" si="142"/>
        <v>63.65</v>
      </c>
      <c r="S1803" s="13">
        <f t="shared" si="143"/>
        <v>42321.660509259258</v>
      </c>
      <c r="T1803" s="12">
        <f t="shared" si="140"/>
        <v>2015</v>
      </c>
      <c r="U1803" s="13">
        <f t="shared" si="141"/>
        <v>42353.506944444445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>
        <f t="shared" si="144"/>
        <v>48</v>
      </c>
      <c r="R1804">
        <f t="shared" si="142"/>
        <v>94.28</v>
      </c>
      <c r="S1804" s="13">
        <f t="shared" si="143"/>
        <v>42159.47256944445</v>
      </c>
      <c r="T1804" s="12">
        <f t="shared" si="140"/>
        <v>2015</v>
      </c>
      <c r="U1804" s="13">
        <f t="shared" si="141"/>
        <v>42182.915972222225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>
        <f t="shared" si="144"/>
        <v>31</v>
      </c>
      <c r="R1805">
        <f t="shared" si="142"/>
        <v>71.87</v>
      </c>
      <c r="S1805" s="13">
        <f t="shared" si="143"/>
        <v>42018.071550925932</v>
      </c>
      <c r="T1805" s="12">
        <f t="shared" si="140"/>
        <v>2015</v>
      </c>
      <c r="U1805" s="13">
        <f t="shared" si="141"/>
        <v>42049.071550925932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>
        <f t="shared" si="144"/>
        <v>35</v>
      </c>
      <c r="R1806">
        <f t="shared" si="142"/>
        <v>104.85</v>
      </c>
      <c r="S1806" s="13">
        <f t="shared" si="143"/>
        <v>42282.678287037037</v>
      </c>
      <c r="T1806" s="12">
        <f t="shared" si="140"/>
        <v>2015</v>
      </c>
      <c r="U1806" s="13">
        <f t="shared" si="141"/>
        <v>42322.719953703709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>
        <f t="shared" si="144"/>
        <v>36</v>
      </c>
      <c r="R1807">
        <f t="shared" si="142"/>
        <v>67.14</v>
      </c>
      <c r="S1807" s="13">
        <f t="shared" si="143"/>
        <v>42247.803912037038</v>
      </c>
      <c r="T1807" s="12">
        <f t="shared" si="140"/>
        <v>2015</v>
      </c>
      <c r="U1807" s="13">
        <f t="shared" si="141"/>
        <v>42279.75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>
        <f t="shared" si="144"/>
        <v>3</v>
      </c>
      <c r="R1808">
        <f t="shared" si="142"/>
        <v>73.88</v>
      </c>
      <c r="S1808" s="13">
        <f t="shared" si="143"/>
        <v>41877.638298611113</v>
      </c>
      <c r="T1808" s="12">
        <f t="shared" si="140"/>
        <v>2014</v>
      </c>
      <c r="U1808" s="13">
        <f t="shared" si="141"/>
        <v>41912.638298611113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>
        <f t="shared" si="144"/>
        <v>11</v>
      </c>
      <c r="R1809">
        <f t="shared" si="142"/>
        <v>69.13</v>
      </c>
      <c r="S1809" s="13">
        <f t="shared" si="143"/>
        <v>41880.068437499998</v>
      </c>
      <c r="T1809" s="12">
        <f t="shared" si="140"/>
        <v>2014</v>
      </c>
      <c r="U1809" s="13">
        <f t="shared" si="141"/>
        <v>41910.068437499998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>
        <f t="shared" si="144"/>
        <v>41</v>
      </c>
      <c r="R1810">
        <f t="shared" si="142"/>
        <v>120.77</v>
      </c>
      <c r="S1810" s="13">
        <f t="shared" si="143"/>
        <v>42742.680902777778</v>
      </c>
      <c r="T1810" s="12">
        <f t="shared" si="140"/>
        <v>2017</v>
      </c>
      <c r="U1810" s="13">
        <f t="shared" si="141"/>
        <v>42777.680902777778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>
        <f t="shared" si="144"/>
        <v>11</v>
      </c>
      <c r="R1811">
        <f t="shared" si="142"/>
        <v>42.22</v>
      </c>
      <c r="S1811" s="13">
        <f t="shared" si="143"/>
        <v>42029.907858796301</v>
      </c>
      <c r="T1811" s="12">
        <f t="shared" si="140"/>
        <v>2015</v>
      </c>
      <c r="U1811" s="13">
        <f t="shared" si="141"/>
        <v>42064.907858796301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>
        <f t="shared" si="144"/>
        <v>3</v>
      </c>
      <c r="R1812">
        <f t="shared" si="142"/>
        <v>7.5</v>
      </c>
      <c r="S1812" s="13">
        <f t="shared" si="143"/>
        <v>41860.91002314815</v>
      </c>
      <c r="T1812" s="12">
        <f t="shared" si="140"/>
        <v>2014</v>
      </c>
      <c r="U1812" s="13">
        <f t="shared" si="141"/>
        <v>41872.91002314815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>
        <f t="shared" si="144"/>
        <v>0</v>
      </c>
      <c r="R1813">
        <f t="shared" si="142"/>
        <v>1.54</v>
      </c>
      <c r="S1813" s="13">
        <f t="shared" si="143"/>
        <v>41876.433680555558</v>
      </c>
      <c r="T1813" s="12">
        <f t="shared" si="140"/>
        <v>2014</v>
      </c>
      <c r="U1813" s="13">
        <f t="shared" si="141"/>
        <v>41936.166666666664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>
        <f t="shared" si="144"/>
        <v>13</v>
      </c>
      <c r="R1814">
        <f t="shared" si="142"/>
        <v>37.61</v>
      </c>
      <c r="S1814" s="13">
        <f t="shared" si="143"/>
        <v>42524.318703703699</v>
      </c>
      <c r="T1814" s="12">
        <f t="shared" si="140"/>
        <v>2016</v>
      </c>
      <c r="U1814" s="13">
        <f t="shared" si="141"/>
        <v>42554.318703703699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>
        <f t="shared" si="144"/>
        <v>0</v>
      </c>
      <c r="R1815">
        <f t="shared" si="142"/>
        <v>0</v>
      </c>
      <c r="S1815" s="13">
        <f t="shared" si="143"/>
        <v>41829.889027777775</v>
      </c>
      <c r="T1815" s="12">
        <f t="shared" si="140"/>
        <v>2014</v>
      </c>
      <c r="U1815" s="13">
        <f t="shared" si="141"/>
        <v>41859.889027777775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>
        <f t="shared" si="144"/>
        <v>49</v>
      </c>
      <c r="R1816">
        <f t="shared" si="142"/>
        <v>42.16</v>
      </c>
      <c r="S1816" s="13">
        <f t="shared" si="143"/>
        <v>42033.314074074078</v>
      </c>
      <c r="T1816" s="12">
        <f t="shared" si="140"/>
        <v>2015</v>
      </c>
      <c r="U1816" s="13">
        <f t="shared" si="141"/>
        <v>42063.314074074078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>
        <f t="shared" si="144"/>
        <v>0</v>
      </c>
      <c r="R1817">
        <f t="shared" si="142"/>
        <v>0</v>
      </c>
      <c r="S1817" s="13">
        <f t="shared" si="143"/>
        <v>42172.906678240746</v>
      </c>
      <c r="T1817" s="12">
        <f t="shared" si="140"/>
        <v>2015</v>
      </c>
      <c r="U1817" s="13">
        <f t="shared" si="141"/>
        <v>42186.906678240746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>
        <f t="shared" si="144"/>
        <v>2</v>
      </c>
      <c r="R1818">
        <f t="shared" si="142"/>
        <v>84.83</v>
      </c>
      <c r="S1818" s="13">
        <f t="shared" si="143"/>
        <v>42548.876192129625</v>
      </c>
      <c r="T1818" s="12">
        <f t="shared" si="140"/>
        <v>2016</v>
      </c>
      <c r="U1818" s="13">
        <f t="shared" si="141"/>
        <v>42576.791666666672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>
        <f t="shared" si="144"/>
        <v>52</v>
      </c>
      <c r="R1819">
        <f t="shared" si="142"/>
        <v>94.19</v>
      </c>
      <c r="S1819" s="13">
        <f t="shared" si="143"/>
        <v>42705.662118055552</v>
      </c>
      <c r="T1819" s="12">
        <f t="shared" si="140"/>
        <v>2016</v>
      </c>
      <c r="U1819" s="13">
        <f t="shared" si="141"/>
        <v>42765.290972222225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>
        <f t="shared" si="144"/>
        <v>0</v>
      </c>
      <c r="R1820">
        <f t="shared" si="142"/>
        <v>0</v>
      </c>
      <c r="S1820" s="13">
        <f t="shared" si="143"/>
        <v>42067.234375</v>
      </c>
      <c r="T1820" s="12">
        <f t="shared" si="140"/>
        <v>2015</v>
      </c>
      <c r="U1820" s="13">
        <f t="shared" si="141"/>
        <v>42097.192708333328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>
        <f t="shared" si="144"/>
        <v>2</v>
      </c>
      <c r="R1821">
        <f t="shared" si="142"/>
        <v>6.25</v>
      </c>
      <c r="S1821" s="13">
        <f t="shared" si="143"/>
        <v>41820.752268518518</v>
      </c>
      <c r="T1821" s="12">
        <f t="shared" si="140"/>
        <v>2014</v>
      </c>
      <c r="U1821" s="13">
        <f t="shared" si="141"/>
        <v>41850.752268518518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>
        <f t="shared" si="144"/>
        <v>7</v>
      </c>
      <c r="R1822">
        <f t="shared" si="142"/>
        <v>213.38</v>
      </c>
      <c r="S1822" s="13">
        <f t="shared" si="143"/>
        <v>42065.084375000006</v>
      </c>
      <c r="T1822" s="12">
        <f t="shared" si="140"/>
        <v>2015</v>
      </c>
      <c r="U1822" s="13">
        <f t="shared" si="141"/>
        <v>42095.042708333334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>
        <f t="shared" si="144"/>
        <v>135</v>
      </c>
      <c r="R1823">
        <f t="shared" si="142"/>
        <v>59.16</v>
      </c>
      <c r="S1823" s="13">
        <f t="shared" si="143"/>
        <v>40926.319062499999</v>
      </c>
      <c r="T1823" s="12">
        <f t="shared" si="140"/>
        <v>2012</v>
      </c>
      <c r="U1823" s="13">
        <f t="shared" si="141"/>
        <v>40971.319062499999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>
        <f t="shared" si="144"/>
        <v>100</v>
      </c>
      <c r="R1824">
        <f t="shared" si="142"/>
        <v>27.27</v>
      </c>
      <c r="S1824" s="13">
        <f t="shared" si="143"/>
        <v>41634.797013888885</v>
      </c>
      <c r="T1824" s="12">
        <f t="shared" si="140"/>
        <v>2013</v>
      </c>
      <c r="U1824" s="13">
        <f t="shared" si="141"/>
        <v>41670.792361111111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>
        <f t="shared" si="144"/>
        <v>116</v>
      </c>
      <c r="R1825">
        <f t="shared" si="142"/>
        <v>24.58</v>
      </c>
      <c r="S1825" s="13">
        <f t="shared" si="143"/>
        <v>41176.684907407405</v>
      </c>
      <c r="T1825" s="12">
        <f t="shared" si="140"/>
        <v>2012</v>
      </c>
      <c r="U1825" s="13">
        <f t="shared" si="141"/>
        <v>41206.684907407405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>
        <f t="shared" si="144"/>
        <v>100</v>
      </c>
      <c r="R1826">
        <f t="shared" si="142"/>
        <v>75.05</v>
      </c>
      <c r="S1826" s="13">
        <f t="shared" si="143"/>
        <v>41626.916284722225</v>
      </c>
      <c r="T1826" s="12">
        <f t="shared" si="140"/>
        <v>2013</v>
      </c>
      <c r="U1826" s="13">
        <f t="shared" si="141"/>
        <v>41647.088888888888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>
        <f t="shared" si="144"/>
        <v>105</v>
      </c>
      <c r="R1827">
        <f t="shared" si="142"/>
        <v>42.02</v>
      </c>
      <c r="S1827" s="13">
        <f t="shared" si="143"/>
        <v>41443.83452546296</v>
      </c>
      <c r="T1827" s="12">
        <f t="shared" si="140"/>
        <v>2013</v>
      </c>
      <c r="U1827" s="13">
        <f t="shared" si="141"/>
        <v>41466.83452546296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>
        <f t="shared" si="144"/>
        <v>101</v>
      </c>
      <c r="R1828">
        <f t="shared" si="142"/>
        <v>53.16</v>
      </c>
      <c r="S1828" s="13">
        <f t="shared" si="143"/>
        <v>41657.923807870371</v>
      </c>
      <c r="T1828" s="12">
        <f t="shared" si="140"/>
        <v>2014</v>
      </c>
      <c r="U1828" s="13">
        <f t="shared" si="141"/>
        <v>41687.923807870371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>
        <f t="shared" si="144"/>
        <v>101</v>
      </c>
      <c r="R1829">
        <f t="shared" si="142"/>
        <v>83.89</v>
      </c>
      <c r="S1829" s="13">
        <f t="shared" si="143"/>
        <v>40555.325937499998</v>
      </c>
      <c r="T1829" s="12">
        <f t="shared" si="140"/>
        <v>2011</v>
      </c>
      <c r="U1829" s="13">
        <f t="shared" si="141"/>
        <v>40605.325937499998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>
        <f t="shared" si="144"/>
        <v>100</v>
      </c>
      <c r="R1830">
        <f t="shared" si="142"/>
        <v>417.33</v>
      </c>
      <c r="S1830" s="13">
        <f t="shared" si="143"/>
        <v>41736.899652777778</v>
      </c>
      <c r="T1830" s="12">
        <f t="shared" si="140"/>
        <v>2014</v>
      </c>
      <c r="U1830" s="13">
        <f t="shared" si="141"/>
        <v>41768.916666666664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>
        <f t="shared" si="144"/>
        <v>167</v>
      </c>
      <c r="R1831">
        <f t="shared" si="142"/>
        <v>75.77</v>
      </c>
      <c r="S1831" s="13">
        <f t="shared" si="143"/>
        <v>40516.087627314817</v>
      </c>
      <c r="T1831" s="12">
        <f t="shared" si="140"/>
        <v>2010</v>
      </c>
      <c r="U1831" s="13">
        <f t="shared" si="141"/>
        <v>40564.916666666664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>
        <f t="shared" si="144"/>
        <v>102</v>
      </c>
      <c r="R1832">
        <f t="shared" si="142"/>
        <v>67.39</v>
      </c>
      <c r="S1832" s="13">
        <f t="shared" si="143"/>
        <v>41664.684108796297</v>
      </c>
      <c r="T1832" s="12">
        <f t="shared" si="140"/>
        <v>2014</v>
      </c>
      <c r="U1832" s="13">
        <f t="shared" si="141"/>
        <v>41694.684108796297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>
        <f t="shared" si="144"/>
        <v>103</v>
      </c>
      <c r="R1833">
        <f t="shared" si="142"/>
        <v>73.569999999999993</v>
      </c>
      <c r="S1833" s="13">
        <f t="shared" si="143"/>
        <v>41026.996099537035</v>
      </c>
      <c r="T1833" s="12">
        <f t="shared" si="140"/>
        <v>2012</v>
      </c>
      <c r="U1833" s="13">
        <f t="shared" si="141"/>
        <v>41041.996099537035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>
        <f t="shared" si="144"/>
        <v>143</v>
      </c>
      <c r="R1834">
        <f t="shared" si="142"/>
        <v>25</v>
      </c>
      <c r="S1834" s="13">
        <f t="shared" si="143"/>
        <v>40576.539664351854</v>
      </c>
      <c r="T1834" s="12">
        <f t="shared" si="140"/>
        <v>2011</v>
      </c>
      <c r="U1834" s="13">
        <f t="shared" si="141"/>
        <v>40606.539664351854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>
        <f t="shared" si="144"/>
        <v>263</v>
      </c>
      <c r="R1835">
        <f t="shared" si="142"/>
        <v>42</v>
      </c>
      <c r="S1835" s="13">
        <f t="shared" si="143"/>
        <v>41303.044016203705</v>
      </c>
      <c r="T1835" s="12">
        <f t="shared" si="140"/>
        <v>2013</v>
      </c>
      <c r="U1835" s="13">
        <f t="shared" si="141"/>
        <v>41335.332638888889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>
        <f t="shared" si="144"/>
        <v>118</v>
      </c>
      <c r="R1836">
        <f t="shared" si="142"/>
        <v>131.16999999999999</v>
      </c>
      <c r="S1836" s="13">
        <f t="shared" si="143"/>
        <v>41988.964062500003</v>
      </c>
      <c r="T1836" s="12">
        <f t="shared" si="140"/>
        <v>2014</v>
      </c>
      <c r="U1836" s="13">
        <f t="shared" si="141"/>
        <v>42028.964062500003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>
        <f t="shared" si="144"/>
        <v>104</v>
      </c>
      <c r="R1837">
        <f t="shared" si="142"/>
        <v>47.27</v>
      </c>
      <c r="S1837" s="13">
        <f t="shared" si="143"/>
        <v>42430.702210648145</v>
      </c>
      <c r="T1837" s="12">
        <f t="shared" si="140"/>
        <v>2016</v>
      </c>
      <c r="U1837" s="13">
        <f t="shared" si="141"/>
        <v>42460.660543981481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>
        <f t="shared" si="144"/>
        <v>200</v>
      </c>
      <c r="R1838">
        <f t="shared" si="142"/>
        <v>182.13</v>
      </c>
      <c r="S1838" s="13">
        <f t="shared" si="143"/>
        <v>41305.809363425928</v>
      </c>
      <c r="T1838" s="12">
        <f t="shared" si="140"/>
        <v>2013</v>
      </c>
      <c r="U1838" s="13">
        <f t="shared" si="141"/>
        <v>41322.809363425928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>
        <f t="shared" si="144"/>
        <v>307</v>
      </c>
      <c r="R1839">
        <f t="shared" si="142"/>
        <v>61.37</v>
      </c>
      <c r="S1839" s="13">
        <f t="shared" si="143"/>
        <v>40926.047858796301</v>
      </c>
      <c r="T1839" s="12">
        <f t="shared" si="140"/>
        <v>2012</v>
      </c>
      <c r="U1839" s="13">
        <f t="shared" si="141"/>
        <v>40986.006192129629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>
        <f t="shared" si="144"/>
        <v>100</v>
      </c>
      <c r="R1840">
        <f t="shared" si="142"/>
        <v>35.770000000000003</v>
      </c>
      <c r="S1840" s="13">
        <f t="shared" si="143"/>
        <v>40788.786539351851</v>
      </c>
      <c r="T1840" s="12">
        <f t="shared" si="140"/>
        <v>2011</v>
      </c>
      <c r="U1840" s="13">
        <f t="shared" si="141"/>
        <v>40817.125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>
        <f t="shared" si="144"/>
        <v>205</v>
      </c>
      <c r="R1841">
        <f t="shared" si="142"/>
        <v>45.62</v>
      </c>
      <c r="S1841" s="13">
        <f t="shared" si="143"/>
        <v>42614.722013888888</v>
      </c>
      <c r="T1841" s="12">
        <f t="shared" si="140"/>
        <v>2016</v>
      </c>
      <c r="U1841" s="13">
        <f t="shared" si="141"/>
        <v>42644.722013888888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>
        <f t="shared" si="144"/>
        <v>109</v>
      </c>
      <c r="R1842">
        <f t="shared" si="142"/>
        <v>75.38</v>
      </c>
      <c r="S1842" s="13">
        <f t="shared" si="143"/>
        <v>41382.096180555556</v>
      </c>
      <c r="T1842" s="12">
        <f t="shared" si="140"/>
        <v>2013</v>
      </c>
      <c r="U1842" s="13">
        <f t="shared" si="141"/>
        <v>41401.207638888889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>
        <f t="shared" si="144"/>
        <v>102</v>
      </c>
      <c r="R1843">
        <f t="shared" si="142"/>
        <v>50.88</v>
      </c>
      <c r="S1843" s="13">
        <f t="shared" si="143"/>
        <v>41745.84542824074</v>
      </c>
      <c r="T1843" s="12">
        <f t="shared" si="140"/>
        <v>2014</v>
      </c>
      <c r="U1843" s="13">
        <f t="shared" si="141"/>
        <v>41779.207638888889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>
        <f t="shared" si="144"/>
        <v>125</v>
      </c>
      <c r="R1844">
        <f t="shared" si="142"/>
        <v>119.29</v>
      </c>
      <c r="S1844" s="13">
        <f t="shared" si="143"/>
        <v>42031.631724537037</v>
      </c>
      <c r="T1844" s="12">
        <f t="shared" si="140"/>
        <v>2015</v>
      </c>
      <c r="U1844" s="13">
        <f t="shared" si="141"/>
        <v>42065.249305555553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>
        <f t="shared" si="144"/>
        <v>124</v>
      </c>
      <c r="R1845">
        <f t="shared" si="142"/>
        <v>92.54</v>
      </c>
      <c r="S1845" s="13">
        <f t="shared" si="143"/>
        <v>40564.994837962964</v>
      </c>
      <c r="T1845" s="12">
        <f t="shared" si="140"/>
        <v>2011</v>
      </c>
      <c r="U1845" s="13">
        <f t="shared" si="141"/>
        <v>40594.994837962964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>
        <f t="shared" si="144"/>
        <v>101</v>
      </c>
      <c r="R1846">
        <f t="shared" si="142"/>
        <v>76.05</v>
      </c>
      <c r="S1846" s="13">
        <f t="shared" si="143"/>
        <v>40666.973541666666</v>
      </c>
      <c r="T1846" s="12">
        <f t="shared" si="140"/>
        <v>2011</v>
      </c>
      <c r="U1846" s="13">
        <f t="shared" si="141"/>
        <v>40705.125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>
        <f t="shared" si="144"/>
        <v>100</v>
      </c>
      <c r="R1847">
        <f t="shared" si="142"/>
        <v>52.63</v>
      </c>
      <c r="S1847" s="13">
        <f t="shared" si="143"/>
        <v>42523.333310185189</v>
      </c>
      <c r="T1847" s="12">
        <f t="shared" si="140"/>
        <v>2016</v>
      </c>
      <c r="U1847" s="13">
        <f t="shared" si="141"/>
        <v>42538.204861111109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>
        <f t="shared" si="144"/>
        <v>138</v>
      </c>
      <c r="R1848">
        <f t="shared" si="142"/>
        <v>98.99</v>
      </c>
      <c r="S1848" s="13">
        <f t="shared" si="143"/>
        <v>41228.650196759263</v>
      </c>
      <c r="T1848" s="12">
        <f t="shared" si="140"/>
        <v>2012</v>
      </c>
      <c r="U1848" s="13">
        <f t="shared" si="141"/>
        <v>41258.650196759263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>
        <f t="shared" si="144"/>
        <v>121</v>
      </c>
      <c r="R1849">
        <f t="shared" si="142"/>
        <v>79.53</v>
      </c>
      <c r="S1849" s="13">
        <f t="shared" si="143"/>
        <v>42094.236481481479</v>
      </c>
      <c r="T1849" s="12">
        <f t="shared" si="140"/>
        <v>2015</v>
      </c>
      <c r="U1849" s="13">
        <f t="shared" si="141"/>
        <v>42115.236481481479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>
        <f t="shared" si="144"/>
        <v>107</v>
      </c>
      <c r="R1850">
        <f t="shared" si="142"/>
        <v>134.21</v>
      </c>
      <c r="S1850" s="13">
        <f t="shared" si="143"/>
        <v>40691.788055555553</v>
      </c>
      <c r="T1850" s="12">
        <f t="shared" si="140"/>
        <v>2011</v>
      </c>
      <c r="U1850" s="13">
        <f t="shared" si="141"/>
        <v>40755.290972222225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>
        <f t="shared" si="144"/>
        <v>100</v>
      </c>
      <c r="R1851">
        <f t="shared" si="142"/>
        <v>37.630000000000003</v>
      </c>
      <c r="S1851" s="13">
        <f t="shared" si="143"/>
        <v>41169.845590277779</v>
      </c>
      <c r="T1851" s="12">
        <f t="shared" si="140"/>
        <v>2012</v>
      </c>
      <c r="U1851" s="13">
        <f t="shared" si="141"/>
        <v>41199.845590277779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>
        <f t="shared" si="144"/>
        <v>102</v>
      </c>
      <c r="R1852">
        <f t="shared" si="142"/>
        <v>51.04</v>
      </c>
      <c r="S1852" s="13">
        <f t="shared" si="143"/>
        <v>41800.959490740745</v>
      </c>
      <c r="T1852" s="12">
        <f t="shared" si="140"/>
        <v>2014</v>
      </c>
      <c r="U1852" s="13">
        <f t="shared" si="141"/>
        <v>41830.959490740745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>
        <f t="shared" si="144"/>
        <v>100</v>
      </c>
      <c r="R1853">
        <f t="shared" si="142"/>
        <v>50.04</v>
      </c>
      <c r="S1853" s="13">
        <f t="shared" si="143"/>
        <v>41827.906689814816</v>
      </c>
      <c r="T1853" s="12">
        <f t="shared" si="140"/>
        <v>2014</v>
      </c>
      <c r="U1853" s="13">
        <f t="shared" si="141"/>
        <v>41848.041666666664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>
        <f t="shared" si="144"/>
        <v>117</v>
      </c>
      <c r="R1854">
        <f t="shared" si="142"/>
        <v>133.93</v>
      </c>
      <c r="S1854" s="13">
        <f t="shared" si="143"/>
        <v>42081.77143518519</v>
      </c>
      <c r="T1854" s="12">
        <f t="shared" si="140"/>
        <v>2015</v>
      </c>
      <c r="U1854" s="13">
        <f t="shared" si="141"/>
        <v>42119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>
        <f t="shared" si="144"/>
        <v>102</v>
      </c>
      <c r="R1855">
        <f t="shared" si="142"/>
        <v>58.21</v>
      </c>
      <c r="S1855" s="13">
        <f t="shared" si="143"/>
        <v>41177.060381944444</v>
      </c>
      <c r="T1855" s="12">
        <f t="shared" si="140"/>
        <v>2012</v>
      </c>
      <c r="U1855" s="13">
        <f t="shared" si="141"/>
        <v>41227.102048611108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>
        <f t="shared" si="144"/>
        <v>102</v>
      </c>
      <c r="R1856">
        <f t="shared" si="142"/>
        <v>88.04</v>
      </c>
      <c r="S1856" s="13">
        <f t="shared" si="143"/>
        <v>41388.021261574075</v>
      </c>
      <c r="T1856" s="12">
        <f t="shared" si="140"/>
        <v>2013</v>
      </c>
      <c r="U1856" s="13">
        <f t="shared" si="141"/>
        <v>41418.021261574075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>
        <f t="shared" si="144"/>
        <v>154</v>
      </c>
      <c r="R1857">
        <f t="shared" si="142"/>
        <v>70.58</v>
      </c>
      <c r="S1857" s="13">
        <f t="shared" si="143"/>
        <v>41600.538657407407</v>
      </c>
      <c r="T1857" s="12">
        <f t="shared" si="140"/>
        <v>2013</v>
      </c>
      <c r="U1857" s="13">
        <f t="shared" si="141"/>
        <v>41645.538657407407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>
        <f t="shared" si="144"/>
        <v>101</v>
      </c>
      <c r="R1858">
        <f t="shared" si="142"/>
        <v>53.29</v>
      </c>
      <c r="S1858" s="13">
        <f t="shared" si="143"/>
        <v>41817.854999999996</v>
      </c>
      <c r="T1858" s="12">
        <f t="shared" ref="T1858:T1921" si="145">YEAR(S1858)</f>
        <v>2014</v>
      </c>
      <c r="U1858" s="13">
        <f t="shared" ref="U1858:U1921" si="146">(((I1858/60)/60)/24)+DATE(1970,1,1)</f>
        <v>41838.854999999996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>
        <f t="shared" si="144"/>
        <v>100</v>
      </c>
      <c r="R1859">
        <f t="shared" ref="R1859:R1922" si="147">IFERROR(ROUND(E1859/L1859,2),0)</f>
        <v>136.36000000000001</v>
      </c>
      <c r="S1859" s="13">
        <f t="shared" ref="S1859:S1922" si="148">(((J1859/60)/60)/24)+DATE(1970,1,1)</f>
        <v>41864.76866898148</v>
      </c>
      <c r="T1859" s="12">
        <f t="shared" si="145"/>
        <v>2014</v>
      </c>
      <c r="U1859" s="13">
        <f t="shared" si="146"/>
        <v>41894.76866898148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>
        <f t="shared" ref="Q1860:Q1923" si="149">ROUND(E1860/D1860*100,0)</f>
        <v>109</v>
      </c>
      <c r="R1860">
        <f t="shared" si="147"/>
        <v>40.549999999999997</v>
      </c>
      <c r="S1860" s="13">
        <f t="shared" si="148"/>
        <v>40833.200474537036</v>
      </c>
      <c r="T1860" s="12">
        <f t="shared" si="145"/>
        <v>2011</v>
      </c>
      <c r="U1860" s="13">
        <f t="shared" si="146"/>
        <v>40893.242141203707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>
        <f t="shared" si="149"/>
        <v>132</v>
      </c>
      <c r="R1861">
        <f t="shared" si="147"/>
        <v>70.63</v>
      </c>
      <c r="S1861" s="13">
        <f t="shared" si="148"/>
        <v>40778.770011574074</v>
      </c>
      <c r="T1861" s="12">
        <f t="shared" si="145"/>
        <v>2011</v>
      </c>
      <c r="U1861" s="13">
        <f t="shared" si="146"/>
        <v>40808.770011574074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>
        <f t="shared" si="149"/>
        <v>133</v>
      </c>
      <c r="R1862">
        <f t="shared" si="147"/>
        <v>52.68</v>
      </c>
      <c r="S1862" s="13">
        <f t="shared" si="148"/>
        <v>41655.709305555552</v>
      </c>
      <c r="T1862" s="12">
        <f t="shared" si="145"/>
        <v>2014</v>
      </c>
      <c r="U1862" s="13">
        <f t="shared" si="146"/>
        <v>41676.709305555552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>
        <f t="shared" si="149"/>
        <v>0</v>
      </c>
      <c r="R1863">
        <f t="shared" si="147"/>
        <v>0</v>
      </c>
      <c r="S1863" s="13">
        <f t="shared" si="148"/>
        <v>42000.300243055557</v>
      </c>
      <c r="T1863" s="12">
        <f t="shared" si="145"/>
        <v>2014</v>
      </c>
      <c r="U1863" s="13">
        <f t="shared" si="146"/>
        <v>42030.300243055557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>
        <f t="shared" si="149"/>
        <v>8</v>
      </c>
      <c r="R1864">
        <f t="shared" si="147"/>
        <v>90.94</v>
      </c>
      <c r="S1864" s="13">
        <f t="shared" si="148"/>
        <v>42755.492754629624</v>
      </c>
      <c r="T1864" s="12">
        <f t="shared" si="145"/>
        <v>2017</v>
      </c>
      <c r="U1864" s="13">
        <f t="shared" si="146"/>
        <v>42802.3125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>
        <f t="shared" si="149"/>
        <v>0</v>
      </c>
      <c r="R1865">
        <f t="shared" si="147"/>
        <v>5</v>
      </c>
      <c r="S1865" s="13">
        <f t="shared" si="148"/>
        <v>41772.797280092593</v>
      </c>
      <c r="T1865" s="12">
        <f t="shared" si="145"/>
        <v>2014</v>
      </c>
      <c r="U1865" s="13">
        <f t="shared" si="146"/>
        <v>41802.797280092593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>
        <f t="shared" si="149"/>
        <v>43</v>
      </c>
      <c r="R1866">
        <f t="shared" si="147"/>
        <v>58.08</v>
      </c>
      <c r="S1866" s="13">
        <f t="shared" si="148"/>
        <v>41733.716435185182</v>
      </c>
      <c r="T1866" s="12">
        <f t="shared" si="145"/>
        <v>2014</v>
      </c>
      <c r="U1866" s="13">
        <f t="shared" si="146"/>
        <v>41763.716435185182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>
        <f t="shared" si="149"/>
        <v>0</v>
      </c>
      <c r="R1867">
        <f t="shared" si="147"/>
        <v>2</v>
      </c>
      <c r="S1867" s="13">
        <f t="shared" si="148"/>
        <v>42645.367442129631</v>
      </c>
      <c r="T1867" s="12">
        <f t="shared" si="145"/>
        <v>2016</v>
      </c>
      <c r="U1867" s="13">
        <f t="shared" si="146"/>
        <v>42680.409108796302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>
        <f t="shared" si="149"/>
        <v>1</v>
      </c>
      <c r="R1868">
        <f t="shared" si="147"/>
        <v>62.5</v>
      </c>
      <c r="S1868" s="13">
        <f t="shared" si="148"/>
        <v>42742.246493055558</v>
      </c>
      <c r="T1868" s="12">
        <f t="shared" si="145"/>
        <v>2017</v>
      </c>
      <c r="U1868" s="13">
        <f t="shared" si="146"/>
        <v>42795.166666666672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>
        <f t="shared" si="149"/>
        <v>0</v>
      </c>
      <c r="R1869">
        <f t="shared" si="147"/>
        <v>10</v>
      </c>
      <c r="S1869" s="13">
        <f t="shared" si="148"/>
        <v>42649.924907407403</v>
      </c>
      <c r="T1869" s="12">
        <f t="shared" si="145"/>
        <v>2016</v>
      </c>
      <c r="U1869" s="13">
        <f t="shared" si="146"/>
        <v>42679.924907407403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>
        <f t="shared" si="149"/>
        <v>5</v>
      </c>
      <c r="R1870">
        <f t="shared" si="147"/>
        <v>71.59</v>
      </c>
      <c r="S1870" s="13">
        <f t="shared" si="148"/>
        <v>42328.779224537036</v>
      </c>
      <c r="T1870" s="12">
        <f t="shared" si="145"/>
        <v>2015</v>
      </c>
      <c r="U1870" s="13">
        <f t="shared" si="146"/>
        <v>42353.332638888889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>
        <f t="shared" si="149"/>
        <v>0</v>
      </c>
      <c r="R1871">
        <f t="shared" si="147"/>
        <v>0</v>
      </c>
      <c r="S1871" s="13">
        <f t="shared" si="148"/>
        <v>42709.002881944441</v>
      </c>
      <c r="T1871" s="12">
        <f t="shared" si="145"/>
        <v>2016</v>
      </c>
      <c r="U1871" s="13">
        <f t="shared" si="146"/>
        <v>42739.002881944441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>
        <f t="shared" si="149"/>
        <v>10</v>
      </c>
      <c r="R1872">
        <f t="shared" si="147"/>
        <v>32.82</v>
      </c>
      <c r="S1872" s="13">
        <f t="shared" si="148"/>
        <v>42371.355729166666</v>
      </c>
      <c r="T1872" s="12">
        <f t="shared" si="145"/>
        <v>2016</v>
      </c>
      <c r="U1872" s="13">
        <f t="shared" si="146"/>
        <v>42400.178472222222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>
        <f t="shared" si="149"/>
        <v>72</v>
      </c>
      <c r="R1873">
        <f t="shared" si="147"/>
        <v>49.12</v>
      </c>
      <c r="S1873" s="13">
        <f t="shared" si="148"/>
        <v>41923.783576388887</v>
      </c>
      <c r="T1873" s="12">
        <f t="shared" si="145"/>
        <v>2014</v>
      </c>
      <c r="U1873" s="13">
        <f t="shared" si="146"/>
        <v>41963.825243055559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>
        <f t="shared" si="149"/>
        <v>1</v>
      </c>
      <c r="R1874">
        <f t="shared" si="147"/>
        <v>16.309999999999999</v>
      </c>
      <c r="S1874" s="13">
        <f t="shared" si="148"/>
        <v>42155.129652777774</v>
      </c>
      <c r="T1874" s="12">
        <f t="shared" si="145"/>
        <v>2015</v>
      </c>
      <c r="U1874" s="13">
        <f t="shared" si="146"/>
        <v>42185.129652777774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>
        <f t="shared" si="149"/>
        <v>0</v>
      </c>
      <c r="R1875">
        <f t="shared" si="147"/>
        <v>18</v>
      </c>
      <c r="S1875" s="13">
        <f t="shared" si="148"/>
        <v>42164.615856481483</v>
      </c>
      <c r="T1875" s="12">
        <f t="shared" si="145"/>
        <v>2015</v>
      </c>
      <c r="U1875" s="13">
        <f t="shared" si="146"/>
        <v>42193.697916666672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>
        <f t="shared" si="149"/>
        <v>0</v>
      </c>
      <c r="R1876">
        <f t="shared" si="147"/>
        <v>13</v>
      </c>
      <c r="S1876" s="13">
        <f t="shared" si="148"/>
        <v>42529.969131944439</v>
      </c>
      <c r="T1876" s="12">
        <f t="shared" si="145"/>
        <v>2016</v>
      </c>
      <c r="U1876" s="13">
        <f t="shared" si="146"/>
        <v>42549.969131944439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>
        <f t="shared" si="149"/>
        <v>1</v>
      </c>
      <c r="R1877">
        <f t="shared" si="147"/>
        <v>17</v>
      </c>
      <c r="S1877" s="13">
        <f t="shared" si="148"/>
        <v>42528.899398148147</v>
      </c>
      <c r="T1877" s="12">
        <f t="shared" si="145"/>
        <v>2016</v>
      </c>
      <c r="U1877" s="13">
        <f t="shared" si="146"/>
        <v>42588.899398148147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>
        <f t="shared" si="149"/>
        <v>0</v>
      </c>
      <c r="R1878">
        <f t="shared" si="147"/>
        <v>0</v>
      </c>
      <c r="S1878" s="13">
        <f t="shared" si="148"/>
        <v>41776.284780092588</v>
      </c>
      <c r="T1878" s="12">
        <f t="shared" si="145"/>
        <v>2014</v>
      </c>
      <c r="U1878" s="13">
        <f t="shared" si="146"/>
        <v>41806.284780092588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>
        <f t="shared" si="149"/>
        <v>0</v>
      </c>
      <c r="R1879">
        <f t="shared" si="147"/>
        <v>0</v>
      </c>
      <c r="S1879" s="13">
        <f t="shared" si="148"/>
        <v>42035.029224537036</v>
      </c>
      <c r="T1879" s="12">
        <f t="shared" si="145"/>
        <v>2015</v>
      </c>
      <c r="U1879" s="13">
        <f t="shared" si="146"/>
        <v>42064.029224537036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>
        <f t="shared" si="149"/>
        <v>0</v>
      </c>
      <c r="R1880">
        <f t="shared" si="147"/>
        <v>0</v>
      </c>
      <c r="S1880" s="13">
        <f t="shared" si="148"/>
        <v>41773.008738425924</v>
      </c>
      <c r="T1880" s="12">
        <f t="shared" si="145"/>
        <v>2014</v>
      </c>
      <c r="U1880" s="13">
        <f t="shared" si="146"/>
        <v>41803.008738425924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>
        <f t="shared" si="149"/>
        <v>0</v>
      </c>
      <c r="R1881">
        <f t="shared" si="147"/>
        <v>3</v>
      </c>
      <c r="S1881" s="13">
        <f t="shared" si="148"/>
        <v>42413.649641203709</v>
      </c>
      <c r="T1881" s="12">
        <f t="shared" si="145"/>
        <v>2016</v>
      </c>
      <c r="U1881" s="13">
        <f t="shared" si="146"/>
        <v>42443.607974537037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>
        <f t="shared" si="149"/>
        <v>20</v>
      </c>
      <c r="R1882">
        <f t="shared" si="147"/>
        <v>41.83</v>
      </c>
      <c r="S1882" s="13">
        <f t="shared" si="148"/>
        <v>42430.566898148143</v>
      </c>
      <c r="T1882" s="12">
        <f t="shared" si="145"/>
        <v>2016</v>
      </c>
      <c r="U1882" s="13">
        <f t="shared" si="146"/>
        <v>42459.525231481486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>
        <f t="shared" si="149"/>
        <v>173</v>
      </c>
      <c r="R1883">
        <f t="shared" si="147"/>
        <v>49.34</v>
      </c>
      <c r="S1883" s="13">
        <f t="shared" si="148"/>
        <v>42043.152650462958</v>
      </c>
      <c r="T1883" s="12">
        <f t="shared" si="145"/>
        <v>2015</v>
      </c>
      <c r="U1883" s="13">
        <f t="shared" si="146"/>
        <v>42073.110983796301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>
        <f t="shared" si="149"/>
        <v>101</v>
      </c>
      <c r="R1884">
        <f t="shared" si="147"/>
        <v>41.73</v>
      </c>
      <c r="S1884" s="13">
        <f t="shared" si="148"/>
        <v>41067.949212962965</v>
      </c>
      <c r="T1884" s="12">
        <f t="shared" si="145"/>
        <v>2012</v>
      </c>
      <c r="U1884" s="13">
        <f t="shared" si="146"/>
        <v>41100.991666666669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>
        <f t="shared" si="149"/>
        <v>105</v>
      </c>
      <c r="R1885">
        <f t="shared" si="147"/>
        <v>32.72</v>
      </c>
      <c r="S1885" s="13">
        <f t="shared" si="148"/>
        <v>40977.948009259257</v>
      </c>
      <c r="T1885" s="12">
        <f t="shared" si="145"/>
        <v>2012</v>
      </c>
      <c r="U1885" s="13">
        <f t="shared" si="146"/>
        <v>41007.906342592592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>
        <f t="shared" si="149"/>
        <v>135</v>
      </c>
      <c r="R1886">
        <f t="shared" si="147"/>
        <v>51.96</v>
      </c>
      <c r="S1886" s="13">
        <f t="shared" si="148"/>
        <v>41205.198321759257</v>
      </c>
      <c r="T1886" s="12">
        <f t="shared" si="145"/>
        <v>2012</v>
      </c>
      <c r="U1886" s="13">
        <f t="shared" si="146"/>
        <v>41240.5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>
        <f t="shared" si="149"/>
        <v>116</v>
      </c>
      <c r="R1887">
        <f t="shared" si="147"/>
        <v>50.69</v>
      </c>
      <c r="S1887" s="13">
        <f t="shared" si="148"/>
        <v>41099.093865740739</v>
      </c>
      <c r="T1887" s="12">
        <f t="shared" si="145"/>
        <v>2012</v>
      </c>
      <c r="U1887" s="13">
        <f t="shared" si="146"/>
        <v>41131.916666666664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>
        <f t="shared" si="149"/>
        <v>102</v>
      </c>
      <c r="R1888">
        <f t="shared" si="147"/>
        <v>42.24</v>
      </c>
      <c r="S1888" s="13">
        <f t="shared" si="148"/>
        <v>41925.906689814816</v>
      </c>
      <c r="T1888" s="12">
        <f t="shared" si="145"/>
        <v>2014</v>
      </c>
      <c r="U1888" s="13">
        <f t="shared" si="146"/>
        <v>41955.94835648148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>
        <f t="shared" si="149"/>
        <v>111</v>
      </c>
      <c r="R1889">
        <f t="shared" si="147"/>
        <v>416.88</v>
      </c>
      <c r="S1889" s="13">
        <f t="shared" si="148"/>
        <v>42323.800138888888</v>
      </c>
      <c r="T1889" s="12">
        <f t="shared" si="145"/>
        <v>2015</v>
      </c>
      <c r="U1889" s="13">
        <f t="shared" si="146"/>
        <v>42341.895833333328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>
        <f t="shared" si="149"/>
        <v>166</v>
      </c>
      <c r="R1890">
        <f t="shared" si="147"/>
        <v>46.65</v>
      </c>
      <c r="S1890" s="13">
        <f t="shared" si="148"/>
        <v>40299.239953703705</v>
      </c>
      <c r="T1890" s="12">
        <f t="shared" si="145"/>
        <v>2010</v>
      </c>
      <c r="U1890" s="13">
        <f t="shared" si="146"/>
        <v>40330.207638888889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>
        <f t="shared" si="149"/>
        <v>107</v>
      </c>
      <c r="R1891">
        <f t="shared" si="147"/>
        <v>48.45</v>
      </c>
      <c r="S1891" s="13">
        <f t="shared" si="148"/>
        <v>41299.793356481481</v>
      </c>
      <c r="T1891" s="12">
        <f t="shared" si="145"/>
        <v>2013</v>
      </c>
      <c r="U1891" s="13">
        <f t="shared" si="146"/>
        <v>41344.751689814817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>
        <f t="shared" si="149"/>
        <v>145</v>
      </c>
      <c r="R1892">
        <f t="shared" si="147"/>
        <v>70.53</v>
      </c>
      <c r="S1892" s="13">
        <f t="shared" si="148"/>
        <v>41228.786203703705</v>
      </c>
      <c r="T1892" s="12">
        <f t="shared" si="145"/>
        <v>2012</v>
      </c>
      <c r="U1892" s="13">
        <f t="shared" si="146"/>
        <v>41258.786203703705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>
        <f t="shared" si="149"/>
        <v>106</v>
      </c>
      <c r="R1893">
        <f t="shared" si="147"/>
        <v>87.96</v>
      </c>
      <c r="S1893" s="13">
        <f t="shared" si="148"/>
        <v>40335.798078703701</v>
      </c>
      <c r="T1893" s="12">
        <f t="shared" si="145"/>
        <v>2010</v>
      </c>
      <c r="U1893" s="13">
        <f t="shared" si="146"/>
        <v>40381.25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>
        <f t="shared" si="149"/>
        <v>137</v>
      </c>
      <c r="R1894">
        <f t="shared" si="147"/>
        <v>26.27</v>
      </c>
      <c r="S1894" s="13">
        <f t="shared" si="148"/>
        <v>40671.637511574074</v>
      </c>
      <c r="T1894" s="12">
        <f t="shared" si="145"/>
        <v>2011</v>
      </c>
      <c r="U1894" s="13">
        <f t="shared" si="146"/>
        <v>40701.637511574074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>
        <f t="shared" si="149"/>
        <v>104</v>
      </c>
      <c r="R1895">
        <f t="shared" si="147"/>
        <v>57.78</v>
      </c>
      <c r="S1895" s="13">
        <f t="shared" si="148"/>
        <v>40632.94195601852</v>
      </c>
      <c r="T1895" s="12">
        <f t="shared" si="145"/>
        <v>2011</v>
      </c>
      <c r="U1895" s="13">
        <f t="shared" si="146"/>
        <v>40649.165972222225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>
        <f t="shared" si="149"/>
        <v>115</v>
      </c>
      <c r="R1896">
        <f t="shared" si="147"/>
        <v>57.25</v>
      </c>
      <c r="S1896" s="13">
        <f t="shared" si="148"/>
        <v>40920.904895833337</v>
      </c>
      <c r="T1896" s="12">
        <f t="shared" si="145"/>
        <v>2012</v>
      </c>
      <c r="U1896" s="13">
        <f t="shared" si="146"/>
        <v>40951.904895833337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>
        <f t="shared" si="149"/>
        <v>102</v>
      </c>
      <c r="R1897">
        <f t="shared" si="147"/>
        <v>196.34</v>
      </c>
      <c r="S1897" s="13">
        <f t="shared" si="148"/>
        <v>42267.746782407412</v>
      </c>
      <c r="T1897" s="12">
        <f t="shared" si="145"/>
        <v>2015</v>
      </c>
      <c r="U1897" s="13">
        <f t="shared" si="146"/>
        <v>42297.746782407412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>
        <f t="shared" si="149"/>
        <v>124</v>
      </c>
      <c r="R1898">
        <f t="shared" si="147"/>
        <v>43</v>
      </c>
      <c r="S1898" s="13">
        <f t="shared" si="148"/>
        <v>40981.710243055553</v>
      </c>
      <c r="T1898" s="12">
        <f t="shared" si="145"/>
        <v>2012</v>
      </c>
      <c r="U1898" s="13">
        <f t="shared" si="146"/>
        <v>41011.710243055553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>
        <f t="shared" si="149"/>
        <v>102</v>
      </c>
      <c r="R1899">
        <f t="shared" si="147"/>
        <v>35.549999999999997</v>
      </c>
      <c r="S1899" s="13">
        <f t="shared" si="148"/>
        <v>41680.583402777782</v>
      </c>
      <c r="T1899" s="12">
        <f t="shared" si="145"/>
        <v>2014</v>
      </c>
      <c r="U1899" s="13">
        <f t="shared" si="146"/>
        <v>41702.875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>
        <f t="shared" si="149"/>
        <v>145</v>
      </c>
      <c r="R1900">
        <f t="shared" si="147"/>
        <v>68.81</v>
      </c>
      <c r="S1900" s="13">
        <f t="shared" si="148"/>
        <v>42366.192974537036</v>
      </c>
      <c r="T1900" s="12">
        <f t="shared" si="145"/>
        <v>2015</v>
      </c>
      <c r="U1900" s="13">
        <f t="shared" si="146"/>
        <v>42401.75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>
        <f t="shared" si="149"/>
        <v>133</v>
      </c>
      <c r="R1901">
        <f t="shared" si="147"/>
        <v>28.57</v>
      </c>
      <c r="S1901" s="13">
        <f t="shared" si="148"/>
        <v>42058.941736111112</v>
      </c>
      <c r="T1901" s="12">
        <f t="shared" si="145"/>
        <v>2015</v>
      </c>
      <c r="U1901" s="13">
        <f t="shared" si="146"/>
        <v>42088.90006944444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>
        <f t="shared" si="149"/>
        <v>109</v>
      </c>
      <c r="R1902">
        <f t="shared" si="147"/>
        <v>50.63</v>
      </c>
      <c r="S1902" s="13">
        <f t="shared" si="148"/>
        <v>41160.871886574074</v>
      </c>
      <c r="T1902" s="12">
        <f t="shared" si="145"/>
        <v>2012</v>
      </c>
      <c r="U1902" s="13">
        <f t="shared" si="146"/>
        <v>41188.415972222225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>
        <f t="shared" si="149"/>
        <v>3</v>
      </c>
      <c r="R1903">
        <f t="shared" si="147"/>
        <v>106.8</v>
      </c>
      <c r="S1903" s="13">
        <f t="shared" si="148"/>
        <v>42116.54315972222</v>
      </c>
      <c r="T1903" s="12">
        <f t="shared" si="145"/>
        <v>2015</v>
      </c>
      <c r="U1903" s="13">
        <f t="shared" si="146"/>
        <v>42146.541666666672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>
        <f t="shared" si="149"/>
        <v>1</v>
      </c>
      <c r="R1904">
        <f t="shared" si="147"/>
        <v>4</v>
      </c>
      <c r="S1904" s="13">
        <f t="shared" si="148"/>
        <v>42037.789895833332</v>
      </c>
      <c r="T1904" s="12">
        <f t="shared" si="145"/>
        <v>2015</v>
      </c>
      <c r="U1904" s="13">
        <f t="shared" si="146"/>
        <v>42067.789895833332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>
        <f t="shared" si="149"/>
        <v>47</v>
      </c>
      <c r="R1905">
        <f t="shared" si="147"/>
        <v>34.1</v>
      </c>
      <c r="S1905" s="13">
        <f t="shared" si="148"/>
        <v>42702.770729166667</v>
      </c>
      <c r="T1905" s="12">
        <f t="shared" si="145"/>
        <v>2016</v>
      </c>
      <c r="U1905" s="13">
        <f t="shared" si="146"/>
        <v>42762.770729166667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>
        <f t="shared" si="149"/>
        <v>0</v>
      </c>
      <c r="R1906">
        <f t="shared" si="147"/>
        <v>25</v>
      </c>
      <c r="S1906" s="13">
        <f t="shared" si="148"/>
        <v>42326.685428240744</v>
      </c>
      <c r="T1906" s="12">
        <f t="shared" si="145"/>
        <v>2015</v>
      </c>
      <c r="U1906" s="13">
        <f t="shared" si="146"/>
        <v>42371.685428240744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>
        <f t="shared" si="149"/>
        <v>0</v>
      </c>
      <c r="R1907">
        <f t="shared" si="147"/>
        <v>10.5</v>
      </c>
      <c r="S1907" s="13">
        <f t="shared" si="148"/>
        <v>41859.925856481481</v>
      </c>
      <c r="T1907" s="12">
        <f t="shared" si="145"/>
        <v>2014</v>
      </c>
      <c r="U1907" s="13">
        <f t="shared" si="146"/>
        <v>41889.925856481481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>
        <f t="shared" si="149"/>
        <v>43</v>
      </c>
      <c r="R1908">
        <f t="shared" si="147"/>
        <v>215.96</v>
      </c>
      <c r="S1908" s="13">
        <f t="shared" si="148"/>
        <v>42514.671099537038</v>
      </c>
      <c r="T1908" s="12">
        <f t="shared" si="145"/>
        <v>2016</v>
      </c>
      <c r="U1908" s="13">
        <f t="shared" si="146"/>
        <v>42544.671099537038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>
        <f t="shared" si="149"/>
        <v>0</v>
      </c>
      <c r="R1909">
        <f t="shared" si="147"/>
        <v>21.25</v>
      </c>
      <c r="S1909" s="13">
        <f t="shared" si="148"/>
        <v>41767.587094907409</v>
      </c>
      <c r="T1909" s="12">
        <f t="shared" si="145"/>
        <v>2014</v>
      </c>
      <c r="U1909" s="13">
        <f t="shared" si="146"/>
        <v>41782.587094907409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>
        <f t="shared" si="149"/>
        <v>2</v>
      </c>
      <c r="R1910">
        <f t="shared" si="147"/>
        <v>108.25</v>
      </c>
      <c r="S1910" s="13">
        <f t="shared" si="148"/>
        <v>42703.917824074073</v>
      </c>
      <c r="T1910" s="12">
        <f t="shared" si="145"/>
        <v>2016</v>
      </c>
      <c r="U1910" s="13">
        <f t="shared" si="146"/>
        <v>42733.917824074073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>
        <f t="shared" si="149"/>
        <v>14</v>
      </c>
      <c r="R1911">
        <f t="shared" si="147"/>
        <v>129.97</v>
      </c>
      <c r="S1911" s="13">
        <f t="shared" si="148"/>
        <v>41905.429155092592</v>
      </c>
      <c r="T1911" s="12">
        <f t="shared" si="145"/>
        <v>2014</v>
      </c>
      <c r="U1911" s="13">
        <f t="shared" si="146"/>
        <v>41935.429155092592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>
        <f t="shared" si="149"/>
        <v>39</v>
      </c>
      <c r="R1912">
        <f t="shared" si="147"/>
        <v>117.49</v>
      </c>
      <c r="S1912" s="13">
        <f t="shared" si="148"/>
        <v>42264.963159722218</v>
      </c>
      <c r="T1912" s="12">
        <f t="shared" si="145"/>
        <v>2015</v>
      </c>
      <c r="U1912" s="13">
        <f t="shared" si="146"/>
        <v>42308.947916666672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>
        <f t="shared" si="149"/>
        <v>0</v>
      </c>
      <c r="R1913">
        <f t="shared" si="147"/>
        <v>10</v>
      </c>
      <c r="S1913" s="13">
        <f t="shared" si="148"/>
        <v>41830.033958333333</v>
      </c>
      <c r="T1913" s="12">
        <f t="shared" si="145"/>
        <v>2014</v>
      </c>
      <c r="U1913" s="13">
        <f t="shared" si="146"/>
        <v>41860.033958333333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>
        <f t="shared" si="149"/>
        <v>59</v>
      </c>
      <c r="R1914">
        <f t="shared" si="147"/>
        <v>70.599999999999994</v>
      </c>
      <c r="S1914" s="13">
        <f t="shared" si="148"/>
        <v>42129.226388888885</v>
      </c>
      <c r="T1914" s="12">
        <f t="shared" si="145"/>
        <v>2015</v>
      </c>
      <c r="U1914" s="13">
        <f t="shared" si="146"/>
        <v>42159.226388888885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>
        <f t="shared" si="149"/>
        <v>1</v>
      </c>
      <c r="R1915">
        <f t="shared" si="147"/>
        <v>24.5</v>
      </c>
      <c r="S1915" s="13">
        <f t="shared" si="148"/>
        <v>41890.511319444442</v>
      </c>
      <c r="T1915" s="12">
        <f t="shared" si="145"/>
        <v>2014</v>
      </c>
      <c r="U1915" s="13">
        <f t="shared" si="146"/>
        <v>41920.511319444442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>
        <f t="shared" si="149"/>
        <v>9</v>
      </c>
      <c r="R1916">
        <f t="shared" si="147"/>
        <v>30</v>
      </c>
      <c r="S1916" s="13">
        <f t="shared" si="148"/>
        <v>41929.174456018518</v>
      </c>
      <c r="T1916" s="12">
        <f t="shared" si="145"/>
        <v>2014</v>
      </c>
      <c r="U1916" s="13">
        <f t="shared" si="146"/>
        <v>41944.165972222225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>
        <f t="shared" si="149"/>
        <v>2</v>
      </c>
      <c r="R1917">
        <f t="shared" si="147"/>
        <v>2</v>
      </c>
      <c r="S1917" s="13">
        <f t="shared" si="148"/>
        <v>41864.04886574074</v>
      </c>
      <c r="T1917" s="12">
        <f t="shared" si="145"/>
        <v>2014</v>
      </c>
      <c r="U1917" s="13">
        <f t="shared" si="146"/>
        <v>41884.04886574074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>
        <f t="shared" si="149"/>
        <v>1</v>
      </c>
      <c r="R1918">
        <f t="shared" si="147"/>
        <v>17</v>
      </c>
      <c r="S1918" s="13">
        <f t="shared" si="148"/>
        <v>42656.717303240745</v>
      </c>
      <c r="T1918" s="12">
        <f t="shared" si="145"/>
        <v>2016</v>
      </c>
      <c r="U1918" s="13">
        <f t="shared" si="146"/>
        <v>42681.758969907409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>
        <f t="shared" si="149"/>
        <v>53</v>
      </c>
      <c r="R1919">
        <f t="shared" si="147"/>
        <v>2928.93</v>
      </c>
      <c r="S1919" s="13">
        <f t="shared" si="148"/>
        <v>42746.270057870366</v>
      </c>
      <c r="T1919" s="12">
        <f t="shared" si="145"/>
        <v>2017</v>
      </c>
      <c r="U1919" s="13">
        <f t="shared" si="146"/>
        <v>42776.270057870366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>
        <f t="shared" si="149"/>
        <v>1</v>
      </c>
      <c r="R1920">
        <f t="shared" si="147"/>
        <v>28.89</v>
      </c>
      <c r="S1920" s="13">
        <f t="shared" si="148"/>
        <v>41828.789942129632</v>
      </c>
      <c r="T1920" s="12">
        <f t="shared" si="145"/>
        <v>2014</v>
      </c>
      <c r="U1920" s="13">
        <f t="shared" si="146"/>
        <v>41863.789942129632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>
        <f t="shared" si="149"/>
        <v>47</v>
      </c>
      <c r="R1921">
        <f t="shared" si="147"/>
        <v>29.63</v>
      </c>
      <c r="S1921" s="13">
        <f t="shared" si="148"/>
        <v>42113.875567129624</v>
      </c>
      <c r="T1921" s="12">
        <f t="shared" si="145"/>
        <v>2015</v>
      </c>
      <c r="U1921" s="13">
        <f t="shared" si="146"/>
        <v>42143.875567129624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>
        <f t="shared" si="149"/>
        <v>43</v>
      </c>
      <c r="R1922">
        <f t="shared" si="147"/>
        <v>40.98</v>
      </c>
      <c r="S1922" s="13">
        <f t="shared" si="148"/>
        <v>42270.875706018516</v>
      </c>
      <c r="T1922" s="12">
        <f t="shared" ref="T1922:T1985" si="150">YEAR(S1922)</f>
        <v>2015</v>
      </c>
      <c r="U1922" s="13">
        <f t="shared" ref="U1922:U1985" si="151">(((I1922/60)/60)/24)+DATE(1970,1,1)</f>
        <v>42298.958333333328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>
        <f t="shared" si="149"/>
        <v>137</v>
      </c>
      <c r="R1923">
        <f t="shared" ref="R1923:R1986" si="152">IFERROR(ROUND(E1923/L1923,2),0)</f>
        <v>54</v>
      </c>
      <c r="S1923" s="13">
        <f t="shared" ref="S1923:S1986" si="153">(((J1923/60)/60)/24)+DATE(1970,1,1)</f>
        <v>41074.221562500003</v>
      </c>
      <c r="T1923" s="12">
        <f t="shared" si="150"/>
        <v>2012</v>
      </c>
      <c r="U1923" s="13">
        <f t="shared" si="151"/>
        <v>41104.221562500003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>
        <f t="shared" ref="Q1924:Q1987" si="154">ROUND(E1924/D1924*100,0)</f>
        <v>116</v>
      </c>
      <c r="R1924">
        <f t="shared" si="152"/>
        <v>36.11</v>
      </c>
      <c r="S1924" s="13">
        <f t="shared" si="153"/>
        <v>41590.255868055552</v>
      </c>
      <c r="T1924" s="12">
        <f t="shared" si="150"/>
        <v>2013</v>
      </c>
      <c r="U1924" s="13">
        <f t="shared" si="151"/>
        <v>41620.255868055552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>
        <f t="shared" si="154"/>
        <v>241</v>
      </c>
      <c r="R1925">
        <f t="shared" si="152"/>
        <v>23.15</v>
      </c>
      <c r="S1925" s="13">
        <f t="shared" si="153"/>
        <v>40772.848749999997</v>
      </c>
      <c r="T1925" s="12">
        <f t="shared" si="150"/>
        <v>2011</v>
      </c>
      <c r="U1925" s="13">
        <f t="shared" si="151"/>
        <v>40813.207638888889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>
        <f t="shared" si="154"/>
        <v>114</v>
      </c>
      <c r="R1926">
        <f t="shared" si="152"/>
        <v>104</v>
      </c>
      <c r="S1926" s="13">
        <f t="shared" si="153"/>
        <v>41626.761053240742</v>
      </c>
      <c r="T1926" s="12">
        <f t="shared" si="150"/>
        <v>2013</v>
      </c>
      <c r="U1926" s="13">
        <f t="shared" si="151"/>
        <v>41654.814583333333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>
        <f t="shared" si="154"/>
        <v>110</v>
      </c>
      <c r="R1927">
        <f t="shared" si="152"/>
        <v>31.83</v>
      </c>
      <c r="S1927" s="13">
        <f t="shared" si="153"/>
        <v>41535.90148148148</v>
      </c>
      <c r="T1927" s="12">
        <f t="shared" si="150"/>
        <v>2013</v>
      </c>
      <c r="U1927" s="13">
        <f t="shared" si="151"/>
        <v>41558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>
        <f t="shared" si="154"/>
        <v>195</v>
      </c>
      <c r="R1928">
        <f t="shared" si="152"/>
        <v>27.39</v>
      </c>
      <c r="S1928" s="13">
        <f t="shared" si="153"/>
        <v>40456.954351851848</v>
      </c>
      <c r="T1928" s="12">
        <f t="shared" si="150"/>
        <v>2010</v>
      </c>
      <c r="U1928" s="13">
        <f t="shared" si="151"/>
        <v>40484.018055555556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>
        <f t="shared" si="154"/>
        <v>103</v>
      </c>
      <c r="R1929">
        <f t="shared" si="152"/>
        <v>56.36</v>
      </c>
      <c r="S1929" s="13">
        <f t="shared" si="153"/>
        <v>40960.861562500002</v>
      </c>
      <c r="T1929" s="12">
        <f t="shared" si="150"/>
        <v>2012</v>
      </c>
      <c r="U1929" s="13">
        <f t="shared" si="151"/>
        <v>40976.207638888889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>
        <f t="shared" si="154"/>
        <v>103</v>
      </c>
      <c r="R1930">
        <f t="shared" si="152"/>
        <v>77.349999999999994</v>
      </c>
      <c r="S1930" s="13">
        <f t="shared" si="153"/>
        <v>41371.648078703707</v>
      </c>
      <c r="T1930" s="12">
        <f t="shared" si="150"/>
        <v>2013</v>
      </c>
      <c r="U1930" s="13">
        <f t="shared" si="151"/>
        <v>41401.648078703707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>
        <f t="shared" si="154"/>
        <v>100</v>
      </c>
      <c r="R1931">
        <f t="shared" si="152"/>
        <v>42.8</v>
      </c>
      <c r="S1931" s="13">
        <f t="shared" si="153"/>
        <v>40687.021597222221</v>
      </c>
      <c r="T1931" s="12">
        <f t="shared" si="150"/>
        <v>2011</v>
      </c>
      <c r="U1931" s="13">
        <f t="shared" si="151"/>
        <v>40729.021597222221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>
        <f t="shared" si="154"/>
        <v>127</v>
      </c>
      <c r="R1932">
        <f t="shared" si="152"/>
        <v>48.85</v>
      </c>
      <c r="S1932" s="13">
        <f t="shared" si="153"/>
        <v>41402.558819444443</v>
      </c>
      <c r="T1932" s="12">
        <f t="shared" si="150"/>
        <v>2013</v>
      </c>
      <c r="U1932" s="13">
        <f t="shared" si="151"/>
        <v>41462.558819444443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>
        <f t="shared" si="154"/>
        <v>121</v>
      </c>
      <c r="R1933">
        <f t="shared" si="152"/>
        <v>48.24</v>
      </c>
      <c r="S1933" s="13">
        <f t="shared" si="153"/>
        <v>41037.892465277779</v>
      </c>
      <c r="T1933" s="12">
        <f t="shared" si="150"/>
        <v>2012</v>
      </c>
      <c r="U1933" s="13">
        <f t="shared" si="151"/>
        <v>41051.145833333336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>
        <f t="shared" si="154"/>
        <v>107</v>
      </c>
      <c r="R1934">
        <f t="shared" si="152"/>
        <v>70.209999999999994</v>
      </c>
      <c r="S1934" s="13">
        <f t="shared" si="153"/>
        <v>40911.809872685182</v>
      </c>
      <c r="T1934" s="12">
        <f t="shared" si="150"/>
        <v>2012</v>
      </c>
      <c r="U1934" s="13">
        <f t="shared" si="151"/>
        <v>40932.809872685182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>
        <f t="shared" si="154"/>
        <v>172</v>
      </c>
      <c r="R1935">
        <f t="shared" si="152"/>
        <v>94.05</v>
      </c>
      <c r="S1935" s="13">
        <f t="shared" si="153"/>
        <v>41879.130868055552</v>
      </c>
      <c r="T1935" s="12">
        <f t="shared" si="150"/>
        <v>2014</v>
      </c>
      <c r="U1935" s="13">
        <f t="shared" si="151"/>
        <v>41909.130868055552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>
        <f t="shared" si="154"/>
        <v>124</v>
      </c>
      <c r="R1936">
        <f t="shared" si="152"/>
        <v>80.27</v>
      </c>
      <c r="S1936" s="13">
        <f t="shared" si="153"/>
        <v>40865.867141203707</v>
      </c>
      <c r="T1936" s="12">
        <f t="shared" si="150"/>
        <v>2011</v>
      </c>
      <c r="U1936" s="13">
        <f t="shared" si="151"/>
        <v>40902.208333333336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>
        <f t="shared" si="154"/>
        <v>108</v>
      </c>
      <c r="R1937">
        <f t="shared" si="152"/>
        <v>54.2</v>
      </c>
      <c r="S1937" s="13">
        <f t="shared" si="153"/>
        <v>41773.932534722226</v>
      </c>
      <c r="T1937" s="12">
        <f t="shared" si="150"/>
        <v>2014</v>
      </c>
      <c r="U1937" s="13">
        <f t="shared" si="151"/>
        <v>41811.207638888889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>
        <f t="shared" si="154"/>
        <v>117</v>
      </c>
      <c r="R1938">
        <f t="shared" si="152"/>
        <v>60.27</v>
      </c>
      <c r="S1938" s="13">
        <f t="shared" si="153"/>
        <v>40852.889699074076</v>
      </c>
      <c r="T1938" s="12">
        <f t="shared" si="150"/>
        <v>2011</v>
      </c>
      <c r="U1938" s="13">
        <f t="shared" si="151"/>
        <v>40883.249305555553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>
        <f t="shared" si="154"/>
        <v>187</v>
      </c>
      <c r="R1939">
        <f t="shared" si="152"/>
        <v>38.74</v>
      </c>
      <c r="S1939" s="13">
        <f t="shared" si="153"/>
        <v>41059.118993055556</v>
      </c>
      <c r="T1939" s="12">
        <f t="shared" si="150"/>
        <v>2012</v>
      </c>
      <c r="U1939" s="13">
        <f t="shared" si="151"/>
        <v>41075.165972222225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>
        <f t="shared" si="154"/>
        <v>116</v>
      </c>
      <c r="R1940">
        <f t="shared" si="152"/>
        <v>152.54</v>
      </c>
      <c r="S1940" s="13">
        <f t="shared" si="153"/>
        <v>41426.259618055556</v>
      </c>
      <c r="T1940" s="12">
        <f t="shared" si="150"/>
        <v>2013</v>
      </c>
      <c r="U1940" s="13">
        <f t="shared" si="151"/>
        <v>41457.208333333336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>
        <f t="shared" si="154"/>
        <v>111</v>
      </c>
      <c r="R1941">
        <f t="shared" si="152"/>
        <v>115.31</v>
      </c>
      <c r="S1941" s="13">
        <f t="shared" si="153"/>
        <v>41313.985046296293</v>
      </c>
      <c r="T1941" s="12">
        <f t="shared" si="150"/>
        <v>2013</v>
      </c>
      <c r="U1941" s="13">
        <f t="shared" si="151"/>
        <v>41343.943379629629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>
        <f t="shared" si="154"/>
        <v>171</v>
      </c>
      <c r="R1942">
        <f t="shared" si="152"/>
        <v>35.840000000000003</v>
      </c>
      <c r="S1942" s="13">
        <f t="shared" si="153"/>
        <v>40670.507326388892</v>
      </c>
      <c r="T1942" s="12">
        <f t="shared" si="150"/>
        <v>2011</v>
      </c>
      <c r="U1942" s="13">
        <f t="shared" si="151"/>
        <v>40709.165972222225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>
        <f t="shared" si="154"/>
        <v>126</v>
      </c>
      <c r="R1943">
        <f t="shared" si="152"/>
        <v>64.569999999999993</v>
      </c>
      <c r="S1943" s="13">
        <f t="shared" si="153"/>
        <v>41744.290868055556</v>
      </c>
      <c r="T1943" s="12">
        <f t="shared" si="150"/>
        <v>2014</v>
      </c>
      <c r="U1943" s="13">
        <f t="shared" si="151"/>
        <v>41774.290868055556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>
        <f t="shared" si="154"/>
        <v>138</v>
      </c>
      <c r="R1944">
        <f t="shared" si="152"/>
        <v>87.44</v>
      </c>
      <c r="S1944" s="13">
        <f t="shared" si="153"/>
        <v>40638.828009259261</v>
      </c>
      <c r="T1944" s="12">
        <f t="shared" si="150"/>
        <v>2011</v>
      </c>
      <c r="U1944" s="13">
        <f t="shared" si="151"/>
        <v>40728.828009259261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>
        <f t="shared" si="154"/>
        <v>1705</v>
      </c>
      <c r="R1945">
        <f t="shared" si="152"/>
        <v>68.819999999999993</v>
      </c>
      <c r="S1945" s="13">
        <f t="shared" si="153"/>
        <v>42548.269861111112</v>
      </c>
      <c r="T1945" s="12">
        <f t="shared" si="150"/>
        <v>2016</v>
      </c>
      <c r="U1945" s="13">
        <f t="shared" si="151"/>
        <v>42593.269861111112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>
        <f t="shared" si="154"/>
        <v>788</v>
      </c>
      <c r="R1946">
        <f t="shared" si="152"/>
        <v>176.2</v>
      </c>
      <c r="S1946" s="13">
        <f t="shared" si="153"/>
        <v>41730.584374999999</v>
      </c>
      <c r="T1946" s="12">
        <f t="shared" si="150"/>
        <v>2014</v>
      </c>
      <c r="U1946" s="13">
        <f t="shared" si="151"/>
        <v>41760.584374999999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>
        <f t="shared" si="154"/>
        <v>348</v>
      </c>
      <c r="R1947">
        <f t="shared" si="152"/>
        <v>511.79</v>
      </c>
      <c r="S1947" s="13">
        <f t="shared" si="153"/>
        <v>42157.251828703709</v>
      </c>
      <c r="T1947" s="12">
        <f t="shared" si="150"/>
        <v>2015</v>
      </c>
      <c r="U1947" s="13">
        <f t="shared" si="151"/>
        <v>42197.251828703709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>
        <f t="shared" si="154"/>
        <v>150</v>
      </c>
      <c r="R1948">
        <f t="shared" si="152"/>
        <v>160.44</v>
      </c>
      <c r="S1948" s="13">
        <f t="shared" si="153"/>
        <v>41689.150011574071</v>
      </c>
      <c r="T1948" s="12">
        <f t="shared" si="150"/>
        <v>2014</v>
      </c>
      <c r="U1948" s="13">
        <f t="shared" si="151"/>
        <v>41749.108344907407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>
        <f t="shared" si="154"/>
        <v>101</v>
      </c>
      <c r="R1949">
        <f t="shared" si="152"/>
        <v>35</v>
      </c>
      <c r="S1949" s="13">
        <f t="shared" si="153"/>
        <v>40102.918055555558</v>
      </c>
      <c r="T1949" s="12">
        <f t="shared" si="150"/>
        <v>2009</v>
      </c>
      <c r="U1949" s="13">
        <f t="shared" si="151"/>
        <v>40140.249305555553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>
        <f t="shared" si="154"/>
        <v>800</v>
      </c>
      <c r="R1950">
        <f t="shared" si="152"/>
        <v>188.51</v>
      </c>
      <c r="S1950" s="13">
        <f t="shared" si="153"/>
        <v>42473.604270833333</v>
      </c>
      <c r="T1950" s="12">
        <f t="shared" si="150"/>
        <v>2016</v>
      </c>
      <c r="U1950" s="13">
        <f t="shared" si="151"/>
        <v>42527.709722222222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>
        <f t="shared" si="154"/>
        <v>106</v>
      </c>
      <c r="R1951">
        <f t="shared" si="152"/>
        <v>56.2</v>
      </c>
      <c r="S1951" s="13">
        <f t="shared" si="153"/>
        <v>41800.423043981478</v>
      </c>
      <c r="T1951" s="12">
        <f t="shared" si="150"/>
        <v>2014</v>
      </c>
      <c r="U1951" s="13">
        <f t="shared" si="151"/>
        <v>41830.423043981478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>
        <f t="shared" si="154"/>
        <v>201</v>
      </c>
      <c r="R1952">
        <f t="shared" si="152"/>
        <v>51.31</v>
      </c>
      <c r="S1952" s="13">
        <f t="shared" si="153"/>
        <v>40624.181400462963</v>
      </c>
      <c r="T1952" s="12">
        <f t="shared" si="150"/>
        <v>2011</v>
      </c>
      <c r="U1952" s="13">
        <f t="shared" si="151"/>
        <v>40655.181400462963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>
        <f t="shared" si="154"/>
        <v>212</v>
      </c>
      <c r="R1953">
        <f t="shared" si="152"/>
        <v>127.36</v>
      </c>
      <c r="S1953" s="13">
        <f t="shared" si="153"/>
        <v>42651.420567129629</v>
      </c>
      <c r="T1953" s="12">
        <f t="shared" si="150"/>
        <v>2016</v>
      </c>
      <c r="U1953" s="13">
        <f t="shared" si="151"/>
        <v>42681.462233796294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>
        <f t="shared" si="154"/>
        <v>198</v>
      </c>
      <c r="R1954">
        <f t="shared" si="152"/>
        <v>101.86</v>
      </c>
      <c r="S1954" s="13">
        <f t="shared" si="153"/>
        <v>41526.60665509259</v>
      </c>
      <c r="T1954" s="12">
        <f t="shared" si="150"/>
        <v>2013</v>
      </c>
      <c r="U1954" s="13">
        <f t="shared" si="151"/>
        <v>41563.60665509259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>
        <f t="shared" si="154"/>
        <v>226</v>
      </c>
      <c r="R1955">
        <f t="shared" si="152"/>
        <v>230.56</v>
      </c>
      <c r="S1955" s="13">
        <f t="shared" si="153"/>
        <v>40941.199826388889</v>
      </c>
      <c r="T1955" s="12">
        <f t="shared" si="150"/>
        <v>2012</v>
      </c>
      <c r="U1955" s="13">
        <f t="shared" si="151"/>
        <v>40970.125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>
        <f t="shared" si="154"/>
        <v>699</v>
      </c>
      <c r="R1956">
        <f t="shared" si="152"/>
        <v>842.11</v>
      </c>
      <c r="S1956" s="13">
        <f t="shared" si="153"/>
        <v>42394.580740740741</v>
      </c>
      <c r="T1956" s="12">
        <f t="shared" si="150"/>
        <v>2016</v>
      </c>
      <c r="U1956" s="13">
        <f t="shared" si="151"/>
        <v>42441.208333333328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>
        <f t="shared" si="154"/>
        <v>399</v>
      </c>
      <c r="R1957">
        <f t="shared" si="152"/>
        <v>577.28</v>
      </c>
      <c r="S1957" s="13">
        <f t="shared" si="153"/>
        <v>41020.271770833337</v>
      </c>
      <c r="T1957" s="12">
        <f t="shared" si="150"/>
        <v>2012</v>
      </c>
      <c r="U1957" s="13">
        <f t="shared" si="151"/>
        <v>41052.791666666664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>
        <f t="shared" si="154"/>
        <v>294</v>
      </c>
      <c r="R1958">
        <f t="shared" si="152"/>
        <v>483.34</v>
      </c>
      <c r="S1958" s="13">
        <f t="shared" si="153"/>
        <v>42067.923668981486</v>
      </c>
      <c r="T1958" s="12">
        <f t="shared" si="150"/>
        <v>2015</v>
      </c>
      <c r="U1958" s="13">
        <f t="shared" si="151"/>
        <v>42112.882002314815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>
        <f t="shared" si="154"/>
        <v>168</v>
      </c>
      <c r="R1959">
        <f t="shared" si="152"/>
        <v>76.14</v>
      </c>
      <c r="S1959" s="13">
        <f t="shared" si="153"/>
        <v>41179.098530092589</v>
      </c>
      <c r="T1959" s="12">
        <f t="shared" si="150"/>
        <v>2012</v>
      </c>
      <c r="U1959" s="13">
        <f t="shared" si="151"/>
        <v>41209.098530092589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>
        <f t="shared" si="154"/>
        <v>1436</v>
      </c>
      <c r="R1960">
        <f t="shared" si="152"/>
        <v>74.11</v>
      </c>
      <c r="S1960" s="13">
        <f t="shared" si="153"/>
        <v>41326.987974537034</v>
      </c>
      <c r="T1960" s="12">
        <f t="shared" si="150"/>
        <v>2013</v>
      </c>
      <c r="U1960" s="13">
        <f t="shared" si="151"/>
        <v>41356.94630787037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>
        <f t="shared" si="154"/>
        <v>157</v>
      </c>
      <c r="R1961">
        <f t="shared" si="152"/>
        <v>36.97</v>
      </c>
      <c r="S1961" s="13">
        <f t="shared" si="153"/>
        <v>41871.845601851855</v>
      </c>
      <c r="T1961" s="12">
        <f t="shared" si="150"/>
        <v>2014</v>
      </c>
      <c r="U1961" s="13">
        <f t="shared" si="151"/>
        <v>41913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>
        <f t="shared" si="154"/>
        <v>118</v>
      </c>
      <c r="R1962">
        <f t="shared" si="152"/>
        <v>2500.9699999999998</v>
      </c>
      <c r="S1962" s="13">
        <f t="shared" si="153"/>
        <v>41964.362743055557</v>
      </c>
      <c r="T1962" s="12">
        <f t="shared" si="150"/>
        <v>2014</v>
      </c>
      <c r="U1962" s="13">
        <f t="shared" si="151"/>
        <v>41994.362743055557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>
        <f t="shared" si="154"/>
        <v>1105</v>
      </c>
      <c r="R1963">
        <f t="shared" si="152"/>
        <v>67.69</v>
      </c>
      <c r="S1963" s="13">
        <f t="shared" si="153"/>
        <v>41148.194641203707</v>
      </c>
      <c r="T1963" s="12">
        <f t="shared" si="150"/>
        <v>2012</v>
      </c>
      <c r="U1963" s="13">
        <f t="shared" si="151"/>
        <v>41188.165972222225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>
        <f t="shared" si="154"/>
        <v>193</v>
      </c>
      <c r="R1964">
        <f t="shared" si="152"/>
        <v>63.05</v>
      </c>
      <c r="S1964" s="13">
        <f t="shared" si="153"/>
        <v>41742.780509259261</v>
      </c>
      <c r="T1964" s="12">
        <f t="shared" si="150"/>
        <v>2014</v>
      </c>
      <c r="U1964" s="13">
        <f t="shared" si="151"/>
        <v>41772.780509259261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>
        <f t="shared" si="154"/>
        <v>127</v>
      </c>
      <c r="R1965">
        <f t="shared" si="152"/>
        <v>117.6</v>
      </c>
      <c r="S1965" s="13">
        <f t="shared" si="153"/>
        <v>41863.429791666669</v>
      </c>
      <c r="T1965" s="12">
        <f t="shared" si="150"/>
        <v>2014</v>
      </c>
      <c r="U1965" s="13">
        <f t="shared" si="151"/>
        <v>41898.429791666669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>
        <f t="shared" si="154"/>
        <v>260</v>
      </c>
      <c r="R1966">
        <f t="shared" si="152"/>
        <v>180.75</v>
      </c>
      <c r="S1966" s="13">
        <f t="shared" si="153"/>
        <v>42452.272824074069</v>
      </c>
      <c r="T1966" s="12">
        <f t="shared" si="150"/>
        <v>2016</v>
      </c>
      <c r="U1966" s="13">
        <f t="shared" si="151"/>
        <v>42482.272824074069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>
        <f t="shared" si="154"/>
        <v>262</v>
      </c>
      <c r="R1967">
        <f t="shared" si="152"/>
        <v>127.32</v>
      </c>
      <c r="S1967" s="13">
        <f t="shared" si="153"/>
        <v>40898.089236111111</v>
      </c>
      <c r="T1967" s="12">
        <f t="shared" si="150"/>
        <v>2011</v>
      </c>
      <c r="U1967" s="13">
        <f t="shared" si="151"/>
        <v>40920.041666666664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>
        <f t="shared" si="154"/>
        <v>207</v>
      </c>
      <c r="R1968">
        <f t="shared" si="152"/>
        <v>136.63999999999999</v>
      </c>
      <c r="S1968" s="13">
        <f t="shared" si="153"/>
        <v>41835.540486111109</v>
      </c>
      <c r="T1968" s="12">
        <f t="shared" si="150"/>
        <v>2014</v>
      </c>
      <c r="U1968" s="13">
        <f t="shared" si="151"/>
        <v>41865.540486111109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>
        <f t="shared" si="154"/>
        <v>370</v>
      </c>
      <c r="R1969">
        <f t="shared" si="152"/>
        <v>182.78</v>
      </c>
      <c r="S1969" s="13">
        <f t="shared" si="153"/>
        <v>41730.663530092592</v>
      </c>
      <c r="T1969" s="12">
        <f t="shared" si="150"/>
        <v>2014</v>
      </c>
      <c r="U1969" s="13">
        <f t="shared" si="151"/>
        <v>41760.663530092592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>
        <f t="shared" si="154"/>
        <v>285</v>
      </c>
      <c r="R1970">
        <f t="shared" si="152"/>
        <v>279.38</v>
      </c>
      <c r="S1970" s="13">
        <f t="shared" si="153"/>
        <v>42676.586979166663</v>
      </c>
      <c r="T1970" s="12">
        <f t="shared" si="150"/>
        <v>2016</v>
      </c>
      <c r="U1970" s="13">
        <f t="shared" si="151"/>
        <v>42707.628645833334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>
        <f t="shared" si="154"/>
        <v>579</v>
      </c>
      <c r="R1971">
        <f t="shared" si="152"/>
        <v>61.38</v>
      </c>
      <c r="S1971" s="13">
        <f t="shared" si="153"/>
        <v>42557.792453703703</v>
      </c>
      <c r="T1971" s="12">
        <f t="shared" si="150"/>
        <v>2016</v>
      </c>
      <c r="U1971" s="13">
        <f t="shared" si="151"/>
        <v>42587.792453703703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>
        <f t="shared" si="154"/>
        <v>1132</v>
      </c>
      <c r="R1972">
        <f t="shared" si="152"/>
        <v>80.73</v>
      </c>
      <c r="S1972" s="13">
        <f t="shared" si="153"/>
        <v>41324.193298611113</v>
      </c>
      <c r="T1972" s="12">
        <f t="shared" si="150"/>
        <v>2013</v>
      </c>
      <c r="U1972" s="13">
        <f t="shared" si="151"/>
        <v>41384.151631944449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>
        <f t="shared" si="154"/>
        <v>263</v>
      </c>
      <c r="R1973">
        <f t="shared" si="152"/>
        <v>272.36</v>
      </c>
      <c r="S1973" s="13">
        <f t="shared" si="153"/>
        <v>41561.500706018516</v>
      </c>
      <c r="T1973" s="12">
        <f t="shared" si="150"/>
        <v>2013</v>
      </c>
      <c r="U1973" s="13">
        <f t="shared" si="151"/>
        <v>41593.166666666664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>
        <f t="shared" si="154"/>
        <v>674</v>
      </c>
      <c r="R1974">
        <f t="shared" si="152"/>
        <v>70.849999999999994</v>
      </c>
      <c r="S1974" s="13">
        <f t="shared" si="153"/>
        <v>41201.012083333335</v>
      </c>
      <c r="T1974" s="12">
        <f t="shared" si="150"/>
        <v>2012</v>
      </c>
      <c r="U1974" s="13">
        <f t="shared" si="151"/>
        <v>41231.053749999999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>
        <f t="shared" si="154"/>
        <v>257</v>
      </c>
      <c r="R1975">
        <f t="shared" si="152"/>
        <v>247.94</v>
      </c>
      <c r="S1975" s="13">
        <f t="shared" si="153"/>
        <v>42549.722962962958</v>
      </c>
      <c r="T1975" s="12">
        <f t="shared" si="150"/>
        <v>2016</v>
      </c>
      <c r="U1975" s="13">
        <f t="shared" si="151"/>
        <v>42588.291666666672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>
        <f t="shared" si="154"/>
        <v>375</v>
      </c>
      <c r="R1976">
        <f t="shared" si="152"/>
        <v>186.81</v>
      </c>
      <c r="S1976" s="13">
        <f t="shared" si="153"/>
        <v>41445.334131944444</v>
      </c>
      <c r="T1976" s="12">
        <f t="shared" si="150"/>
        <v>2013</v>
      </c>
      <c r="U1976" s="13">
        <f t="shared" si="151"/>
        <v>41505.334131944444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>
        <f t="shared" si="154"/>
        <v>209</v>
      </c>
      <c r="R1977">
        <f t="shared" si="152"/>
        <v>131.99</v>
      </c>
      <c r="S1977" s="13">
        <f t="shared" si="153"/>
        <v>41313.755219907405</v>
      </c>
      <c r="T1977" s="12">
        <f t="shared" si="150"/>
        <v>2013</v>
      </c>
      <c r="U1977" s="13">
        <f t="shared" si="151"/>
        <v>41343.755219907405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>
        <f t="shared" si="154"/>
        <v>347</v>
      </c>
      <c r="R1978">
        <f t="shared" si="152"/>
        <v>29.31</v>
      </c>
      <c r="S1978" s="13">
        <f t="shared" si="153"/>
        <v>41438.899594907409</v>
      </c>
      <c r="T1978" s="12">
        <f t="shared" si="150"/>
        <v>2013</v>
      </c>
      <c r="U1978" s="13">
        <f t="shared" si="151"/>
        <v>41468.899594907409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>
        <f t="shared" si="154"/>
        <v>402</v>
      </c>
      <c r="R1979">
        <f t="shared" si="152"/>
        <v>245.02</v>
      </c>
      <c r="S1979" s="13">
        <f t="shared" si="153"/>
        <v>42311.216898148152</v>
      </c>
      <c r="T1979" s="12">
        <f t="shared" si="150"/>
        <v>2015</v>
      </c>
      <c r="U1979" s="13">
        <f t="shared" si="151"/>
        <v>42357.332638888889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>
        <f t="shared" si="154"/>
        <v>1027</v>
      </c>
      <c r="R1980">
        <f t="shared" si="152"/>
        <v>1323.25</v>
      </c>
      <c r="S1980" s="13">
        <f t="shared" si="153"/>
        <v>41039.225601851853</v>
      </c>
      <c r="T1980" s="12">
        <f t="shared" si="150"/>
        <v>2012</v>
      </c>
      <c r="U1980" s="13">
        <f t="shared" si="151"/>
        <v>41072.291666666664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>
        <f t="shared" si="154"/>
        <v>115</v>
      </c>
      <c r="R1981">
        <f t="shared" si="152"/>
        <v>282.66000000000003</v>
      </c>
      <c r="S1981" s="13">
        <f t="shared" si="153"/>
        <v>42290.460023148145</v>
      </c>
      <c r="T1981" s="12">
        <f t="shared" si="150"/>
        <v>2015</v>
      </c>
      <c r="U1981" s="13">
        <f t="shared" si="151"/>
        <v>42327.207638888889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>
        <f t="shared" si="154"/>
        <v>355</v>
      </c>
      <c r="R1982">
        <f t="shared" si="152"/>
        <v>91.21</v>
      </c>
      <c r="S1982" s="13">
        <f t="shared" si="153"/>
        <v>42423.542384259257</v>
      </c>
      <c r="T1982" s="12">
        <f t="shared" si="150"/>
        <v>2016</v>
      </c>
      <c r="U1982" s="13">
        <f t="shared" si="151"/>
        <v>42463.500717592593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>
        <f t="shared" si="154"/>
        <v>5</v>
      </c>
      <c r="R1983">
        <f t="shared" si="152"/>
        <v>31.75</v>
      </c>
      <c r="S1983" s="13">
        <f t="shared" si="153"/>
        <v>41799.725289351853</v>
      </c>
      <c r="T1983" s="12">
        <f t="shared" si="150"/>
        <v>2014</v>
      </c>
      <c r="U1983" s="13">
        <f t="shared" si="151"/>
        <v>41829.725289351853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>
        <f t="shared" si="154"/>
        <v>0</v>
      </c>
      <c r="R1984">
        <f t="shared" si="152"/>
        <v>0</v>
      </c>
      <c r="S1984" s="13">
        <f t="shared" si="153"/>
        <v>42678.586655092593</v>
      </c>
      <c r="T1984" s="12">
        <f t="shared" si="150"/>
        <v>2016</v>
      </c>
      <c r="U1984" s="13">
        <f t="shared" si="151"/>
        <v>42708.628321759257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>
        <f t="shared" si="154"/>
        <v>4</v>
      </c>
      <c r="R1985">
        <f t="shared" si="152"/>
        <v>88.69</v>
      </c>
      <c r="S1985" s="13">
        <f t="shared" si="153"/>
        <v>42593.011782407411</v>
      </c>
      <c r="T1985" s="12">
        <f t="shared" si="150"/>
        <v>2016</v>
      </c>
      <c r="U1985" s="13">
        <f t="shared" si="151"/>
        <v>42615.291666666672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>
        <f t="shared" si="154"/>
        <v>21</v>
      </c>
      <c r="R1986">
        <f t="shared" si="152"/>
        <v>453.14</v>
      </c>
      <c r="S1986" s="13">
        <f t="shared" si="153"/>
        <v>41913.790289351848</v>
      </c>
      <c r="T1986" s="12">
        <f t="shared" ref="T1986:T2049" si="155">YEAR(S1986)</f>
        <v>2014</v>
      </c>
      <c r="U1986" s="13">
        <f t="shared" ref="U1986:U2049" si="156">(((I1986/60)/60)/24)+DATE(1970,1,1)</f>
        <v>41973.831956018519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>
        <f t="shared" si="154"/>
        <v>3</v>
      </c>
      <c r="R1987">
        <f t="shared" ref="R1987:R2050" si="157">IFERROR(ROUND(E1987/L1987,2),0)</f>
        <v>12.75</v>
      </c>
      <c r="S1987" s="13">
        <f t="shared" ref="S1987:S2050" si="158">(((J1987/60)/60)/24)+DATE(1970,1,1)</f>
        <v>42555.698738425926</v>
      </c>
      <c r="T1987" s="12">
        <f t="shared" si="155"/>
        <v>2016</v>
      </c>
      <c r="U1987" s="13">
        <f t="shared" si="156"/>
        <v>42584.958333333328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>
        <f t="shared" ref="Q1988:Q2051" si="159">ROUND(E1988/D1988*100,0)</f>
        <v>0</v>
      </c>
      <c r="R1988">
        <f t="shared" si="157"/>
        <v>1</v>
      </c>
      <c r="S1988" s="13">
        <f t="shared" si="158"/>
        <v>42413.433831018512</v>
      </c>
      <c r="T1988" s="12">
        <f t="shared" si="155"/>
        <v>2016</v>
      </c>
      <c r="U1988" s="13">
        <f t="shared" si="156"/>
        <v>42443.392164351855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>
        <f t="shared" si="159"/>
        <v>42</v>
      </c>
      <c r="R1989">
        <f t="shared" si="157"/>
        <v>83.43</v>
      </c>
      <c r="S1989" s="13">
        <f t="shared" si="158"/>
        <v>42034.639768518522</v>
      </c>
      <c r="T1989" s="12">
        <f t="shared" si="155"/>
        <v>2015</v>
      </c>
      <c r="U1989" s="13">
        <f t="shared" si="156"/>
        <v>42064.639768518522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>
        <f t="shared" si="159"/>
        <v>0</v>
      </c>
      <c r="R1990">
        <f t="shared" si="157"/>
        <v>25</v>
      </c>
      <c r="S1990" s="13">
        <f t="shared" si="158"/>
        <v>42206.763217592597</v>
      </c>
      <c r="T1990" s="12">
        <f t="shared" si="155"/>
        <v>2015</v>
      </c>
      <c r="U1990" s="13">
        <f t="shared" si="156"/>
        <v>42236.763217592597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>
        <f t="shared" si="159"/>
        <v>1</v>
      </c>
      <c r="R1991">
        <f t="shared" si="157"/>
        <v>50</v>
      </c>
      <c r="S1991" s="13">
        <f t="shared" si="158"/>
        <v>42685.680648148147</v>
      </c>
      <c r="T1991" s="12">
        <f t="shared" si="155"/>
        <v>2016</v>
      </c>
      <c r="U1991" s="13">
        <f t="shared" si="156"/>
        <v>42715.680648148147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>
        <f t="shared" si="159"/>
        <v>17</v>
      </c>
      <c r="R1992">
        <f t="shared" si="157"/>
        <v>101.8</v>
      </c>
      <c r="S1992" s="13">
        <f t="shared" si="158"/>
        <v>42398.195972222224</v>
      </c>
      <c r="T1992" s="12">
        <f t="shared" si="155"/>
        <v>2016</v>
      </c>
      <c r="U1992" s="13">
        <f t="shared" si="156"/>
        <v>42413.195972222224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>
        <f t="shared" si="159"/>
        <v>7</v>
      </c>
      <c r="R1993">
        <f t="shared" si="157"/>
        <v>46.67</v>
      </c>
      <c r="S1993" s="13">
        <f t="shared" si="158"/>
        <v>42167.89335648148</v>
      </c>
      <c r="T1993" s="12">
        <f t="shared" si="155"/>
        <v>2015</v>
      </c>
      <c r="U1993" s="13">
        <f t="shared" si="156"/>
        <v>42188.89335648148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>
        <f t="shared" si="159"/>
        <v>0</v>
      </c>
      <c r="R1994">
        <f t="shared" si="157"/>
        <v>1</v>
      </c>
      <c r="S1994" s="13">
        <f t="shared" si="158"/>
        <v>42023.143414351856</v>
      </c>
      <c r="T1994" s="12">
        <f t="shared" si="155"/>
        <v>2015</v>
      </c>
      <c r="U1994" s="13">
        <f t="shared" si="156"/>
        <v>42053.143414351856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>
        <f t="shared" si="159"/>
        <v>0</v>
      </c>
      <c r="R1995">
        <f t="shared" si="157"/>
        <v>0</v>
      </c>
      <c r="S1995" s="13">
        <f t="shared" si="158"/>
        <v>42329.58839120371</v>
      </c>
      <c r="T1995" s="12">
        <f t="shared" si="155"/>
        <v>2015</v>
      </c>
      <c r="U1995" s="13">
        <f t="shared" si="156"/>
        <v>42359.58839120371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>
        <f t="shared" si="159"/>
        <v>0</v>
      </c>
      <c r="R1996">
        <f t="shared" si="157"/>
        <v>0</v>
      </c>
      <c r="S1996" s="13">
        <f t="shared" si="158"/>
        <v>42651.006273148145</v>
      </c>
      <c r="T1996" s="12">
        <f t="shared" si="155"/>
        <v>2016</v>
      </c>
      <c r="U1996" s="13">
        <f t="shared" si="156"/>
        <v>42711.047939814816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>
        <f t="shared" si="159"/>
        <v>8</v>
      </c>
      <c r="R1997">
        <f t="shared" si="157"/>
        <v>26</v>
      </c>
      <c r="S1997" s="13">
        <f t="shared" si="158"/>
        <v>42181.902037037042</v>
      </c>
      <c r="T1997" s="12">
        <f t="shared" si="155"/>
        <v>2015</v>
      </c>
      <c r="U1997" s="13">
        <f t="shared" si="156"/>
        <v>42201.902037037042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>
        <f t="shared" si="159"/>
        <v>0</v>
      </c>
      <c r="R1998">
        <f t="shared" si="157"/>
        <v>0</v>
      </c>
      <c r="S1998" s="13">
        <f t="shared" si="158"/>
        <v>41800.819571759261</v>
      </c>
      <c r="T1998" s="12">
        <f t="shared" si="155"/>
        <v>2014</v>
      </c>
      <c r="U1998" s="13">
        <f t="shared" si="156"/>
        <v>41830.819571759261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>
        <f t="shared" si="159"/>
        <v>0</v>
      </c>
      <c r="R1999">
        <f t="shared" si="157"/>
        <v>0</v>
      </c>
      <c r="S1999" s="13">
        <f t="shared" si="158"/>
        <v>41847.930694444447</v>
      </c>
      <c r="T1999" s="12">
        <f t="shared" si="155"/>
        <v>2014</v>
      </c>
      <c r="U1999" s="13">
        <f t="shared" si="156"/>
        <v>41877.930694444447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>
        <f t="shared" si="159"/>
        <v>26</v>
      </c>
      <c r="R2000">
        <f t="shared" si="157"/>
        <v>218.33</v>
      </c>
      <c r="S2000" s="13">
        <f t="shared" si="158"/>
        <v>41807.118495370371</v>
      </c>
      <c r="T2000" s="12">
        <f t="shared" si="155"/>
        <v>2014</v>
      </c>
      <c r="U2000" s="13">
        <f t="shared" si="156"/>
        <v>41852.118495370371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>
        <f t="shared" si="159"/>
        <v>1</v>
      </c>
      <c r="R2001">
        <f t="shared" si="157"/>
        <v>33.71</v>
      </c>
      <c r="S2001" s="13">
        <f t="shared" si="158"/>
        <v>41926.482731481483</v>
      </c>
      <c r="T2001" s="12">
        <f t="shared" si="155"/>
        <v>2014</v>
      </c>
      <c r="U2001" s="13">
        <f t="shared" si="156"/>
        <v>41956.524398148147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>
        <f t="shared" si="159"/>
        <v>13</v>
      </c>
      <c r="R2002">
        <f t="shared" si="157"/>
        <v>25</v>
      </c>
      <c r="S2002" s="13">
        <f t="shared" si="158"/>
        <v>42345.951539351852</v>
      </c>
      <c r="T2002" s="12">
        <f t="shared" si="155"/>
        <v>2015</v>
      </c>
      <c r="U2002" s="13">
        <f t="shared" si="156"/>
        <v>42375.951539351852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>
        <f t="shared" si="159"/>
        <v>382</v>
      </c>
      <c r="R2003">
        <f t="shared" si="157"/>
        <v>128.38999999999999</v>
      </c>
      <c r="S2003" s="13">
        <f t="shared" si="158"/>
        <v>42136.209675925929</v>
      </c>
      <c r="T2003" s="12">
        <f t="shared" si="155"/>
        <v>2015</v>
      </c>
      <c r="U2003" s="13">
        <f t="shared" si="156"/>
        <v>42167.833333333328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>
        <f t="shared" si="159"/>
        <v>217</v>
      </c>
      <c r="R2004">
        <f t="shared" si="157"/>
        <v>78.83</v>
      </c>
      <c r="S2004" s="13">
        <f t="shared" si="158"/>
        <v>42728.71230324074</v>
      </c>
      <c r="T2004" s="12">
        <f t="shared" si="155"/>
        <v>2016</v>
      </c>
      <c r="U2004" s="13">
        <f t="shared" si="156"/>
        <v>42758.71230324074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>
        <f t="shared" si="159"/>
        <v>312</v>
      </c>
      <c r="R2005">
        <f t="shared" si="157"/>
        <v>91.76</v>
      </c>
      <c r="S2005" s="13">
        <f t="shared" si="158"/>
        <v>40347.125601851854</v>
      </c>
      <c r="T2005" s="12">
        <f t="shared" si="155"/>
        <v>2010</v>
      </c>
      <c r="U2005" s="13">
        <f t="shared" si="156"/>
        <v>40361.958333333336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>
        <f t="shared" si="159"/>
        <v>234</v>
      </c>
      <c r="R2006">
        <f t="shared" si="157"/>
        <v>331.1</v>
      </c>
      <c r="S2006" s="13">
        <f t="shared" si="158"/>
        <v>41800.604895833334</v>
      </c>
      <c r="T2006" s="12">
        <f t="shared" si="155"/>
        <v>2014</v>
      </c>
      <c r="U2006" s="13">
        <f t="shared" si="156"/>
        <v>41830.604895833334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>
        <f t="shared" si="159"/>
        <v>124</v>
      </c>
      <c r="R2007">
        <f t="shared" si="157"/>
        <v>194.26</v>
      </c>
      <c r="S2007" s="13">
        <f t="shared" si="158"/>
        <v>41535.812708333331</v>
      </c>
      <c r="T2007" s="12">
        <f t="shared" si="155"/>
        <v>2013</v>
      </c>
      <c r="U2007" s="13">
        <f t="shared" si="156"/>
        <v>41563.165972222225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>
        <f t="shared" si="159"/>
        <v>248</v>
      </c>
      <c r="R2008">
        <f t="shared" si="157"/>
        <v>408.98</v>
      </c>
      <c r="S2008" s="13">
        <f t="shared" si="158"/>
        <v>41941.500520833331</v>
      </c>
      <c r="T2008" s="12">
        <f t="shared" si="155"/>
        <v>2014</v>
      </c>
      <c r="U2008" s="13">
        <f t="shared" si="156"/>
        <v>41976.542187500003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>
        <f t="shared" si="159"/>
        <v>116</v>
      </c>
      <c r="R2009">
        <f t="shared" si="157"/>
        <v>84.46</v>
      </c>
      <c r="S2009" s="13">
        <f t="shared" si="158"/>
        <v>40347.837800925925</v>
      </c>
      <c r="T2009" s="12">
        <f t="shared" si="155"/>
        <v>2010</v>
      </c>
      <c r="U2009" s="13">
        <f t="shared" si="156"/>
        <v>40414.166666666664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>
        <f t="shared" si="159"/>
        <v>117</v>
      </c>
      <c r="R2010">
        <f t="shared" si="157"/>
        <v>44.85</v>
      </c>
      <c r="S2010" s="13">
        <f t="shared" si="158"/>
        <v>40761.604421296295</v>
      </c>
      <c r="T2010" s="12">
        <f t="shared" si="155"/>
        <v>2011</v>
      </c>
      <c r="U2010" s="13">
        <f t="shared" si="156"/>
        <v>40805.604421296295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>
        <f t="shared" si="159"/>
        <v>305</v>
      </c>
      <c r="R2011">
        <f t="shared" si="157"/>
        <v>383.36</v>
      </c>
      <c r="S2011" s="13">
        <f t="shared" si="158"/>
        <v>42661.323414351849</v>
      </c>
      <c r="T2011" s="12">
        <f t="shared" si="155"/>
        <v>2016</v>
      </c>
      <c r="U2011" s="13">
        <f t="shared" si="156"/>
        <v>42697.365081018521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>
        <f t="shared" si="159"/>
        <v>320</v>
      </c>
      <c r="R2012">
        <f t="shared" si="157"/>
        <v>55.28</v>
      </c>
      <c r="S2012" s="13">
        <f t="shared" si="158"/>
        <v>42570.996423611112</v>
      </c>
      <c r="T2012" s="12">
        <f t="shared" si="155"/>
        <v>2016</v>
      </c>
      <c r="U2012" s="13">
        <f t="shared" si="156"/>
        <v>42600.996423611112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>
        <f t="shared" si="159"/>
        <v>820</v>
      </c>
      <c r="R2013">
        <f t="shared" si="157"/>
        <v>422.02</v>
      </c>
      <c r="S2013" s="13">
        <f t="shared" si="158"/>
        <v>42347.358483796299</v>
      </c>
      <c r="T2013" s="12">
        <f t="shared" si="155"/>
        <v>2015</v>
      </c>
      <c r="U2013" s="13">
        <f t="shared" si="156"/>
        <v>42380.958333333328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>
        <f t="shared" si="159"/>
        <v>235</v>
      </c>
      <c r="R2014">
        <f t="shared" si="157"/>
        <v>64.180000000000007</v>
      </c>
      <c r="S2014" s="13">
        <f t="shared" si="158"/>
        <v>42010.822233796294</v>
      </c>
      <c r="T2014" s="12">
        <f t="shared" si="155"/>
        <v>2015</v>
      </c>
      <c r="U2014" s="13">
        <f t="shared" si="156"/>
        <v>42040.822233796294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>
        <f t="shared" si="159"/>
        <v>495</v>
      </c>
      <c r="R2015">
        <f t="shared" si="157"/>
        <v>173.58</v>
      </c>
      <c r="S2015" s="13">
        <f t="shared" si="158"/>
        <v>42499.960810185185</v>
      </c>
      <c r="T2015" s="12">
        <f t="shared" si="155"/>
        <v>2016</v>
      </c>
      <c r="U2015" s="13">
        <f t="shared" si="156"/>
        <v>42559.960810185185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>
        <f t="shared" si="159"/>
        <v>7814</v>
      </c>
      <c r="R2016">
        <f t="shared" si="157"/>
        <v>88.6</v>
      </c>
      <c r="S2016" s="13">
        <f t="shared" si="158"/>
        <v>41324.214571759258</v>
      </c>
      <c r="T2016" s="12">
        <f t="shared" si="155"/>
        <v>2013</v>
      </c>
      <c r="U2016" s="13">
        <f t="shared" si="156"/>
        <v>41358.172905092593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>
        <f t="shared" si="159"/>
        <v>113</v>
      </c>
      <c r="R2017">
        <f t="shared" si="157"/>
        <v>50.22</v>
      </c>
      <c r="S2017" s="13">
        <f t="shared" si="158"/>
        <v>40765.876886574071</v>
      </c>
      <c r="T2017" s="12">
        <f t="shared" si="155"/>
        <v>2011</v>
      </c>
      <c r="U2017" s="13">
        <f t="shared" si="156"/>
        <v>40795.876886574071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>
        <f t="shared" si="159"/>
        <v>922</v>
      </c>
      <c r="R2018">
        <f t="shared" si="157"/>
        <v>192.39</v>
      </c>
      <c r="S2018" s="13">
        <f t="shared" si="158"/>
        <v>41312.88077546296</v>
      </c>
      <c r="T2018" s="12">
        <f t="shared" si="155"/>
        <v>2013</v>
      </c>
      <c r="U2018" s="13">
        <f t="shared" si="156"/>
        <v>41342.88077546296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>
        <f t="shared" si="159"/>
        <v>125</v>
      </c>
      <c r="R2019">
        <f t="shared" si="157"/>
        <v>73.42</v>
      </c>
      <c r="S2019" s="13">
        <f t="shared" si="158"/>
        <v>40961.057349537034</v>
      </c>
      <c r="T2019" s="12">
        <f t="shared" si="155"/>
        <v>2012</v>
      </c>
      <c r="U2019" s="13">
        <f t="shared" si="156"/>
        <v>40992.166666666664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>
        <f t="shared" si="159"/>
        <v>102</v>
      </c>
      <c r="R2020">
        <f t="shared" si="157"/>
        <v>147.68</v>
      </c>
      <c r="S2020" s="13">
        <f t="shared" si="158"/>
        <v>42199.365844907406</v>
      </c>
      <c r="T2020" s="12">
        <f t="shared" si="155"/>
        <v>2015</v>
      </c>
      <c r="U2020" s="13">
        <f t="shared" si="156"/>
        <v>42229.365844907406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>
        <f t="shared" si="159"/>
        <v>485</v>
      </c>
      <c r="R2021">
        <f t="shared" si="157"/>
        <v>108.97</v>
      </c>
      <c r="S2021" s="13">
        <f t="shared" si="158"/>
        <v>42605.70857638889</v>
      </c>
      <c r="T2021" s="12">
        <f t="shared" si="155"/>
        <v>2016</v>
      </c>
      <c r="U2021" s="13">
        <f t="shared" si="156"/>
        <v>42635.70857638889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>
        <f t="shared" si="159"/>
        <v>192</v>
      </c>
      <c r="R2022">
        <f t="shared" si="157"/>
        <v>23.65</v>
      </c>
      <c r="S2022" s="13">
        <f t="shared" si="158"/>
        <v>41737.097499999996</v>
      </c>
      <c r="T2022" s="12">
        <f t="shared" si="155"/>
        <v>2014</v>
      </c>
      <c r="U2022" s="13">
        <f t="shared" si="156"/>
        <v>41773.961111111108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>
        <f t="shared" si="159"/>
        <v>281</v>
      </c>
      <c r="R2023">
        <f t="shared" si="157"/>
        <v>147.94999999999999</v>
      </c>
      <c r="S2023" s="13">
        <f t="shared" si="158"/>
        <v>41861.070567129631</v>
      </c>
      <c r="T2023" s="12">
        <f t="shared" si="155"/>
        <v>2014</v>
      </c>
      <c r="U2023" s="13">
        <f t="shared" si="156"/>
        <v>41906.070567129631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>
        <f t="shared" si="159"/>
        <v>125</v>
      </c>
      <c r="R2024">
        <f t="shared" si="157"/>
        <v>385.04</v>
      </c>
      <c r="S2024" s="13">
        <f t="shared" si="158"/>
        <v>42502.569120370375</v>
      </c>
      <c r="T2024" s="12">
        <f t="shared" si="155"/>
        <v>2016</v>
      </c>
      <c r="U2024" s="13">
        <f t="shared" si="156"/>
        <v>42532.569120370375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>
        <f t="shared" si="159"/>
        <v>161</v>
      </c>
      <c r="R2025">
        <f t="shared" si="157"/>
        <v>457.39</v>
      </c>
      <c r="S2025" s="13">
        <f t="shared" si="158"/>
        <v>42136.420752314814</v>
      </c>
      <c r="T2025" s="12">
        <f t="shared" si="155"/>
        <v>2015</v>
      </c>
      <c r="U2025" s="13">
        <f t="shared" si="156"/>
        <v>42166.420752314814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>
        <f t="shared" si="159"/>
        <v>585</v>
      </c>
      <c r="R2026">
        <f t="shared" si="157"/>
        <v>222.99</v>
      </c>
      <c r="S2026" s="13">
        <f t="shared" si="158"/>
        <v>41099.966944444444</v>
      </c>
      <c r="T2026" s="12">
        <f t="shared" si="155"/>
        <v>2012</v>
      </c>
      <c r="U2026" s="13">
        <f t="shared" si="156"/>
        <v>41134.125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>
        <f t="shared" si="159"/>
        <v>201</v>
      </c>
      <c r="R2027">
        <f t="shared" si="157"/>
        <v>220.74</v>
      </c>
      <c r="S2027" s="13">
        <f t="shared" si="158"/>
        <v>42136.184560185182</v>
      </c>
      <c r="T2027" s="12">
        <f t="shared" si="155"/>
        <v>2015</v>
      </c>
      <c r="U2027" s="13">
        <f t="shared" si="156"/>
        <v>42166.184560185182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>
        <f t="shared" si="159"/>
        <v>133</v>
      </c>
      <c r="R2028">
        <f t="shared" si="157"/>
        <v>73.5</v>
      </c>
      <c r="S2028" s="13">
        <f t="shared" si="158"/>
        <v>41704.735937500001</v>
      </c>
      <c r="T2028" s="12">
        <f t="shared" si="155"/>
        <v>2014</v>
      </c>
      <c r="U2028" s="13">
        <f t="shared" si="156"/>
        <v>41750.165972222225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>
        <f t="shared" si="159"/>
        <v>120</v>
      </c>
      <c r="R2029">
        <f t="shared" si="157"/>
        <v>223.1</v>
      </c>
      <c r="S2029" s="13">
        <f t="shared" si="158"/>
        <v>42048.813877314817</v>
      </c>
      <c r="T2029" s="12">
        <f t="shared" si="155"/>
        <v>2015</v>
      </c>
      <c r="U2029" s="13">
        <f t="shared" si="156"/>
        <v>42093.772210648152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>
        <f t="shared" si="159"/>
        <v>126</v>
      </c>
      <c r="R2030">
        <f t="shared" si="157"/>
        <v>47.91</v>
      </c>
      <c r="S2030" s="13">
        <f t="shared" si="158"/>
        <v>40215.919050925928</v>
      </c>
      <c r="T2030" s="12">
        <f t="shared" si="155"/>
        <v>2010</v>
      </c>
      <c r="U2030" s="13">
        <f t="shared" si="156"/>
        <v>40252.913194444445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>
        <f t="shared" si="159"/>
        <v>361</v>
      </c>
      <c r="R2031">
        <f t="shared" si="157"/>
        <v>96.06</v>
      </c>
      <c r="S2031" s="13">
        <f t="shared" si="158"/>
        <v>41848.021770833337</v>
      </c>
      <c r="T2031" s="12">
        <f t="shared" si="155"/>
        <v>2014</v>
      </c>
      <c r="U2031" s="13">
        <f t="shared" si="156"/>
        <v>41878.021770833337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>
        <f t="shared" si="159"/>
        <v>226</v>
      </c>
      <c r="R2032">
        <f t="shared" si="157"/>
        <v>118.61</v>
      </c>
      <c r="S2032" s="13">
        <f t="shared" si="158"/>
        <v>41212.996481481481</v>
      </c>
      <c r="T2032" s="12">
        <f t="shared" si="155"/>
        <v>2012</v>
      </c>
      <c r="U2032" s="13">
        <f t="shared" si="156"/>
        <v>41242.996481481481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>
        <f t="shared" si="159"/>
        <v>120</v>
      </c>
      <c r="R2033">
        <f t="shared" si="157"/>
        <v>118.45</v>
      </c>
      <c r="S2033" s="13">
        <f t="shared" si="158"/>
        <v>41975.329317129625</v>
      </c>
      <c r="T2033" s="12">
        <f t="shared" si="155"/>
        <v>2014</v>
      </c>
      <c r="U2033" s="13">
        <f t="shared" si="156"/>
        <v>42013.041666666672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>
        <f t="shared" si="159"/>
        <v>304</v>
      </c>
      <c r="R2034">
        <f t="shared" si="157"/>
        <v>143.21</v>
      </c>
      <c r="S2034" s="13">
        <f t="shared" si="158"/>
        <v>42689.565671296295</v>
      </c>
      <c r="T2034" s="12">
        <f t="shared" si="155"/>
        <v>2016</v>
      </c>
      <c r="U2034" s="13">
        <f t="shared" si="156"/>
        <v>42719.208333333328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>
        <f t="shared" si="159"/>
        <v>179</v>
      </c>
      <c r="R2035">
        <f t="shared" si="157"/>
        <v>282.72000000000003</v>
      </c>
      <c r="S2035" s="13">
        <f t="shared" si="158"/>
        <v>41725.082384259258</v>
      </c>
      <c r="T2035" s="12">
        <f t="shared" si="155"/>
        <v>2014</v>
      </c>
      <c r="U2035" s="13">
        <f t="shared" si="156"/>
        <v>41755.082384259258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>
        <f t="shared" si="159"/>
        <v>387</v>
      </c>
      <c r="R2036">
        <f t="shared" si="157"/>
        <v>593.94000000000005</v>
      </c>
      <c r="S2036" s="13">
        <f t="shared" si="158"/>
        <v>42076.130011574074</v>
      </c>
      <c r="T2036" s="12">
        <f t="shared" si="155"/>
        <v>2015</v>
      </c>
      <c r="U2036" s="13">
        <f t="shared" si="156"/>
        <v>42131.290277777778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>
        <f t="shared" si="159"/>
        <v>211</v>
      </c>
      <c r="R2037">
        <f t="shared" si="157"/>
        <v>262.16000000000003</v>
      </c>
      <c r="S2037" s="13">
        <f t="shared" si="158"/>
        <v>42311.625081018516</v>
      </c>
      <c r="T2037" s="12">
        <f t="shared" si="155"/>
        <v>2015</v>
      </c>
      <c r="U2037" s="13">
        <f t="shared" si="156"/>
        <v>42357.041666666672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>
        <f t="shared" si="159"/>
        <v>132</v>
      </c>
      <c r="R2038">
        <f t="shared" si="157"/>
        <v>46.58</v>
      </c>
      <c r="S2038" s="13">
        <f t="shared" si="158"/>
        <v>41738.864803240744</v>
      </c>
      <c r="T2038" s="12">
        <f t="shared" si="155"/>
        <v>2014</v>
      </c>
      <c r="U2038" s="13">
        <f t="shared" si="156"/>
        <v>41768.864803240744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>
        <f t="shared" si="159"/>
        <v>300</v>
      </c>
      <c r="R2039">
        <f t="shared" si="157"/>
        <v>70.040000000000006</v>
      </c>
      <c r="S2039" s="13">
        <f t="shared" si="158"/>
        <v>41578.210104166668</v>
      </c>
      <c r="T2039" s="12">
        <f t="shared" si="155"/>
        <v>2013</v>
      </c>
      <c r="U2039" s="13">
        <f t="shared" si="156"/>
        <v>41638.251770833333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>
        <f t="shared" si="159"/>
        <v>421</v>
      </c>
      <c r="R2040">
        <f t="shared" si="157"/>
        <v>164.91</v>
      </c>
      <c r="S2040" s="13">
        <f t="shared" si="158"/>
        <v>41424.27107638889</v>
      </c>
      <c r="T2040" s="12">
        <f t="shared" si="155"/>
        <v>2013</v>
      </c>
      <c r="U2040" s="13">
        <f t="shared" si="156"/>
        <v>41456.75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>
        <f t="shared" si="159"/>
        <v>136</v>
      </c>
      <c r="R2041">
        <f t="shared" si="157"/>
        <v>449.26</v>
      </c>
      <c r="S2041" s="13">
        <f t="shared" si="158"/>
        <v>42675.438946759255</v>
      </c>
      <c r="T2041" s="12">
        <f t="shared" si="155"/>
        <v>2016</v>
      </c>
      <c r="U2041" s="13">
        <f t="shared" si="156"/>
        <v>42705.207638888889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>
        <f t="shared" si="159"/>
        <v>248</v>
      </c>
      <c r="R2042">
        <f t="shared" si="157"/>
        <v>27.47</v>
      </c>
      <c r="S2042" s="13">
        <f t="shared" si="158"/>
        <v>41578.927118055559</v>
      </c>
      <c r="T2042" s="12">
        <f t="shared" si="155"/>
        <v>2013</v>
      </c>
      <c r="U2042" s="13">
        <f t="shared" si="156"/>
        <v>41593.968784722223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>
        <f t="shared" si="159"/>
        <v>182</v>
      </c>
      <c r="R2043">
        <f t="shared" si="157"/>
        <v>143.97999999999999</v>
      </c>
      <c r="S2043" s="13">
        <f t="shared" si="158"/>
        <v>42654.525775462964</v>
      </c>
      <c r="T2043" s="12">
        <f t="shared" si="155"/>
        <v>2016</v>
      </c>
      <c r="U2043" s="13">
        <f t="shared" si="156"/>
        <v>42684.567442129628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>
        <f t="shared" si="159"/>
        <v>124</v>
      </c>
      <c r="R2044">
        <f t="shared" si="157"/>
        <v>88.24</v>
      </c>
      <c r="S2044" s="13">
        <f t="shared" si="158"/>
        <v>42331.708032407405</v>
      </c>
      <c r="T2044" s="12">
        <f t="shared" si="155"/>
        <v>2015</v>
      </c>
      <c r="U2044" s="13">
        <f t="shared" si="156"/>
        <v>42391.708032407405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>
        <f t="shared" si="159"/>
        <v>506</v>
      </c>
      <c r="R2045">
        <f t="shared" si="157"/>
        <v>36.33</v>
      </c>
      <c r="S2045" s="13">
        <f t="shared" si="158"/>
        <v>42661.176817129628</v>
      </c>
      <c r="T2045" s="12">
        <f t="shared" si="155"/>
        <v>2016</v>
      </c>
      <c r="U2045" s="13">
        <f t="shared" si="156"/>
        <v>42715.207638888889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>
        <f t="shared" si="159"/>
        <v>108</v>
      </c>
      <c r="R2046">
        <f t="shared" si="157"/>
        <v>90.18</v>
      </c>
      <c r="S2046" s="13">
        <f t="shared" si="158"/>
        <v>42138.684189814812</v>
      </c>
      <c r="T2046" s="12">
        <f t="shared" si="155"/>
        <v>2015</v>
      </c>
      <c r="U2046" s="13">
        <f t="shared" si="156"/>
        <v>42168.684189814812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>
        <f t="shared" si="159"/>
        <v>819</v>
      </c>
      <c r="R2047">
        <f t="shared" si="157"/>
        <v>152.62</v>
      </c>
      <c r="S2047" s="13">
        <f t="shared" si="158"/>
        <v>41069.088506944441</v>
      </c>
      <c r="T2047" s="12">
        <f t="shared" si="155"/>
        <v>2012</v>
      </c>
      <c r="U2047" s="13">
        <f t="shared" si="156"/>
        <v>41099.088506944441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>
        <f t="shared" si="159"/>
        <v>121</v>
      </c>
      <c r="R2048">
        <f t="shared" si="157"/>
        <v>55.81</v>
      </c>
      <c r="S2048" s="13">
        <f t="shared" si="158"/>
        <v>41387.171805555554</v>
      </c>
      <c r="T2048" s="12">
        <f t="shared" si="155"/>
        <v>2013</v>
      </c>
      <c r="U2048" s="13">
        <f t="shared" si="156"/>
        <v>41417.171805555554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>
        <f t="shared" si="159"/>
        <v>103</v>
      </c>
      <c r="R2049">
        <f t="shared" si="157"/>
        <v>227.85</v>
      </c>
      <c r="S2049" s="13">
        <f t="shared" si="158"/>
        <v>42081.903587962966</v>
      </c>
      <c r="T2049" s="12">
        <f t="shared" si="155"/>
        <v>2015</v>
      </c>
      <c r="U2049" s="13">
        <f t="shared" si="156"/>
        <v>42111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>
        <f t="shared" si="159"/>
        <v>148</v>
      </c>
      <c r="R2050">
        <f t="shared" si="157"/>
        <v>91.83</v>
      </c>
      <c r="S2050" s="13">
        <f t="shared" si="158"/>
        <v>41387.651516203703</v>
      </c>
      <c r="T2050" s="12">
        <f t="shared" ref="T2050:T2113" si="160">YEAR(S2050)</f>
        <v>2013</v>
      </c>
      <c r="U2050" s="13">
        <f t="shared" ref="U2050:U2113" si="161">(((I2050/60)/60)/24)+DATE(1970,1,1)</f>
        <v>41417.651516203703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>
        <f t="shared" si="159"/>
        <v>120</v>
      </c>
      <c r="R2051">
        <f t="shared" ref="R2051:R2114" si="162">IFERROR(ROUND(E2051/L2051,2),0)</f>
        <v>80.989999999999995</v>
      </c>
      <c r="S2051" s="13">
        <f t="shared" ref="S2051:S2114" si="163">(((J2051/60)/60)/24)+DATE(1970,1,1)</f>
        <v>41575.527349537035</v>
      </c>
      <c r="T2051" s="12">
        <f t="shared" si="160"/>
        <v>2013</v>
      </c>
      <c r="U2051" s="13">
        <f t="shared" si="161"/>
        <v>41610.957638888889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>
        <f t="shared" ref="Q2052:Q2115" si="164">ROUND(E2052/D2052*100,0)</f>
        <v>473</v>
      </c>
      <c r="R2052">
        <f t="shared" si="162"/>
        <v>278.39</v>
      </c>
      <c r="S2052" s="13">
        <f t="shared" si="163"/>
        <v>42115.071504629625</v>
      </c>
      <c r="T2052" s="12">
        <f t="shared" si="160"/>
        <v>2015</v>
      </c>
      <c r="U2052" s="13">
        <f t="shared" si="161"/>
        <v>42155.071504629625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>
        <f t="shared" si="164"/>
        <v>130</v>
      </c>
      <c r="R2053">
        <f t="shared" si="162"/>
        <v>43.1</v>
      </c>
      <c r="S2053" s="13">
        <f t="shared" si="163"/>
        <v>41604.022418981483</v>
      </c>
      <c r="T2053" s="12">
        <f t="shared" si="160"/>
        <v>2013</v>
      </c>
      <c r="U2053" s="13">
        <f t="shared" si="161"/>
        <v>41634.022418981483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>
        <f t="shared" si="164"/>
        <v>353</v>
      </c>
      <c r="R2054">
        <f t="shared" si="162"/>
        <v>326.29000000000002</v>
      </c>
      <c r="S2054" s="13">
        <f t="shared" si="163"/>
        <v>42375.08394675926</v>
      </c>
      <c r="T2054" s="12">
        <f t="shared" si="160"/>
        <v>2016</v>
      </c>
      <c r="U2054" s="13">
        <f t="shared" si="161"/>
        <v>42420.08394675926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>
        <f t="shared" si="164"/>
        <v>101</v>
      </c>
      <c r="R2055">
        <f t="shared" si="162"/>
        <v>41.74</v>
      </c>
      <c r="S2055" s="13">
        <f t="shared" si="163"/>
        <v>42303.617488425924</v>
      </c>
      <c r="T2055" s="12">
        <f t="shared" si="160"/>
        <v>2015</v>
      </c>
      <c r="U2055" s="13">
        <f t="shared" si="161"/>
        <v>42333.659155092595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>
        <f t="shared" si="164"/>
        <v>114</v>
      </c>
      <c r="R2056">
        <f t="shared" si="162"/>
        <v>64.02</v>
      </c>
      <c r="S2056" s="13">
        <f t="shared" si="163"/>
        <v>41731.520949074074</v>
      </c>
      <c r="T2056" s="12">
        <f t="shared" si="160"/>
        <v>2014</v>
      </c>
      <c r="U2056" s="13">
        <f t="shared" si="161"/>
        <v>41761.520949074074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>
        <f t="shared" si="164"/>
        <v>167</v>
      </c>
      <c r="R2057">
        <f t="shared" si="162"/>
        <v>99.46</v>
      </c>
      <c r="S2057" s="13">
        <f t="shared" si="163"/>
        <v>41946.674108796295</v>
      </c>
      <c r="T2057" s="12">
        <f t="shared" si="160"/>
        <v>2014</v>
      </c>
      <c r="U2057" s="13">
        <f t="shared" si="161"/>
        <v>41976.166666666672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>
        <f t="shared" si="164"/>
        <v>153</v>
      </c>
      <c r="R2058">
        <f t="shared" si="162"/>
        <v>138.49</v>
      </c>
      <c r="S2058" s="13">
        <f t="shared" si="163"/>
        <v>41351.76090277778</v>
      </c>
      <c r="T2058" s="12">
        <f t="shared" si="160"/>
        <v>2013</v>
      </c>
      <c r="U2058" s="13">
        <f t="shared" si="161"/>
        <v>41381.76090277778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>
        <f t="shared" si="164"/>
        <v>202</v>
      </c>
      <c r="R2059">
        <f t="shared" si="162"/>
        <v>45.55</v>
      </c>
      <c r="S2059" s="13">
        <f t="shared" si="163"/>
        <v>42396.494583333333</v>
      </c>
      <c r="T2059" s="12">
        <f t="shared" si="160"/>
        <v>2016</v>
      </c>
      <c r="U2059" s="13">
        <f t="shared" si="161"/>
        <v>42426.494583333333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>
        <f t="shared" si="164"/>
        <v>168</v>
      </c>
      <c r="R2060">
        <f t="shared" si="162"/>
        <v>10.51</v>
      </c>
      <c r="S2060" s="13">
        <f t="shared" si="163"/>
        <v>42026.370717592596</v>
      </c>
      <c r="T2060" s="12">
        <f t="shared" si="160"/>
        <v>2015</v>
      </c>
      <c r="U2060" s="13">
        <f t="shared" si="161"/>
        <v>42065.833333333328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>
        <f t="shared" si="164"/>
        <v>143</v>
      </c>
      <c r="R2061">
        <f t="shared" si="162"/>
        <v>114.77</v>
      </c>
      <c r="S2061" s="13">
        <f t="shared" si="163"/>
        <v>42361.602476851855</v>
      </c>
      <c r="T2061" s="12">
        <f t="shared" si="160"/>
        <v>2015</v>
      </c>
      <c r="U2061" s="13">
        <f t="shared" si="161"/>
        <v>42400.915972222225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>
        <f t="shared" si="164"/>
        <v>196</v>
      </c>
      <c r="R2062">
        <f t="shared" si="162"/>
        <v>36</v>
      </c>
      <c r="S2062" s="13">
        <f t="shared" si="163"/>
        <v>41783.642939814818</v>
      </c>
      <c r="T2062" s="12">
        <f t="shared" si="160"/>
        <v>2014</v>
      </c>
      <c r="U2062" s="13">
        <f t="shared" si="161"/>
        <v>41843.642939814818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>
        <f t="shared" si="164"/>
        <v>108</v>
      </c>
      <c r="R2063">
        <f t="shared" si="162"/>
        <v>154.16999999999999</v>
      </c>
      <c r="S2063" s="13">
        <f t="shared" si="163"/>
        <v>42705.764513888891</v>
      </c>
      <c r="T2063" s="12">
        <f t="shared" si="160"/>
        <v>2016</v>
      </c>
      <c r="U2063" s="13">
        <f t="shared" si="161"/>
        <v>42735.764513888891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>
        <f t="shared" si="164"/>
        <v>115</v>
      </c>
      <c r="R2064">
        <f t="shared" si="162"/>
        <v>566.39</v>
      </c>
      <c r="S2064" s="13">
        <f t="shared" si="163"/>
        <v>42423.3830787037</v>
      </c>
      <c r="T2064" s="12">
        <f t="shared" si="160"/>
        <v>2016</v>
      </c>
      <c r="U2064" s="13">
        <f t="shared" si="161"/>
        <v>42453.341412037036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>
        <f t="shared" si="164"/>
        <v>148</v>
      </c>
      <c r="R2065">
        <f t="shared" si="162"/>
        <v>120.86</v>
      </c>
      <c r="S2065" s="13">
        <f t="shared" si="163"/>
        <v>42472.73265046296</v>
      </c>
      <c r="T2065" s="12">
        <f t="shared" si="160"/>
        <v>2016</v>
      </c>
      <c r="U2065" s="13">
        <f t="shared" si="161"/>
        <v>42505.73265046296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>
        <f t="shared" si="164"/>
        <v>191</v>
      </c>
      <c r="R2066">
        <f t="shared" si="162"/>
        <v>86.16</v>
      </c>
      <c r="S2066" s="13">
        <f t="shared" si="163"/>
        <v>41389.364849537036</v>
      </c>
      <c r="T2066" s="12">
        <f t="shared" si="160"/>
        <v>2013</v>
      </c>
      <c r="U2066" s="13">
        <f t="shared" si="161"/>
        <v>41425.5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>
        <f t="shared" si="164"/>
        <v>199</v>
      </c>
      <c r="R2067">
        <f t="shared" si="162"/>
        <v>51.21</v>
      </c>
      <c r="S2067" s="13">
        <f t="shared" si="163"/>
        <v>41603.333668981482</v>
      </c>
      <c r="T2067" s="12">
        <f t="shared" si="160"/>
        <v>2013</v>
      </c>
      <c r="U2067" s="13">
        <f t="shared" si="161"/>
        <v>41633.333668981482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>
        <f t="shared" si="164"/>
        <v>219</v>
      </c>
      <c r="R2068">
        <f t="shared" si="162"/>
        <v>67.260000000000005</v>
      </c>
      <c r="S2068" s="13">
        <f t="shared" si="163"/>
        <v>41844.771793981483</v>
      </c>
      <c r="T2068" s="12">
        <f t="shared" si="160"/>
        <v>2014</v>
      </c>
      <c r="U2068" s="13">
        <f t="shared" si="161"/>
        <v>41874.771793981483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>
        <f t="shared" si="164"/>
        <v>127</v>
      </c>
      <c r="R2069">
        <f t="shared" si="162"/>
        <v>62.8</v>
      </c>
      <c r="S2069" s="13">
        <f t="shared" si="163"/>
        <v>42115.853888888887</v>
      </c>
      <c r="T2069" s="12">
        <f t="shared" si="160"/>
        <v>2015</v>
      </c>
      <c r="U2069" s="13">
        <f t="shared" si="161"/>
        <v>42148.853888888887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>
        <f t="shared" si="164"/>
        <v>105</v>
      </c>
      <c r="R2070">
        <f t="shared" si="162"/>
        <v>346.13</v>
      </c>
      <c r="S2070" s="13">
        <f t="shared" si="163"/>
        <v>42633.841608796298</v>
      </c>
      <c r="T2070" s="12">
        <f t="shared" si="160"/>
        <v>2016</v>
      </c>
      <c r="U2070" s="13">
        <f t="shared" si="161"/>
        <v>42663.841608796298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>
        <f t="shared" si="164"/>
        <v>128</v>
      </c>
      <c r="R2071">
        <f t="shared" si="162"/>
        <v>244.12</v>
      </c>
      <c r="S2071" s="13">
        <f t="shared" si="163"/>
        <v>42340.972118055557</v>
      </c>
      <c r="T2071" s="12">
        <f t="shared" si="160"/>
        <v>2015</v>
      </c>
      <c r="U2071" s="13">
        <f t="shared" si="161"/>
        <v>42371.972118055557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>
        <f t="shared" si="164"/>
        <v>317</v>
      </c>
      <c r="R2072">
        <f t="shared" si="162"/>
        <v>259.25</v>
      </c>
      <c r="S2072" s="13">
        <f t="shared" si="163"/>
        <v>42519.6565162037</v>
      </c>
      <c r="T2072" s="12">
        <f t="shared" si="160"/>
        <v>2016</v>
      </c>
      <c r="U2072" s="13">
        <f t="shared" si="161"/>
        <v>42549.6565162037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>
        <f t="shared" si="164"/>
        <v>281</v>
      </c>
      <c r="R2073">
        <f t="shared" si="162"/>
        <v>201.96</v>
      </c>
      <c r="S2073" s="13">
        <f t="shared" si="163"/>
        <v>42600.278749999998</v>
      </c>
      <c r="T2073" s="12">
        <f t="shared" si="160"/>
        <v>2016</v>
      </c>
      <c r="U2073" s="13">
        <f t="shared" si="161"/>
        <v>42645.278749999998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>
        <f t="shared" si="164"/>
        <v>111</v>
      </c>
      <c r="R2074">
        <f t="shared" si="162"/>
        <v>226.21</v>
      </c>
      <c r="S2074" s="13">
        <f t="shared" si="163"/>
        <v>42467.581388888888</v>
      </c>
      <c r="T2074" s="12">
        <f t="shared" si="160"/>
        <v>2016</v>
      </c>
      <c r="U2074" s="13">
        <f t="shared" si="161"/>
        <v>42497.581388888888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>
        <f t="shared" si="164"/>
        <v>153</v>
      </c>
      <c r="R2075">
        <f t="shared" si="162"/>
        <v>324.69</v>
      </c>
      <c r="S2075" s="13">
        <f t="shared" si="163"/>
        <v>42087.668032407411</v>
      </c>
      <c r="T2075" s="12">
        <f t="shared" si="160"/>
        <v>2015</v>
      </c>
      <c r="U2075" s="13">
        <f t="shared" si="161"/>
        <v>42132.668032407411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>
        <f t="shared" si="164"/>
        <v>103</v>
      </c>
      <c r="R2076">
        <f t="shared" si="162"/>
        <v>205</v>
      </c>
      <c r="S2076" s="13">
        <f t="shared" si="163"/>
        <v>42466.826180555552</v>
      </c>
      <c r="T2076" s="12">
        <f t="shared" si="160"/>
        <v>2016</v>
      </c>
      <c r="U2076" s="13">
        <f t="shared" si="161"/>
        <v>42496.826180555552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>
        <f t="shared" si="164"/>
        <v>1678</v>
      </c>
      <c r="R2077">
        <f t="shared" si="162"/>
        <v>20.47</v>
      </c>
      <c r="S2077" s="13">
        <f t="shared" si="163"/>
        <v>41450.681574074071</v>
      </c>
      <c r="T2077" s="12">
        <f t="shared" si="160"/>
        <v>2013</v>
      </c>
      <c r="U2077" s="13">
        <f t="shared" si="161"/>
        <v>41480.681574074071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>
        <f t="shared" si="164"/>
        <v>543</v>
      </c>
      <c r="R2078">
        <f t="shared" si="162"/>
        <v>116.35</v>
      </c>
      <c r="S2078" s="13">
        <f t="shared" si="163"/>
        <v>41803.880659722221</v>
      </c>
      <c r="T2078" s="12">
        <f t="shared" si="160"/>
        <v>2014</v>
      </c>
      <c r="U2078" s="13">
        <f t="shared" si="161"/>
        <v>41843.880659722221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>
        <f t="shared" si="164"/>
        <v>116</v>
      </c>
      <c r="R2079">
        <f t="shared" si="162"/>
        <v>307.2</v>
      </c>
      <c r="S2079" s="13">
        <f t="shared" si="163"/>
        <v>42103.042546296296</v>
      </c>
      <c r="T2079" s="12">
        <f t="shared" si="160"/>
        <v>2015</v>
      </c>
      <c r="U2079" s="13">
        <f t="shared" si="161"/>
        <v>42160.875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>
        <f t="shared" si="164"/>
        <v>131</v>
      </c>
      <c r="R2080">
        <f t="shared" si="162"/>
        <v>546.69000000000005</v>
      </c>
      <c r="S2080" s="13">
        <f t="shared" si="163"/>
        <v>42692.771493055552</v>
      </c>
      <c r="T2080" s="12">
        <f t="shared" si="160"/>
        <v>2016</v>
      </c>
      <c r="U2080" s="13">
        <f t="shared" si="161"/>
        <v>42722.771493055552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>
        <f t="shared" si="164"/>
        <v>288</v>
      </c>
      <c r="R2081">
        <f t="shared" si="162"/>
        <v>47.47</v>
      </c>
      <c r="S2081" s="13">
        <f t="shared" si="163"/>
        <v>42150.71056712963</v>
      </c>
      <c r="T2081" s="12">
        <f t="shared" si="160"/>
        <v>2015</v>
      </c>
      <c r="U2081" s="13">
        <f t="shared" si="161"/>
        <v>42180.791666666672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>
        <f t="shared" si="164"/>
        <v>508</v>
      </c>
      <c r="R2082">
        <f t="shared" si="162"/>
        <v>101.56</v>
      </c>
      <c r="S2082" s="13">
        <f t="shared" si="163"/>
        <v>42289.957175925927</v>
      </c>
      <c r="T2082" s="12">
        <f t="shared" si="160"/>
        <v>2015</v>
      </c>
      <c r="U2082" s="13">
        <f t="shared" si="161"/>
        <v>42319.998842592591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>
        <f t="shared" si="164"/>
        <v>115</v>
      </c>
      <c r="R2083">
        <f t="shared" si="162"/>
        <v>72.91</v>
      </c>
      <c r="S2083" s="13">
        <f t="shared" si="163"/>
        <v>41004.156886574077</v>
      </c>
      <c r="T2083" s="12">
        <f t="shared" si="160"/>
        <v>2012</v>
      </c>
      <c r="U2083" s="13">
        <f t="shared" si="161"/>
        <v>41045.207638888889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>
        <f t="shared" si="164"/>
        <v>111</v>
      </c>
      <c r="R2084">
        <f t="shared" si="162"/>
        <v>43.71</v>
      </c>
      <c r="S2084" s="13">
        <f t="shared" si="163"/>
        <v>40811.120324074072</v>
      </c>
      <c r="T2084" s="12">
        <f t="shared" si="160"/>
        <v>2011</v>
      </c>
      <c r="U2084" s="13">
        <f t="shared" si="161"/>
        <v>40871.161990740737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>
        <f t="shared" si="164"/>
        <v>113</v>
      </c>
      <c r="R2085">
        <f t="shared" si="162"/>
        <v>34</v>
      </c>
      <c r="S2085" s="13">
        <f t="shared" si="163"/>
        <v>41034.72216435185</v>
      </c>
      <c r="T2085" s="12">
        <f t="shared" si="160"/>
        <v>2012</v>
      </c>
      <c r="U2085" s="13">
        <f t="shared" si="161"/>
        <v>41064.72216435185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>
        <f t="shared" si="164"/>
        <v>108</v>
      </c>
      <c r="R2086">
        <f t="shared" si="162"/>
        <v>70.650000000000006</v>
      </c>
      <c r="S2086" s="13">
        <f t="shared" si="163"/>
        <v>41731.833124999997</v>
      </c>
      <c r="T2086" s="12">
        <f t="shared" si="160"/>
        <v>2014</v>
      </c>
      <c r="U2086" s="13">
        <f t="shared" si="161"/>
        <v>41763.290972222225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>
        <f t="shared" si="164"/>
        <v>124</v>
      </c>
      <c r="R2087">
        <f t="shared" si="162"/>
        <v>89.3</v>
      </c>
      <c r="S2087" s="13">
        <f t="shared" si="163"/>
        <v>41075.835497685184</v>
      </c>
      <c r="T2087" s="12">
        <f t="shared" si="160"/>
        <v>2012</v>
      </c>
      <c r="U2087" s="13">
        <f t="shared" si="161"/>
        <v>41105.835497685184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>
        <f t="shared" si="164"/>
        <v>101</v>
      </c>
      <c r="R2088">
        <f t="shared" si="162"/>
        <v>115.09</v>
      </c>
      <c r="S2088" s="13">
        <f t="shared" si="163"/>
        <v>40860.67050925926</v>
      </c>
      <c r="T2088" s="12">
        <f t="shared" si="160"/>
        <v>2011</v>
      </c>
      <c r="U2088" s="13">
        <f t="shared" si="161"/>
        <v>40891.207638888889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>
        <f t="shared" si="164"/>
        <v>104</v>
      </c>
      <c r="R2089">
        <f t="shared" si="162"/>
        <v>62.12</v>
      </c>
      <c r="S2089" s="13">
        <f t="shared" si="163"/>
        <v>40764.204375000001</v>
      </c>
      <c r="T2089" s="12">
        <f t="shared" si="160"/>
        <v>2011</v>
      </c>
      <c r="U2089" s="13">
        <f t="shared" si="161"/>
        <v>40794.204375000001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>
        <f t="shared" si="164"/>
        <v>116</v>
      </c>
      <c r="R2090">
        <f t="shared" si="162"/>
        <v>46.2</v>
      </c>
      <c r="S2090" s="13">
        <f t="shared" si="163"/>
        <v>40395.714722222219</v>
      </c>
      <c r="T2090" s="12">
        <f t="shared" si="160"/>
        <v>2010</v>
      </c>
      <c r="U2090" s="13">
        <f t="shared" si="161"/>
        <v>40432.165972222225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>
        <f t="shared" si="164"/>
        <v>120</v>
      </c>
      <c r="R2091">
        <f t="shared" si="162"/>
        <v>48.55</v>
      </c>
      <c r="S2091" s="13">
        <f t="shared" si="163"/>
        <v>41453.076319444444</v>
      </c>
      <c r="T2091" s="12">
        <f t="shared" si="160"/>
        <v>2013</v>
      </c>
      <c r="U2091" s="13">
        <f t="shared" si="161"/>
        <v>41488.076319444444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>
        <f t="shared" si="164"/>
        <v>115</v>
      </c>
      <c r="R2092">
        <f t="shared" si="162"/>
        <v>57.52</v>
      </c>
      <c r="S2092" s="13">
        <f t="shared" si="163"/>
        <v>41299.381423611114</v>
      </c>
      <c r="T2092" s="12">
        <f t="shared" si="160"/>
        <v>2013</v>
      </c>
      <c r="U2092" s="13">
        <f t="shared" si="161"/>
        <v>41329.381423611114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>
        <f t="shared" si="164"/>
        <v>120</v>
      </c>
      <c r="R2093">
        <f t="shared" si="162"/>
        <v>88.15</v>
      </c>
      <c r="S2093" s="13">
        <f t="shared" si="163"/>
        <v>40555.322662037033</v>
      </c>
      <c r="T2093" s="12">
        <f t="shared" si="160"/>
        <v>2011</v>
      </c>
      <c r="U2093" s="13">
        <f t="shared" si="161"/>
        <v>40603.833333333336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>
        <f t="shared" si="164"/>
        <v>101</v>
      </c>
      <c r="R2094">
        <f t="shared" si="162"/>
        <v>110.49</v>
      </c>
      <c r="S2094" s="13">
        <f t="shared" si="163"/>
        <v>40763.707546296297</v>
      </c>
      <c r="T2094" s="12">
        <f t="shared" si="160"/>
        <v>2011</v>
      </c>
      <c r="U2094" s="13">
        <f t="shared" si="161"/>
        <v>40823.707546296297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>
        <f t="shared" si="164"/>
        <v>102</v>
      </c>
      <c r="R2095">
        <f t="shared" si="162"/>
        <v>66.83</v>
      </c>
      <c r="S2095" s="13">
        <f t="shared" si="163"/>
        <v>41205.854537037041</v>
      </c>
      <c r="T2095" s="12">
        <f t="shared" si="160"/>
        <v>2012</v>
      </c>
      <c r="U2095" s="13">
        <f t="shared" si="161"/>
        <v>41265.896203703705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>
        <f t="shared" si="164"/>
        <v>121</v>
      </c>
      <c r="R2096">
        <f t="shared" si="162"/>
        <v>58.6</v>
      </c>
      <c r="S2096" s="13">
        <f t="shared" si="163"/>
        <v>40939.02002314815</v>
      </c>
      <c r="T2096" s="12">
        <f t="shared" si="160"/>
        <v>2012</v>
      </c>
      <c r="U2096" s="13">
        <f t="shared" si="161"/>
        <v>40973.125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>
        <f t="shared" si="164"/>
        <v>100</v>
      </c>
      <c r="R2097">
        <f t="shared" si="162"/>
        <v>113.64</v>
      </c>
      <c r="S2097" s="13">
        <f t="shared" si="163"/>
        <v>40758.733483796292</v>
      </c>
      <c r="T2097" s="12">
        <f t="shared" si="160"/>
        <v>2011</v>
      </c>
      <c r="U2097" s="13">
        <f t="shared" si="161"/>
        <v>40818.733483796292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>
        <f t="shared" si="164"/>
        <v>102</v>
      </c>
      <c r="R2098">
        <f t="shared" si="162"/>
        <v>43.57</v>
      </c>
      <c r="S2098" s="13">
        <f t="shared" si="163"/>
        <v>41192.758506944447</v>
      </c>
      <c r="T2098" s="12">
        <f t="shared" si="160"/>
        <v>2012</v>
      </c>
      <c r="U2098" s="13">
        <f t="shared" si="161"/>
        <v>41208.165972222225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>
        <f t="shared" si="164"/>
        <v>100</v>
      </c>
      <c r="R2099">
        <f t="shared" si="162"/>
        <v>78.95</v>
      </c>
      <c r="S2099" s="13">
        <f t="shared" si="163"/>
        <v>40818.58489583333</v>
      </c>
      <c r="T2099" s="12">
        <f t="shared" si="160"/>
        <v>2011</v>
      </c>
      <c r="U2099" s="13">
        <f t="shared" si="161"/>
        <v>40878.626562500001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>
        <f t="shared" si="164"/>
        <v>100</v>
      </c>
      <c r="R2100">
        <f t="shared" si="162"/>
        <v>188.13</v>
      </c>
      <c r="S2100" s="13">
        <f t="shared" si="163"/>
        <v>40946.11383101852</v>
      </c>
      <c r="T2100" s="12">
        <f t="shared" si="160"/>
        <v>2012</v>
      </c>
      <c r="U2100" s="13">
        <f t="shared" si="161"/>
        <v>40976.11383101852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>
        <f t="shared" si="164"/>
        <v>132</v>
      </c>
      <c r="R2101">
        <f t="shared" si="162"/>
        <v>63.03</v>
      </c>
      <c r="S2101" s="13">
        <f t="shared" si="163"/>
        <v>42173.746342592596</v>
      </c>
      <c r="T2101" s="12">
        <f t="shared" si="160"/>
        <v>2015</v>
      </c>
      <c r="U2101" s="13">
        <f t="shared" si="161"/>
        <v>42187.152777777781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>
        <f t="shared" si="164"/>
        <v>137</v>
      </c>
      <c r="R2102">
        <f t="shared" si="162"/>
        <v>30.37</v>
      </c>
      <c r="S2102" s="13">
        <f t="shared" si="163"/>
        <v>41074.834965277776</v>
      </c>
      <c r="T2102" s="12">
        <f t="shared" si="160"/>
        <v>2012</v>
      </c>
      <c r="U2102" s="13">
        <f t="shared" si="161"/>
        <v>41090.165972222225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>
        <f t="shared" si="164"/>
        <v>113</v>
      </c>
      <c r="R2103">
        <f t="shared" si="162"/>
        <v>51.48</v>
      </c>
      <c r="S2103" s="13">
        <f t="shared" si="163"/>
        <v>40892.149467592593</v>
      </c>
      <c r="T2103" s="12">
        <f t="shared" si="160"/>
        <v>2011</v>
      </c>
      <c r="U2103" s="13">
        <f t="shared" si="161"/>
        <v>40952.149467592593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>
        <f t="shared" si="164"/>
        <v>136</v>
      </c>
      <c r="R2104">
        <f t="shared" si="162"/>
        <v>35.79</v>
      </c>
      <c r="S2104" s="13">
        <f t="shared" si="163"/>
        <v>40638.868611111109</v>
      </c>
      <c r="T2104" s="12">
        <f t="shared" si="160"/>
        <v>2011</v>
      </c>
      <c r="U2104" s="13">
        <f t="shared" si="161"/>
        <v>40668.868611111109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>
        <f t="shared" si="164"/>
        <v>146</v>
      </c>
      <c r="R2105">
        <f t="shared" si="162"/>
        <v>98.82</v>
      </c>
      <c r="S2105" s="13">
        <f t="shared" si="163"/>
        <v>41192.754942129628</v>
      </c>
      <c r="T2105" s="12">
        <f t="shared" si="160"/>
        <v>2012</v>
      </c>
      <c r="U2105" s="13">
        <f t="shared" si="161"/>
        <v>41222.7966087963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>
        <f t="shared" si="164"/>
        <v>130</v>
      </c>
      <c r="R2106">
        <f t="shared" si="162"/>
        <v>28</v>
      </c>
      <c r="S2106" s="13">
        <f t="shared" si="163"/>
        <v>41394.074467592596</v>
      </c>
      <c r="T2106" s="12">
        <f t="shared" si="160"/>
        <v>2013</v>
      </c>
      <c r="U2106" s="13">
        <f t="shared" si="161"/>
        <v>41425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>
        <f t="shared" si="164"/>
        <v>254</v>
      </c>
      <c r="R2107">
        <f t="shared" si="162"/>
        <v>51.31</v>
      </c>
      <c r="S2107" s="13">
        <f t="shared" si="163"/>
        <v>41951.788807870369</v>
      </c>
      <c r="T2107" s="12">
        <f t="shared" si="160"/>
        <v>2014</v>
      </c>
      <c r="U2107" s="13">
        <f t="shared" si="161"/>
        <v>41964.166666666672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>
        <f t="shared" si="164"/>
        <v>107</v>
      </c>
      <c r="R2108">
        <f t="shared" si="162"/>
        <v>53.52</v>
      </c>
      <c r="S2108" s="13">
        <f t="shared" si="163"/>
        <v>41270.21497685185</v>
      </c>
      <c r="T2108" s="12">
        <f t="shared" si="160"/>
        <v>2012</v>
      </c>
      <c r="U2108" s="13">
        <f t="shared" si="161"/>
        <v>41300.21497685185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>
        <f t="shared" si="164"/>
        <v>108</v>
      </c>
      <c r="R2109">
        <f t="shared" si="162"/>
        <v>37.15</v>
      </c>
      <c r="S2109" s="13">
        <f t="shared" si="163"/>
        <v>41934.71056712963</v>
      </c>
      <c r="T2109" s="12">
        <f t="shared" si="160"/>
        <v>2014</v>
      </c>
      <c r="U2109" s="13">
        <f t="shared" si="161"/>
        <v>41955.752233796295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>
        <f t="shared" si="164"/>
        <v>107</v>
      </c>
      <c r="R2110">
        <f t="shared" si="162"/>
        <v>89.9</v>
      </c>
      <c r="S2110" s="13">
        <f t="shared" si="163"/>
        <v>41135.175694444442</v>
      </c>
      <c r="T2110" s="12">
        <f t="shared" si="160"/>
        <v>2012</v>
      </c>
      <c r="U2110" s="13">
        <f t="shared" si="161"/>
        <v>41162.163194444445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>
        <f t="shared" si="164"/>
        <v>107</v>
      </c>
      <c r="R2111">
        <f t="shared" si="162"/>
        <v>106.53</v>
      </c>
      <c r="S2111" s="13">
        <f t="shared" si="163"/>
        <v>42160.708530092597</v>
      </c>
      <c r="T2111" s="12">
        <f t="shared" si="160"/>
        <v>2015</v>
      </c>
      <c r="U2111" s="13">
        <f t="shared" si="161"/>
        <v>42190.708530092597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>
        <f t="shared" si="164"/>
        <v>100</v>
      </c>
      <c r="R2112">
        <f t="shared" si="162"/>
        <v>52.82</v>
      </c>
      <c r="S2112" s="13">
        <f t="shared" si="163"/>
        <v>41759.670937499999</v>
      </c>
      <c r="T2112" s="12">
        <f t="shared" si="160"/>
        <v>2014</v>
      </c>
      <c r="U2112" s="13">
        <f t="shared" si="161"/>
        <v>41787.207638888889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>
        <f t="shared" si="164"/>
        <v>107</v>
      </c>
      <c r="R2113">
        <f t="shared" si="162"/>
        <v>54.62</v>
      </c>
      <c r="S2113" s="13">
        <f t="shared" si="163"/>
        <v>40703.197048611109</v>
      </c>
      <c r="T2113" s="12">
        <f t="shared" si="160"/>
        <v>2011</v>
      </c>
      <c r="U2113" s="13">
        <f t="shared" si="161"/>
        <v>40770.041666666664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>
        <f t="shared" si="164"/>
        <v>100</v>
      </c>
      <c r="R2114">
        <f t="shared" si="162"/>
        <v>27.27</v>
      </c>
      <c r="S2114" s="13">
        <f t="shared" si="163"/>
        <v>41365.928159722222</v>
      </c>
      <c r="T2114" s="12">
        <f t="shared" ref="T2114:T2177" si="165">YEAR(S2114)</f>
        <v>2013</v>
      </c>
      <c r="U2114" s="13">
        <f t="shared" ref="U2114:U2177" si="166">(((I2114/60)/60)/24)+DATE(1970,1,1)</f>
        <v>41379.928159722222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>
        <f t="shared" si="164"/>
        <v>105</v>
      </c>
      <c r="R2115">
        <f t="shared" ref="R2115:R2178" si="167">IFERROR(ROUND(E2115/L2115,2),0)</f>
        <v>68.599999999999994</v>
      </c>
      <c r="S2115" s="13">
        <f t="shared" ref="S2115:S2178" si="168">(((J2115/60)/60)/24)+DATE(1970,1,1)</f>
        <v>41870.86546296296</v>
      </c>
      <c r="T2115" s="12">
        <f t="shared" si="165"/>
        <v>2014</v>
      </c>
      <c r="U2115" s="13">
        <f t="shared" si="166"/>
        <v>41905.86546296296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>
        <f t="shared" ref="Q2116:Q2179" si="169">ROUND(E2116/D2116*100,0)</f>
        <v>105</v>
      </c>
      <c r="R2116">
        <f t="shared" si="167"/>
        <v>35.61</v>
      </c>
      <c r="S2116" s="13">
        <f t="shared" si="168"/>
        <v>40458.815625000003</v>
      </c>
      <c r="T2116" s="12">
        <f t="shared" si="165"/>
        <v>2010</v>
      </c>
      <c r="U2116" s="13">
        <f t="shared" si="166"/>
        <v>40521.207638888889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>
        <f t="shared" si="169"/>
        <v>226</v>
      </c>
      <c r="R2117">
        <f t="shared" si="167"/>
        <v>94.03</v>
      </c>
      <c r="S2117" s="13">
        <f t="shared" si="168"/>
        <v>40564.081030092595</v>
      </c>
      <c r="T2117" s="12">
        <f t="shared" si="165"/>
        <v>2011</v>
      </c>
      <c r="U2117" s="13">
        <f t="shared" si="166"/>
        <v>40594.081030092595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>
        <f t="shared" si="169"/>
        <v>101</v>
      </c>
      <c r="R2118">
        <f t="shared" si="167"/>
        <v>526.46</v>
      </c>
      <c r="S2118" s="13">
        <f t="shared" si="168"/>
        <v>41136.777812500004</v>
      </c>
      <c r="T2118" s="12">
        <f t="shared" si="165"/>
        <v>2012</v>
      </c>
      <c r="U2118" s="13">
        <f t="shared" si="166"/>
        <v>41184.777812500004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>
        <f t="shared" si="169"/>
        <v>148</v>
      </c>
      <c r="R2119">
        <f t="shared" si="167"/>
        <v>50.66</v>
      </c>
      <c r="S2119" s="13">
        <f t="shared" si="168"/>
        <v>42290.059594907405</v>
      </c>
      <c r="T2119" s="12">
        <f t="shared" si="165"/>
        <v>2015</v>
      </c>
      <c r="U2119" s="13">
        <f t="shared" si="166"/>
        <v>42304.207638888889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>
        <f t="shared" si="169"/>
        <v>135</v>
      </c>
      <c r="R2120">
        <f t="shared" si="167"/>
        <v>79.180000000000007</v>
      </c>
      <c r="S2120" s="13">
        <f t="shared" si="168"/>
        <v>40718.839537037034</v>
      </c>
      <c r="T2120" s="12">
        <f t="shared" si="165"/>
        <v>2011</v>
      </c>
      <c r="U2120" s="13">
        <f t="shared" si="166"/>
        <v>40748.839537037034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>
        <f t="shared" si="169"/>
        <v>101</v>
      </c>
      <c r="R2121">
        <f t="shared" si="167"/>
        <v>91.59</v>
      </c>
      <c r="S2121" s="13">
        <f t="shared" si="168"/>
        <v>41107.130150462966</v>
      </c>
      <c r="T2121" s="12">
        <f t="shared" si="165"/>
        <v>2012</v>
      </c>
      <c r="U2121" s="13">
        <f t="shared" si="166"/>
        <v>41137.130150462966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>
        <f t="shared" si="169"/>
        <v>101</v>
      </c>
      <c r="R2122">
        <f t="shared" si="167"/>
        <v>116.96</v>
      </c>
      <c r="S2122" s="13">
        <f t="shared" si="168"/>
        <v>41591.964537037034</v>
      </c>
      <c r="T2122" s="12">
        <f t="shared" si="165"/>
        <v>2013</v>
      </c>
      <c r="U2122" s="13">
        <f t="shared" si="166"/>
        <v>41640.964537037034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>
        <f t="shared" si="169"/>
        <v>1</v>
      </c>
      <c r="R2123">
        <f t="shared" si="167"/>
        <v>28.4</v>
      </c>
      <c r="S2123" s="13">
        <f t="shared" si="168"/>
        <v>42716.7424537037</v>
      </c>
      <c r="T2123" s="12">
        <f t="shared" si="165"/>
        <v>2016</v>
      </c>
      <c r="U2123" s="13">
        <f t="shared" si="166"/>
        <v>42746.7424537037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>
        <f t="shared" si="169"/>
        <v>0</v>
      </c>
      <c r="R2124">
        <f t="shared" si="167"/>
        <v>103.33</v>
      </c>
      <c r="S2124" s="13">
        <f t="shared" si="168"/>
        <v>42712.300567129627</v>
      </c>
      <c r="T2124" s="12">
        <f t="shared" si="165"/>
        <v>2016</v>
      </c>
      <c r="U2124" s="13">
        <f t="shared" si="166"/>
        <v>42742.300567129627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>
        <f t="shared" si="169"/>
        <v>10</v>
      </c>
      <c r="R2125">
        <f t="shared" si="167"/>
        <v>10</v>
      </c>
      <c r="S2125" s="13">
        <f t="shared" si="168"/>
        <v>40198.424849537041</v>
      </c>
      <c r="T2125" s="12">
        <f t="shared" si="165"/>
        <v>2010</v>
      </c>
      <c r="U2125" s="13">
        <f t="shared" si="166"/>
        <v>40252.290972222225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>
        <f t="shared" si="169"/>
        <v>10</v>
      </c>
      <c r="R2126">
        <f t="shared" si="167"/>
        <v>23</v>
      </c>
      <c r="S2126" s="13">
        <f t="shared" si="168"/>
        <v>40464.028182870366</v>
      </c>
      <c r="T2126" s="12">
        <f t="shared" si="165"/>
        <v>2010</v>
      </c>
      <c r="U2126" s="13">
        <f t="shared" si="166"/>
        <v>40512.208333333336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>
        <f t="shared" si="169"/>
        <v>1</v>
      </c>
      <c r="R2127">
        <f t="shared" si="167"/>
        <v>31.56</v>
      </c>
      <c r="S2127" s="13">
        <f t="shared" si="168"/>
        <v>42191.023530092592</v>
      </c>
      <c r="T2127" s="12">
        <f t="shared" si="165"/>
        <v>2015</v>
      </c>
      <c r="U2127" s="13">
        <f t="shared" si="166"/>
        <v>42221.023530092592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>
        <f t="shared" si="169"/>
        <v>0</v>
      </c>
      <c r="R2128">
        <f t="shared" si="167"/>
        <v>5</v>
      </c>
      <c r="S2128" s="13">
        <f t="shared" si="168"/>
        <v>41951.973229166666</v>
      </c>
      <c r="T2128" s="12">
        <f t="shared" si="165"/>
        <v>2014</v>
      </c>
      <c r="U2128" s="13">
        <f t="shared" si="166"/>
        <v>41981.973229166666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>
        <f t="shared" si="169"/>
        <v>29</v>
      </c>
      <c r="R2129">
        <f t="shared" si="167"/>
        <v>34.22</v>
      </c>
      <c r="S2129" s="13">
        <f t="shared" si="168"/>
        <v>42045.50535879629</v>
      </c>
      <c r="T2129" s="12">
        <f t="shared" si="165"/>
        <v>2015</v>
      </c>
      <c r="U2129" s="13">
        <f t="shared" si="166"/>
        <v>42075.463692129633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>
        <f t="shared" si="169"/>
        <v>0</v>
      </c>
      <c r="R2130">
        <f t="shared" si="167"/>
        <v>25</v>
      </c>
      <c r="S2130" s="13">
        <f t="shared" si="168"/>
        <v>41843.772789351853</v>
      </c>
      <c r="T2130" s="12">
        <f t="shared" si="165"/>
        <v>2014</v>
      </c>
      <c r="U2130" s="13">
        <f t="shared" si="166"/>
        <v>41903.772789351853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>
        <f t="shared" si="169"/>
        <v>12</v>
      </c>
      <c r="R2131">
        <f t="shared" si="167"/>
        <v>19.670000000000002</v>
      </c>
      <c r="S2131" s="13">
        <f t="shared" si="168"/>
        <v>42409.024305555555</v>
      </c>
      <c r="T2131" s="12">
        <f t="shared" si="165"/>
        <v>2016</v>
      </c>
      <c r="U2131" s="13">
        <f t="shared" si="166"/>
        <v>42439.024305555555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>
        <f t="shared" si="169"/>
        <v>0</v>
      </c>
      <c r="R2132">
        <f t="shared" si="167"/>
        <v>21.25</v>
      </c>
      <c r="S2132" s="13">
        <f t="shared" si="168"/>
        <v>41832.086377314816</v>
      </c>
      <c r="T2132" s="12">
        <f t="shared" si="165"/>
        <v>2014</v>
      </c>
      <c r="U2132" s="13">
        <f t="shared" si="166"/>
        <v>41867.086377314816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>
        <f t="shared" si="169"/>
        <v>5</v>
      </c>
      <c r="R2133">
        <f t="shared" si="167"/>
        <v>8.33</v>
      </c>
      <c r="S2133" s="13">
        <f t="shared" si="168"/>
        <v>42167.207071759258</v>
      </c>
      <c r="T2133" s="12">
        <f t="shared" si="165"/>
        <v>2015</v>
      </c>
      <c r="U2133" s="13">
        <f t="shared" si="166"/>
        <v>42197.207071759258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>
        <f t="shared" si="169"/>
        <v>2</v>
      </c>
      <c r="R2134">
        <f t="shared" si="167"/>
        <v>21.34</v>
      </c>
      <c r="S2134" s="13">
        <f t="shared" si="168"/>
        <v>41643.487175925926</v>
      </c>
      <c r="T2134" s="12">
        <f t="shared" si="165"/>
        <v>2014</v>
      </c>
      <c r="U2134" s="13">
        <f t="shared" si="166"/>
        <v>41673.487175925926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>
        <f t="shared" si="169"/>
        <v>2</v>
      </c>
      <c r="R2135">
        <f t="shared" si="167"/>
        <v>5.33</v>
      </c>
      <c r="S2135" s="13">
        <f t="shared" si="168"/>
        <v>40619.097210648149</v>
      </c>
      <c r="T2135" s="12">
        <f t="shared" si="165"/>
        <v>2011</v>
      </c>
      <c r="U2135" s="13">
        <f t="shared" si="166"/>
        <v>40657.290972222225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>
        <f t="shared" si="169"/>
        <v>2</v>
      </c>
      <c r="R2136">
        <f t="shared" si="167"/>
        <v>34.67</v>
      </c>
      <c r="S2136" s="13">
        <f t="shared" si="168"/>
        <v>41361.886469907404</v>
      </c>
      <c r="T2136" s="12">
        <f t="shared" si="165"/>
        <v>2013</v>
      </c>
      <c r="U2136" s="13">
        <f t="shared" si="166"/>
        <v>41391.886469907404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>
        <f t="shared" si="169"/>
        <v>10</v>
      </c>
      <c r="R2137">
        <f t="shared" si="167"/>
        <v>21.73</v>
      </c>
      <c r="S2137" s="13">
        <f t="shared" si="168"/>
        <v>41156.963344907403</v>
      </c>
      <c r="T2137" s="12">
        <f t="shared" si="165"/>
        <v>2012</v>
      </c>
      <c r="U2137" s="13">
        <f t="shared" si="166"/>
        <v>41186.963344907403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>
        <f t="shared" si="169"/>
        <v>0</v>
      </c>
      <c r="R2138">
        <f t="shared" si="167"/>
        <v>11.92</v>
      </c>
      <c r="S2138" s="13">
        <f t="shared" si="168"/>
        <v>41536.509097222224</v>
      </c>
      <c r="T2138" s="12">
        <f t="shared" si="165"/>
        <v>2013</v>
      </c>
      <c r="U2138" s="13">
        <f t="shared" si="166"/>
        <v>41566.509097222224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>
        <f t="shared" si="169"/>
        <v>28</v>
      </c>
      <c r="R2139">
        <f t="shared" si="167"/>
        <v>26.6</v>
      </c>
      <c r="S2139" s="13">
        <f t="shared" si="168"/>
        <v>41948.771168981482</v>
      </c>
      <c r="T2139" s="12">
        <f t="shared" si="165"/>
        <v>2014</v>
      </c>
      <c r="U2139" s="13">
        <f t="shared" si="166"/>
        <v>41978.771168981482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>
        <f t="shared" si="169"/>
        <v>13</v>
      </c>
      <c r="R2140">
        <f t="shared" si="167"/>
        <v>10.67</v>
      </c>
      <c r="S2140" s="13">
        <f t="shared" si="168"/>
        <v>41557.013182870374</v>
      </c>
      <c r="T2140" s="12">
        <f t="shared" si="165"/>
        <v>2013</v>
      </c>
      <c r="U2140" s="13">
        <f t="shared" si="166"/>
        <v>41587.054849537039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>
        <f t="shared" si="169"/>
        <v>5</v>
      </c>
      <c r="R2141">
        <f t="shared" si="167"/>
        <v>29.04</v>
      </c>
      <c r="S2141" s="13">
        <f t="shared" si="168"/>
        <v>42647.750092592592</v>
      </c>
      <c r="T2141" s="12">
        <f t="shared" si="165"/>
        <v>2016</v>
      </c>
      <c r="U2141" s="13">
        <f t="shared" si="166"/>
        <v>42677.750092592592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>
        <f t="shared" si="169"/>
        <v>0</v>
      </c>
      <c r="R2142">
        <f t="shared" si="167"/>
        <v>50.91</v>
      </c>
      <c r="S2142" s="13">
        <f t="shared" si="168"/>
        <v>41255.833611111113</v>
      </c>
      <c r="T2142" s="12">
        <f t="shared" si="165"/>
        <v>2012</v>
      </c>
      <c r="U2142" s="13">
        <f t="shared" si="166"/>
        <v>41285.833611111113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>
        <f t="shared" si="169"/>
        <v>0</v>
      </c>
      <c r="R2143">
        <f t="shared" si="167"/>
        <v>0</v>
      </c>
      <c r="S2143" s="13">
        <f t="shared" si="168"/>
        <v>41927.235636574071</v>
      </c>
      <c r="T2143" s="12">
        <f t="shared" si="165"/>
        <v>2014</v>
      </c>
      <c r="U2143" s="13">
        <f t="shared" si="166"/>
        <v>41957.277303240742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>
        <f t="shared" si="169"/>
        <v>6</v>
      </c>
      <c r="R2144">
        <f t="shared" si="167"/>
        <v>50.08</v>
      </c>
      <c r="S2144" s="13">
        <f t="shared" si="168"/>
        <v>42340.701504629629</v>
      </c>
      <c r="T2144" s="12">
        <f t="shared" si="165"/>
        <v>2015</v>
      </c>
      <c r="U2144" s="13">
        <f t="shared" si="166"/>
        <v>42368.701504629629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>
        <f t="shared" si="169"/>
        <v>11</v>
      </c>
      <c r="R2145">
        <f t="shared" si="167"/>
        <v>45</v>
      </c>
      <c r="S2145" s="13">
        <f t="shared" si="168"/>
        <v>40332.886712962965</v>
      </c>
      <c r="T2145" s="12">
        <f t="shared" si="165"/>
        <v>2010</v>
      </c>
      <c r="U2145" s="13">
        <f t="shared" si="166"/>
        <v>40380.791666666664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>
        <f t="shared" si="169"/>
        <v>2</v>
      </c>
      <c r="R2146">
        <f t="shared" si="167"/>
        <v>25.29</v>
      </c>
      <c r="S2146" s="13">
        <f t="shared" si="168"/>
        <v>41499.546759259261</v>
      </c>
      <c r="T2146" s="12">
        <f t="shared" si="165"/>
        <v>2013</v>
      </c>
      <c r="U2146" s="13">
        <f t="shared" si="166"/>
        <v>41531.546759259261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>
        <f t="shared" si="169"/>
        <v>30</v>
      </c>
      <c r="R2147">
        <f t="shared" si="167"/>
        <v>51.29</v>
      </c>
      <c r="S2147" s="13">
        <f t="shared" si="168"/>
        <v>41575.237430555557</v>
      </c>
      <c r="T2147" s="12">
        <f t="shared" si="165"/>
        <v>2013</v>
      </c>
      <c r="U2147" s="13">
        <f t="shared" si="166"/>
        <v>41605.279097222221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>
        <f t="shared" si="169"/>
        <v>0</v>
      </c>
      <c r="R2148">
        <f t="shared" si="167"/>
        <v>1</v>
      </c>
      <c r="S2148" s="13">
        <f t="shared" si="168"/>
        <v>42397.679513888885</v>
      </c>
      <c r="T2148" s="12">
        <f t="shared" si="165"/>
        <v>2016</v>
      </c>
      <c r="U2148" s="13">
        <f t="shared" si="166"/>
        <v>42411.679513888885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>
        <f t="shared" si="169"/>
        <v>1</v>
      </c>
      <c r="R2149">
        <f t="shared" si="167"/>
        <v>49.38</v>
      </c>
      <c r="S2149" s="13">
        <f t="shared" si="168"/>
        <v>41927.295694444445</v>
      </c>
      <c r="T2149" s="12">
        <f t="shared" si="165"/>
        <v>2014</v>
      </c>
      <c r="U2149" s="13">
        <f t="shared" si="166"/>
        <v>41959.337361111116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>
        <f t="shared" si="169"/>
        <v>2</v>
      </c>
      <c r="R2150">
        <f t="shared" si="167"/>
        <v>1</v>
      </c>
      <c r="S2150" s="13">
        <f t="shared" si="168"/>
        <v>42066.733587962968</v>
      </c>
      <c r="T2150" s="12">
        <f t="shared" si="165"/>
        <v>2015</v>
      </c>
      <c r="U2150" s="13">
        <f t="shared" si="166"/>
        <v>42096.691921296297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>
        <f t="shared" si="169"/>
        <v>0</v>
      </c>
      <c r="R2151">
        <f t="shared" si="167"/>
        <v>0</v>
      </c>
      <c r="S2151" s="13">
        <f t="shared" si="168"/>
        <v>40355.024953703702</v>
      </c>
      <c r="T2151" s="12">
        <f t="shared" si="165"/>
        <v>2010</v>
      </c>
      <c r="U2151" s="13">
        <f t="shared" si="166"/>
        <v>40390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>
        <f t="shared" si="169"/>
        <v>1</v>
      </c>
      <c r="R2152">
        <f t="shared" si="167"/>
        <v>101.25</v>
      </c>
      <c r="S2152" s="13">
        <f t="shared" si="168"/>
        <v>42534.284710648149</v>
      </c>
      <c r="T2152" s="12">
        <f t="shared" si="165"/>
        <v>2016</v>
      </c>
      <c r="U2152" s="13">
        <f t="shared" si="166"/>
        <v>42564.284710648149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>
        <f t="shared" si="169"/>
        <v>0</v>
      </c>
      <c r="R2153">
        <f t="shared" si="167"/>
        <v>19.670000000000002</v>
      </c>
      <c r="S2153" s="13">
        <f t="shared" si="168"/>
        <v>42520.847384259265</v>
      </c>
      <c r="T2153" s="12">
        <f t="shared" si="165"/>
        <v>2016</v>
      </c>
      <c r="U2153" s="13">
        <f t="shared" si="166"/>
        <v>42550.847384259265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>
        <f t="shared" si="169"/>
        <v>0</v>
      </c>
      <c r="R2154">
        <f t="shared" si="167"/>
        <v>12.5</v>
      </c>
      <c r="S2154" s="13">
        <f t="shared" si="168"/>
        <v>41683.832280092596</v>
      </c>
      <c r="T2154" s="12">
        <f t="shared" si="165"/>
        <v>2014</v>
      </c>
      <c r="U2154" s="13">
        <f t="shared" si="166"/>
        <v>41713.790613425925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>
        <f t="shared" si="169"/>
        <v>0</v>
      </c>
      <c r="R2155">
        <f t="shared" si="167"/>
        <v>8.5</v>
      </c>
      <c r="S2155" s="13">
        <f t="shared" si="168"/>
        <v>41974.911087962959</v>
      </c>
      <c r="T2155" s="12">
        <f t="shared" si="165"/>
        <v>2014</v>
      </c>
      <c r="U2155" s="13">
        <f t="shared" si="166"/>
        <v>42014.332638888889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>
        <f t="shared" si="169"/>
        <v>1</v>
      </c>
      <c r="R2156">
        <f t="shared" si="167"/>
        <v>1</v>
      </c>
      <c r="S2156" s="13">
        <f t="shared" si="168"/>
        <v>41647.632256944446</v>
      </c>
      <c r="T2156" s="12">
        <f t="shared" si="165"/>
        <v>2014</v>
      </c>
      <c r="U2156" s="13">
        <f t="shared" si="166"/>
        <v>41667.632256944446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>
        <f t="shared" si="169"/>
        <v>2</v>
      </c>
      <c r="R2157">
        <f t="shared" si="167"/>
        <v>23</v>
      </c>
      <c r="S2157" s="13">
        <f t="shared" si="168"/>
        <v>42430.747511574074</v>
      </c>
      <c r="T2157" s="12">
        <f t="shared" si="165"/>
        <v>2016</v>
      </c>
      <c r="U2157" s="13">
        <f t="shared" si="166"/>
        <v>42460.70584490741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>
        <f t="shared" si="169"/>
        <v>3</v>
      </c>
      <c r="R2158">
        <f t="shared" si="167"/>
        <v>17.989999999999998</v>
      </c>
      <c r="S2158" s="13">
        <f t="shared" si="168"/>
        <v>41488.85423611111</v>
      </c>
      <c r="T2158" s="12">
        <f t="shared" si="165"/>
        <v>2013</v>
      </c>
      <c r="U2158" s="13">
        <f t="shared" si="166"/>
        <v>41533.85423611111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>
        <f t="shared" si="169"/>
        <v>28</v>
      </c>
      <c r="R2159">
        <f t="shared" si="167"/>
        <v>370.95</v>
      </c>
      <c r="S2159" s="13">
        <f t="shared" si="168"/>
        <v>42694.98128472222</v>
      </c>
      <c r="T2159" s="12">
        <f t="shared" si="165"/>
        <v>2016</v>
      </c>
      <c r="U2159" s="13">
        <f t="shared" si="166"/>
        <v>42727.332638888889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>
        <f t="shared" si="169"/>
        <v>7</v>
      </c>
      <c r="R2160">
        <f t="shared" si="167"/>
        <v>63.57</v>
      </c>
      <c r="S2160" s="13">
        <f t="shared" si="168"/>
        <v>41264.853865740741</v>
      </c>
      <c r="T2160" s="12">
        <f t="shared" si="165"/>
        <v>2012</v>
      </c>
      <c r="U2160" s="13">
        <f t="shared" si="166"/>
        <v>41309.853865740741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>
        <f t="shared" si="169"/>
        <v>1</v>
      </c>
      <c r="R2161">
        <f t="shared" si="167"/>
        <v>13</v>
      </c>
      <c r="S2161" s="13">
        <f t="shared" si="168"/>
        <v>40710.731180555551</v>
      </c>
      <c r="T2161" s="12">
        <f t="shared" si="165"/>
        <v>2011</v>
      </c>
      <c r="U2161" s="13">
        <f t="shared" si="166"/>
        <v>40740.731180555551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>
        <f t="shared" si="169"/>
        <v>1</v>
      </c>
      <c r="R2162">
        <f t="shared" si="167"/>
        <v>5.31</v>
      </c>
      <c r="S2162" s="13">
        <f t="shared" si="168"/>
        <v>41018.711863425924</v>
      </c>
      <c r="T2162" s="12">
        <f t="shared" si="165"/>
        <v>2012</v>
      </c>
      <c r="U2162" s="13">
        <f t="shared" si="166"/>
        <v>41048.711863425924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>
        <f t="shared" si="169"/>
        <v>116</v>
      </c>
      <c r="R2163">
        <f t="shared" si="167"/>
        <v>35.619999999999997</v>
      </c>
      <c r="S2163" s="13">
        <f t="shared" si="168"/>
        <v>42240.852534722217</v>
      </c>
      <c r="T2163" s="12">
        <f t="shared" si="165"/>
        <v>2015</v>
      </c>
      <c r="U2163" s="13">
        <f t="shared" si="166"/>
        <v>42270.852534722217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>
        <f t="shared" si="169"/>
        <v>112</v>
      </c>
      <c r="R2164">
        <f t="shared" si="167"/>
        <v>87.1</v>
      </c>
      <c r="S2164" s="13">
        <f t="shared" si="168"/>
        <v>41813.766099537039</v>
      </c>
      <c r="T2164" s="12">
        <f t="shared" si="165"/>
        <v>2014</v>
      </c>
      <c r="U2164" s="13">
        <f t="shared" si="166"/>
        <v>41844.766099537039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>
        <f t="shared" si="169"/>
        <v>132</v>
      </c>
      <c r="R2165">
        <f t="shared" si="167"/>
        <v>75.11</v>
      </c>
      <c r="S2165" s="13">
        <f t="shared" si="168"/>
        <v>42111.899537037039</v>
      </c>
      <c r="T2165" s="12">
        <f t="shared" si="165"/>
        <v>2015</v>
      </c>
      <c r="U2165" s="13">
        <f t="shared" si="166"/>
        <v>42163.159722222219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>
        <f t="shared" si="169"/>
        <v>103</v>
      </c>
      <c r="R2166">
        <f t="shared" si="167"/>
        <v>68.010000000000005</v>
      </c>
      <c r="S2166" s="13">
        <f t="shared" si="168"/>
        <v>42515.71775462963</v>
      </c>
      <c r="T2166" s="12">
        <f t="shared" si="165"/>
        <v>2016</v>
      </c>
      <c r="U2166" s="13">
        <f t="shared" si="166"/>
        <v>42546.165972222225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>
        <f t="shared" si="169"/>
        <v>139</v>
      </c>
      <c r="R2167">
        <f t="shared" si="167"/>
        <v>29.62</v>
      </c>
      <c r="S2167" s="13">
        <f t="shared" si="168"/>
        <v>42438.667071759264</v>
      </c>
      <c r="T2167" s="12">
        <f t="shared" si="165"/>
        <v>2016</v>
      </c>
      <c r="U2167" s="13">
        <f t="shared" si="166"/>
        <v>42468.625405092593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>
        <f t="shared" si="169"/>
        <v>147</v>
      </c>
      <c r="R2168">
        <f t="shared" si="167"/>
        <v>91.63</v>
      </c>
      <c r="S2168" s="13">
        <f t="shared" si="168"/>
        <v>41933.838171296295</v>
      </c>
      <c r="T2168" s="12">
        <f t="shared" si="165"/>
        <v>2014</v>
      </c>
      <c r="U2168" s="13">
        <f t="shared" si="166"/>
        <v>41978.879837962959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>
        <f t="shared" si="169"/>
        <v>120</v>
      </c>
      <c r="R2169">
        <f t="shared" si="167"/>
        <v>22.5</v>
      </c>
      <c r="S2169" s="13">
        <f t="shared" si="168"/>
        <v>41153.066400462965</v>
      </c>
      <c r="T2169" s="12">
        <f t="shared" si="165"/>
        <v>2012</v>
      </c>
      <c r="U2169" s="13">
        <f t="shared" si="166"/>
        <v>41167.066400462965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>
        <f t="shared" si="169"/>
        <v>122</v>
      </c>
      <c r="R2170">
        <f t="shared" si="167"/>
        <v>64.37</v>
      </c>
      <c r="S2170" s="13">
        <f t="shared" si="168"/>
        <v>42745.600243055553</v>
      </c>
      <c r="T2170" s="12">
        <f t="shared" si="165"/>
        <v>2017</v>
      </c>
      <c r="U2170" s="13">
        <f t="shared" si="166"/>
        <v>42776.208333333328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>
        <f t="shared" si="169"/>
        <v>100</v>
      </c>
      <c r="R2171">
        <f t="shared" si="167"/>
        <v>21.86</v>
      </c>
      <c r="S2171" s="13">
        <f t="shared" si="168"/>
        <v>42793.700821759259</v>
      </c>
      <c r="T2171" s="12">
        <f t="shared" si="165"/>
        <v>2017</v>
      </c>
      <c r="U2171" s="13">
        <f t="shared" si="166"/>
        <v>42796.700821759259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>
        <f t="shared" si="169"/>
        <v>181</v>
      </c>
      <c r="R2172">
        <f t="shared" si="167"/>
        <v>33.32</v>
      </c>
      <c r="S2172" s="13">
        <f t="shared" si="168"/>
        <v>42198.750254629631</v>
      </c>
      <c r="T2172" s="12">
        <f t="shared" si="165"/>
        <v>2015</v>
      </c>
      <c r="U2172" s="13">
        <f t="shared" si="166"/>
        <v>42238.750254629631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>
        <f t="shared" si="169"/>
        <v>106</v>
      </c>
      <c r="R2173">
        <f t="shared" si="167"/>
        <v>90.28</v>
      </c>
      <c r="S2173" s="13">
        <f t="shared" si="168"/>
        <v>42141.95711805555</v>
      </c>
      <c r="T2173" s="12">
        <f t="shared" si="165"/>
        <v>2015</v>
      </c>
      <c r="U2173" s="13">
        <f t="shared" si="166"/>
        <v>42177.208333333328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>
        <f t="shared" si="169"/>
        <v>100</v>
      </c>
      <c r="R2174">
        <f t="shared" si="167"/>
        <v>76.92</v>
      </c>
      <c r="S2174" s="13">
        <f t="shared" si="168"/>
        <v>42082.580092592587</v>
      </c>
      <c r="T2174" s="12">
        <f t="shared" si="165"/>
        <v>2015</v>
      </c>
      <c r="U2174" s="13">
        <f t="shared" si="166"/>
        <v>42112.580092592587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>
        <f t="shared" si="169"/>
        <v>127</v>
      </c>
      <c r="R2175">
        <f t="shared" si="167"/>
        <v>59.23</v>
      </c>
      <c r="S2175" s="13">
        <f t="shared" si="168"/>
        <v>41495.692627314813</v>
      </c>
      <c r="T2175" s="12">
        <f t="shared" si="165"/>
        <v>2013</v>
      </c>
      <c r="U2175" s="13">
        <f t="shared" si="166"/>
        <v>41527.165972222225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>
        <f t="shared" si="169"/>
        <v>103</v>
      </c>
      <c r="R2176">
        <f t="shared" si="167"/>
        <v>65.38</v>
      </c>
      <c r="S2176" s="13">
        <f t="shared" si="168"/>
        <v>42465.542905092589</v>
      </c>
      <c r="T2176" s="12">
        <f t="shared" si="165"/>
        <v>2016</v>
      </c>
      <c r="U2176" s="13">
        <f t="shared" si="166"/>
        <v>42495.542905092589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>
        <f t="shared" si="169"/>
        <v>250</v>
      </c>
      <c r="R2177">
        <f t="shared" si="167"/>
        <v>67.31</v>
      </c>
      <c r="S2177" s="13">
        <f t="shared" si="168"/>
        <v>42565.009097222224</v>
      </c>
      <c r="T2177" s="12">
        <f t="shared" si="165"/>
        <v>2016</v>
      </c>
      <c r="U2177" s="13">
        <f t="shared" si="166"/>
        <v>42572.009097222224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>
        <f t="shared" si="169"/>
        <v>126</v>
      </c>
      <c r="R2178">
        <f t="shared" si="167"/>
        <v>88.75</v>
      </c>
      <c r="S2178" s="13">
        <f t="shared" si="168"/>
        <v>42096.633206018523</v>
      </c>
      <c r="T2178" s="12">
        <f t="shared" ref="T2178:T2241" si="170">YEAR(S2178)</f>
        <v>2015</v>
      </c>
      <c r="U2178" s="13">
        <f t="shared" ref="U2178:U2241" si="171">(((I2178/60)/60)/24)+DATE(1970,1,1)</f>
        <v>42126.633206018523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>
        <f t="shared" si="169"/>
        <v>100</v>
      </c>
      <c r="R2179">
        <f t="shared" ref="R2179:R2242" si="172">IFERROR(ROUND(E2179/L2179,2),0)</f>
        <v>65.87</v>
      </c>
      <c r="S2179" s="13">
        <f t="shared" ref="S2179:S2242" si="173">(((J2179/60)/60)/24)+DATE(1970,1,1)</f>
        <v>42502.250775462962</v>
      </c>
      <c r="T2179" s="12">
        <f t="shared" si="170"/>
        <v>2016</v>
      </c>
      <c r="U2179" s="13">
        <f t="shared" si="171"/>
        <v>42527.250775462962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>
        <f t="shared" ref="Q2180:Q2243" si="174">ROUND(E2180/D2180*100,0)</f>
        <v>139</v>
      </c>
      <c r="R2180">
        <f t="shared" si="172"/>
        <v>40.35</v>
      </c>
      <c r="S2180" s="13">
        <f t="shared" si="173"/>
        <v>42723.63653935185</v>
      </c>
      <c r="T2180" s="12">
        <f t="shared" si="170"/>
        <v>2016</v>
      </c>
      <c r="U2180" s="13">
        <f t="shared" si="171"/>
        <v>42753.63653935185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>
        <f t="shared" si="174"/>
        <v>161</v>
      </c>
      <c r="R2181">
        <f t="shared" si="172"/>
        <v>76.86</v>
      </c>
      <c r="S2181" s="13">
        <f t="shared" si="173"/>
        <v>42075.171203703707</v>
      </c>
      <c r="T2181" s="12">
        <f t="shared" si="170"/>
        <v>2015</v>
      </c>
      <c r="U2181" s="13">
        <f t="shared" si="171"/>
        <v>42105.171203703707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>
        <f t="shared" si="174"/>
        <v>107</v>
      </c>
      <c r="R2182">
        <f t="shared" si="172"/>
        <v>68.709999999999994</v>
      </c>
      <c r="S2182" s="13">
        <f t="shared" si="173"/>
        <v>42279.669768518521</v>
      </c>
      <c r="T2182" s="12">
        <f t="shared" si="170"/>
        <v>2015</v>
      </c>
      <c r="U2182" s="13">
        <f t="shared" si="171"/>
        <v>42321.711435185185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>
        <f t="shared" si="174"/>
        <v>153</v>
      </c>
      <c r="R2183">
        <f t="shared" si="172"/>
        <v>57.77</v>
      </c>
      <c r="S2183" s="13">
        <f t="shared" si="173"/>
        <v>42773.005243055552</v>
      </c>
      <c r="T2183" s="12">
        <f t="shared" si="170"/>
        <v>2017</v>
      </c>
      <c r="U2183" s="13">
        <f t="shared" si="171"/>
        <v>42787.005243055552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>
        <f t="shared" si="174"/>
        <v>524</v>
      </c>
      <c r="R2184">
        <f t="shared" si="172"/>
        <v>44.17</v>
      </c>
      <c r="S2184" s="13">
        <f t="shared" si="173"/>
        <v>41879.900752314818</v>
      </c>
      <c r="T2184" s="12">
        <f t="shared" si="170"/>
        <v>2014</v>
      </c>
      <c r="U2184" s="13">
        <f t="shared" si="171"/>
        <v>41914.900752314818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>
        <f t="shared" si="174"/>
        <v>489</v>
      </c>
      <c r="R2185">
        <f t="shared" si="172"/>
        <v>31.57</v>
      </c>
      <c r="S2185" s="13">
        <f t="shared" si="173"/>
        <v>42745.365474537044</v>
      </c>
      <c r="T2185" s="12">
        <f t="shared" si="170"/>
        <v>2017</v>
      </c>
      <c r="U2185" s="13">
        <f t="shared" si="171"/>
        <v>42775.208333333328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>
        <f t="shared" si="174"/>
        <v>285</v>
      </c>
      <c r="R2186">
        <f t="shared" si="172"/>
        <v>107.05</v>
      </c>
      <c r="S2186" s="13">
        <f t="shared" si="173"/>
        <v>42380.690289351856</v>
      </c>
      <c r="T2186" s="12">
        <f t="shared" si="170"/>
        <v>2016</v>
      </c>
      <c r="U2186" s="13">
        <f t="shared" si="171"/>
        <v>42394.666666666672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>
        <f t="shared" si="174"/>
        <v>1857</v>
      </c>
      <c r="R2187">
        <f t="shared" si="172"/>
        <v>149.03</v>
      </c>
      <c r="S2187" s="13">
        <f t="shared" si="173"/>
        <v>41319.349988425929</v>
      </c>
      <c r="T2187" s="12">
        <f t="shared" si="170"/>
        <v>2013</v>
      </c>
      <c r="U2187" s="13">
        <f t="shared" si="171"/>
        <v>41359.349988425929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>
        <f t="shared" si="174"/>
        <v>110</v>
      </c>
      <c r="R2188">
        <f t="shared" si="172"/>
        <v>55.96</v>
      </c>
      <c r="S2188" s="13">
        <f t="shared" si="173"/>
        <v>42583.615081018521</v>
      </c>
      <c r="T2188" s="12">
        <f t="shared" si="170"/>
        <v>2016</v>
      </c>
      <c r="U2188" s="13">
        <f t="shared" si="171"/>
        <v>42620.083333333328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>
        <f t="shared" si="174"/>
        <v>1015</v>
      </c>
      <c r="R2189">
        <f t="shared" si="172"/>
        <v>56.97</v>
      </c>
      <c r="S2189" s="13">
        <f t="shared" si="173"/>
        <v>42068.209097222221</v>
      </c>
      <c r="T2189" s="12">
        <f t="shared" si="170"/>
        <v>2015</v>
      </c>
      <c r="U2189" s="13">
        <f t="shared" si="171"/>
        <v>42097.165972222225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>
        <f t="shared" si="174"/>
        <v>412</v>
      </c>
      <c r="R2190">
        <f t="shared" si="172"/>
        <v>44.06</v>
      </c>
      <c r="S2190" s="13">
        <f t="shared" si="173"/>
        <v>42633.586122685185</v>
      </c>
      <c r="T2190" s="12">
        <f t="shared" si="170"/>
        <v>2016</v>
      </c>
      <c r="U2190" s="13">
        <f t="shared" si="171"/>
        <v>42668.708333333328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>
        <f t="shared" si="174"/>
        <v>503</v>
      </c>
      <c r="R2191">
        <f t="shared" si="172"/>
        <v>68.63</v>
      </c>
      <c r="S2191" s="13">
        <f t="shared" si="173"/>
        <v>42467.788194444445</v>
      </c>
      <c r="T2191" s="12">
        <f t="shared" si="170"/>
        <v>2016</v>
      </c>
      <c r="U2191" s="13">
        <f t="shared" si="171"/>
        <v>42481.916666666672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>
        <f t="shared" si="174"/>
        <v>185</v>
      </c>
      <c r="R2192">
        <f t="shared" si="172"/>
        <v>65.319999999999993</v>
      </c>
      <c r="S2192" s="13">
        <f t="shared" si="173"/>
        <v>42417.625046296293</v>
      </c>
      <c r="T2192" s="12">
        <f t="shared" si="170"/>
        <v>2016</v>
      </c>
      <c r="U2192" s="13">
        <f t="shared" si="171"/>
        <v>42452.290972222225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>
        <f t="shared" si="174"/>
        <v>120</v>
      </c>
      <c r="R2193">
        <f t="shared" si="172"/>
        <v>35.92</v>
      </c>
      <c r="S2193" s="13">
        <f t="shared" si="173"/>
        <v>42768.833645833336</v>
      </c>
      <c r="T2193" s="12">
        <f t="shared" si="170"/>
        <v>2017</v>
      </c>
      <c r="U2193" s="13">
        <f t="shared" si="171"/>
        <v>42780.833645833336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>
        <f t="shared" si="174"/>
        <v>1081</v>
      </c>
      <c r="R2194">
        <f t="shared" si="172"/>
        <v>40.07</v>
      </c>
      <c r="S2194" s="13">
        <f t="shared" si="173"/>
        <v>42691.8512037037</v>
      </c>
      <c r="T2194" s="12">
        <f t="shared" si="170"/>
        <v>2016</v>
      </c>
      <c r="U2194" s="13">
        <f t="shared" si="171"/>
        <v>42719.958333333328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>
        <f t="shared" si="174"/>
        <v>452</v>
      </c>
      <c r="R2195">
        <f t="shared" si="172"/>
        <v>75.650000000000006</v>
      </c>
      <c r="S2195" s="13">
        <f t="shared" si="173"/>
        <v>42664.405925925923</v>
      </c>
      <c r="T2195" s="12">
        <f t="shared" si="170"/>
        <v>2016</v>
      </c>
      <c r="U2195" s="13">
        <f t="shared" si="171"/>
        <v>42695.207638888889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>
        <f t="shared" si="174"/>
        <v>537</v>
      </c>
      <c r="R2196">
        <f t="shared" si="172"/>
        <v>61.2</v>
      </c>
      <c r="S2196" s="13">
        <f t="shared" si="173"/>
        <v>42425.757986111115</v>
      </c>
      <c r="T2196" s="12">
        <f t="shared" si="170"/>
        <v>2016</v>
      </c>
      <c r="U2196" s="13">
        <f t="shared" si="171"/>
        <v>42455.716319444444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>
        <f t="shared" si="174"/>
        <v>120</v>
      </c>
      <c r="R2197">
        <f t="shared" si="172"/>
        <v>48.13</v>
      </c>
      <c r="S2197" s="13">
        <f t="shared" si="173"/>
        <v>42197.771990740745</v>
      </c>
      <c r="T2197" s="12">
        <f t="shared" si="170"/>
        <v>2015</v>
      </c>
      <c r="U2197" s="13">
        <f t="shared" si="171"/>
        <v>42227.771990740745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>
        <f t="shared" si="174"/>
        <v>114</v>
      </c>
      <c r="R2198">
        <f t="shared" si="172"/>
        <v>68.11</v>
      </c>
      <c r="S2198" s="13">
        <f t="shared" si="173"/>
        <v>42675.487291666665</v>
      </c>
      <c r="T2198" s="12">
        <f t="shared" si="170"/>
        <v>2016</v>
      </c>
      <c r="U2198" s="13">
        <f t="shared" si="171"/>
        <v>42706.291666666672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>
        <f t="shared" si="174"/>
        <v>951</v>
      </c>
      <c r="R2199">
        <f t="shared" si="172"/>
        <v>65.89</v>
      </c>
      <c r="S2199" s="13">
        <f t="shared" si="173"/>
        <v>42033.584016203706</v>
      </c>
      <c r="T2199" s="12">
        <f t="shared" si="170"/>
        <v>2015</v>
      </c>
      <c r="U2199" s="13">
        <f t="shared" si="171"/>
        <v>42063.584016203706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>
        <f t="shared" si="174"/>
        <v>133</v>
      </c>
      <c r="R2200">
        <f t="shared" si="172"/>
        <v>81.650000000000006</v>
      </c>
      <c r="S2200" s="13">
        <f t="shared" si="173"/>
        <v>42292.513888888891</v>
      </c>
      <c r="T2200" s="12">
        <f t="shared" si="170"/>
        <v>2015</v>
      </c>
      <c r="U2200" s="13">
        <f t="shared" si="171"/>
        <v>42322.555555555555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>
        <f t="shared" si="174"/>
        <v>147</v>
      </c>
      <c r="R2201">
        <f t="shared" si="172"/>
        <v>52.7</v>
      </c>
      <c r="S2201" s="13">
        <f t="shared" si="173"/>
        <v>42262.416643518518</v>
      </c>
      <c r="T2201" s="12">
        <f t="shared" si="170"/>
        <v>2015</v>
      </c>
      <c r="U2201" s="13">
        <f t="shared" si="171"/>
        <v>42292.416643518518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>
        <f t="shared" si="174"/>
        <v>542</v>
      </c>
      <c r="R2202">
        <f t="shared" si="172"/>
        <v>41.23</v>
      </c>
      <c r="S2202" s="13">
        <f t="shared" si="173"/>
        <v>42163.625787037032</v>
      </c>
      <c r="T2202" s="12">
        <f t="shared" si="170"/>
        <v>2015</v>
      </c>
      <c r="U2202" s="13">
        <f t="shared" si="171"/>
        <v>42191.125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>
        <f t="shared" si="174"/>
        <v>383</v>
      </c>
      <c r="R2203">
        <f t="shared" si="172"/>
        <v>15.04</v>
      </c>
      <c r="S2203" s="13">
        <f t="shared" si="173"/>
        <v>41276.846817129634</v>
      </c>
      <c r="T2203" s="12">
        <f t="shared" si="170"/>
        <v>2013</v>
      </c>
      <c r="U2203" s="13">
        <f t="shared" si="171"/>
        <v>41290.846817129634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>
        <f t="shared" si="174"/>
        <v>704</v>
      </c>
      <c r="R2204">
        <f t="shared" si="172"/>
        <v>39.07</v>
      </c>
      <c r="S2204" s="13">
        <f t="shared" si="173"/>
        <v>41184.849166666667</v>
      </c>
      <c r="T2204" s="12">
        <f t="shared" si="170"/>
        <v>2012</v>
      </c>
      <c r="U2204" s="13">
        <f t="shared" si="171"/>
        <v>41214.849166666667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>
        <f t="shared" si="174"/>
        <v>110</v>
      </c>
      <c r="R2205">
        <f t="shared" si="172"/>
        <v>43.82</v>
      </c>
      <c r="S2205" s="13">
        <f t="shared" si="173"/>
        <v>42241.85974537037</v>
      </c>
      <c r="T2205" s="12">
        <f t="shared" si="170"/>
        <v>2015</v>
      </c>
      <c r="U2205" s="13">
        <f t="shared" si="171"/>
        <v>42271.85974537037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>
        <f t="shared" si="174"/>
        <v>133</v>
      </c>
      <c r="R2206">
        <f t="shared" si="172"/>
        <v>27.3</v>
      </c>
      <c r="S2206" s="13">
        <f t="shared" si="173"/>
        <v>41312.311562499999</v>
      </c>
      <c r="T2206" s="12">
        <f t="shared" si="170"/>
        <v>2013</v>
      </c>
      <c r="U2206" s="13">
        <f t="shared" si="171"/>
        <v>41342.311562499999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>
        <f t="shared" si="174"/>
        <v>152</v>
      </c>
      <c r="R2207">
        <f t="shared" si="172"/>
        <v>42.22</v>
      </c>
      <c r="S2207" s="13">
        <f t="shared" si="173"/>
        <v>41031.82163194444</v>
      </c>
      <c r="T2207" s="12">
        <f t="shared" si="170"/>
        <v>2012</v>
      </c>
      <c r="U2207" s="13">
        <f t="shared" si="171"/>
        <v>41061.82163194444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>
        <f t="shared" si="174"/>
        <v>103</v>
      </c>
      <c r="R2208">
        <f t="shared" si="172"/>
        <v>33.24</v>
      </c>
      <c r="S2208" s="13">
        <f t="shared" si="173"/>
        <v>40997.257222222222</v>
      </c>
      <c r="T2208" s="12">
        <f t="shared" si="170"/>
        <v>2012</v>
      </c>
      <c r="U2208" s="13">
        <f t="shared" si="171"/>
        <v>41015.257222222222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>
        <f t="shared" si="174"/>
        <v>100</v>
      </c>
      <c r="R2209">
        <f t="shared" si="172"/>
        <v>285.70999999999998</v>
      </c>
      <c r="S2209" s="13">
        <f t="shared" si="173"/>
        <v>41564.194131944445</v>
      </c>
      <c r="T2209" s="12">
        <f t="shared" si="170"/>
        <v>2013</v>
      </c>
      <c r="U2209" s="13">
        <f t="shared" si="171"/>
        <v>41594.235798611109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>
        <f t="shared" si="174"/>
        <v>102</v>
      </c>
      <c r="R2210">
        <f t="shared" si="172"/>
        <v>42.33</v>
      </c>
      <c r="S2210" s="13">
        <f t="shared" si="173"/>
        <v>40946.882245370369</v>
      </c>
      <c r="T2210" s="12">
        <f t="shared" si="170"/>
        <v>2012</v>
      </c>
      <c r="U2210" s="13">
        <f t="shared" si="171"/>
        <v>41006.166666666664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>
        <f t="shared" si="174"/>
        <v>151</v>
      </c>
      <c r="R2211">
        <f t="shared" si="172"/>
        <v>50.27</v>
      </c>
      <c r="S2211" s="13">
        <f t="shared" si="173"/>
        <v>41732.479675925926</v>
      </c>
      <c r="T2211" s="12">
        <f t="shared" si="170"/>
        <v>2014</v>
      </c>
      <c r="U2211" s="13">
        <f t="shared" si="171"/>
        <v>41743.958333333336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>
        <f t="shared" si="174"/>
        <v>111</v>
      </c>
      <c r="R2212">
        <f t="shared" si="172"/>
        <v>61.9</v>
      </c>
      <c r="S2212" s="13">
        <f t="shared" si="173"/>
        <v>40956.066087962965</v>
      </c>
      <c r="T2212" s="12">
        <f t="shared" si="170"/>
        <v>2012</v>
      </c>
      <c r="U2212" s="13">
        <f t="shared" si="171"/>
        <v>41013.73333333333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>
        <f t="shared" si="174"/>
        <v>196</v>
      </c>
      <c r="R2213">
        <f t="shared" si="172"/>
        <v>40.75</v>
      </c>
      <c r="S2213" s="13">
        <f t="shared" si="173"/>
        <v>41716.785011574073</v>
      </c>
      <c r="T2213" s="12">
        <f t="shared" si="170"/>
        <v>2014</v>
      </c>
      <c r="U2213" s="13">
        <f t="shared" si="171"/>
        <v>41739.290972222225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>
        <f t="shared" si="174"/>
        <v>114</v>
      </c>
      <c r="R2214">
        <f t="shared" si="172"/>
        <v>55.8</v>
      </c>
      <c r="S2214" s="13">
        <f t="shared" si="173"/>
        <v>41548.747418981482</v>
      </c>
      <c r="T2214" s="12">
        <f t="shared" si="170"/>
        <v>2013</v>
      </c>
      <c r="U2214" s="13">
        <f t="shared" si="171"/>
        <v>41582.041666666664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>
        <f t="shared" si="174"/>
        <v>200</v>
      </c>
      <c r="R2215">
        <f t="shared" si="172"/>
        <v>10</v>
      </c>
      <c r="S2215" s="13">
        <f t="shared" si="173"/>
        <v>42109.826145833329</v>
      </c>
      <c r="T2215" s="12">
        <f t="shared" si="170"/>
        <v>2015</v>
      </c>
      <c r="U2215" s="13">
        <f t="shared" si="171"/>
        <v>42139.826145833329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>
        <f t="shared" si="174"/>
        <v>293</v>
      </c>
      <c r="R2216">
        <f t="shared" si="172"/>
        <v>73.13</v>
      </c>
      <c r="S2216" s="13">
        <f t="shared" si="173"/>
        <v>41646.792222222226</v>
      </c>
      <c r="T2216" s="12">
        <f t="shared" si="170"/>
        <v>2014</v>
      </c>
      <c r="U2216" s="13">
        <f t="shared" si="171"/>
        <v>41676.792222222226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>
        <f t="shared" si="174"/>
        <v>156</v>
      </c>
      <c r="R2217">
        <f t="shared" si="172"/>
        <v>26.06</v>
      </c>
      <c r="S2217" s="13">
        <f t="shared" si="173"/>
        <v>40958.717268518521</v>
      </c>
      <c r="T2217" s="12">
        <f t="shared" si="170"/>
        <v>2012</v>
      </c>
      <c r="U2217" s="13">
        <f t="shared" si="171"/>
        <v>40981.290972222225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>
        <f t="shared" si="174"/>
        <v>106</v>
      </c>
      <c r="R2218">
        <f t="shared" si="172"/>
        <v>22.64</v>
      </c>
      <c r="S2218" s="13">
        <f t="shared" si="173"/>
        <v>42194.751678240747</v>
      </c>
      <c r="T2218" s="12">
        <f t="shared" si="170"/>
        <v>2015</v>
      </c>
      <c r="U2218" s="13">
        <f t="shared" si="171"/>
        <v>42208.751678240747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>
        <f t="shared" si="174"/>
        <v>101</v>
      </c>
      <c r="R2219">
        <f t="shared" si="172"/>
        <v>47.22</v>
      </c>
      <c r="S2219" s="13">
        <f t="shared" si="173"/>
        <v>42299.776770833334</v>
      </c>
      <c r="T2219" s="12">
        <f t="shared" si="170"/>
        <v>2015</v>
      </c>
      <c r="U2219" s="13">
        <f t="shared" si="171"/>
        <v>42310.333333333328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>
        <f t="shared" si="174"/>
        <v>123</v>
      </c>
      <c r="R2220">
        <f t="shared" si="172"/>
        <v>32.32</v>
      </c>
      <c r="S2220" s="13">
        <f t="shared" si="173"/>
        <v>41127.812303240738</v>
      </c>
      <c r="T2220" s="12">
        <f t="shared" si="170"/>
        <v>2012</v>
      </c>
      <c r="U2220" s="13">
        <f t="shared" si="171"/>
        <v>41150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>
        <f t="shared" si="174"/>
        <v>102</v>
      </c>
      <c r="R2221">
        <f t="shared" si="172"/>
        <v>53.42</v>
      </c>
      <c r="S2221" s="13">
        <f t="shared" si="173"/>
        <v>42205.718888888892</v>
      </c>
      <c r="T2221" s="12">
        <f t="shared" si="170"/>
        <v>2015</v>
      </c>
      <c r="U2221" s="13">
        <f t="shared" si="171"/>
        <v>42235.718888888892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>
        <f t="shared" si="174"/>
        <v>101</v>
      </c>
      <c r="R2222">
        <f t="shared" si="172"/>
        <v>51.3</v>
      </c>
      <c r="S2222" s="13">
        <f t="shared" si="173"/>
        <v>41452.060601851852</v>
      </c>
      <c r="T2222" s="12">
        <f t="shared" si="170"/>
        <v>2013</v>
      </c>
      <c r="U2222" s="13">
        <f t="shared" si="171"/>
        <v>41482.060601851852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>
        <f t="shared" si="174"/>
        <v>108</v>
      </c>
      <c r="R2223">
        <f t="shared" si="172"/>
        <v>37.200000000000003</v>
      </c>
      <c r="S2223" s="13">
        <f t="shared" si="173"/>
        <v>42452.666770833333</v>
      </c>
      <c r="T2223" s="12">
        <f t="shared" si="170"/>
        <v>2016</v>
      </c>
      <c r="U2223" s="13">
        <f t="shared" si="171"/>
        <v>42483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>
        <f t="shared" si="174"/>
        <v>163</v>
      </c>
      <c r="R2224">
        <f t="shared" si="172"/>
        <v>27.1</v>
      </c>
      <c r="S2224" s="13">
        <f t="shared" si="173"/>
        <v>40906.787581018521</v>
      </c>
      <c r="T2224" s="12">
        <f t="shared" si="170"/>
        <v>2011</v>
      </c>
      <c r="U2224" s="13">
        <f t="shared" si="171"/>
        <v>40936.787581018521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>
        <f t="shared" si="174"/>
        <v>106</v>
      </c>
      <c r="R2225">
        <f t="shared" si="172"/>
        <v>206.31</v>
      </c>
      <c r="S2225" s="13">
        <f t="shared" si="173"/>
        <v>42152.640833333338</v>
      </c>
      <c r="T2225" s="12">
        <f t="shared" si="170"/>
        <v>2015</v>
      </c>
      <c r="U2225" s="13">
        <f t="shared" si="171"/>
        <v>42182.640833333338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>
        <f t="shared" si="174"/>
        <v>243</v>
      </c>
      <c r="R2226">
        <f t="shared" si="172"/>
        <v>82.15</v>
      </c>
      <c r="S2226" s="13">
        <f t="shared" si="173"/>
        <v>42644.667534722219</v>
      </c>
      <c r="T2226" s="12">
        <f t="shared" si="170"/>
        <v>2016</v>
      </c>
      <c r="U2226" s="13">
        <f t="shared" si="171"/>
        <v>42672.791666666672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>
        <f t="shared" si="174"/>
        <v>945</v>
      </c>
      <c r="R2227">
        <f t="shared" si="172"/>
        <v>164.8</v>
      </c>
      <c r="S2227" s="13">
        <f t="shared" si="173"/>
        <v>41873.79184027778</v>
      </c>
      <c r="T2227" s="12">
        <f t="shared" si="170"/>
        <v>2014</v>
      </c>
      <c r="U2227" s="13">
        <f t="shared" si="171"/>
        <v>41903.79184027778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>
        <f t="shared" si="174"/>
        <v>108</v>
      </c>
      <c r="R2228">
        <f t="shared" si="172"/>
        <v>60.82</v>
      </c>
      <c r="S2228" s="13">
        <f t="shared" si="173"/>
        <v>42381.79886574074</v>
      </c>
      <c r="T2228" s="12">
        <f t="shared" si="170"/>
        <v>2016</v>
      </c>
      <c r="U2228" s="13">
        <f t="shared" si="171"/>
        <v>42412.207638888889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>
        <f t="shared" si="174"/>
        <v>157</v>
      </c>
      <c r="R2229">
        <f t="shared" si="172"/>
        <v>67.97</v>
      </c>
      <c r="S2229" s="13">
        <f t="shared" si="173"/>
        <v>41561.807349537034</v>
      </c>
      <c r="T2229" s="12">
        <f t="shared" si="170"/>
        <v>2013</v>
      </c>
      <c r="U2229" s="13">
        <f t="shared" si="171"/>
        <v>41591.849016203705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>
        <f t="shared" si="174"/>
        <v>1174</v>
      </c>
      <c r="R2230">
        <f t="shared" si="172"/>
        <v>81.56</v>
      </c>
      <c r="S2230" s="13">
        <f t="shared" si="173"/>
        <v>42202.278194444443</v>
      </c>
      <c r="T2230" s="12">
        <f t="shared" si="170"/>
        <v>2015</v>
      </c>
      <c r="U2230" s="13">
        <f t="shared" si="171"/>
        <v>42232.278194444443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>
        <f t="shared" si="174"/>
        <v>171</v>
      </c>
      <c r="R2231">
        <f t="shared" si="172"/>
        <v>25.43</v>
      </c>
      <c r="S2231" s="13">
        <f t="shared" si="173"/>
        <v>41484.664247685185</v>
      </c>
      <c r="T2231" s="12">
        <f t="shared" si="170"/>
        <v>2013</v>
      </c>
      <c r="U2231" s="13">
        <f t="shared" si="171"/>
        <v>41520.166666666664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>
        <f t="shared" si="174"/>
        <v>126</v>
      </c>
      <c r="R2232">
        <f t="shared" si="172"/>
        <v>21.5</v>
      </c>
      <c r="S2232" s="13">
        <f t="shared" si="173"/>
        <v>41724.881099537037</v>
      </c>
      <c r="T2232" s="12">
        <f t="shared" si="170"/>
        <v>2014</v>
      </c>
      <c r="U2232" s="13">
        <f t="shared" si="171"/>
        <v>41754.881099537037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>
        <f t="shared" si="174"/>
        <v>1212</v>
      </c>
      <c r="R2233">
        <f t="shared" si="172"/>
        <v>27.23</v>
      </c>
      <c r="S2233" s="13">
        <f t="shared" si="173"/>
        <v>41423.910891203705</v>
      </c>
      <c r="T2233" s="12">
        <f t="shared" si="170"/>
        <v>2013</v>
      </c>
      <c r="U2233" s="13">
        <f t="shared" si="171"/>
        <v>41450.208333333336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>
        <f t="shared" si="174"/>
        <v>496</v>
      </c>
      <c r="R2234">
        <f t="shared" si="172"/>
        <v>25.09</v>
      </c>
      <c r="S2234" s="13">
        <f t="shared" si="173"/>
        <v>41806.794074074074</v>
      </c>
      <c r="T2234" s="12">
        <f t="shared" si="170"/>
        <v>2014</v>
      </c>
      <c r="U2234" s="13">
        <f t="shared" si="171"/>
        <v>41839.125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>
        <f t="shared" si="174"/>
        <v>332</v>
      </c>
      <c r="R2235">
        <f t="shared" si="172"/>
        <v>21.23</v>
      </c>
      <c r="S2235" s="13">
        <f t="shared" si="173"/>
        <v>42331.378923611104</v>
      </c>
      <c r="T2235" s="12">
        <f t="shared" si="170"/>
        <v>2015</v>
      </c>
      <c r="U2235" s="13">
        <f t="shared" si="171"/>
        <v>42352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>
        <f t="shared" si="174"/>
        <v>1165</v>
      </c>
      <c r="R2236">
        <f t="shared" si="172"/>
        <v>41.61</v>
      </c>
      <c r="S2236" s="13">
        <f t="shared" si="173"/>
        <v>42710.824618055558</v>
      </c>
      <c r="T2236" s="12">
        <f t="shared" si="170"/>
        <v>2016</v>
      </c>
      <c r="U2236" s="13">
        <f t="shared" si="171"/>
        <v>42740.824618055558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>
        <f t="shared" si="174"/>
        <v>153</v>
      </c>
      <c r="R2237">
        <f t="shared" si="172"/>
        <v>135.59</v>
      </c>
      <c r="S2237" s="13">
        <f t="shared" si="173"/>
        <v>42062.022118055553</v>
      </c>
      <c r="T2237" s="12">
        <f t="shared" si="170"/>
        <v>2015</v>
      </c>
      <c r="U2237" s="13">
        <f t="shared" si="171"/>
        <v>42091.980451388896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>
        <f t="shared" si="174"/>
        <v>537</v>
      </c>
      <c r="R2238">
        <f t="shared" si="172"/>
        <v>22.12</v>
      </c>
      <c r="S2238" s="13">
        <f t="shared" si="173"/>
        <v>42371.617164351846</v>
      </c>
      <c r="T2238" s="12">
        <f t="shared" si="170"/>
        <v>2016</v>
      </c>
      <c r="U2238" s="13">
        <f t="shared" si="171"/>
        <v>42401.617164351846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>
        <f t="shared" si="174"/>
        <v>353</v>
      </c>
      <c r="R2239">
        <f t="shared" si="172"/>
        <v>64.63</v>
      </c>
      <c r="S2239" s="13">
        <f t="shared" si="173"/>
        <v>41915.003275462965</v>
      </c>
      <c r="T2239" s="12">
        <f t="shared" si="170"/>
        <v>2014</v>
      </c>
      <c r="U2239" s="13">
        <f t="shared" si="171"/>
        <v>41955.332638888889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>
        <f t="shared" si="174"/>
        <v>137</v>
      </c>
      <c r="R2240">
        <f t="shared" si="172"/>
        <v>69.569999999999993</v>
      </c>
      <c r="S2240" s="13">
        <f t="shared" si="173"/>
        <v>42774.621712962966</v>
      </c>
      <c r="T2240" s="12">
        <f t="shared" si="170"/>
        <v>2017</v>
      </c>
      <c r="U2240" s="13">
        <f t="shared" si="171"/>
        <v>42804.621712962966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>
        <f t="shared" si="174"/>
        <v>128</v>
      </c>
      <c r="R2241">
        <f t="shared" si="172"/>
        <v>75.13</v>
      </c>
      <c r="S2241" s="13">
        <f t="shared" si="173"/>
        <v>41572.958495370374</v>
      </c>
      <c r="T2241" s="12">
        <f t="shared" si="170"/>
        <v>2013</v>
      </c>
      <c r="U2241" s="13">
        <f t="shared" si="171"/>
        <v>41609.168055555558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>
        <f t="shared" si="174"/>
        <v>271</v>
      </c>
      <c r="R2242">
        <f t="shared" si="172"/>
        <v>140.97999999999999</v>
      </c>
      <c r="S2242" s="13">
        <f t="shared" si="173"/>
        <v>42452.825740740736</v>
      </c>
      <c r="T2242" s="12">
        <f t="shared" ref="T2242:T2305" si="175">YEAR(S2242)</f>
        <v>2016</v>
      </c>
      <c r="U2242" s="13">
        <f t="shared" ref="U2242:U2305" si="176">(((I2242/60)/60)/24)+DATE(1970,1,1)</f>
        <v>42482.825740740736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>
        <f t="shared" si="174"/>
        <v>806</v>
      </c>
      <c r="R2243">
        <f t="shared" ref="R2243:R2306" si="177">IFERROR(ROUND(E2243/L2243,2),0)</f>
        <v>49.47</v>
      </c>
      <c r="S2243" s="13">
        <f t="shared" ref="S2243:S2306" si="178">(((J2243/60)/60)/24)+DATE(1970,1,1)</f>
        <v>42766.827546296292</v>
      </c>
      <c r="T2243" s="12">
        <f t="shared" si="175"/>
        <v>2017</v>
      </c>
      <c r="U2243" s="13">
        <f t="shared" si="176"/>
        <v>42796.827546296292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>
        <f t="shared" ref="Q2244:Q2307" si="179">ROUND(E2244/D2244*100,0)</f>
        <v>1360</v>
      </c>
      <c r="R2244">
        <f t="shared" si="177"/>
        <v>53.87</v>
      </c>
      <c r="S2244" s="13">
        <f t="shared" si="178"/>
        <v>41569.575613425928</v>
      </c>
      <c r="T2244" s="12">
        <f t="shared" si="175"/>
        <v>2013</v>
      </c>
      <c r="U2244" s="13">
        <f t="shared" si="176"/>
        <v>41605.126388888886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>
        <f t="shared" si="179"/>
        <v>930250</v>
      </c>
      <c r="R2245">
        <f t="shared" si="177"/>
        <v>4.57</v>
      </c>
      <c r="S2245" s="13">
        <f t="shared" si="178"/>
        <v>42800.751041666663</v>
      </c>
      <c r="T2245" s="12">
        <f t="shared" si="175"/>
        <v>2017</v>
      </c>
      <c r="U2245" s="13">
        <f t="shared" si="176"/>
        <v>42807.125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>
        <f t="shared" si="179"/>
        <v>377</v>
      </c>
      <c r="R2246">
        <f t="shared" si="177"/>
        <v>65</v>
      </c>
      <c r="S2246" s="13">
        <f t="shared" si="178"/>
        <v>42647.818819444445</v>
      </c>
      <c r="T2246" s="12">
        <f t="shared" si="175"/>
        <v>2016</v>
      </c>
      <c r="U2246" s="13">
        <f t="shared" si="176"/>
        <v>42659.854166666672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>
        <f t="shared" si="179"/>
        <v>2647</v>
      </c>
      <c r="R2247">
        <f t="shared" si="177"/>
        <v>53.48</v>
      </c>
      <c r="S2247" s="13">
        <f t="shared" si="178"/>
        <v>41660.708530092597</v>
      </c>
      <c r="T2247" s="12">
        <f t="shared" si="175"/>
        <v>2014</v>
      </c>
      <c r="U2247" s="13">
        <f t="shared" si="176"/>
        <v>41691.75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>
        <f t="shared" si="179"/>
        <v>100</v>
      </c>
      <c r="R2248">
        <f t="shared" si="177"/>
        <v>43.91</v>
      </c>
      <c r="S2248" s="13">
        <f t="shared" si="178"/>
        <v>42221.79178240741</v>
      </c>
      <c r="T2248" s="12">
        <f t="shared" si="175"/>
        <v>2015</v>
      </c>
      <c r="U2248" s="13">
        <f t="shared" si="176"/>
        <v>42251.79178240741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>
        <f t="shared" si="179"/>
        <v>104</v>
      </c>
      <c r="R2249">
        <f t="shared" si="177"/>
        <v>50.85</v>
      </c>
      <c r="S2249" s="13">
        <f t="shared" si="178"/>
        <v>42200.666261574079</v>
      </c>
      <c r="T2249" s="12">
        <f t="shared" si="175"/>
        <v>2015</v>
      </c>
      <c r="U2249" s="13">
        <f t="shared" si="176"/>
        <v>42214.666261574079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>
        <f t="shared" si="179"/>
        <v>107</v>
      </c>
      <c r="R2250">
        <f t="shared" si="177"/>
        <v>58.63</v>
      </c>
      <c r="S2250" s="13">
        <f t="shared" si="178"/>
        <v>42688.875902777778</v>
      </c>
      <c r="T2250" s="12">
        <f t="shared" si="175"/>
        <v>2016</v>
      </c>
      <c r="U2250" s="13">
        <f t="shared" si="176"/>
        <v>42718.875902777778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>
        <f t="shared" si="179"/>
        <v>169</v>
      </c>
      <c r="R2251">
        <f t="shared" si="177"/>
        <v>32.82</v>
      </c>
      <c r="S2251" s="13">
        <f t="shared" si="178"/>
        <v>41336.703298611108</v>
      </c>
      <c r="T2251" s="12">
        <f t="shared" si="175"/>
        <v>2013</v>
      </c>
      <c r="U2251" s="13">
        <f t="shared" si="176"/>
        <v>41366.661631944444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>
        <f t="shared" si="179"/>
        <v>975</v>
      </c>
      <c r="R2252">
        <f t="shared" si="177"/>
        <v>426.93</v>
      </c>
      <c r="S2252" s="13">
        <f t="shared" si="178"/>
        <v>42677.005474537036</v>
      </c>
      <c r="T2252" s="12">
        <f t="shared" si="175"/>
        <v>2016</v>
      </c>
      <c r="U2252" s="13">
        <f t="shared" si="176"/>
        <v>42707.0471412037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>
        <f t="shared" si="179"/>
        <v>134</v>
      </c>
      <c r="R2253">
        <f t="shared" si="177"/>
        <v>23.81</v>
      </c>
      <c r="S2253" s="13">
        <f t="shared" si="178"/>
        <v>41846.34579861111</v>
      </c>
      <c r="T2253" s="12">
        <f t="shared" si="175"/>
        <v>2014</v>
      </c>
      <c r="U2253" s="13">
        <f t="shared" si="176"/>
        <v>41867.34579861111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>
        <f t="shared" si="179"/>
        <v>272</v>
      </c>
      <c r="R2254">
        <f t="shared" si="177"/>
        <v>98.41</v>
      </c>
      <c r="S2254" s="13">
        <f t="shared" si="178"/>
        <v>42573.327986111108</v>
      </c>
      <c r="T2254" s="12">
        <f t="shared" si="175"/>
        <v>2016</v>
      </c>
      <c r="U2254" s="13">
        <f t="shared" si="176"/>
        <v>42588.327986111108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>
        <f t="shared" si="179"/>
        <v>113</v>
      </c>
      <c r="R2255">
        <f t="shared" si="177"/>
        <v>107.32</v>
      </c>
      <c r="S2255" s="13">
        <f t="shared" si="178"/>
        <v>42296.631331018521</v>
      </c>
      <c r="T2255" s="12">
        <f t="shared" si="175"/>
        <v>2015</v>
      </c>
      <c r="U2255" s="13">
        <f t="shared" si="176"/>
        <v>42326.672997685186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>
        <f t="shared" si="179"/>
        <v>460</v>
      </c>
      <c r="R2256">
        <f t="shared" si="177"/>
        <v>11.67</v>
      </c>
      <c r="S2256" s="13">
        <f t="shared" si="178"/>
        <v>42752.647777777776</v>
      </c>
      <c r="T2256" s="12">
        <f t="shared" si="175"/>
        <v>2017</v>
      </c>
      <c r="U2256" s="13">
        <f t="shared" si="176"/>
        <v>42759.647777777776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>
        <f t="shared" si="179"/>
        <v>287</v>
      </c>
      <c r="R2257">
        <f t="shared" si="177"/>
        <v>41.78</v>
      </c>
      <c r="S2257" s="13">
        <f t="shared" si="178"/>
        <v>42467.951979166668</v>
      </c>
      <c r="T2257" s="12">
        <f t="shared" si="175"/>
        <v>2016</v>
      </c>
      <c r="U2257" s="13">
        <f t="shared" si="176"/>
        <v>42497.951979166668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>
        <f t="shared" si="179"/>
        <v>223</v>
      </c>
      <c r="R2258">
        <f t="shared" si="177"/>
        <v>21.38</v>
      </c>
      <c r="S2258" s="13">
        <f t="shared" si="178"/>
        <v>42682.451921296291</v>
      </c>
      <c r="T2258" s="12">
        <f t="shared" si="175"/>
        <v>2016</v>
      </c>
      <c r="U2258" s="13">
        <f t="shared" si="176"/>
        <v>42696.451921296291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>
        <f t="shared" si="179"/>
        <v>636</v>
      </c>
      <c r="R2259">
        <f t="shared" si="177"/>
        <v>94.1</v>
      </c>
      <c r="S2259" s="13">
        <f t="shared" si="178"/>
        <v>42505.936678240745</v>
      </c>
      <c r="T2259" s="12">
        <f t="shared" si="175"/>
        <v>2016</v>
      </c>
      <c r="U2259" s="13">
        <f t="shared" si="176"/>
        <v>42540.958333333328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>
        <f t="shared" si="179"/>
        <v>147</v>
      </c>
      <c r="R2260">
        <f t="shared" si="177"/>
        <v>15.72</v>
      </c>
      <c r="S2260" s="13">
        <f t="shared" si="178"/>
        <v>42136.75100694444</v>
      </c>
      <c r="T2260" s="12">
        <f t="shared" si="175"/>
        <v>2015</v>
      </c>
      <c r="U2260" s="13">
        <f t="shared" si="176"/>
        <v>42166.75100694444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>
        <f t="shared" si="179"/>
        <v>1867</v>
      </c>
      <c r="R2261">
        <f t="shared" si="177"/>
        <v>90.64</v>
      </c>
      <c r="S2261" s="13">
        <f t="shared" si="178"/>
        <v>42702.804814814815</v>
      </c>
      <c r="T2261" s="12">
        <f t="shared" si="175"/>
        <v>2016</v>
      </c>
      <c r="U2261" s="13">
        <f t="shared" si="176"/>
        <v>42712.804814814815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>
        <f t="shared" si="179"/>
        <v>327</v>
      </c>
      <c r="R2262">
        <f t="shared" si="177"/>
        <v>97.3</v>
      </c>
      <c r="S2262" s="13">
        <f t="shared" si="178"/>
        <v>41695.016782407409</v>
      </c>
      <c r="T2262" s="12">
        <f t="shared" si="175"/>
        <v>2014</v>
      </c>
      <c r="U2262" s="13">
        <f t="shared" si="176"/>
        <v>41724.975115740745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>
        <f t="shared" si="179"/>
        <v>780</v>
      </c>
      <c r="R2263">
        <f t="shared" si="177"/>
        <v>37.119999999999997</v>
      </c>
      <c r="S2263" s="13">
        <f t="shared" si="178"/>
        <v>42759.724768518514</v>
      </c>
      <c r="T2263" s="12">
        <f t="shared" si="175"/>
        <v>2017</v>
      </c>
      <c r="U2263" s="13">
        <f t="shared" si="176"/>
        <v>42780.724768518514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>
        <f t="shared" si="179"/>
        <v>154</v>
      </c>
      <c r="R2264">
        <f t="shared" si="177"/>
        <v>28.1</v>
      </c>
      <c r="S2264" s="13">
        <f t="shared" si="178"/>
        <v>41926.585162037038</v>
      </c>
      <c r="T2264" s="12">
        <f t="shared" si="175"/>
        <v>2014</v>
      </c>
      <c r="U2264" s="13">
        <f t="shared" si="176"/>
        <v>41961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>
        <f t="shared" si="179"/>
        <v>116</v>
      </c>
      <c r="R2265">
        <f t="shared" si="177"/>
        <v>144.43</v>
      </c>
      <c r="S2265" s="13">
        <f t="shared" si="178"/>
        <v>42014.832326388889</v>
      </c>
      <c r="T2265" s="12">
        <f t="shared" si="175"/>
        <v>2015</v>
      </c>
      <c r="U2265" s="13">
        <f t="shared" si="176"/>
        <v>42035.832326388889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>
        <f t="shared" si="179"/>
        <v>180</v>
      </c>
      <c r="R2266">
        <f t="shared" si="177"/>
        <v>24.27</v>
      </c>
      <c r="S2266" s="13">
        <f t="shared" si="178"/>
        <v>42496.582337962958</v>
      </c>
      <c r="T2266" s="12">
        <f t="shared" si="175"/>
        <v>2016</v>
      </c>
      <c r="U2266" s="13">
        <f t="shared" si="176"/>
        <v>42513.125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>
        <f t="shared" si="179"/>
        <v>299</v>
      </c>
      <c r="R2267">
        <f t="shared" si="177"/>
        <v>35.119999999999997</v>
      </c>
      <c r="S2267" s="13">
        <f t="shared" si="178"/>
        <v>42689.853090277778</v>
      </c>
      <c r="T2267" s="12">
        <f t="shared" si="175"/>
        <v>2016</v>
      </c>
      <c r="U2267" s="13">
        <f t="shared" si="176"/>
        <v>42696.853090277778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>
        <f t="shared" si="179"/>
        <v>320</v>
      </c>
      <c r="R2268">
        <f t="shared" si="177"/>
        <v>24.76</v>
      </c>
      <c r="S2268" s="13">
        <f t="shared" si="178"/>
        <v>42469.874907407408</v>
      </c>
      <c r="T2268" s="12">
        <f t="shared" si="175"/>
        <v>2016</v>
      </c>
      <c r="U2268" s="13">
        <f t="shared" si="176"/>
        <v>42487.083333333328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>
        <f t="shared" si="179"/>
        <v>381</v>
      </c>
      <c r="R2269">
        <f t="shared" si="177"/>
        <v>188.38</v>
      </c>
      <c r="S2269" s="13">
        <f t="shared" si="178"/>
        <v>41968.829826388886</v>
      </c>
      <c r="T2269" s="12">
        <f t="shared" si="175"/>
        <v>2014</v>
      </c>
      <c r="U2269" s="13">
        <f t="shared" si="176"/>
        <v>41994.041666666672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>
        <f t="shared" si="179"/>
        <v>103</v>
      </c>
      <c r="R2270">
        <f t="shared" si="177"/>
        <v>148.08000000000001</v>
      </c>
      <c r="S2270" s="13">
        <f t="shared" si="178"/>
        <v>42776.082349537035</v>
      </c>
      <c r="T2270" s="12">
        <f t="shared" si="175"/>
        <v>2017</v>
      </c>
      <c r="U2270" s="13">
        <f t="shared" si="176"/>
        <v>42806.082349537035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>
        <f t="shared" si="179"/>
        <v>1802</v>
      </c>
      <c r="R2271">
        <f t="shared" si="177"/>
        <v>49.93</v>
      </c>
      <c r="S2271" s="13">
        <f t="shared" si="178"/>
        <v>42776.704432870371</v>
      </c>
      <c r="T2271" s="12">
        <f t="shared" si="175"/>
        <v>2017</v>
      </c>
      <c r="U2271" s="13">
        <f t="shared" si="176"/>
        <v>42801.208333333328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>
        <f t="shared" si="179"/>
        <v>720</v>
      </c>
      <c r="R2272">
        <f t="shared" si="177"/>
        <v>107.82</v>
      </c>
      <c r="S2272" s="13">
        <f t="shared" si="178"/>
        <v>42725.869363425925</v>
      </c>
      <c r="T2272" s="12">
        <f t="shared" si="175"/>
        <v>2016</v>
      </c>
      <c r="U2272" s="13">
        <f t="shared" si="176"/>
        <v>42745.915972222225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>
        <f t="shared" si="179"/>
        <v>283</v>
      </c>
      <c r="R2273">
        <f t="shared" si="177"/>
        <v>42.63</v>
      </c>
      <c r="S2273" s="13">
        <f t="shared" si="178"/>
        <v>42684.000046296293</v>
      </c>
      <c r="T2273" s="12">
        <f t="shared" si="175"/>
        <v>2016</v>
      </c>
      <c r="U2273" s="13">
        <f t="shared" si="176"/>
        <v>42714.000046296293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>
        <f t="shared" si="179"/>
        <v>1357</v>
      </c>
      <c r="R2274">
        <f t="shared" si="177"/>
        <v>14.37</v>
      </c>
      <c r="S2274" s="13">
        <f t="shared" si="178"/>
        <v>42315.699490740735</v>
      </c>
      <c r="T2274" s="12">
        <f t="shared" si="175"/>
        <v>2015</v>
      </c>
      <c r="U2274" s="13">
        <f t="shared" si="176"/>
        <v>42345.699490740735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>
        <f t="shared" si="179"/>
        <v>220</v>
      </c>
      <c r="R2275">
        <f t="shared" si="177"/>
        <v>37.479999999999997</v>
      </c>
      <c r="S2275" s="13">
        <f t="shared" si="178"/>
        <v>42781.549097222218</v>
      </c>
      <c r="T2275" s="12">
        <f t="shared" si="175"/>
        <v>2017</v>
      </c>
      <c r="U2275" s="13">
        <f t="shared" si="176"/>
        <v>42806.507430555561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>
        <f t="shared" si="179"/>
        <v>120</v>
      </c>
      <c r="R2276">
        <f t="shared" si="177"/>
        <v>30.2</v>
      </c>
      <c r="S2276" s="13">
        <f t="shared" si="178"/>
        <v>41663.500659722224</v>
      </c>
      <c r="T2276" s="12">
        <f t="shared" si="175"/>
        <v>2014</v>
      </c>
      <c r="U2276" s="13">
        <f t="shared" si="176"/>
        <v>41693.500659722224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>
        <f t="shared" si="179"/>
        <v>408</v>
      </c>
      <c r="R2277">
        <f t="shared" si="177"/>
        <v>33.549999999999997</v>
      </c>
      <c r="S2277" s="13">
        <f t="shared" si="178"/>
        <v>41965.616655092599</v>
      </c>
      <c r="T2277" s="12">
        <f t="shared" si="175"/>
        <v>2014</v>
      </c>
      <c r="U2277" s="13">
        <f t="shared" si="176"/>
        <v>41995.616655092599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>
        <f t="shared" si="179"/>
        <v>106</v>
      </c>
      <c r="R2278">
        <f t="shared" si="177"/>
        <v>64.75</v>
      </c>
      <c r="S2278" s="13">
        <f t="shared" si="178"/>
        <v>41614.651493055557</v>
      </c>
      <c r="T2278" s="12">
        <f t="shared" si="175"/>
        <v>2013</v>
      </c>
      <c r="U2278" s="13">
        <f t="shared" si="176"/>
        <v>41644.651493055557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>
        <f t="shared" si="179"/>
        <v>141</v>
      </c>
      <c r="R2279">
        <f t="shared" si="177"/>
        <v>57.93</v>
      </c>
      <c r="S2279" s="13">
        <f t="shared" si="178"/>
        <v>40936.678506944445</v>
      </c>
      <c r="T2279" s="12">
        <f t="shared" si="175"/>
        <v>2012</v>
      </c>
      <c r="U2279" s="13">
        <f t="shared" si="176"/>
        <v>40966.678506944445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>
        <f t="shared" si="179"/>
        <v>271</v>
      </c>
      <c r="R2280">
        <f t="shared" si="177"/>
        <v>53.08</v>
      </c>
      <c r="S2280" s="13">
        <f t="shared" si="178"/>
        <v>42338.709108796291</v>
      </c>
      <c r="T2280" s="12">
        <f t="shared" si="175"/>
        <v>2015</v>
      </c>
      <c r="U2280" s="13">
        <f t="shared" si="176"/>
        <v>42372.957638888889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>
        <f t="shared" si="179"/>
        <v>154</v>
      </c>
      <c r="R2281">
        <f t="shared" si="177"/>
        <v>48.06</v>
      </c>
      <c r="S2281" s="13">
        <f t="shared" si="178"/>
        <v>42020.806701388887</v>
      </c>
      <c r="T2281" s="12">
        <f t="shared" si="175"/>
        <v>2015</v>
      </c>
      <c r="U2281" s="13">
        <f t="shared" si="176"/>
        <v>42039.166666666672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>
        <f t="shared" si="179"/>
        <v>404</v>
      </c>
      <c r="R2282">
        <f t="shared" si="177"/>
        <v>82.4</v>
      </c>
      <c r="S2282" s="13">
        <f t="shared" si="178"/>
        <v>42234.624895833331</v>
      </c>
      <c r="T2282" s="12">
        <f t="shared" si="175"/>
        <v>2015</v>
      </c>
      <c r="U2282" s="13">
        <f t="shared" si="176"/>
        <v>42264.624895833331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>
        <f t="shared" si="179"/>
        <v>185</v>
      </c>
      <c r="R2283">
        <f t="shared" si="177"/>
        <v>50.45</v>
      </c>
      <c r="S2283" s="13">
        <f t="shared" si="178"/>
        <v>40687.285844907405</v>
      </c>
      <c r="T2283" s="12">
        <f t="shared" si="175"/>
        <v>2011</v>
      </c>
      <c r="U2283" s="13">
        <f t="shared" si="176"/>
        <v>40749.284722222219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>
        <f t="shared" si="179"/>
        <v>185</v>
      </c>
      <c r="R2284">
        <f t="shared" si="177"/>
        <v>115.83</v>
      </c>
      <c r="S2284" s="13">
        <f t="shared" si="178"/>
        <v>42323.17460648148</v>
      </c>
      <c r="T2284" s="12">
        <f t="shared" si="175"/>
        <v>2015</v>
      </c>
      <c r="U2284" s="13">
        <f t="shared" si="176"/>
        <v>42383.17460648148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>
        <f t="shared" si="179"/>
        <v>101</v>
      </c>
      <c r="R2285">
        <f t="shared" si="177"/>
        <v>63.03</v>
      </c>
      <c r="S2285" s="13">
        <f t="shared" si="178"/>
        <v>40978.125046296293</v>
      </c>
      <c r="T2285" s="12">
        <f t="shared" si="175"/>
        <v>2012</v>
      </c>
      <c r="U2285" s="13">
        <f t="shared" si="176"/>
        <v>41038.083379629628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>
        <f t="shared" si="179"/>
        <v>106</v>
      </c>
      <c r="R2286">
        <f t="shared" si="177"/>
        <v>108.02</v>
      </c>
      <c r="S2286" s="13">
        <f t="shared" si="178"/>
        <v>40585.796817129631</v>
      </c>
      <c r="T2286" s="12">
        <f t="shared" si="175"/>
        <v>2011</v>
      </c>
      <c r="U2286" s="13">
        <f t="shared" si="176"/>
        <v>40614.166666666664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>
        <f t="shared" si="179"/>
        <v>121</v>
      </c>
      <c r="R2287">
        <f t="shared" si="177"/>
        <v>46.09</v>
      </c>
      <c r="S2287" s="13">
        <f t="shared" si="178"/>
        <v>41059.185682870368</v>
      </c>
      <c r="T2287" s="12">
        <f t="shared" si="175"/>
        <v>2012</v>
      </c>
      <c r="U2287" s="13">
        <f t="shared" si="176"/>
        <v>41089.185682870368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>
        <f t="shared" si="179"/>
        <v>100</v>
      </c>
      <c r="R2288">
        <f t="shared" si="177"/>
        <v>107.21</v>
      </c>
      <c r="S2288" s="13">
        <f t="shared" si="178"/>
        <v>41494.963587962964</v>
      </c>
      <c r="T2288" s="12">
        <f t="shared" si="175"/>
        <v>2013</v>
      </c>
      <c r="U2288" s="13">
        <f t="shared" si="176"/>
        <v>41523.165972222225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>
        <f t="shared" si="179"/>
        <v>120</v>
      </c>
      <c r="R2289">
        <f t="shared" si="177"/>
        <v>50.93</v>
      </c>
      <c r="S2289" s="13">
        <f t="shared" si="178"/>
        <v>41792.667361111111</v>
      </c>
      <c r="T2289" s="12">
        <f t="shared" si="175"/>
        <v>2014</v>
      </c>
      <c r="U2289" s="13">
        <f t="shared" si="176"/>
        <v>41813.667361111111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>
        <f t="shared" si="179"/>
        <v>100</v>
      </c>
      <c r="R2290">
        <f t="shared" si="177"/>
        <v>40.04</v>
      </c>
      <c r="S2290" s="13">
        <f t="shared" si="178"/>
        <v>41067.827418981484</v>
      </c>
      <c r="T2290" s="12">
        <f t="shared" si="175"/>
        <v>2012</v>
      </c>
      <c r="U2290" s="13">
        <f t="shared" si="176"/>
        <v>41086.75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>
        <f t="shared" si="179"/>
        <v>107</v>
      </c>
      <c r="R2291">
        <f t="shared" si="177"/>
        <v>64.44</v>
      </c>
      <c r="S2291" s="13">
        <f t="shared" si="178"/>
        <v>41571.998379629629</v>
      </c>
      <c r="T2291" s="12">
        <f t="shared" si="175"/>
        <v>2013</v>
      </c>
      <c r="U2291" s="13">
        <f t="shared" si="176"/>
        <v>41614.973611111112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>
        <f t="shared" si="179"/>
        <v>104</v>
      </c>
      <c r="R2292">
        <f t="shared" si="177"/>
        <v>53.83</v>
      </c>
      <c r="S2292" s="13">
        <f t="shared" si="178"/>
        <v>40070.253819444442</v>
      </c>
      <c r="T2292" s="12">
        <f t="shared" si="175"/>
        <v>2009</v>
      </c>
      <c r="U2292" s="13">
        <f t="shared" si="176"/>
        <v>40148.708333333336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>
        <f t="shared" si="179"/>
        <v>173</v>
      </c>
      <c r="R2293">
        <f t="shared" si="177"/>
        <v>100.47</v>
      </c>
      <c r="S2293" s="13">
        <f t="shared" si="178"/>
        <v>40987.977060185185</v>
      </c>
      <c r="T2293" s="12">
        <f t="shared" si="175"/>
        <v>2012</v>
      </c>
      <c r="U2293" s="13">
        <f t="shared" si="176"/>
        <v>41022.166666666664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>
        <f t="shared" si="179"/>
        <v>107</v>
      </c>
      <c r="R2294">
        <f t="shared" si="177"/>
        <v>46.63</v>
      </c>
      <c r="S2294" s="13">
        <f t="shared" si="178"/>
        <v>40987.697638888887</v>
      </c>
      <c r="T2294" s="12">
        <f t="shared" si="175"/>
        <v>2012</v>
      </c>
      <c r="U2294" s="13">
        <f t="shared" si="176"/>
        <v>41017.697638888887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>
        <f t="shared" si="179"/>
        <v>108</v>
      </c>
      <c r="R2295">
        <f t="shared" si="177"/>
        <v>34.07</v>
      </c>
      <c r="S2295" s="13">
        <f t="shared" si="178"/>
        <v>41151.708321759259</v>
      </c>
      <c r="T2295" s="12">
        <f t="shared" si="175"/>
        <v>2012</v>
      </c>
      <c r="U2295" s="13">
        <f t="shared" si="176"/>
        <v>41177.165972222225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>
        <f t="shared" si="179"/>
        <v>146</v>
      </c>
      <c r="R2296">
        <f t="shared" si="177"/>
        <v>65.209999999999994</v>
      </c>
      <c r="S2296" s="13">
        <f t="shared" si="178"/>
        <v>41264.72314814815</v>
      </c>
      <c r="T2296" s="12">
        <f t="shared" si="175"/>
        <v>2012</v>
      </c>
      <c r="U2296" s="13">
        <f t="shared" si="176"/>
        <v>41294.72314814815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>
        <f t="shared" si="179"/>
        <v>125</v>
      </c>
      <c r="R2297">
        <f t="shared" si="177"/>
        <v>44.21</v>
      </c>
      <c r="S2297" s="13">
        <f t="shared" si="178"/>
        <v>41270.954351851848</v>
      </c>
      <c r="T2297" s="12">
        <f t="shared" si="175"/>
        <v>2012</v>
      </c>
      <c r="U2297" s="13">
        <f t="shared" si="176"/>
        <v>41300.954351851848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>
        <f t="shared" si="179"/>
        <v>149</v>
      </c>
      <c r="R2298">
        <f t="shared" si="177"/>
        <v>71.97</v>
      </c>
      <c r="S2298" s="13">
        <f t="shared" si="178"/>
        <v>40927.731782407405</v>
      </c>
      <c r="T2298" s="12">
        <f t="shared" si="175"/>
        <v>2012</v>
      </c>
      <c r="U2298" s="13">
        <f t="shared" si="176"/>
        <v>40962.731782407405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>
        <f t="shared" si="179"/>
        <v>101</v>
      </c>
      <c r="R2299">
        <f t="shared" si="177"/>
        <v>52.95</v>
      </c>
      <c r="S2299" s="13">
        <f t="shared" si="178"/>
        <v>40948.042233796295</v>
      </c>
      <c r="T2299" s="12">
        <f t="shared" si="175"/>
        <v>2012</v>
      </c>
      <c r="U2299" s="13">
        <f t="shared" si="176"/>
        <v>40982.165972222225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>
        <f t="shared" si="179"/>
        <v>105</v>
      </c>
      <c r="R2300">
        <f t="shared" si="177"/>
        <v>109.45</v>
      </c>
      <c r="S2300" s="13">
        <f t="shared" si="178"/>
        <v>41694.84065972222</v>
      </c>
      <c r="T2300" s="12">
        <f t="shared" si="175"/>
        <v>2014</v>
      </c>
      <c r="U2300" s="13">
        <f t="shared" si="176"/>
        <v>41724.798993055556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>
        <f t="shared" si="179"/>
        <v>350</v>
      </c>
      <c r="R2301">
        <f t="shared" si="177"/>
        <v>75.040000000000006</v>
      </c>
      <c r="S2301" s="13">
        <f t="shared" si="178"/>
        <v>40565.032511574071</v>
      </c>
      <c r="T2301" s="12">
        <f t="shared" si="175"/>
        <v>2011</v>
      </c>
      <c r="U2301" s="13">
        <f t="shared" si="176"/>
        <v>40580.032511574071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>
        <f t="shared" si="179"/>
        <v>101</v>
      </c>
      <c r="R2302">
        <f t="shared" si="177"/>
        <v>115.71</v>
      </c>
      <c r="S2302" s="13">
        <f t="shared" si="178"/>
        <v>41074.727037037039</v>
      </c>
      <c r="T2302" s="12">
        <f t="shared" si="175"/>
        <v>2012</v>
      </c>
      <c r="U2302" s="13">
        <f t="shared" si="176"/>
        <v>41088.727037037039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>
        <f t="shared" si="179"/>
        <v>134</v>
      </c>
      <c r="R2303">
        <f t="shared" si="177"/>
        <v>31.66</v>
      </c>
      <c r="S2303" s="13">
        <f t="shared" si="178"/>
        <v>41416.146944444445</v>
      </c>
      <c r="T2303" s="12">
        <f t="shared" si="175"/>
        <v>2013</v>
      </c>
      <c r="U2303" s="13">
        <f t="shared" si="176"/>
        <v>41446.146944444445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>
        <f t="shared" si="179"/>
        <v>171</v>
      </c>
      <c r="R2304">
        <f t="shared" si="177"/>
        <v>46.18</v>
      </c>
      <c r="S2304" s="13">
        <f t="shared" si="178"/>
        <v>41605.868449074071</v>
      </c>
      <c r="T2304" s="12">
        <f t="shared" si="175"/>
        <v>2013</v>
      </c>
      <c r="U2304" s="13">
        <f t="shared" si="176"/>
        <v>41639.291666666664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>
        <f t="shared" si="179"/>
        <v>109</v>
      </c>
      <c r="R2305">
        <f t="shared" si="177"/>
        <v>68.48</v>
      </c>
      <c r="S2305" s="13">
        <f t="shared" si="178"/>
        <v>40850.111064814817</v>
      </c>
      <c r="T2305" s="12">
        <f t="shared" si="175"/>
        <v>2011</v>
      </c>
      <c r="U2305" s="13">
        <f t="shared" si="176"/>
        <v>40890.152731481481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>
        <f t="shared" si="179"/>
        <v>101</v>
      </c>
      <c r="R2306">
        <f t="shared" si="177"/>
        <v>53.47</v>
      </c>
      <c r="S2306" s="13">
        <f t="shared" si="178"/>
        <v>40502.815868055557</v>
      </c>
      <c r="T2306" s="12">
        <f t="shared" ref="T2306:T2369" si="180">YEAR(S2306)</f>
        <v>2010</v>
      </c>
      <c r="U2306" s="13">
        <f t="shared" ref="U2306:U2369" si="181">(((I2306/60)/60)/24)+DATE(1970,1,1)</f>
        <v>40544.207638888889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>
        <f t="shared" si="179"/>
        <v>101</v>
      </c>
      <c r="R2307">
        <f t="shared" ref="R2307:R2370" si="182">IFERROR(ROUND(E2307/L2307,2),0)</f>
        <v>109.11</v>
      </c>
      <c r="S2307" s="13">
        <f t="shared" ref="S2307:S2370" si="183">(((J2307/60)/60)/24)+DATE(1970,1,1)</f>
        <v>41834.695277777777</v>
      </c>
      <c r="T2307" s="12">
        <f t="shared" si="180"/>
        <v>2014</v>
      </c>
      <c r="U2307" s="13">
        <f t="shared" si="181"/>
        <v>41859.75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>
        <f t="shared" ref="Q2308:Q2371" si="184">ROUND(E2308/D2308*100,0)</f>
        <v>107</v>
      </c>
      <c r="R2308">
        <f t="shared" si="182"/>
        <v>51.19</v>
      </c>
      <c r="S2308" s="13">
        <f t="shared" si="183"/>
        <v>40948.16815972222</v>
      </c>
      <c r="T2308" s="12">
        <f t="shared" si="180"/>
        <v>2012</v>
      </c>
      <c r="U2308" s="13">
        <f t="shared" si="181"/>
        <v>40978.16815972222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>
        <f t="shared" si="184"/>
        <v>107</v>
      </c>
      <c r="R2309">
        <f t="shared" si="182"/>
        <v>27.94</v>
      </c>
      <c r="S2309" s="13">
        <f t="shared" si="183"/>
        <v>41004.802465277775</v>
      </c>
      <c r="T2309" s="12">
        <f t="shared" si="180"/>
        <v>2012</v>
      </c>
      <c r="U2309" s="13">
        <f t="shared" si="181"/>
        <v>41034.802407407406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>
        <f t="shared" si="184"/>
        <v>101</v>
      </c>
      <c r="R2310">
        <f t="shared" si="182"/>
        <v>82.5</v>
      </c>
      <c r="S2310" s="13">
        <f t="shared" si="183"/>
        <v>41851.962916666671</v>
      </c>
      <c r="T2310" s="12">
        <f t="shared" si="180"/>
        <v>2014</v>
      </c>
      <c r="U2310" s="13">
        <f t="shared" si="181"/>
        <v>41880.041666666664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>
        <f t="shared" si="184"/>
        <v>107</v>
      </c>
      <c r="R2311">
        <f t="shared" si="182"/>
        <v>59.82</v>
      </c>
      <c r="S2311" s="13">
        <f t="shared" si="183"/>
        <v>41307.987696759257</v>
      </c>
      <c r="T2311" s="12">
        <f t="shared" si="180"/>
        <v>2013</v>
      </c>
      <c r="U2311" s="13">
        <f t="shared" si="181"/>
        <v>41342.987696759257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>
        <f t="shared" si="184"/>
        <v>429</v>
      </c>
      <c r="R2312">
        <f t="shared" si="182"/>
        <v>64.819999999999993</v>
      </c>
      <c r="S2312" s="13">
        <f t="shared" si="183"/>
        <v>41324.79415509259</v>
      </c>
      <c r="T2312" s="12">
        <f t="shared" si="180"/>
        <v>2013</v>
      </c>
      <c r="U2312" s="13">
        <f t="shared" si="181"/>
        <v>41354.752488425926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>
        <f t="shared" si="184"/>
        <v>104</v>
      </c>
      <c r="R2313">
        <f t="shared" si="182"/>
        <v>90.1</v>
      </c>
      <c r="S2313" s="13">
        <f t="shared" si="183"/>
        <v>41736.004502314812</v>
      </c>
      <c r="T2313" s="12">
        <f t="shared" si="180"/>
        <v>2014</v>
      </c>
      <c r="U2313" s="13">
        <f t="shared" si="181"/>
        <v>41766.004502314812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>
        <f t="shared" si="184"/>
        <v>108</v>
      </c>
      <c r="R2314">
        <f t="shared" si="182"/>
        <v>40.96</v>
      </c>
      <c r="S2314" s="13">
        <f t="shared" si="183"/>
        <v>41716.632847222223</v>
      </c>
      <c r="T2314" s="12">
        <f t="shared" si="180"/>
        <v>2014</v>
      </c>
      <c r="U2314" s="13">
        <f t="shared" si="181"/>
        <v>41747.958333333336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>
        <f t="shared" si="184"/>
        <v>176</v>
      </c>
      <c r="R2315">
        <f t="shared" si="182"/>
        <v>56</v>
      </c>
      <c r="S2315" s="13">
        <f t="shared" si="183"/>
        <v>41002.958634259259</v>
      </c>
      <c r="T2315" s="12">
        <f t="shared" si="180"/>
        <v>2012</v>
      </c>
      <c r="U2315" s="13">
        <f t="shared" si="181"/>
        <v>41032.958634259259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>
        <f t="shared" si="184"/>
        <v>157</v>
      </c>
      <c r="R2316">
        <f t="shared" si="182"/>
        <v>37.67</v>
      </c>
      <c r="S2316" s="13">
        <f t="shared" si="183"/>
        <v>41037.551585648151</v>
      </c>
      <c r="T2316" s="12">
        <f t="shared" si="180"/>
        <v>2012</v>
      </c>
      <c r="U2316" s="13">
        <f t="shared" si="181"/>
        <v>41067.551585648151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>
        <f t="shared" si="184"/>
        <v>103</v>
      </c>
      <c r="R2317">
        <f t="shared" si="182"/>
        <v>40.08</v>
      </c>
      <c r="S2317" s="13">
        <f t="shared" si="183"/>
        <v>41004.72619212963</v>
      </c>
      <c r="T2317" s="12">
        <f t="shared" si="180"/>
        <v>2012</v>
      </c>
      <c r="U2317" s="13">
        <f t="shared" si="181"/>
        <v>41034.72619212963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>
        <f t="shared" si="184"/>
        <v>104</v>
      </c>
      <c r="R2318">
        <f t="shared" si="182"/>
        <v>78.03</v>
      </c>
      <c r="S2318" s="13">
        <f t="shared" si="183"/>
        <v>40079.725115740745</v>
      </c>
      <c r="T2318" s="12">
        <f t="shared" si="180"/>
        <v>2009</v>
      </c>
      <c r="U2318" s="13">
        <f t="shared" si="181"/>
        <v>40156.76666666667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>
        <f t="shared" si="184"/>
        <v>104</v>
      </c>
      <c r="R2319">
        <f t="shared" si="182"/>
        <v>18.91</v>
      </c>
      <c r="S2319" s="13">
        <f t="shared" si="183"/>
        <v>40192.542233796295</v>
      </c>
      <c r="T2319" s="12">
        <f t="shared" si="180"/>
        <v>2010</v>
      </c>
      <c r="U2319" s="13">
        <f t="shared" si="181"/>
        <v>40224.208333333336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>
        <f t="shared" si="184"/>
        <v>121</v>
      </c>
      <c r="R2320">
        <f t="shared" si="182"/>
        <v>37.130000000000003</v>
      </c>
      <c r="S2320" s="13">
        <f t="shared" si="183"/>
        <v>40050.643680555557</v>
      </c>
      <c r="T2320" s="12">
        <f t="shared" si="180"/>
        <v>2009</v>
      </c>
      <c r="U2320" s="13">
        <f t="shared" si="181"/>
        <v>40082.165972222225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>
        <f t="shared" si="184"/>
        <v>108</v>
      </c>
      <c r="R2321">
        <f t="shared" si="182"/>
        <v>41.96</v>
      </c>
      <c r="S2321" s="13">
        <f t="shared" si="183"/>
        <v>41593.082002314812</v>
      </c>
      <c r="T2321" s="12">
        <f t="shared" si="180"/>
        <v>2013</v>
      </c>
      <c r="U2321" s="13">
        <f t="shared" si="181"/>
        <v>41623.082002314812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>
        <f t="shared" si="184"/>
        <v>109</v>
      </c>
      <c r="R2322">
        <f t="shared" si="182"/>
        <v>61.04</v>
      </c>
      <c r="S2322" s="13">
        <f t="shared" si="183"/>
        <v>41696.817129629628</v>
      </c>
      <c r="T2322" s="12">
        <f t="shared" si="180"/>
        <v>2014</v>
      </c>
      <c r="U2322" s="13">
        <f t="shared" si="181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>
        <f t="shared" si="184"/>
        <v>39</v>
      </c>
      <c r="R2323">
        <f t="shared" si="182"/>
        <v>64.53</v>
      </c>
      <c r="S2323" s="13">
        <f t="shared" si="183"/>
        <v>42799.260428240741</v>
      </c>
      <c r="T2323" s="12">
        <f t="shared" si="180"/>
        <v>2017</v>
      </c>
      <c r="U2323" s="13">
        <f t="shared" si="181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>
        <f t="shared" si="184"/>
        <v>3</v>
      </c>
      <c r="R2324">
        <f t="shared" si="182"/>
        <v>21.25</v>
      </c>
      <c r="S2324" s="13">
        <f t="shared" si="183"/>
        <v>42804.895474537043</v>
      </c>
      <c r="T2324" s="12">
        <f t="shared" si="180"/>
        <v>2017</v>
      </c>
      <c r="U2324" s="13">
        <f t="shared" si="181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>
        <f t="shared" si="184"/>
        <v>48</v>
      </c>
      <c r="R2325">
        <f t="shared" si="182"/>
        <v>30</v>
      </c>
      <c r="S2325" s="13">
        <f t="shared" si="183"/>
        <v>42807.755173611105</v>
      </c>
      <c r="T2325" s="12">
        <f t="shared" si="180"/>
        <v>2017</v>
      </c>
      <c r="U2325" s="13">
        <f t="shared" si="181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>
        <f t="shared" si="184"/>
        <v>21</v>
      </c>
      <c r="R2326">
        <f t="shared" si="182"/>
        <v>25.49</v>
      </c>
      <c r="S2326" s="13">
        <f t="shared" si="183"/>
        <v>42790.885243055556</v>
      </c>
      <c r="T2326" s="12">
        <f t="shared" si="180"/>
        <v>2017</v>
      </c>
      <c r="U2326" s="13">
        <f t="shared" si="181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>
        <f t="shared" si="184"/>
        <v>8</v>
      </c>
      <c r="R2327">
        <f t="shared" si="182"/>
        <v>11.43</v>
      </c>
      <c r="S2327" s="13">
        <f t="shared" si="183"/>
        <v>42794.022349537037</v>
      </c>
      <c r="T2327" s="12">
        <f t="shared" si="180"/>
        <v>2017</v>
      </c>
      <c r="U2327" s="13">
        <f t="shared" si="181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>
        <f t="shared" si="184"/>
        <v>1</v>
      </c>
      <c r="R2328">
        <f t="shared" si="182"/>
        <v>108</v>
      </c>
      <c r="S2328" s="13">
        <f t="shared" si="183"/>
        <v>42804.034120370372</v>
      </c>
      <c r="T2328" s="12">
        <f t="shared" si="180"/>
        <v>2017</v>
      </c>
      <c r="U2328" s="13">
        <f t="shared" si="181"/>
        <v>42855.708333333328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>
        <f t="shared" si="184"/>
        <v>526</v>
      </c>
      <c r="R2329">
        <f t="shared" si="182"/>
        <v>54.88</v>
      </c>
      <c r="S2329" s="13">
        <f t="shared" si="183"/>
        <v>41842.917129629634</v>
      </c>
      <c r="T2329" s="12">
        <f t="shared" si="180"/>
        <v>2014</v>
      </c>
      <c r="U2329" s="13">
        <f t="shared" si="181"/>
        <v>41877.917129629634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>
        <f t="shared" si="184"/>
        <v>254</v>
      </c>
      <c r="R2330">
        <f t="shared" si="182"/>
        <v>47.38</v>
      </c>
      <c r="S2330" s="13">
        <f t="shared" si="183"/>
        <v>42139.781678240746</v>
      </c>
      <c r="T2330" s="12">
        <f t="shared" si="180"/>
        <v>2015</v>
      </c>
      <c r="U2330" s="13">
        <f t="shared" si="181"/>
        <v>42169.781678240746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>
        <f t="shared" si="184"/>
        <v>106</v>
      </c>
      <c r="R2331">
        <f t="shared" si="182"/>
        <v>211.84</v>
      </c>
      <c r="S2331" s="13">
        <f t="shared" si="183"/>
        <v>41807.624374999999</v>
      </c>
      <c r="T2331" s="12">
        <f t="shared" si="180"/>
        <v>2014</v>
      </c>
      <c r="U2331" s="13">
        <f t="shared" si="181"/>
        <v>41837.624374999999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>
        <f t="shared" si="184"/>
        <v>102</v>
      </c>
      <c r="R2332">
        <f t="shared" si="182"/>
        <v>219.93</v>
      </c>
      <c r="S2332" s="13">
        <f t="shared" si="183"/>
        <v>42332.89980324074</v>
      </c>
      <c r="T2332" s="12">
        <f t="shared" si="180"/>
        <v>2015</v>
      </c>
      <c r="U2332" s="13">
        <f t="shared" si="181"/>
        <v>42363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>
        <f t="shared" si="184"/>
        <v>144</v>
      </c>
      <c r="R2333">
        <f t="shared" si="182"/>
        <v>40.799999999999997</v>
      </c>
      <c r="S2333" s="13">
        <f t="shared" si="183"/>
        <v>41839.005671296298</v>
      </c>
      <c r="T2333" s="12">
        <f t="shared" si="180"/>
        <v>2014</v>
      </c>
      <c r="U2333" s="13">
        <f t="shared" si="181"/>
        <v>41869.005671296298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>
        <f t="shared" si="184"/>
        <v>106</v>
      </c>
      <c r="R2334">
        <f t="shared" si="182"/>
        <v>75.5</v>
      </c>
      <c r="S2334" s="13">
        <f t="shared" si="183"/>
        <v>42011.628136574072</v>
      </c>
      <c r="T2334" s="12">
        <f t="shared" si="180"/>
        <v>2015</v>
      </c>
      <c r="U2334" s="13">
        <f t="shared" si="181"/>
        <v>42041.628136574072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>
        <f t="shared" si="184"/>
        <v>212</v>
      </c>
      <c r="R2335">
        <f t="shared" si="182"/>
        <v>13.54</v>
      </c>
      <c r="S2335" s="13">
        <f t="shared" si="183"/>
        <v>41767.650347222225</v>
      </c>
      <c r="T2335" s="12">
        <f t="shared" si="180"/>
        <v>2014</v>
      </c>
      <c r="U2335" s="13">
        <f t="shared" si="181"/>
        <v>41788.743055555555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>
        <f t="shared" si="184"/>
        <v>102</v>
      </c>
      <c r="R2336">
        <f t="shared" si="182"/>
        <v>60.87</v>
      </c>
      <c r="S2336" s="13">
        <f t="shared" si="183"/>
        <v>41918.670115740737</v>
      </c>
      <c r="T2336" s="12">
        <f t="shared" si="180"/>
        <v>2014</v>
      </c>
      <c r="U2336" s="13">
        <f t="shared" si="181"/>
        <v>41948.731944444444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>
        <f t="shared" si="184"/>
        <v>102</v>
      </c>
      <c r="R2337">
        <f t="shared" si="182"/>
        <v>115.69</v>
      </c>
      <c r="S2337" s="13">
        <f t="shared" si="183"/>
        <v>41771.572256944448</v>
      </c>
      <c r="T2337" s="12">
        <f t="shared" si="180"/>
        <v>2014</v>
      </c>
      <c r="U2337" s="13">
        <f t="shared" si="181"/>
        <v>41801.572256944448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>
        <f t="shared" si="184"/>
        <v>521</v>
      </c>
      <c r="R2338">
        <f t="shared" si="182"/>
        <v>48.1</v>
      </c>
      <c r="S2338" s="13">
        <f t="shared" si="183"/>
        <v>41666.924710648149</v>
      </c>
      <c r="T2338" s="12">
        <f t="shared" si="180"/>
        <v>2014</v>
      </c>
      <c r="U2338" s="13">
        <f t="shared" si="181"/>
        <v>41706.924710648149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>
        <f t="shared" si="184"/>
        <v>111</v>
      </c>
      <c r="R2339">
        <f t="shared" si="182"/>
        <v>74.180000000000007</v>
      </c>
      <c r="S2339" s="13">
        <f t="shared" si="183"/>
        <v>41786.640543981484</v>
      </c>
      <c r="T2339" s="12">
        <f t="shared" si="180"/>
        <v>2014</v>
      </c>
      <c r="U2339" s="13">
        <f t="shared" si="181"/>
        <v>41816.640543981484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>
        <f t="shared" si="184"/>
        <v>101</v>
      </c>
      <c r="R2340">
        <f t="shared" si="182"/>
        <v>123.35</v>
      </c>
      <c r="S2340" s="13">
        <f t="shared" si="183"/>
        <v>41789.896805555552</v>
      </c>
      <c r="T2340" s="12">
        <f t="shared" si="180"/>
        <v>2014</v>
      </c>
      <c r="U2340" s="13">
        <f t="shared" si="181"/>
        <v>41819.896805555552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>
        <f t="shared" si="184"/>
        <v>294</v>
      </c>
      <c r="R2341">
        <f t="shared" si="182"/>
        <v>66.62</v>
      </c>
      <c r="S2341" s="13">
        <f t="shared" si="183"/>
        <v>42692.79987268518</v>
      </c>
      <c r="T2341" s="12">
        <f t="shared" si="180"/>
        <v>2016</v>
      </c>
      <c r="U2341" s="13">
        <f t="shared" si="181"/>
        <v>42723.332638888889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>
        <f t="shared" si="184"/>
        <v>106</v>
      </c>
      <c r="R2342">
        <f t="shared" si="182"/>
        <v>104.99</v>
      </c>
      <c r="S2342" s="13">
        <f t="shared" si="183"/>
        <v>42643.642800925925</v>
      </c>
      <c r="T2342" s="12">
        <f t="shared" si="180"/>
        <v>2016</v>
      </c>
      <c r="U2342" s="13">
        <f t="shared" si="181"/>
        <v>42673.642800925925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>
        <f t="shared" si="184"/>
        <v>0</v>
      </c>
      <c r="R2343">
        <f t="shared" si="182"/>
        <v>0</v>
      </c>
      <c r="S2343" s="13">
        <f t="shared" si="183"/>
        <v>42167.813703703709</v>
      </c>
      <c r="T2343" s="12">
        <f t="shared" si="180"/>
        <v>2015</v>
      </c>
      <c r="U2343" s="13">
        <f t="shared" si="181"/>
        <v>42197.813703703709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>
        <f t="shared" si="184"/>
        <v>0</v>
      </c>
      <c r="R2344">
        <f t="shared" si="182"/>
        <v>0</v>
      </c>
      <c r="S2344" s="13">
        <f t="shared" si="183"/>
        <v>41897.702199074076</v>
      </c>
      <c r="T2344" s="12">
        <f t="shared" si="180"/>
        <v>2014</v>
      </c>
      <c r="U2344" s="13">
        <f t="shared" si="181"/>
        <v>41918.208333333336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>
        <f t="shared" si="184"/>
        <v>3</v>
      </c>
      <c r="R2345">
        <f t="shared" si="182"/>
        <v>300</v>
      </c>
      <c r="S2345" s="13">
        <f t="shared" si="183"/>
        <v>42327.825289351851</v>
      </c>
      <c r="T2345" s="12">
        <f t="shared" si="180"/>
        <v>2015</v>
      </c>
      <c r="U2345" s="13">
        <f t="shared" si="181"/>
        <v>42377.82430555555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>
        <f t="shared" si="184"/>
        <v>0</v>
      </c>
      <c r="R2346">
        <f t="shared" si="182"/>
        <v>1</v>
      </c>
      <c r="S2346" s="13">
        <f t="shared" si="183"/>
        <v>42515.727650462963</v>
      </c>
      <c r="T2346" s="12">
        <f t="shared" si="180"/>
        <v>2016</v>
      </c>
      <c r="U2346" s="13">
        <f t="shared" si="181"/>
        <v>42545.727650462963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>
        <f t="shared" si="184"/>
        <v>0</v>
      </c>
      <c r="R2347">
        <f t="shared" si="182"/>
        <v>0</v>
      </c>
      <c r="S2347" s="13">
        <f t="shared" si="183"/>
        <v>42060.001805555556</v>
      </c>
      <c r="T2347" s="12">
        <f t="shared" si="180"/>
        <v>2015</v>
      </c>
      <c r="U2347" s="13">
        <f t="shared" si="181"/>
        <v>42094.985416666663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>
        <f t="shared" si="184"/>
        <v>0</v>
      </c>
      <c r="R2348">
        <f t="shared" si="182"/>
        <v>13</v>
      </c>
      <c r="S2348" s="13">
        <f t="shared" si="183"/>
        <v>42615.79896990741</v>
      </c>
      <c r="T2348" s="12">
        <f t="shared" si="180"/>
        <v>2016</v>
      </c>
      <c r="U2348" s="13">
        <f t="shared" si="181"/>
        <v>42660.79896990741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>
        <f t="shared" si="184"/>
        <v>2</v>
      </c>
      <c r="R2349">
        <f t="shared" si="182"/>
        <v>15</v>
      </c>
      <c r="S2349" s="13">
        <f t="shared" si="183"/>
        <v>42577.607361111113</v>
      </c>
      <c r="T2349" s="12">
        <f t="shared" si="180"/>
        <v>2016</v>
      </c>
      <c r="U2349" s="13">
        <f t="shared" si="181"/>
        <v>42607.607361111113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>
        <f t="shared" si="184"/>
        <v>0</v>
      </c>
      <c r="R2350">
        <f t="shared" si="182"/>
        <v>54</v>
      </c>
      <c r="S2350" s="13">
        <f t="shared" si="183"/>
        <v>42360.932152777779</v>
      </c>
      <c r="T2350" s="12">
        <f t="shared" si="180"/>
        <v>2015</v>
      </c>
      <c r="U2350" s="13">
        <f t="shared" si="181"/>
        <v>42420.932152777779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>
        <f t="shared" si="184"/>
        <v>0</v>
      </c>
      <c r="R2351">
        <f t="shared" si="182"/>
        <v>0</v>
      </c>
      <c r="S2351" s="13">
        <f t="shared" si="183"/>
        <v>42198.775787037041</v>
      </c>
      <c r="T2351" s="12">
        <f t="shared" si="180"/>
        <v>2015</v>
      </c>
      <c r="U2351" s="13">
        <f t="shared" si="181"/>
        <v>42227.775787037041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>
        <f t="shared" si="184"/>
        <v>0</v>
      </c>
      <c r="R2352">
        <f t="shared" si="182"/>
        <v>0</v>
      </c>
      <c r="S2352" s="13">
        <f t="shared" si="183"/>
        <v>42708.842245370368</v>
      </c>
      <c r="T2352" s="12">
        <f t="shared" si="180"/>
        <v>2016</v>
      </c>
      <c r="U2352" s="13">
        <f t="shared" si="181"/>
        <v>42738.842245370368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>
        <f t="shared" si="184"/>
        <v>1</v>
      </c>
      <c r="R2353">
        <f t="shared" si="182"/>
        <v>15.43</v>
      </c>
      <c r="S2353" s="13">
        <f t="shared" si="183"/>
        <v>42094.101145833338</v>
      </c>
      <c r="T2353" s="12">
        <f t="shared" si="180"/>
        <v>2015</v>
      </c>
      <c r="U2353" s="13">
        <f t="shared" si="181"/>
        <v>42124.101145833338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>
        <f t="shared" si="184"/>
        <v>0</v>
      </c>
      <c r="R2354">
        <f t="shared" si="182"/>
        <v>0</v>
      </c>
      <c r="S2354" s="13">
        <f t="shared" si="183"/>
        <v>42101.633703703701</v>
      </c>
      <c r="T2354" s="12">
        <f t="shared" si="180"/>
        <v>2015</v>
      </c>
      <c r="U2354" s="13">
        <f t="shared" si="181"/>
        <v>42161.633703703701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>
        <f t="shared" si="184"/>
        <v>0</v>
      </c>
      <c r="R2355">
        <f t="shared" si="182"/>
        <v>0</v>
      </c>
      <c r="S2355" s="13">
        <f t="shared" si="183"/>
        <v>42103.676180555558</v>
      </c>
      <c r="T2355" s="12">
        <f t="shared" si="180"/>
        <v>2015</v>
      </c>
      <c r="U2355" s="13">
        <f t="shared" si="181"/>
        <v>42115.676180555558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>
        <f t="shared" si="184"/>
        <v>0</v>
      </c>
      <c r="R2356">
        <f t="shared" si="182"/>
        <v>25</v>
      </c>
      <c r="S2356" s="13">
        <f t="shared" si="183"/>
        <v>41954.722916666666</v>
      </c>
      <c r="T2356" s="12">
        <f t="shared" si="180"/>
        <v>2014</v>
      </c>
      <c r="U2356" s="13">
        <f t="shared" si="181"/>
        <v>42014.722916666666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>
        <f t="shared" si="184"/>
        <v>1</v>
      </c>
      <c r="R2357">
        <f t="shared" si="182"/>
        <v>27.5</v>
      </c>
      <c r="S2357" s="13">
        <f t="shared" si="183"/>
        <v>42096.918240740735</v>
      </c>
      <c r="T2357" s="12">
        <f t="shared" si="180"/>
        <v>2015</v>
      </c>
      <c r="U2357" s="13">
        <f t="shared" si="181"/>
        <v>42126.918240740735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>
        <f t="shared" si="184"/>
        <v>0</v>
      </c>
      <c r="R2358">
        <f t="shared" si="182"/>
        <v>0</v>
      </c>
      <c r="S2358" s="13">
        <f t="shared" si="183"/>
        <v>42130.78361111111</v>
      </c>
      <c r="T2358" s="12">
        <f t="shared" si="180"/>
        <v>2015</v>
      </c>
      <c r="U2358" s="13">
        <f t="shared" si="181"/>
        <v>42160.78361111111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>
        <f t="shared" si="184"/>
        <v>0</v>
      </c>
      <c r="R2359">
        <f t="shared" si="182"/>
        <v>0</v>
      </c>
      <c r="S2359" s="13">
        <f t="shared" si="183"/>
        <v>42264.620115740734</v>
      </c>
      <c r="T2359" s="12">
        <f t="shared" si="180"/>
        <v>2015</v>
      </c>
      <c r="U2359" s="13">
        <f t="shared" si="181"/>
        <v>42294.620115740734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>
        <f t="shared" si="184"/>
        <v>0</v>
      </c>
      <c r="R2360">
        <f t="shared" si="182"/>
        <v>0</v>
      </c>
      <c r="S2360" s="13">
        <f t="shared" si="183"/>
        <v>41978.930972222224</v>
      </c>
      <c r="T2360" s="12">
        <f t="shared" si="180"/>
        <v>2014</v>
      </c>
      <c r="U2360" s="13">
        <f t="shared" si="181"/>
        <v>42035.027083333334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>
        <f t="shared" si="184"/>
        <v>15</v>
      </c>
      <c r="R2361">
        <f t="shared" si="182"/>
        <v>367</v>
      </c>
      <c r="S2361" s="13">
        <f t="shared" si="183"/>
        <v>42159.649583333332</v>
      </c>
      <c r="T2361" s="12">
        <f t="shared" si="180"/>
        <v>2015</v>
      </c>
      <c r="U2361" s="13">
        <f t="shared" si="181"/>
        <v>42219.649583333332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>
        <f t="shared" si="184"/>
        <v>0</v>
      </c>
      <c r="R2362">
        <f t="shared" si="182"/>
        <v>2</v>
      </c>
      <c r="S2362" s="13">
        <f t="shared" si="183"/>
        <v>42377.70694444445</v>
      </c>
      <c r="T2362" s="12">
        <f t="shared" si="180"/>
        <v>2016</v>
      </c>
      <c r="U2362" s="13">
        <f t="shared" si="181"/>
        <v>42407.70694444445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>
        <f t="shared" si="184"/>
        <v>0</v>
      </c>
      <c r="R2363">
        <f t="shared" si="182"/>
        <v>0</v>
      </c>
      <c r="S2363" s="13">
        <f t="shared" si="183"/>
        <v>42466.858888888892</v>
      </c>
      <c r="T2363" s="12">
        <f t="shared" si="180"/>
        <v>2016</v>
      </c>
      <c r="U2363" s="13">
        <f t="shared" si="181"/>
        <v>42490.916666666672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>
        <f t="shared" si="184"/>
        <v>29</v>
      </c>
      <c r="R2364">
        <f t="shared" si="182"/>
        <v>60</v>
      </c>
      <c r="S2364" s="13">
        <f t="shared" si="183"/>
        <v>41954.688310185185</v>
      </c>
      <c r="T2364" s="12">
        <f t="shared" si="180"/>
        <v>2014</v>
      </c>
      <c r="U2364" s="13">
        <f t="shared" si="181"/>
        <v>41984.688310185185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>
        <f t="shared" si="184"/>
        <v>0</v>
      </c>
      <c r="R2365">
        <f t="shared" si="182"/>
        <v>0</v>
      </c>
      <c r="S2365" s="13">
        <f t="shared" si="183"/>
        <v>42322.011574074073</v>
      </c>
      <c r="T2365" s="12">
        <f t="shared" si="180"/>
        <v>2015</v>
      </c>
      <c r="U2365" s="13">
        <f t="shared" si="181"/>
        <v>42367.011574074073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>
        <f t="shared" si="184"/>
        <v>0</v>
      </c>
      <c r="R2366">
        <f t="shared" si="182"/>
        <v>0</v>
      </c>
      <c r="S2366" s="13">
        <f t="shared" si="183"/>
        <v>42248.934675925921</v>
      </c>
      <c r="T2366" s="12">
        <f t="shared" si="180"/>
        <v>2015</v>
      </c>
      <c r="U2366" s="13">
        <f t="shared" si="181"/>
        <v>42303.934675925921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>
        <f t="shared" si="184"/>
        <v>0</v>
      </c>
      <c r="R2367">
        <f t="shared" si="182"/>
        <v>0</v>
      </c>
      <c r="S2367" s="13">
        <f t="shared" si="183"/>
        <v>42346.736400462964</v>
      </c>
      <c r="T2367" s="12">
        <f t="shared" si="180"/>
        <v>2015</v>
      </c>
      <c r="U2367" s="13">
        <f t="shared" si="181"/>
        <v>42386.958333333328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>
        <f t="shared" si="184"/>
        <v>11</v>
      </c>
      <c r="R2368">
        <f t="shared" si="182"/>
        <v>97.41</v>
      </c>
      <c r="S2368" s="13">
        <f t="shared" si="183"/>
        <v>42268.531631944439</v>
      </c>
      <c r="T2368" s="12">
        <f t="shared" si="180"/>
        <v>2015</v>
      </c>
      <c r="U2368" s="13">
        <f t="shared" si="181"/>
        <v>42298.531631944439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>
        <f t="shared" si="184"/>
        <v>1</v>
      </c>
      <c r="R2369">
        <f t="shared" si="182"/>
        <v>47.86</v>
      </c>
      <c r="S2369" s="13">
        <f t="shared" si="183"/>
        <v>42425.970092592594</v>
      </c>
      <c r="T2369" s="12">
        <f t="shared" si="180"/>
        <v>2016</v>
      </c>
      <c r="U2369" s="13">
        <f t="shared" si="181"/>
        <v>42485.928425925929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>
        <f t="shared" si="184"/>
        <v>0</v>
      </c>
      <c r="R2370">
        <f t="shared" si="182"/>
        <v>50</v>
      </c>
      <c r="S2370" s="13">
        <f t="shared" si="183"/>
        <v>42063.721817129626</v>
      </c>
      <c r="T2370" s="12">
        <f t="shared" ref="T2370:T2433" si="185">YEAR(S2370)</f>
        <v>2015</v>
      </c>
      <c r="U2370" s="13">
        <f t="shared" ref="U2370:U2433" si="186">(((I2370/60)/60)/24)+DATE(1970,1,1)</f>
        <v>42108.680150462969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>
        <f t="shared" si="184"/>
        <v>0</v>
      </c>
      <c r="R2371">
        <f t="shared" ref="R2371:R2434" si="187">IFERROR(ROUND(E2371/L2371,2),0)</f>
        <v>0</v>
      </c>
      <c r="S2371" s="13">
        <f t="shared" ref="S2371:S2434" si="188">(((J2371/60)/60)/24)+DATE(1970,1,1)</f>
        <v>42380.812627314815</v>
      </c>
      <c r="T2371" s="12">
        <f t="shared" si="185"/>
        <v>2016</v>
      </c>
      <c r="U2371" s="13">
        <f t="shared" si="186"/>
        <v>42410.812627314815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>
        <f t="shared" ref="Q2372:Q2435" si="189">ROUND(E2372/D2372*100,0)</f>
        <v>0</v>
      </c>
      <c r="R2372">
        <f t="shared" si="187"/>
        <v>20.5</v>
      </c>
      <c r="S2372" s="13">
        <f t="shared" si="188"/>
        <v>41961.18913194444</v>
      </c>
      <c r="T2372" s="12">
        <f t="shared" si="185"/>
        <v>2014</v>
      </c>
      <c r="U2372" s="13">
        <f t="shared" si="186"/>
        <v>41991.18913194444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>
        <f t="shared" si="189"/>
        <v>0</v>
      </c>
      <c r="R2373">
        <f t="shared" si="187"/>
        <v>0</v>
      </c>
      <c r="S2373" s="13">
        <f t="shared" si="188"/>
        <v>42150.777731481481</v>
      </c>
      <c r="T2373" s="12">
        <f t="shared" si="185"/>
        <v>2015</v>
      </c>
      <c r="U2373" s="13">
        <f t="shared" si="186"/>
        <v>42180.777731481481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>
        <f t="shared" si="189"/>
        <v>3</v>
      </c>
      <c r="R2374">
        <f t="shared" si="187"/>
        <v>30</v>
      </c>
      <c r="S2374" s="13">
        <f t="shared" si="188"/>
        <v>42088.069108796291</v>
      </c>
      <c r="T2374" s="12">
        <f t="shared" si="185"/>
        <v>2015</v>
      </c>
      <c r="U2374" s="13">
        <f t="shared" si="186"/>
        <v>42118.069108796291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>
        <f t="shared" si="189"/>
        <v>0</v>
      </c>
      <c r="R2375">
        <f t="shared" si="187"/>
        <v>50</v>
      </c>
      <c r="S2375" s="13">
        <f t="shared" si="188"/>
        <v>42215.662314814821</v>
      </c>
      <c r="T2375" s="12">
        <f t="shared" si="185"/>
        <v>2015</v>
      </c>
      <c r="U2375" s="13">
        <f t="shared" si="186"/>
        <v>42245.662314814821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>
        <f t="shared" si="189"/>
        <v>0</v>
      </c>
      <c r="R2376">
        <f t="shared" si="187"/>
        <v>10</v>
      </c>
      <c r="S2376" s="13">
        <f t="shared" si="188"/>
        <v>42017.843287037031</v>
      </c>
      <c r="T2376" s="12">
        <f t="shared" si="185"/>
        <v>2015</v>
      </c>
      <c r="U2376" s="13">
        <f t="shared" si="186"/>
        <v>42047.843287037031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>
        <f t="shared" si="189"/>
        <v>0</v>
      </c>
      <c r="R2377">
        <f t="shared" si="187"/>
        <v>0</v>
      </c>
      <c r="S2377" s="13">
        <f t="shared" si="188"/>
        <v>42592.836076388892</v>
      </c>
      <c r="T2377" s="12">
        <f t="shared" si="185"/>
        <v>2016</v>
      </c>
      <c r="U2377" s="13">
        <f t="shared" si="186"/>
        <v>42622.836076388892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>
        <f t="shared" si="189"/>
        <v>11</v>
      </c>
      <c r="R2378">
        <f t="shared" si="187"/>
        <v>81.58</v>
      </c>
      <c r="S2378" s="13">
        <f t="shared" si="188"/>
        <v>42318.925532407404</v>
      </c>
      <c r="T2378" s="12">
        <f t="shared" si="185"/>
        <v>2015</v>
      </c>
      <c r="U2378" s="13">
        <f t="shared" si="186"/>
        <v>42348.925532407404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>
        <f t="shared" si="189"/>
        <v>0</v>
      </c>
      <c r="R2379">
        <f t="shared" si="187"/>
        <v>0</v>
      </c>
      <c r="S2379" s="13">
        <f t="shared" si="188"/>
        <v>42669.870173611111</v>
      </c>
      <c r="T2379" s="12">
        <f t="shared" si="185"/>
        <v>2016</v>
      </c>
      <c r="U2379" s="13">
        <f t="shared" si="186"/>
        <v>42699.911840277782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>
        <f t="shared" si="189"/>
        <v>0</v>
      </c>
      <c r="R2380">
        <f t="shared" si="187"/>
        <v>0</v>
      </c>
      <c r="S2380" s="13">
        <f t="shared" si="188"/>
        <v>42213.013078703705</v>
      </c>
      <c r="T2380" s="12">
        <f t="shared" si="185"/>
        <v>2015</v>
      </c>
      <c r="U2380" s="13">
        <f t="shared" si="186"/>
        <v>42242.013078703705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>
        <f t="shared" si="189"/>
        <v>0</v>
      </c>
      <c r="R2381">
        <f t="shared" si="187"/>
        <v>0</v>
      </c>
      <c r="S2381" s="13">
        <f t="shared" si="188"/>
        <v>42237.016388888893</v>
      </c>
      <c r="T2381" s="12">
        <f t="shared" si="185"/>
        <v>2015</v>
      </c>
      <c r="U2381" s="13">
        <f t="shared" si="186"/>
        <v>42282.016388888893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>
        <f t="shared" si="189"/>
        <v>0</v>
      </c>
      <c r="R2382">
        <f t="shared" si="187"/>
        <v>18.329999999999998</v>
      </c>
      <c r="S2382" s="13">
        <f t="shared" si="188"/>
        <v>42248.793310185181</v>
      </c>
      <c r="T2382" s="12">
        <f t="shared" si="185"/>
        <v>2015</v>
      </c>
      <c r="U2382" s="13">
        <f t="shared" si="186"/>
        <v>42278.793310185181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>
        <f t="shared" si="189"/>
        <v>2</v>
      </c>
      <c r="R2383">
        <f t="shared" si="187"/>
        <v>224.43</v>
      </c>
      <c r="S2383" s="13">
        <f t="shared" si="188"/>
        <v>42074.935740740737</v>
      </c>
      <c r="T2383" s="12">
        <f t="shared" si="185"/>
        <v>2015</v>
      </c>
      <c r="U2383" s="13">
        <f t="shared" si="186"/>
        <v>42104.935740740737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>
        <f t="shared" si="189"/>
        <v>3</v>
      </c>
      <c r="R2384">
        <f t="shared" si="187"/>
        <v>37.5</v>
      </c>
      <c r="S2384" s="13">
        <f t="shared" si="188"/>
        <v>42195.187534722223</v>
      </c>
      <c r="T2384" s="12">
        <f t="shared" si="185"/>
        <v>2015</v>
      </c>
      <c r="U2384" s="13">
        <f t="shared" si="186"/>
        <v>42220.187534722223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>
        <f t="shared" si="189"/>
        <v>4</v>
      </c>
      <c r="R2385">
        <f t="shared" si="187"/>
        <v>145</v>
      </c>
      <c r="S2385" s="13">
        <f t="shared" si="188"/>
        <v>42027.056793981479</v>
      </c>
      <c r="T2385" s="12">
        <f t="shared" si="185"/>
        <v>2015</v>
      </c>
      <c r="U2385" s="13">
        <f t="shared" si="186"/>
        <v>42057.056793981479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>
        <f t="shared" si="189"/>
        <v>1</v>
      </c>
      <c r="R2386">
        <f t="shared" si="187"/>
        <v>1</v>
      </c>
      <c r="S2386" s="13">
        <f t="shared" si="188"/>
        <v>41927.067627314813</v>
      </c>
      <c r="T2386" s="12">
        <f t="shared" si="185"/>
        <v>2014</v>
      </c>
      <c r="U2386" s="13">
        <f t="shared" si="186"/>
        <v>41957.109293981484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>
        <f t="shared" si="189"/>
        <v>1</v>
      </c>
      <c r="R2387">
        <f t="shared" si="187"/>
        <v>112.57</v>
      </c>
      <c r="S2387" s="13">
        <f t="shared" si="188"/>
        <v>42191.70175925926</v>
      </c>
      <c r="T2387" s="12">
        <f t="shared" si="185"/>
        <v>2015</v>
      </c>
      <c r="U2387" s="13">
        <f t="shared" si="186"/>
        <v>42221.70175925926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>
        <f t="shared" si="189"/>
        <v>0</v>
      </c>
      <c r="R2388">
        <f t="shared" si="187"/>
        <v>0</v>
      </c>
      <c r="S2388" s="13">
        <f t="shared" si="188"/>
        <v>41954.838240740741</v>
      </c>
      <c r="T2388" s="12">
        <f t="shared" si="185"/>
        <v>2014</v>
      </c>
      <c r="U2388" s="13">
        <f t="shared" si="186"/>
        <v>42014.838240740741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>
        <f t="shared" si="189"/>
        <v>1</v>
      </c>
      <c r="R2389">
        <f t="shared" si="187"/>
        <v>342</v>
      </c>
      <c r="S2389" s="13">
        <f t="shared" si="188"/>
        <v>42528.626620370371</v>
      </c>
      <c r="T2389" s="12">
        <f t="shared" si="185"/>
        <v>2016</v>
      </c>
      <c r="U2389" s="13">
        <f t="shared" si="186"/>
        <v>42573.626620370371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>
        <f t="shared" si="189"/>
        <v>1</v>
      </c>
      <c r="R2390">
        <f t="shared" si="187"/>
        <v>57.88</v>
      </c>
      <c r="S2390" s="13">
        <f t="shared" si="188"/>
        <v>41989.853692129633</v>
      </c>
      <c r="T2390" s="12">
        <f t="shared" si="185"/>
        <v>2014</v>
      </c>
      <c r="U2390" s="13">
        <f t="shared" si="186"/>
        <v>42019.811805555553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>
        <f t="shared" si="189"/>
        <v>0</v>
      </c>
      <c r="R2391">
        <f t="shared" si="187"/>
        <v>30</v>
      </c>
      <c r="S2391" s="13">
        <f t="shared" si="188"/>
        <v>42179.653379629628</v>
      </c>
      <c r="T2391" s="12">
        <f t="shared" si="185"/>
        <v>2015</v>
      </c>
      <c r="U2391" s="13">
        <f t="shared" si="186"/>
        <v>42210.915972222225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>
        <f t="shared" si="189"/>
        <v>0</v>
      </c>
      <c r="R2392">
        <f t="shared" si="187"/>
        <v>0</v>
      </c>
      <c r="S2392" s="13">
        <f t="shared" si="188"/>
        <v>41968.262314814812</v>
      </c>
      <c r="T2392" s="12">
        <f t="shared" si="185"/>
        <v>2014</v>
      </c>
      <c r="U2392" s="13">
        <f t="shared" si="186"/>
        <v>42008.262314814812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>
        <f t="shared" si="189"/>
        <v>0</v>
      </c>
      <c r="R2393">
        <f t="shared" si="187"/>
        <v>25</v>
      </c>
      <c r="S2393" s="13">
        <f t="shared" si="188"/>
        <v>42064.794490740736</v>
      </c>
      <c r="T2393" s="12">
        <f t="shared" si="185"/>
        <v>2015</v>
      </c>
      <c r="U2393" s="13">
        <f t="shared" si="186"/>
        <v>42094.752824074079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>
        <f t="shared" si="189"/>
        <v>0</v>
      </c>
      <c r="R2394">
        <f t="shared" si="187"/>
        <v>0</v>
      </c>
      <c r="S2394" s="13">
        <f t="shared" si="188"/>
        <v>42276.120636574073</v>
      </c>
      <c r="T2394" s="12">
        <f t="shared" si="185"/>
        <v>2015</v>
      </c>
      <c r="U2394" s="13">
        <f t="shared" si="186"/>
        <v>42306.120636574073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>
        <f t="shared" si="189"/>
        <v>0</v>
      </c>
      <c r="R2395">
        <f t="shared" si="187"/>
        <v>50</v>
      </c>
      <c r="S2395" s="13">
        <f t="shared" si="188"/>
        <v>42194.648344907408</v>
      </c>
      <c r="T2395" s="12">
        <f t="shared" si="185"/>
        <v>2015</v>
      </c>
      <c r="U2395" s="13">
        <f t="shared" si="186"/>
        <v>42224.648344907408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>
        <f t="shared" si="189"/>
        <v>0</v>
      </c>
      <c r="R2396">
        <f t="shared" si="187"/>
        <v>1.5</v>
      </c>
      <c r="S2396" s="13">
        <f t="shared" si="188"/>
        <v>42031.362187499995</v>
      </c>
      <c r="T2396" s="12">
        <f t="shared" si="185"/>
        <v>2015</v>
      </c>
      <c r="U2396" s="13">
        <f t="shared" si="186"/>
        <v>42061.362187499995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>
        <f t="shared" si="189"/>
        <v>0</v>
      </c>
      <c r="R2397">
        <f t="shared" si="187"/>
        <v>0</v>
      </c>
      <c r="S2397" s="13">
        <f t="shared" si="188"/>
        <v>42717.121377314819</v>
      </c>
      <c r="T2397" s="12">
        <f t="shared" si="185"/>
        <v>2016</v>
      </c>
      <c r="U2397" s="13">
        <f t="shared" si="186"/>
        <v>42745.372916666667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>
        <f t="shared" si="189"/>
        <v>0</v>
      </c>
      <c r="R2398">
        <f t="shared" si="187"/>
        <v>10</v>
      </c>
      <c r="S2398" s="13">
        <f t="shared" si="188"/>
        <v>42262.849050925928</v>
      </c>
      <c r="T2398" s="12">
        <f t="shared" si="185"/>
        <v>2015</v>
      </c>
      <c r="U2398" s="13">
        <f t="shared" si="186"/>
        <v>42292.849050925928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>
        <f t="shared" si="189"/>
        <v>0</v>
      </c>
      <c r="R2399">
        <f t="shared" si="187"/>
        <v>0</v>
      </c>
      <c r="S2399" s="13">
        <f t="shared" si="188"/>
        <v>41976.88490740741</v>
      </c>
      <c r="T2399" s="12">
        <f t="shared" si="185"/>
        <v>2014</v>
      </c>
      <c r="U2399" s="13">
        <f t="shared" si="186"/>
        <v>42006.88490740741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>
        <f t="shared" si="189"/>
        <v>0</v>
      </c>
      <c r="R2400">
        <f t="shared" si="187"/>
        <v>0</v>
      </c>
      <c r="S2400" s="13">
        <f t="shared" si="188"/>
        <v>42157.916481481487</v>
      </c>
      <c r="T2400" s="12">
        <f t="shared" si="185"/>
        <v>2015</v>
      </c>
      <c r="U2400" s="13">
        <f t="shared" si="186"/>
        <v>42187.916481481487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>
        <f t="shared" si="189"/>
        <v>0</v>
      </c>
      <c r="R2401">
        <f t="shared" si="187"/>
        <v>0</v>
      </c>
      <c r="S2401" s="13">
        <f t="shared" si="188"/>
        <v>41956.853078703702</v>
      </c>
      <c r="T2401" s="12">
        <f t="shared" si="185"/>
        <v>2014</v>
      </c>
      <c r="U2401" s="13">
        <f t="shared" si="186"/>
        <v>41991.853078703702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>
        <f t="shared" si="189"/>
        <v>0</v>
      </c>
      <c r="R2402">
        <f t="shared" si="187"/>
        <v>0</v>
      </c>
      <c r="S2402" s="13">
        <f t="shared" si="188"/>
        <v>42444.268101851849</v>
      </c>
      <c r="T2402" s="12">
        <f t="shared" si="185"/>
        <v>2016</v>
      </c>
      <c r="U2402" s="13">
        <f t="shared" si="186"/>
        <v>42474.268101851849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>
        <f t="shared" si="189"/>
        <v>1</v>
      </c>
      <c r="R2403">
        <f t="shared" si="187"/>
        <v>22.33</v>
      </c>
      <c r="S2403" s="13">
        <f t="shared" si="188"/>
        <v>42374.822870370372</v>
      </c>
      <c r="T2403" s="12">
        <f t="shared" si="185"/>
        <v>2016</v>
      </c>
      <c r="U2403" s="13">
        <f t="shared" si="186"/>
        <v>42434.822870370372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>
        <f t="shared" si="189"/>
        <v>0</v>
      </c>
      <c r="R2404">
        <f t="shared" si="187"/>
        <v>52</v>
      </c>
      <c r="S2404" s="13">
        <f t="shared" si="188"/>
        <v>42107.679756944446</v>
      </c>
      <c r="T2404" s="12">
        <f t="shared" si="185"/>
        <v>2015</v>
      </c>
      <c r="U2404" s="13">
        <f t="shared" si="186"/>
        <v>42137.679756944446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>
        <f t="shared" si="189"/>
        <v>17</v>
      </c>
      <c r="R2405">
        <f t="shared" si="187"/>
        <v>16.829999999999998</v>
      </c>
      <c r="S2405" s="13">
        <f t="shared" si="188"/>
        <v>42399.882615740738</v>
      </c>
      <c r="T2405" s="12">
        <f t="shared" si="185"/>
        <v>2016</v>
      </c>
      <c r="U2405" s="13">
        <f t="shared" si="186"/>
        <v>42459.840949074074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>
        <f t="shared" si="189"/>
        <v>0</v>
      </c>
      <c r="R2406">
        <f t="shared" si="187"/>
        <v>0</v>
      </c>
      <c r="S2406" s="13">
        <f t="shared" si="188"/>
        <v>42342.03943287037</v>
      </c>
      <c r="T2406" s="12">
        <f t="shared" si="185"/>
        <v>2015</v>
      </c>
      <c r="U2406" s="13">
        <f t="shared" si="186"/>
        <v>42372.03943287037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>
        <f t="shared" si="189"/>
        <v>23</v>
      </c>
      <c r="R2407">
        <f t="shared" si="187"/>
        <v>56.3</v>
      </c>
      <c r="S2407" s="13">
        <f t="shared" si="188"/>
        <v>42595.585358796292</v>
      </c>
      <c r="T2407" s="12">
        <f t="shared" si="185"/>
        <v>2016</v>
      </c>
      <c r="U2407" s="13">
        <f t="shared" si="186"/>
        <v>42616.585358796292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>
        <f t="shared" si="189"/>
        <v>41</v>
      </c>
      <c r="R2408">
        <f t="shared" si="187"/>
        <v>84.06</v>
      </c>
      <c r="S2408" s="13">
        <f t="shared" si="188"/>
        <v>41983.110995370371</v>
      </c>
      <c r="T2408" s="12">
        <f t="shared" si="185"/>
        <v>2014</v>
      </c>
      <c r="U2408" s="13">
        <f t="shared" si="186"/>
        <v>42023.110995370371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>
        <f t="shared" si="189"/>
        <v>25</v>
      </c>
      <c r="R2409">
        <f t="shared" si="187"/>
        <v>168.39</v>
      </c>
      <c r="S2409" s="13">
        <f t="shared" si="188"/>
        <v>42082.575555555552</v>
      </c>
      <c r="T2409" s="12">
        <f t="shared" si="185"/>
        <v>2015</v>
      </c>
      <c r="U2409" s="13">
        <f t="shared" si="186"/>
        <v>42105.25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>
        <f t="shared" si="189"/>
        <v>0</v>
      </c>
      <c r="R2410">
        <f t="shared" si="187"/>
        <v>15</v>
      </c>
      <c r="S2410" s="13">
        <f t="shared" si="188"/>
        <v>41919.140706018516</v>
      </c>
      <c r="T2410" s="12">
        <f t="shared" si="185"/>
        <v>2014</v>
      </c>
      <c r="U2410" s="13">
        <f t="shared" si="186"/>
        <v>41949.182372685187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>
        <f t="shared" si="189"/>
        <v>2</v>
      </c>
      <c r="R2411">
        <f t="shared" si="187"/>
        <v>76.67</v>
      </c>
      <c r="S2411" s="13">
        <f t="shared" si="188"/>
        <v>42204.875868055555</v>
      </c>
      <c r="T2411" s="12">
        <f t="shared" si="185"/>
        <v>2015</v>
      </c>
      <c r="U2411" s="13">
        <f t="shared" si="186"/>
        <v>42234.875868055555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>
        <f t="shared" si="189"/>
        <v>0</v>
      </c>
      <c r="R2412">
        <f t="shared" si="187"/>
        <v>0</v>
      </c>
      <c r="S2412" s="13">
        <f t="shared" si="188"/>
        <v>42224.408275462964</v>
      </c>
      <c r="T2412" s="12">
        <f t="shared" si="185"/>
        <v>2015</v>
      </c>
      <c r="U2412" s="13">
        <f t="shared" si="186"/>
        <v>42254.408275462964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>
        <f t="shared" si="189"/>
        <v>1</v>
      </c>
      <c r="R2413">
        <f t="shared" si="187"/>
        <v>50.33</v>
      </c>
      <c r="S2413" s="13">
        <f t="shared" si="188"/>
        <v>42211.732430555552</v>
      </c>
      <c r="T2413" s="12">
        <f t="shared" si="185"/>
        <v>2015</v>
      </c>
      <c r="U2413" s="13">
        <f t="shared" si="186"/>
        <v>42241.732430555552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>
        <f t="shared" si="189"/>
        <v>0</v>
      </c>
      <c r="R2414">
        <f t="shared" si="187"/>
        <v>0</v>
      </c>
      <c r="S2414" s="13">
        <f t="shared" si="188"/>
        <v>42655.736956018518</v>
      </c>
      <c r="T2414" s="12">
        <f t="shared" si="185"/>
        <v>2016</v>
      </c>
      <c r="U2414" s="13">
        <f t="shared" si="186"/>
        <v>42700.778622685189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>
        <f t="shared" si="189"/>
        <v>1</v>
      </c>
      <c r="R2415">
        <f t="shared" si="187"/>
        <v>8.33</v>
      </c>
      <c r="S2415" s="13">
        <f t="shared" si="188"/>
        <v>41760.10974537037</v>
      </c>
      <c r="T2415" s="12">
        <f t="shared" si="185"/>
        <v>2014</v>
      </c>
      <c r="U2415" s="13">
        <f t="shared" si="186"/>
        <v>41790.979166666664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>
        <f t="shared" si="189"/>
        <v>3</v>
      </c>
      <c r="R2416">
        <f t="shared" si="187"/>
        <v>35.380000000000003</v>
      </c>
      <c r="S2416" s="13">
        <f t="shared" si="188"/>
        <v>42198.695138888885</v>
      </c>
      <c r="T2416" s="12">
        <f t="shared" si="185"/>
        <v>2015</v>
      </c>
      <c r="U2416" s="13">
        <f t="shared" si="186"/>
        <v>42238.165972222225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>
        <f t="shared" si="189"/>
        <v>1</v>
      </c>
      <c r="R2417">
        <f t="shared" si="187"/>
        <v>55.83</v>
      </c>
      <c r="S2417" s="13">
        <f t="shared" si="188"/>
        <v>42536.862800925926</v>
      </c>
      <c r="T2417" s="12">
        <f t="shared" si="185"/>
        <v>2016</v>
      </c>
      <c r="U2417" s="13">
        <f t="shared" si="186"/>
        <v>42566.862800925926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>
        <f t="shared" si="189"/>
        <v>0</v>
      </c>
      <c r="R2418">
        <f t="shared" si="187"/>
        <v>5</v>
      </c>
      <c r="S2418" s="13">
        <f t="shared" si="188"/>
        <v>42019.737766203703</v>
      </c>
      <c r="T2418" s="12">
        <f t="shared" si="185"/>
        <v>2015</v>
      </c>
      <c r="U2418" s="13">
        <f t="shared" si="186"/>
        <v>42077.625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>
        <f t="shared" si="189"/>
        <v>0</v>
      </c>
      <c r="R2419">
        <f t="shared" si="187"/>
        <v>0</v>
      </c>
      <c r="S2419" s="13">
        <f t="shared" si="188"/>
        <v>41831.884108796294</v>
      </c>
      <c r="T2419" s="12">
        <f t="shared" si="185"/>
        <v>2014</v>
      </c>
      <c r="U2419" s="13">
        <f t="shared" si="186"/>
        <v>41861.884108796294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>
        <f t="shared" si="189"/>
        <v>0</v>
      </c>
      <c r="R2420">
        <f t="shared" si="187"/>
        <v>1</v>
      </c>
      <c r="S2420" s="13">
        <f t="shared" si="188"/>
        <v>42027.856990740736</v>
      </c>
      <c r="T2420" s="12">
        <f t="shared" si="185"/>
        <v>2015</v>
      </c>
      <c r="U2420" s="13">
        <f t="shared" si="186"/>
        <v>42087.815324074079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>
        <f t="shared" si="189"/>
        <v>0</v>
      </c>
      <c r="R2421">
        <f t="shared" si="187"/>
        <v>0</v>
      </c>
      <c r="S2421" s="13">
        <f t="shared" si="188"/>
        <v>41993.738298611104</v>
      </c>
      <c r="T2421" s="12">
        <f t="shared" si="185"/>
        <v>2014</v>
      </c>
      <c r="U2421" s="13">
        <f t="shared" si="186"/>
        <v>42053.738298611104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>
        <f t="shared" si="189"/>
        <v>15</v>
      </c>
      <c r="R2422">
        <f t="shared" si="187"/>
        <v>69.47</v>
      </c>
      <c r="S2422" s="13">
        <f t="shared" si="188"/>
        <v>41893.028877314813</v>
      </c>
      <c r="T2422" s="12">
        <f t="shared" si="185"/>
        <v>2014</v>
      </c>
      <c r="U2422" s="13">
        <f t="shared" si="186"/>
        <v>41953.070543981477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>
        <f t="shared" si="189"/>
        <v>0</v>
      </c>
      <c r="R2423">
        <f t="shared" si="187"/>
        <v>1</v>
      </c>
      <c r="S2423" s="13">
        <f t="shared" si="188"/>
        <v>42026.687453703707</v>
      </c>
      <c r="T2423" s="12">
        <f t="shared" si="185"/>
        <v>2015</v>
      </c>
      <c r="U2423" s="13">
        <f t="shared" si="186"/>
        <v>42056.687453703707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>
        <f t="shared" si="189"/>
        <v>0</v>
      </c>
      <c r="R2424">
        <f t="shared" si="187"/>
        <v>1</v>
      </c>
      <c r="S2424" s="13">
        <f t="shared" si="188"/>
        <v>42044.724953703699</v>
      </c>
      <c r="T2424" s="12">
        <f t="shared" si="185"/>
        <v>2015</v>
      </c>
      <c r="U2424" s="13">
        <f t="shared" si="186"/>
        <v>42074.683287037042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>
        <f t="shared" si="189"/>
        <v>0</v>
      </c>
      <c r="R2425">
        <f t="shared" si="187"/>
        <v>8</v>
      </c>
      <c r="S2425" s="13">
        <f t="shared" si="188"/>
        <v>41974.704745370371</v>
      </c>
      <c r="T2425" s="12">
        <f t="shared" si="185"/>
        <v>2014</v>
      </c>
      <c r="U2425" s="13">
        <f t="shared" si="186"/>
        <v>42004.704745370371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>
        <f t="shared" si="189"/>
        <v>1</v>
      </c>
      <c r="R2426">
        <f t="shared" si="187"/>
        <v>34.44</v>
      </c>
      <c r="S2426" s="13">
        <f t="shared" si="188"/>
        <v>41909.892453703702</v>
      </c>
      <c r="T2426" s="12">
        <f t="shared" si="185"/>
        <v>2014</v>
      </c>
      <c r="U2426" s="13">
        <f t="shared" si="186"/>
        <v>41939.892453703702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>
        <f t="shared" si="189"/>
        <v>0</v>
      </c>
      <c r="R2427">
        <f t="shared" si="187"/>
        <v>1</v>
      </c>
      <c r="S2427" s="13">
        <f t="shared" si="188"/>
        <v>42502.913761574076</v>
      </c>
      <c r="T2427" s="12">
        <f t="shared" si="185"/>
        <v>2016</v>
      </c>
      <c r="U2427" s="13">
        <f t="shared" si="186"/>
        <v>42517.919444444444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>
        <f t="shared" si="189"/>
        <v>0</v>
      </c>
      <c r="R2428">
        <f t="shared" si="187"/>
        <v>0</v>
      </c>
      <c r="S2428" s="13">
        <f t="shared" si="188"/>
        <v>42164.170046296291</v>
      </c>
      <c r="T2428" s="12">
        <f t="shared" si="185"/>
        <v>2015</v>
      </c>
      <c r="U2428" s="13">
        <f t="shared" si="186"/>
        <v>42224.170046296291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>
        <f t="shared" si="189"/>
        <v>0</v>
      </c>
      <c r="R2429">
        <f t="shared" si="187"/>
        <v>1</v>
      </c>
      <c r="S2429" s="13">
        <f t="shared" si="188"/>
        <v>42412.318668981476</v>
      </c>
      <c r="T2429" s="12">
        <f t="shared" si="185"/>
        <v>2016</v>
      </c>
      <c r="U2429" s="13">
        <f t="shared" si="186"/>
        <v>42452.277002314819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>
        <f t="shared" si="189"/>
        <v>0</v>
      </c>
      <c r="R2430">
        <f t="shared" si="187"/>
        <v>1</v>
      </c>
      <c r="S2430" s="13">
        <f t="shared" si="188"/>
        <v>42045.784155092595</v>
      </c>
      <c r="T2430" s="12">
        <f t="shared" si="185"/>
        <v>2015</v>
      </c>
      <c r="U2430" s="13">
        <f t="shared" si="186"/>
        <v>42075.742488425924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>
        <f t="shared" si="189"/>
        <v>1</v>
      </c>
      <c r="R2431">
        <f t="shared" si="187"/>
        <v>501.25</v>
      </c>
      <c r="S2431" s="13">
        <f t="shared" si="188"/>
        <v>42734.879236111112</v>
      </c>
      <c r="T2431" s="12">
        <f t="shared" si="185"/>
        <v>2016</v>
      </c>
      <c r="U2431" s="13">
        <f t="shared" si="186"/>
        <v>42771.697222222225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>
        <f t="shared" si="189"/>
        <v>1</v>
      </c>
      <c r="R2432">
        <f t="shared" si="187"/>
        <v>10.5</v>
      </c>
      <c r="S2432" s="13">
        <f t="shared" si="188"/>
        <v>42382.130833333329</v>
      </c>
      <c r="T2432" s="12">
        <f t="shared" si="185"/>
        <v>2016</v>
      </c>
      <c r="U2432" s="13">
        <f t="shared" si="186"/>
        <v>42412.130833333329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>
        <f t="shared" si="189"/>
        <v>0</v>
      </c>
      <c r="R2433">
        <f t="shared" si="187"/>
        <v>1</v>
      </c>
      <c r="S2433" s="13">
        <f t="shared" si="188"/>
        <v>42489.099687499998</v>
      </c>
      <c r="T2433" s="12">
        <f t="shared" si="185"/>
        <v>2016</v>
      </c>
      <c r="U2433" s="13">
        <f t="shared" si="186"/>
        <v>42549.099687499998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>
        <f t="shared" si="189"/>
        <v>0</v>
      </c>
      <c r="R2434">
        <f t="shared" si="187"/>
        <v>1</v>
      </c>
      <c r="S2434" s="13">
        <f t="shared" si="188"/>
        <v>42041.218715277777</v>
      </c>
      <c r="T2434" s="12">
        <f t="shared" ref="T2434:T2497" si="190">YEAR(S2434)</f>
        <v>2015</v>
      </c>
      <c r="U2434" s="13">
        <f t="shared" ref="U2434:U2497" si="191">(((I2434/60)/60)/24)+DATE(1970,1,1)</f>
        <v>42071.218715277777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>
        <f t="shared" si="189"/>
        <v>0</v>
      </c>
      <c r="R2435">
        <f t="shared" ref="R2435:R2498" si="192">IFERROR(ROUND(E2435/L2435,2),0)</f>
        <v>0</v>
      </c>
      <c r="S2435" s="13">
        <f t="shared" ref="S2435:S2498" si="193">(((J2435/60)/60)/24)+DATE(1970,1,1)</f>
        <v>42397.89980324074</v>
      </c>
      <c r="T2435" s="12">
        <f t="shared" si="190"/>
        <v>2016</v>
      </c>
      <c r="U2435" s="13">
        <f t="shared" si="191"/>
        <v>42427.89980324074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>
        <f t="shared" ref="Q2436:Q2499" si="194">ROUND(E2436/D2436*100,0)</f>
        <v>0</v>
      </c>
      <c r="R2436">
        <f t="shared" si="192"/>
        <v>13</v>
      </c>
      <c r="S2436" s="13">
        <f t="shared" si="193"/>
        <v>42180.18604166666</v>
      </c>
      <c r="T2436" s="12">
        <f t="shared" si="190"/>
        <v>2015</v>
      </c>
      <c r="U2436" s="13">
        <f t="shared" si="191"/>
        <v>42220.18604166666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>
        <f t="shared" si="194"/>
        <v>0</v>
      </c>
      <c r="R2437">
        <f t="shared" si="192"/>
        <v>306</v>
      </c>
      <c r="S2437" s="13">
        <f t="shared" si="193"/>
        <v>42252.277615740735</v>
      </c>
      <c r="T2437" s="12">
        <f t="shared" si="190"/>
        <v>2015</v>
      </c>
      <c r="U2437" s="13">
        <f t="shared" si="191"/>
        <v>42282.277615740735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>
        <f t="shared" si="194"/>
        <v>0</v>
      </c>
      <c r="R2438">
        <f t="shared" si="192"/>
        <v>22.5</v>
      </c>
      <c r="S2438" s="13">
        <f t="shared" si="193"/>
        <v>42338.615393518514</v>
      </c>
      <c r="T2438" s="12">
        <f t="shared" si="190"/>
        <v>2015</v>
      </c>
      <c r="U2438" s="13">
        <f t="shared" si="191"/>
        <v>42398.615393518514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>
        <f t="shared" si="194"/>
        <v>0</v>
      </c>
      <c r="R2439">
        <f t="shared" si="192"/>
        <v>0</v>
      </c>
      <c r="S2439" s="13">
        <f t="shared" si="193"/>
        <v>42031.965138888889</v>
      </c>
      <c r="T2439" s="12">
        <f t="shared" si="190"/>
        <v>2015</v>
      </c>
      <c r="U2439" s="13">
        <f t="shared" si="191"/>
        <v>42080.75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>
        <f t="shared" si="194"/>
        <v>0</v>
      </c>
      <c r="R2440">
        <f t="shared" si="192"/>
        <v>50</v>
      </c>
      <c r="S2440" s="13">
        <f t="shared" si="193"/>
        <v>42285.91506944444</v>
      </c>
      <c r="T2440" s="12">
        <f t="shared" si="190"/>
        <v>2015</v>
      </c>
      <c r="U2440" s="13">
        <f t="shared" si="191"/>
        <v>42345.956736111111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>
        <f t="shared" si="194"/>
        <v>0</v>
      </c>
      <c r="R2441">
        <f t="shared" si="192"/>
        <v>0</v>
      </c>
      <c r="S2441" s="13">
        <f t="shared" si="193"/>
        <v>42265.818622685183</v>
      </c>
      <c r="T2441" s="12">
        <f t="shared" si="190"/>
        <v>2015</v>
      </c>
      <c r="U2441" s="13">
        <f t="shared" si="191"/>
        <v>42295.818622685183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>
        <f t="shared" si="194"/>
        <v>0</v>
      </c>
      <c r="R2442">
        <f t="shared" si="192"/>
        <v>5</v>
      </c>
      <c r="S2442" s="13">
        <f t="shared" si="193"/>
        <v>42383.899456018517</v>
      </c>
      <c r="T2442" s="12">
        <f t="shared" si="190"/>
        <v>2016</v>
      </c>
      <c r="U2442" s="13">
        <f t="shared" si="191"/>
        <v>42413.899456018517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>
        <f t="shared" si="194"/>
        <v>108</v>
      </c>
      <c r="R2443">
        <f t="shared" si="192"/>
        <v>74.23</v>
      </c>
      <c r="S2443" s="13">
        <f t="shared" si="193"/>
        <v>42187.125625000001</v>
      </c>
      <c r="T2443" s="12">
        <f t="shared" si="190"/>
        <v>2015</v>
      </c>
      <c r="U2443" s="13">
        <f t="shared" si="191"/>
        <v>42208.207638888889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>
        <f t="shared" si="194"/>
        <v>126</v>
      </c>
      <c r="R2444">
        <f t="shared" si="192"/>
        <v>81.25</v>
      </c>
      <c r="S2444" s="13">
        <f t="shared" si="193"/>
        <v>42052.666990740734</v>
      </c>
      <c r="T2444" s="12">
        <f t="shared" si="190"/>
        <v>2015</v>
      </c>
      <c r="U2444" s="13">
        <f t="shared" si="191"/>
        <v>42082.625324074077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>
        <f t="shared" si="194"/>
        <v>203</v>
      </c>
      <c r="R2445">
        <f t="shared" si="192"/>
        <v>130.22999999999999</v>
      </c>
      <c r="S2445" s="13">
        <f t="shared" si="193"/>
        <v>41836.625254629631</v>
      </c>
      <c r="T2445" s="12">
        <f t="shared" si="190"/>
        <v>2014</v>
      </c>
      <c r="U2445" s="13">
        <f t="shared" si="191"/>
        <v>41866.625254629631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>
        <f t="shared" si="194"/>
        <v>109</v>
      </c>
      <c r="R2446">
        <f t="shared" si="192"/>
        <v>53.41</v>
      </c>
      <c r="S2446" s="13">
        <f t="shared" si="193"/>
        <v>42485.754525462966</v>
      </c>
      <c r="T2446" s="12">
        <f t="shared" si="190"/>
        <v>2016</v>
      </c>
      <c r="U2446" s="13">
        <f t="shared" si="191"/>
        <v>42515.754525462966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>
        <f t="shared" si="194"/>
        <v>173</v>
      </c>
      <c r="R2447">
        <f t="shared" si="192"/>
        <v>75.13</v>
      </c>
      <c r="S2447" s="13">
        <f t="shared" si="193"/>
        <v>42243.190057870372</v>
      </c>
      <c r="T2447" s="12">
        <f t="shared" si="190"/>
        <v>2015</v>
      </c>
      <c r="U2447" s="13">
        <f t="shared" si="191"/>
        <v>42273.190057870372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>
        <f t="shared" si="194"/>
        <v>168</v>
      </c>
      <c r="R2448">
        <f t="shared" si="192"/>
        <v>75.67</v>
      </c>
      <c r="S2448" s="13">
        <f t="shared" si="193"/>
        <v>42670.602673611109</v>
      </c>
      <c r="T2448" s="12">
        <f t="shared" si="190"/>
        <v>2016</v>
      </c>
      <c r="U2448" s="13">
        <f t="shared" si="191"/>
        <v>42700.64434027778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>
        <f t="shared" si="194"/>
        <v>427</v>
      </c>
      <c r="R2449">
        <f t="shared" si="192"/>
        <v>31.69</v>
      </c>
      <c r="S2449" s="13">
        <f t="shared" si="193"/>
        <v>42654.469826388886</v>
      </c>
      <c r="T2449" s="12">
        <f t="shared" si="190"/>
        <v>2016</v>
      </c>
      <c r="U2449" s="13">
        <f t="shared" si="191"/>
        <v>42686.166666666672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>
        <f t="shared" si="194"/>
        <v>108</v>
      </c>
      <c r="R2450">
        <f t="shared" si="192"/>
        <v>47.78</v>
      </c>
      <c r="S2450" s="13">
        <f t="shared" si="193"/>
        <v>42607.316122685181</v>
      </c>
      <c r="T2450" s="12">
        <f t="shared" si="190"/>
        <v>2016</v>
      </c>
      <c r="U2450" s="13">
        <f t="shared" si="191"/>
        <v>42613.233333333337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>
        <f t="shared" si="194"/>
        <v>108</v>
      </c>
      <c r="R2451">
        <f t="shared" si="192"/>
        <v>90</v>
      </c>
      <c r="S2451" s="13">
        <f t="shared" si="193"/>
        <v>41943.142534722225</v>
      </c>
      <c r="T2451" s="12">
        <f t="shared" si="190"/>
        <v>2014</v>
      </c>
      <c r="U2451" s="13">
        <f t="shared" si="191"/>
        <v>41973.184201388889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>
        <f t="shared" si="194"/>
        <v>102</v>
      </c>
      <c r="R2452">
        <f t="shared" si="192"/>
        <v>149.31</v>
      </c>
      <c r="S2452" s="13">
        <f t="shared" si="193"/>
        <v>41902.07240740741</v>
      </c>
      <c r="T2452" s="12">
        <f t="shared" si="190"/>
        <v>2014</v>
      </c>
      <c r="U2452" s="13">
        <f t="shared" si="191"/>
        <v>41940.132638888892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>
        <f t="shared" si="194"/>
        <v>115</v>
      </c>
      <c r="R2453">
        <f t="shared" si="192"/>
        <v>62.07</v>
      </c>
      <c r="S2453" s="13">
        <f t="shared" si="193"/>
        <v>42779.908449074079</v>
      </c>
      <c r="T2453" s="12">
        <f t="shared" si="190"/>
        <v>2017</v>
      </c>
      <c r="U2453" s="13">
        <f t="shared" si="191"/>
        <v>42799.908449074079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>
        <f t="shared" si="194"/>
        <v>134</v>
      </c>
      <c r="R2454">
        <f t="shared" si="192"/>
        <v>53.4</v>
      </c>
      <c r="S2454" s="13">
        <f t="shared" si="193"/>
        <v>42338.84375</v>
      </c>
      <c r="T2454" s="12">
        <f t="shared" si="190"/>
        <v>2015</v>
      </c>
      <c r="U2454" s="13">
        <f t="shared" si="191"/>
        <v>42367.958333333328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>
        <f t="shared" si="194"/>
        <v>155</v>
      </c>
      <c r="R2455">
        <f t="shared" si="192"/>
        <v>69.27</v>
      </c>
      <c r="S2455" s="13">
        <f t="shared" si="193"/>
        <v>42738.692233796297</v>
      </c>
      <c r="T2455" s="12">
        <f t="shared" si="190"/>
        <v>2017</v>
      </c>
      <c r="U2455" s="13">
        <f t="shared" si="191"/>
        <v>42768.692233796297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>
        <f t="shared" si="194"/>
        <v>101</v>
      </c>
      <c r="R2456">
        <f t="shared" si="192"/>
        <v>271.51</v>
      </c>
      <c r="S2456" s="13">
        <f t="shared" si="193"/>
        <v>42770.201481481476</v>
      </c>
      <c r="T2456" s="12">
        <f t="shared" si="190"/>
        <v>2017</v>
      </c>
      <c r="U2456" s="13">
        <f t="shared" si="191"/>
        <v>42805.201481481476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>
        <f t="shared" si="194"/>
        <v>182</v>
      </c>
      <c r="R2457">
        <f t="shared" si="192"/>
        <v>34.130000000000003</v>
      </c>
      <c r="S2457" s="13">
        <f t="shared" si="193"/>
        <v>42452.781828703708</v>
      </c>
      <c r="T2457" s="12">
        <f t="shared" si="190"/>
        <v>2016</v>
      </c>
      <c r="U2457" s="13">
        <f t="shared" si="191"/>
        <v>42480.781828703708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>
        <f t="shared" si="194"/>
        <v>181</v>
      </c>
      <c r="R2458">
        <f t="shared" si="192"/>
        <v>40.49</v>
      </c>
      <c r="S2458" s="13">
        <f t="shared" si="193"/>
        <v>42761.961099537039</v>
      </c>
      <c r="T2458" s="12">
        <f t="shared" si="190"/>
        <v>2017</v>
      </c>
      <c r="U2458" s="13">
        <f t="shared" si="191"/>
        <v>42791.961099537039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>
        <f t="shared" si="194"/>
        <v>102</v>
      </c>
      <c r="R2459">
        <f t="shared" si="192"/>
        <v>189.76</v>
      </c>
      <c r="S2459" s="13">
        <f t="shared" si="193"/>
        <v>42423.602500000001</v>
      </c>
      <c r="T2459" s="12">
        <f t="shared" si="190"/>
        <v>2016</v>
      </c>
      <c r="U2459" s="13">
        <f t="shared" si="191"/>
        <v>42453.560833333337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>
        <f t="shared" si="194"/>
        <v>110</v>
      </c>
      <c r="R2460">
        <f t="shared" si="192"/>
        <v>68.86</v>
      </c>
      <c r="S2460" s="13">
        <f t="shared" si="193"/>
        <v>42495.871736111112</v>
      </c>
      <c r="T2460" s="12">
        <f t="shared" si="190"/>
        <v>2016</v>
      </c>
      <c r="U2460" s="13">
        <f t="shared" si="191"/>
        <v>42530.791666666672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>
        <f t="shared" si="194"/>
        <v>102</v>
      </c>
      <c r="R2461">
        <f t="shared" si="192"/>
        <v>108.78</v>
      </c>
      <c r="S2461" s="13">
        <f t="shared" si="193"/>
        <v>42407.637557870374</v>
      </c>
      <c r="T2461" s="12">
        <f t="shared" si="190"/>
        <v>2016</v>
      </c>
      <c r="U2461" s="13">
        <f t="shared" si="191"/>
        <v>42452.595891203702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>
        <f t="shared" si="194"/>
        <v>101</v>
      </c>
      <c r="R2462">
        <f t="shared" si="192"/>
        <v>125.99</v>
      </c>
      <c r="S2462" s="13">
        <f t="shared" si="193"/>
        <v>42704.187118055561</v>
      </c>
      <c r="T2462" s="12">
        <f t="shared" si="190"/>
        <v>2016</v>
      </c>
      <c r="U2462" s="13">
        <f t="shared" si="191"/>
        <v>42738.178472222222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>
        <f t="shared" si="194"/>
        <v>104</v>
      </c>
      <c r="R2463">
        <f t="shared" si="192"/>
        <v>90.52</v>
      </c>
      <c r="S2463" s="13">
        <f t="shared" si="193"/>
        <v>40784.012696759259</v>
      </c>
      <c r="T2463" s="12">
        <f t="shared" si="190"/>
        <v>2011</v>
      </c>
      <c r="U2463" s="13">
        <f t="shared" si="191"/>
        <v>40817.125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>
        <f t="shared" si="194"/>
        <v>111</v>
      </c>
      <c r="R2464">
        <f t="shared" si="192"/>
        <v>28.88</v>
      </c>
      <c r="S2464" s="13">
        <f t="shared" si="193"/>
        <v>41089.186296296299</v>
      </c>
      <c r="T2464" s="12">
        <f t="shared" si="190"/>
        <v>2012</v>
      </c>
      <c r="U2464" s="13">
        <f t="shared" si="191"/>
        <v>41109.186296296299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>
        <f t="shared" si="194"/>
        <v>116</v>
      </c>
      <c r="R2465">
        <f t="shared" si="192"/>
        <v>31</v>
      </c>
      <c r="S2465" s="13">
        <f t="shared" si="193"/>
        <v>41341.111400462964</v>
      </c>
      <c r="T2465" s="12">
        <f t="shared" si="190"/>
        <v>2013</v>
      </c>
      <c r="U2465" s="13">
        <f t="shared" si="191"/>
        <v>41380.791666666664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>
        <f t="shared" si="194"/>
        <v>111</v>
      </c>
      <c r="R2466">
        <f t="shared" si="192"/>
        <v>51.67</v>
      </c>
      <c r="S2466" s="13">
        <f t="shared" si="193"/>
        <v>42248.90042824074</v>
      </c>
      <c r="T2466" s="12">
        <f t="shared" si="190"/>
        <v>2015</v>
      </c>
      <c r="U2466" s="13">
        <f t="shared" si="191"/>
        <v>42277.811805555553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>
        <f t="shared" si="194"/>
        <v>180</v>
      </c>
      <c r="R2467">
        <f t="shared" si="192"/>
        <v>26.27</v>
      </c>
      <c r="S2467" s="13">
        <f t="shared" si="193"/>
        <v>41145.719305555554</v>
      </c>
      <c r="T2467" s="12">
        <f t="shared" si="190"/>
        <v>2012</v>
      </c>
      <c r="U2467" s="13">
        <f t="shared" si="191"/>
        <v>41175.719305555554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>
        <f t="shared" si="194"/>
        <v>100</v>
      </c>
      <c r="R2468">
        <f t="shared" si="192"/>
        <v>48.08</v>
      </c>
      <c r="S2468" s="13">
        <f t="shared" si="193"/>
        <v>41373.102465277778</v>
      </c>
      <c r="T2468" s="12">
        <f t="shared" si="190"/>
        <v>2013</v>
      </c>
      <c r="U2468" s="13">
        <f t="shared" si="191"/>
        <v>41403.102465277778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>
        <f t="shared" si="194"/>
        <v>119</v>
      </c>
      <c r="R2469">
        <f t="shared" si="192"/>
        <v>27.56</v>
      </c>
      <c r="S2469" s="13">
        <f t="shared" si="193"/>
        <v>41025.874201388891</v>
      </c>
      <c r="T2469" s="12">
        <f t="shared" si="190"/>
        <v>2012</v>
      </c>
      <c r="U2469" s="13">
        <f t="shared" si="191"/>
        <v>41039.708333333336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>
        <f t="shared" si="194"/>
        <v>107</v>
      </c>
      <c r="R2470">
        <f t="shared" si="192"/>
        <v>36.97</v>
      </c>
      <c r="S2470" s="13">
        <f t="shared" si="193"/>
        <v>41174.154178240737</v>
      </c>
      <c r="T2470" s="12">
        <f t="shared" si="190"/>
        <v>2012</v>
      </c>
      <c r="U2470" s="13">
        <f t="shared" si="191"/>
        <v>41210.208333333336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>
        <f t="shared" si="194"/>
        <v>114</v>
      </c>
      <c r="R2471">
        <f t="shared" si="192"/>
        <v>29.02</v>
      </c>
      <c r="S2471" s="13">
        <f t="shared" si="193"/>
        <v>40557.429733796293</v>
      </c>
      <c r="T2471" s="12">
        <f t="shared" si="190"/>
        <v>2011</v>
      </c>
      <c r="U2471" s="13">
        <f t="shared" si="191"/>
        <v>40582.429733796293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>
        <f t="shared" si="194"/>
        <v>103</v>
      </c>
      <c r="R2472">
        <f t="shared" si="192"/>
        <v>28.66</v>
      </c>
      <c r="S2472" s="13">
        <f t="shared" si="193"/>
        <v>41023.07471064815</v>
      </c>
      <c r="T2472" s="12">
        <f t="shared" si="190"/>
        <v>2012</v>
      </c>
      <c r="U2472" s="13">
        <f t="shared" si="191"/>
        <v>41053.07471064815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>
        <f t="shared" si="194"/>
        <v>128</v>
      </c>
      <c r="R2473">
        <f t="shared" si="192"/>
        <v>37.65</v>
      </c>
      <c r="S2473" s="13">
        <f t="shared" si="193"/>
        <v>40893.992962962962</v>
      </c>
      <c r="T2473" s="12">
        <f t="shared" si="190"/>
        <v>2011</v>
      </c>
      <c r="U2473" s="13">
        <f t="shared" si="191"/>
        <v>40933.992962962962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>
        <f t="shared" si="194"/>
        <v>136</v>
      </c>
      <c r="R2474">
        <f t="shared" si="192"/>
        <v>97.9</v>
      </c>
      <c r="S2474" s="13">
        <f t="shared" si="193"/>
        <v>40354.11550925926</v>
      </c>
      <c r="T2474" s="12">
        <f t="shared" si="190"/>
        <v>2010</v>
      </c>
      <c r="U2474" s="13">
        <f t="shared" si="191"/>
        <v>40425.043749999997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>
        <f t="shared" si="194"/>
        <v>100</v>
      </c>
      <c r="R2475">
        <f t="shared" si="192"/>
        <v>42.55</v>
      </c>
      <c r="S2475" s="13">
        <f t="shared" si="193"/>
        <v>41193.748483796298</v>
      </c>
      <c r="T2475" s="12">
        <f t="shared" si="190"/>
        <v>2012</v>
      </c>
      <c r="U2475" s="13">
        <f t="shared" si="191"/>
        <v>41223.790150462963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>
        <f t="shared" si="194"/>
        <v>100</v>
      </c>
      <c r="R2476">
        <f t="shared" si="192"/>
        <v>131.58000000000001</v>
      </c>
      <c r="S2476" s="13">
        <f t="shared" si="193"/>
        <v>40417.011296296296</v>
      </c>
      <c r="T2476" s="12">
        <f t="shared" si="190"/>
        <v>2010</v>
      </c>
      <c r="U2476" s="13">
        <f t="shared" si="191"/>
        <v>40462.011296296296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>
        <f t="shared" si="194"/>
        <v>105</v>
      </c>
      <c r="R2477">
        <f t="shared" si="192"/>
        <v>32.32</v>
      </c>
      <c r="S2477" s="13">
        <f t="shared" si="193"/>
        <v>40310.287673611114</v>
      </c>
      <c r="T2477" s="12">
        <f t="shared" si="190"/>
        <v>2010</v>
      </c>
      <c r="U2477" s="13">
        <f t="shared" si="191"/>
        <v>40369.916666666664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>
        <f t="shared" si="194"/>
        <v>105</v>
      </c>
      <c r="R2478">
        <f t="shared" si="192"/>
        <v>61.1</v>
      </c>
      <c r="S2478" s="13">
        <f t="shared" si="193"/>
        <v>41913.328356481477</v>
      </c>
      <c r="T2478" s="12">
        <f t="shared" si="190"/>
        <v>2014</v>
      </c>
      <c r="U2478" s="13">
        <f t="shared" si="191"/>
        <v>41946.370023148149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>
        <f t="shared" si="194"/>
        <v>171</v>
      </c>
      <c r="R2479">
        <f t="shared" si="192"/>
        <v>31.34</v>
      </c>
      <c r="S2479" s="13">
        <f t="shared" si="193"/>
        <v>41088.691493055558</v>
      </c>
      <c r="T2479" s="12">
        <f t="shared" si="190"/>
        <v>2012</v>
      </c>
      <c r="U2479" s="13">
        <f t="shared" si="191"/>
        <v>41133.691493055558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>
        <f t="shared" si="194"/>
        <v>128</v>
      </c>
      <c r="R2480">
        <f t="shared" si="192"/>
        <v>129.11000000000001</v>
      </c>
      <c r="S2480" s="13">
        <f t="shared" si="193"/>
        <v>41257.950381944444</v>
      </c>
      <c r="T2480" s="12">
        <f t="shared" si="190"/>
        <v>2012</v>
      </c>
      <c r="U2480" s="13">
        <f t="shared" si="191"/>
        <v>41287.950381944444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>
        <f t="shared" si="194"/>
        <v>133</v>
      </c>
      <c r="R2481">
        <f t="shared" si="192"/>
        <v>25.02</v>
      </c>
      <c r="S2481" s="13">
        <f t="shared" si="193"/>
        <v>41107.726782407408</v>
      </c>
      <c r="T2481" s="12">
        <f t="shared" si="190"/>
        <v>2012</v>
      </c>
      <c r="U2481" s="13">
        <f t="shared" si="191"/>
        <v>41118.083333333336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>
        <f t="shared" si="194"/>
        <v>100</v>
      </c>
      <c r="R2482">
        <f t="shared" si="192"/>
        <v>250</v>
      </c>
      <c r="S2482" s="13">
        <f t="shared" si="193"/>
        <v>42227.936157407406</v>
      </c>
      <c r="T2482" s="12">
        <f t="shared" si="190"/>
        <v>2015</v>
      </c>
      <c r="U2482" s="13">
        <f t="shared" si="191"/>
        <v>42287.936157407406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>
        <f t="shared" si="194"/>
        <v>113</v>
      </c>
      <c r="R2483">
        <f t="shared" si="192"/>
        <v>47.54</v>
      </c>
      <c r="S2483" s="13">
        <f t="shared" si="193"/>
        <v>40999.645925925928</v>
      </c>
      <c r="T2483" s="12">
        <f t="shared" si="190"/>
        <v>2012</v>
      </c>
      <c r="U2483" s="13">
        <f t="shared" si="191"/>
        <v>41029.645925925928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>
        <f t="shared" si="194"/>
        <v>100</v>
      </c>
      <c r="R2484">
        <f t="shared" si="192"/>
        <v>40.04</v>
      </c>
      <c r="S2484" s="13">
        <f t="shared" si="193"/>
        <v>40711.782210648147</v>
      </c>
      <c r="T2484" s="12">
        <f t="shared" si="190"/>
        <v>2011</v>
      </c>
      <c r="U2484" s="13">
        <f t="shared" si="191"/>
        <v>40756.782210648147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>
        <f t="shared" si="194"/>
        <v>114</v>
      </c>
      <c r="R2485">
        <f t="shared" si="192"/>
        <v>65.84</v>
      </c>
      <c r="S2485" s="13">
        <f t="shared" si="193"/>
        <v>40970.750034722223</v>
      </c>
      <c r="T2485" s="12">
        <f t="shared" si="190"/>
        <v>2012</v>
      </c>
      <c r="U2485" s="13">
        <f t="shared" si="191"/>
        <v>41030.708368055559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>
        <f t="shared" si="194"/>
        <v>119</v>
      </c>
      <c r="R2486">
        <f t="shared" si="192"/>
        <v>46.4</v>
      </c>
      <c r="S2486" s="13">
        <f t="shared" si="193"/>
        <v>40771.916701388887</v>
      </c>
      <c r="T2486" s="12">
        <f t="shared" si="190"/>
        <v>2011</v>
      </c>
      <c r="U2486" s="13">
        <f t="shared" si="191"/>
        <v>40801.916701388887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>
        <f t="shared" si="194"/>
        <v>103</v>
      </c>
      <c r="R2487">
        <f t="shared" si="192"/>
        <v>50.37</v>
      </c>
      <c r="S2487" s="13">
        <f t="shared" si="193"/>
        <v>40793.998599537037</v>
      </c>
      <c r="T2487" s="12">
        <f t="shared" si="190"/>
        <v>2011</v>
      </c>
      <c r="U2487" s="13">
        <f t="shared" si="191"/>
        <v>40828.998599537037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>
        <f t="shared" si="194"/>
        <v>266</v>
      </c>
      <c r="R2488">
        <f t="shared" si="192"/>
        <v>26.57</v>
      </c>
      <c r="S2488" s="13">
        <f t="shared" si="193"/>
        <v>40991.708055555559</v>
      </c>
      <c r="T2488" s="12">
        <f t="shared" si="190"/>
        <v>2012</v>
      </c>
      <c r="U2488" s="13">
        <f t="shared" si="191"/>
        <v>41021.708055555559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>
        <f t="shared" si="194"/>
        <v>100</v>
      </c>
      <c r="R2489">
        <f t="shared" si="192"/>
        <v>39.49</v>
      </c>
      <c r="S2489" s="13">
        <f t="shared" si="193"/>
        <v>41026.083298611113</v>
      </c>
      <c r="T2489" s="12">
        <f t="shared" si="190"/>
        <v>2012</v>
      </c>
      <c r="U2489" s="13">
        <f t="shared" si="191"/>
        <v>41056.083298611113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>
        <f t="shared" si="194"/>
        <v>107</v>
      </c>
      <c r="R2490">
        <f t="shared" si="192"/>
        <v>49.25</v>
      </c>
      <c r="S2490" s="13">
        <f t="shared" si="193"/>
        <v>40833.633194444446</v>
      </c>
      <c r="T2490" s="12">
        <f t="shared" si="190"/>
        <v>2011</v>
      </c>
      <c r="U2490" s="13">
        <f t="shared" si="191"/>
        <v>40863.674861111111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>
        <f t="shared" si="194"/>
        <v>134</v>
      </c>
      <c r="R2491">
        <f t="shared" si="192"/>
        <v>62.38</v>
      </c>
      <c r="S2491" s="13">
        <f t="shared" si="193"/>
        <v>41373.690266203703</v>
      </c>
      <c r="T2491" s="12">
        <f t="shared" si="190"/>
        <v>2013</v>
      </c>
      <c r="U2491" s="13">
        <f t="shared" si="191"/>
        <v>41403.690266203703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>
        <f t="shared" si="194"/>
        <v>121</v>
      </c>
      <c r="R2492">
        <f t="shared" si="192"/>
        <v>37.94</v>
      </c>
      <c r="S2492" s="13">
        <f t="shared" si="193"/>
        <v>41023.227731481478</v>
      </c>
      <c r="T2492" s="12">
        <f t="shared" si="190"/>
        <v>2012</v>
      </c>
      <c r="U2492" s="13">
        <f t="shared" si="191"/>
        <v>41083.227731481478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>
        <f t="shared" si="194"/>
        <v>103</v>
      </c>
      <c r="R2493">
        <f t="shared" si="192"/>
        <v>51.6</v>
      </c>
      <c r="S2493" s="13">
        <f t="shared" si="193"/>
        <v>40542.839282407411</v>
      </c>
      <c r="T2493" s="12">
        <f t="shared" si="190"/>
        <v>2010</v>
      </c>
      <c r="U2493" s="13">
        <f t="shared" si="191"/>
        <v>40559.07708333333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>
        <f t="shared" si="194"/>
        <v>125</v>
      </c>
      <c r="R2494">
        <f t="shared" si="192"/>
        <v>27.78</v>
      </c>
      <c r="S2494" s="13">
        <f t="shared" si="193"/>
        <v>41024.985972222225</v>
      </c>
      <c r="T2494" s="12">
        <f t="shared" si="190"/>
        <v>2012</v>
      </c>
      <c r="U2494" s="13">
        <f t="shared" si="191"/>
        <v>41076.415972222225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>
        <f t="shared" si="194"/>
        <v>129</v>
      </c>
      <c r="R2495">
        <f t="shared" si="192"/>
        <v>99.38</v>
      </c>
      <c r="S2495" s="13">
        <f t="shared" si="193"/>
        <v>41348.168287037035</v>
      </c>
      <c r="T2495" s="12">
        <f t="shared" si="190"/>
        <v>2013</v>
      </c>
      <c r="U2495" s="13">
        <f t="shared" si="191"/>
        <v>41393.168287037035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>
        <f t="shared" si="194"/>
        <v>101</v>
      </c>
      <c r="R2496">
        <f t="shared" si="192"/>
        <v>38.85</v>
      </c>
      <c r="S2496" s="13">
        <f t="shared" si="193"/>
        <v>41022.645185185182</v>
      </c>
      <c r="T2496" s="12">
        <f t="shared" si="190"/>
        <v>2012</v>
      </c>
      <c r="U2496" s="13">
        <f t="shared" si="191"/>
        <v>41052.645185185182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>
        <f t="shared" si="194"/>
        <v>128</v>
      </c>
      <c r="R2497">
        <f t="shared" si="192"/>
        <v>45.55</v>
      </c>
      <c r="S2497" s="13">
        <f t="shared" si="193"/>
        <v>41036.946469907409</v>
      </c>
      <c r="T2497" s="12">
        <f t="shared" si="190"/>
        <v>2012</v>
      </c>
      <c r="U2497" s="13">
        <f t="shared" si="191"/>
        <v>41066.946469907409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>
        <f t="shared" si="194"/>
        <v>100</v>
      </c>
      <c r="R2498">
        <f t="shared" si="192"/>
        <v>600</v>
      </c>
      <c r="S2498" s="13">
        <f t="shared" si="193"/>
        <v>41327.996435185189</v>
      </c>
      <c r="T2498" s="12">
        <f t="shared" ref="T2498:T2561" si="195">YEAR(S2498)</f>
        <v>2013</v>
      </c>
      <c r="U2498" s="13">
        <f t="shared" ref="U2498:U2561" si="196">(((I2498/60)/60)/24)+DATE(1970,1,1)</f>
        <v>41362.954768518517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>
        <f t="shared" si="194"/>
        <v>113</v>
      </c>
      <c r="R2499">
        <f t="shared" ref="R2499:R2562" si="197">IFERROR(ROUND(E2499/L2499,2),0)</f>
        <v>80.55</v>
      </c>
      <c r="S2499" s="13">
        <f t="shared" ref="S2499:S2562" si="198">(((J2499/60)/60)/24)+DATE(1970,1,1)</f>
        <v>40730.878912037035</v>
      </c>
      <c r="T2499" s="12">
        <f t="shared" si="195"/>
        <v>2011</v>
      </c>
      <c r="U2499" s="13">
        <f t="shared" si="196"/>
        <v>40760.878912037035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>
        <f t="shared" ref="Q2500:Q2563" si="199">ROUND(E2500/D2500*100,0)</f>
        <v>106</v>
      </c>
      <c r="R2500">
        <f t="shared" si="197"/>
        <v>52.8</v>
      </c>
      <c r="S2500" s="13">
        <f t="shared" si="198"/>
        <v>42017.967442129629</v>
      </c>
      <c r="T2500" s="12">
        <f t="shared" si="195"/>
        <v>2015</v>
      </c>
      <c r="U2500" s="13">
        <f t="shared" si="196"/>
        <v>42031.967442129629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>
        <f t="shared" si="199"/>
        <v>203</v>
      </c>
      <c r="R2501">
        <f t="shared" si="197"/>
        <v>47.68</v>
      </c>
      <c r="S2501" s="13">
        <f t="shared" si="198"/>
        <v>41226.648576388885</v>
      </c>
      <c r="T2501" s="12">
        <f t="shared" si="195"/>
        <v>2012</v>
      </c>
      <c r="U2501" s="13">
        <f t="shared" si="196"/>
        <v>41274.75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>
        <f t="shared" si="199"/>
        <v>113</v>
      </c>
      <c r="R2502">
        <f t="shared" si="197"/>
        <v>23.45</v>
      </c>
      <c r="S2502" s="13">
        <f t="shared" si="198"/>
        <v>41053.772858796299</v>
      </c>
      <c r="T2502" s="12">
        <f t="shared" si="195"/>
        <v>2012</v>
      </c>
      <c r="U2502" s="13">
        <f t="shared" si="196"/>
        <v>41083.772858796299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>
        <f t="shared" si="199"/>
        <v>3</v>
      </c>
      <c r="R2503">
        <f t="shared" si="197"/>
        <v>40.14</v>
      </c>
      <c r="S2503" s="13">
        <f t="shared" si="198"/>
        <v>42244.776666666665</v>
      </c>
      <c r="T2503" s="12">
        <f t="shared" si="195"/>
        <v>2015</v>
      </c>
      <c r="U2503" s="13">
        <f t="shared" si="196"/>
        <v>42274.776666666665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>
        <f t="shared" si="199"/>
        <v>0</v>
      </c>
      <c r="R2504">
        <f t="shared" si="197"/>
        <v>17.2</v>
      </c>
      <c r="S2504" s="13">
        <f t="shared" si="198"/>
        <v>41858.825439814813</v>
      </c>
      <c r="T2504" s="12">
        <f t="shared" si="195"/>
        <v>2014</v>
      </c>
      <c r="U2504" s="13">
        <f t="shared" si="196"/>
        <v>41903.825439814813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>
        <f t="shared" si="199"/>
        <v>0</v>
      </c>
      <c r="R2505">
        <f t="shared" si="197"/>
        <v>0</v>
      </c>
      <c r="S2505" s="13">
        <f t="shared" si="198"/>
        <v>42498.899398148147</v>
      </c>
      <c r="T2505" s="12">
        <f t="shared" si="195"/>
        <v>2016</v>
      </c>
      <c r="U2505" s="13">
        <f t="shared" si="196"/>
        <v>42528.879166666666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>
        <f t="shared" si="199"/>
        <v>0</v>
      </c>
      <c r="R2506">
        <f t="shared" si="197"/>
        <v>0</v>
      </c>
      <c r="S2506" s="13">
        <f t="shared" si="198"/>
        <v>41928.015439814815</v>
      </c>
      <c r="T2506" s="12">
        <f t="shared" si="195"/>
        <v>2014</v>
      </c>
      <c r="U2506" s="13">
        <f t="shared" si="196"/>
        <v>41958.057106481487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>
        <f t="shared" si="199"/>
        <v>0</v>
      </c>
      <c r="R2507">
        <f t="shared" si="197"/>
        <v>0</v>
      </c>
      <c r="S2507" s="13">
        <f t="shared" si="198"/>
        <v>42047.05574074074</v>
      </c>
      <c r="T2507" s="12">
        <f t="shared" si="195"/>
        <v>2015</v>
      </c>
      <c r="U2507" s="13">
        <f t="shared" si="196"/>
        <v>42077.014074074075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>
        <f t="shared" si="199"/>
        <v>1</v>
      </c>
      <c r="R2508">
        <f t="shared" si="197"/>
        <v>15</v>
      </c>
      <c r="S2508" s="13">
        <f t="shared" si="198"/>
        <v>42258.297094907408</v>
      </c>
      <c r="T2508" s="12">
        <f t="shared" si="195"/>
        <v>2015</v>
      </c>
      <c r="U2508" s="13">
        <f t="shared" si="196"/>
        <v>42280.875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>
        <f t="shared" si="199"/>
        <v>0</v>
      </c>
      <c r="R2509">
        <f t="shared" si="197"/>
        <v>0</v>
      </c>
      <c r="S2509" s="13">
        <f t="shared" si="198"/>
        <v>42105.072962962964</v>
      </c>
      <c r="T2509" s="12">
        <f t="shared" si="195"/>
        <v>2015</v>
      </c>
      <c r="U2509" s="13">
        <f t="shared" si="196"/>
        <v>42135.072962962964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>
        <f t="shared" si="199"/>
        <v>0</v>
      </c>
      <c r="R2510">
        <f t="shared" si="197"/>
        <v>0</v>
      </c>
      <c r="S2510" s="13">
        <f t="shared" si="198"/>
        <v>41835.951782407406</v>
      </c>
      <c r="T2510" s="12">
        <f t="shared" si="195"/>
        <v>2014</v>
      </c>
      <c r="U2510" s="13">
        <f t="shared" si="196"/>
        <v>41865.951782407406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>
        <f t="shared" si="199"/>
        <v>1</v>
      </c>
      <c r="R2511">
        <f t="shared" si="197"/>
        <v>35.71</v>
      </c>
      <c r="S2511" s="13">
        <f t="shared" si="198"/>
        <v>42058.809594907405</v>
      </c>
      <c r="T2511" s="12">
        <f t="shared" si="195"/>
        <v>2015</v>
      </c>
      <c r="U2511" s="13">
        <f t="shared" si="196"/>
        <v>42114.767928240741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>
        <f t="shared" si="199"/>
        <v>0</v>
      </c>
      <c r="R2512">
        <f t="shared" si="197"/>
        <v>37.5</v>
      </c>
      <c r="S2512" s="13">
        <f t="shared" si="198"/>
        <v>42078.997361111105</v>
      </c>
      <c r="T2512" s="12">
        <f t="shared" si="195"/>
        <v>2015</v>
      </c>
      <c r="U2512" s="13">
        <f t="shared" si="196"/>
        <v>42138.997361111105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>
        <f t="shared" si="199"/>
        <v>0</v>
      </c>
      <c r="R2513">
        <f t="shared" si="197"/>
        <v>0</v>
      </c>
      <c r="S2513" s="13">
        <f t="shared" si="198"/>
        <v>42371.446909722217</v>
      </c>
      <c r="T2513" s="12">
        <f t="shared" si="195"/>
        <v>2016</v>
      </c>
      <c r="U2513" s="13">
        <f t="shared" si="196"/>
        <v>42401.446909722217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>
        <f t="shared" si="199"/>
        <v>0</v>
      </c>
      <c r="R2514">
        <f t="shared" si="197"/>
        <v>0</v>
      </c>
      <c r="S2514" s="13">
        <f t="shared" si="198"/>
        <v>41971.876863425925</v>
      </c>
      <c r="T2514" s="12">
        <f t="shared" si="195"/>
        <v>2014</v>
      </c>
      <c r="U2514" s="13">
        <f t="shared" si="196"/>
        <v>41986.876863425925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>
        <f t="shared" si="199"/>
        <v>0</v>
      </c>
      <c r="R2515">
        <f t="shared" si="197"/>
        <v>0</v>
      </c>
      <c r="S2515" s="13">
        <f t="shared" si="198"/>
        <v>42732.00681712963</v>
      </c>
      <c r="T2515" s="12">
        <f t="shared" si="195"/>
        <v>2016</v>
      </c>
      <c r="U2515" s="13">
        <f t="shared" si="196"/>
        <v>42792.00681712963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>
        <f t="shared" si="199"/>
        <v>2</v>
      </c>
      <c r="R2516">
        <f t="shared" si="197"/>
        <v>52.5</v>
      </c>
      <c r="S2516" s="13">
        <f t="shared" si="198"/>
        <v>41854.389780092592</v>
      </c>
      <c r="T2516" s="12">
        <f t="shared" si="195"/>
        <v>2014</v>
      </c>
      <c r="U2516" s="13">
        <f t="shared" si="196"/>
        <v>41871.389780092592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>
        <f t="shared" si="199"/>
        <v>19</v>
      </c>
      <c r="R2517">
        <f t="shared" si="197"/>
        <v>77.5</v>
      </c>
      <c r="S2517" s="13">
        <f t="shared" si="198"/>
        <v>42027.839733796296</v>
      </c>
      <c r="T2517" s="12">
        <f t="shared" si="195"/>
        <v>2015</v>
      </c>
      <c r="U2517" s="13">
        <f t="shared" si="196"/>
        <v>42057.839733796296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>
        <f t="shared" si="199"/>
        <v>0</v>
      </c>
      <c r="R2518">
        <f t="shared" si="197"/>
        <v>0</v>
      </c>
      <c r="S2518" s="13">
        <f t="shared" si="198"/>
        <v>41942.653379629628</v>
      </c>
      <c r="T2518" s="12">
        <f t="shared" si="195"/>
        <v>2014</v>
      </c>
      <c r="U2518" s="13">
        <f t="shared" si="196"/>
        <v>41972.6950462963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>
        <f t="shared" si="199"/>
        <v>10</v>
      </c>
      <c r="R2519">
        <f t="shared" si="197"/>
        <v>53.55</v>
      </c>
      <c r="S2519" s="13">
        <f t="shared" si="198"/>
        <v>42052.802430555559</v>
      </c>
      <c r="T2519" s="12">
        <f t="shared" si="195"/>
        <v>2015</v>
      </c>
      <c r="U2519" s="13">
        <f t="shared" si="196"/>
        <v>42082.760763888888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>
        <f t="shared" si="199"/>
        <v>0</v>
      </c>
      <c r="R2520">
        <f t="shared" si="197"/>
        <v>0</v>
      </c>
      <c r="S2520" s="13">
        <f t="shared" si="198"/>
        <v>41926.680879629632</v>
      </c>
      <c r="T2520" s="12">
        <f t="shared" si="195"/>
        <v>2014</v>
      </c>
      <c r="U2520" s="13">
        <f t="shared" si="196"/>
        <v>41956.722546296296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>
        <f t="shared" si="199"/>
        <v>0</v>
      </c>
      <c r="R2521">
        <f t="shared" si="197"/>
        <v>16.25</v>
      </c>
      <c r="S2521" s="13">
        <f t="shared" si="198"/>
        <v>41809.155138888891</v>
      </c>
      <c r="T2521" s="12">
        <f t="shared" si="195"/>
        <v>2014</v>
      </c>
      <c r="U2521" s="13">
        <f t="shared" si="196"/>
        <v>41839.155138888891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>
        <f t="shared" si="199"/>
        <v>0</v>
      </c>
      <c r="R2522">
        <f t="shared" si="197"/>
        <v>0</v>
      </c>
      <c r="S2522" s="13">
        <f t="shared" si="198"/>
        <v>42612.600520833337</v>
      </c>
      <c r="T2522" s="12">
        <f t="shared" si="195"/>
        <v>2016</v>
      </c>
      <c r="U2522" s="13">
        <f t="shared" si="196"/>
        <v>42658.806249999994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>
        <f t="shared" si="199"/>
        <v>109</v>
      </c>
      <c r="R2523">
        <f t="shared" si="197"/>
        <v>103.68</v>
      </c>
      <c r="S2523" s="13">
        <f t="shared" si="198"/>
        <v>42269.967835648145</v>
      </c>
      <c r="T2523" s="12">
        <f t="shared" si="195"/>
        <v>2015</v>
      </c>
      <c r="U2523" s="13">
        <f t="shared" si="196"/>
        <v>42290.967835648145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>
        <f t="shared" si="199"/>
        <v>100</v>
      </c>
      <c r="R2524">
        <f t="shared" si="197"/>
        <v>185.19</v>
      </c>
      <c r="S2524" s="13">
        <f t="shared" si="198"/>
        <v>42460.573611111111</v>
      </c>
      <c r="T2524" s="12">
        <f t="shared" si="195"/>
        <v>2016</v>
      </c>
      <c r="U2524" s="13">
        <f t="shared" si="196"/>
        <v>42482.619444444441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>
        <f t="shared" si="199"/>
        <v>156</v>
      </c>
      <c r="R2525">
        <f t="shared" si="197"/>
        <v>54.15</v>
      </c>
      <c r="S2525" s="13">
        <f t="shared" si="198"/>
        <v>41930.975601851853</v>
      </c>
      <c r="T2525" s="12">
        <f t="shared" si="195"/>
        <v>2014</v>
      </c>
      <c r="U2525" s="13">
        <f t="shared" si="196"/>
        <v>41961.017268518524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>
        <f t="shared" si="199"/>
        <v>102</v>
      </c>
      <c r="R2526">
        <f t="shared" si="197"/>
        <v>177.21</v>
      </c>
      <c r="S2526" s="13">
        <f t="shared" si="198"/>
        <v>41961.807372685187</v>
      </c>
      <c r="T2526" s="12">
        <f t="shared" si="195"/>
        <v>2014</v>
      </c>
      <c r="U2526" s="13">
        <f t="shared" si="196"/>
        <v>41994.1875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>
        <f t="shared" si="199"/>
        <v>100</v>
      </c>
      <c r="R2527">
        <f t="shared" si="197"/>
        <v>100.33</v>
      </c>
      <c r="S2527" s="13">
        <f t="shared" si="198"/>
        <v>41058.844571759262</v>
      </c>
      <c r="T2527" s="12">
        <f t="shared" si="195"/>
        <v>2012</v>
      </c>
      <c r="U2527" s="13">
        <f t="shared" si="196"/>
        <v>41088.844571759262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>
        <f t="shared" si="199"/>
        <v>113</v>
      </c>
      <c r="R2528">
        <f t="shared" si="197"/>
        <v>136.91</v>
      </c>
      <c r="S2528" s="13">
        <f t="shared" si="198"/>
        <v>41953.091134259259</v>
      </c>
      <c r="T2528" s="12">
        <f t="shared" si="195"/>
        <v>2014</v>
      </c>
      <c r="U2528" s="13">
        <f t="shared" si="196"/>
        <v>41981.207638888889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>
        <f t="shared" si="199"/>
        <v>102</v>
      </c>
      <c r="R2529">
        <f t="shared" si="197"/>
        <v>57.54</v>
      </c>
      <c r="S2529" s="13">
        <f t="shared" si="198"/>
        <v>41546.75105324074</v>
      </c>
      <c r="T2529" s="12">
        <f t="shared" si="195"/>
        <v>2013</v>
      </c>
      <c r="U2529" s="13">
        <f t="shared" si="196"/>
        <v>41565.165972222225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>
        <f t="shared" si="199"/>
        <v>107</v>
      </c>
      <c r="R2530">
        <f t="shared" si="197"/>
        <v>52.96</v>
      </c>
      <c r="S2530" s="13">
        <f t="shared" si="198"/>
        <v>42217.834525462968</v>
      </c>
      <c r="T2530" s="12">
        <f t="shared" si="195"/>
        <v>2015</v>
      </c>
      <c r="U2530" s="13">
        <f t="shared" si="196"/>
        <v>42236.458333333328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>
        <f t="shared" si="199"/>
        <v>104</v>
      </c>
      <c r="R2531">
        <f t="shared" si="197"/>
        <v>82.33</v>
      </c>
      <c r="S2531" s="13">
        <f t="shared" si="198"/>
        <v>40948.080729166664</v>
      </c>
      <c r="T2531" s="12">
        <f t="shared" si="195"/>
        <v>2012</v>
      </c>
      <c r="U2531" s="13">
        <f t="shared" si="196"/>
        <v>40993.0390625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>
        <f t="shared" si="199"/>
        <v>100</v>
      </c>
      <c r="R2532">
        <f t="shared" si="197"/>
        <v>135.41999999999999</v>
      </c>
      <c r="S2532" s="13">
        <f t="shared" si="198"/>
        <v>42081.864641203705</v>
      </c>
      <c r="T2532" s="12">
        <f t="shared" si="195"/>
        <v>2015</v>
      </c>
      <c r="U2532" s="13">
        <f t="shared" si="196"/>
        <v>42114.201388888891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>
        <f t="shared" si="199"/>
        <v>100</v>
      </c>
      <c r="R2533">
        <f t="shared" si="197"/>
        <v>74.069999999999993</v>
      </c>
      <c r="S2533" s="13">
        <f t="shared" si="198"/>
        <v>42208.680023148147</v>
      </c>
      <c r="T2533" s="12">
        <f t="shared" si="195"/>
        <v>2015</v>
      </c>
      <c r="U2533" s="13">
        <f t="shared" si="196"/>
        <v>42231.165972222225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>
        <f t="shared" si="199"/>
        <v>126</v>
      </c>
      <c r="R2534">
        <f t="shared" si="197"/>
        <v>84.08</v>
      </c>
      <c r="S2534" s="13">
        <f t="shared" si="198"/>
        <v>41107.849143518521</v>
      </c>
      <c r="T2534" s="12">
        <f t="shared" si="195"/>
        <v>2012</v>
      </c>
      <c r="U2534" s="13">
        <f t="shared" si="196"/>
        <v>41137.849143518521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>
        <f t="shared" si="199"/>
        <v>111</v>
      </c>
      <c r="R2535">
        <f t="shared" si="197"/>
        <v>61.03</v>
      </c>
      <c r="S2535" s="13">
        <f t="shared" si="198"/>
        <v>41304.751284722224</v>
      </c>
      <c r="T2535" s="12">
        <f t="shared" si="195"/>
        <v>2013</v>
      </c>
      <c r="U2535" s="13">
        <f t="shared" si="196"/>
        <v>41334.750787037039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>
        <f t="shared" si="199"/>
        <v>105</v>
      </c>
      <c r="R2536">
        <f t="shared" si="197"/>
        <v>150</v>
      </c>
      <c r="S2536" s="13">
        <f t="shared" si="198"/>
        <v>40127.700370370374</v>
      </c>
      <c r="T2536" s="12">
        <f t="shared" si="195"/>
        <v>2009</v>
      </c>
      <c r="U2536" s="13">
        <f t="shared" si="196"/>
        <v>40179.25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>
        <f t="shared" si="199"/>
        <v>104</v>
      </c>
      <c r="R2537">
        <f t="shared" si="197"/>
        <v>266.08999999999997</v>
      </c>
      <c r="S2537" s="13">
        <f t="shared" si="198"/>
        <v>41943.791030092594</v>
      </c>
      <c r="T2537" s="12">
        <f t="shared" si="195"/>
        <v>2014</v>
      </c>
      <c r="U2537" s="13">
        <f t="shared" si="196"/>
        <v>41974.832696759258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>
        <f t="shared" si="199"/>
        <v>116</v>
      </c>
      <c r="R2538">
        <f t="shared" si="197"/>
        <v>7.25</v>
      </c>
      <c r="S2538" s="13">
        <f t="shared" si="198"/>
        <v>41464.106087962966</v>
      </c>
      <c r="T2538" s="12">
        <f t="shared" si="195"/>
        <v>2013</v>
      </c>
      <c r="U2538" s="13">
        <f t="shared" si="196"/>
        <v>41485.106087962966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>
        <f t="shared" si="199"/>
        <v>110</v>
      </c>
      <c r="R2539">
        <f t="shared" si="197"/>
        <v>100</v>
      </c>
      <c r="S2539" s="13">
        <f t="shared" si="198"/>
        <v>40696.648784722223</v>
      </c>
      <c r="T2539" s="12">
        <f t="shared" si="195"/>
        <v>2011</v>
      </c>
      <c r="U2539" s="13">
        <f t="shared" si="196"/>
        <v>40756.648784722223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>
        <f t="shared" si="199"/>
        <v>113</v>
      </c>
      <c r="R2540">
        <f t="shared" si="197"/>
        <v>109.96</v>
      </c>
      <c r="S2540" s="13">
        <f t="shared" si="198"/>
        <v>41298.509965277779</v>
      </c>
      <c r="T2540" s="12">
        <f t="shared" si="195"/>
        <v>2013</v>
      </c>
      <c r="U2540" s="13">
        <f t="shared" si="196"/>
        <v>41329.207638888889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>
        <f t="shared" si="199"/>
        <v>100</v>
      </c>
      <c r="R2541">
        <f t="shared" si="197"/>
        <v>169.92</v>
      </c>
      <c r="S2541" s="13">
        <f t="shared" si="198"/>
        <v>41977.902222222227</v>
      </c>
      <c r="T2541" s="12">
        <f t="shared" si="195"/>
        <v>2014</v>
      </c>
      <c r="U2541" s="13">
        <f t="shared" si="196"/>
        <v>42037.902222222227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>
        <f t="shared" si="199"/>
        <v>103</v>
      </c>
      <c r="R2542">
        <f t="shared" si="197"/>
        <v>95.74</v>
      </c>
      <c r="S2542" s="13">
        <f t="shared" si="198"/>
        <v>40785.675011574072</v>
      </c>
      <c r="T2542" s="12">
        <f t="shared" si="195"/>
        <v>2011</v>
      </c>
      <c r="U2542" s="13">
        <f t="shared" si="196"/>
        <v>40845.675011574072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>
        <f t="shared" si="199"/>
        <v>107</v>
      </c>
      <c r="R2543">
        <f t="shared" si="197"/>
        <v>59.46</v>
      </c>
      <c r="S2543" s="13">
        <f t="shared" si="198"/>
        <v>41483.449282407404</v>
      </c>
      <c r="T2543" s="12">
        <f t="shared" si="195"/>
        <v>2013</v>
      </c>
      <c r="U2543" s="13">
        <f t="shared" si="196"/>
        <v>41543.449282407404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>
        <f t="shared" si="199"/>
        <v>104</v>
      </c>
      <c r="R2544">
        <f t="shared" si="197"/>
        <v>55.77</v>
      </c>
      <c r="S2544" s="13">
        <f t="shared" si="198"/>
        <v>41509.426585648151</v>
      </c>
      <c r="T2544" s="12">
        <f t="shared" si="195"/>
        <v>2013</v>
      </c>
      <c r="U2544" s="13">
        <f t="shared" si="196"/>
        <v>41548.165972222225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>
        <f t="shared" si="199"/>
        <v>156</v>
      </c>
      <c r="R2545">
        <f t="shared" si="197"/>
        <v>30.08</v>
      </c>
      <c r="S2545" s="13">
        <f t="shared" si="198"/>
        <v>40514.107615740737</v>
      </c>
      <c r="T2545" s="12">
        <f t="shared" si="195"/>
        <v>2010</v>
      </c>
      <c r="U2545" s="13">
        <f t="shared" si="196"/>
        <v>40545.125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>
        <f t="shared" si="199"/>
        <v>101</v>
      </c>
      <c r="R2546">
        <f t="shared" si="197"/>
        <v>88.44</v>
      </c>
      <c r="S2546" s="13">
        <f t="shared" si="198"/>
        <v>41068.520474537036</v>
      </c>
      <c r="T2546" s="12">
        <f t="shared" si="195"/>
        <v>2012</v>
      </c>
      <c r="U2546" s="13">
        <f t="shared" si="196"/>
        <v>41098.520474537036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>
        <f t="shared" si="199"/>
        <v>195</v>
      </c>
      <c r="R2547">
        <f t="shared" si="197"/>
        <v>64.03</v>
      </c>
      <c r="S2547" s="13">
        <f t="shared" si="198"/>
        <v>42027.13817129629</v>
      </c>
      <c r="T2547" s="12">
        <f t="shared" si="195"/>
        <v>2015</v>
      </c>
      <c r="U2547" s="13">
        <f t="shared" si="196"/>
        <v>42062.020833333328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>
        <f t="shared" si="199"/>
        <v>112</v>
      </c>
      <c r="R2548">
        <f t="shared" si="197"/>
        <v>60.15</v>
      </c>
      <c r="S2548" s="13">
        <f t="shared" si="198"/>
        <v>41524.858553240738</v>
      </c>
      <c r="T2548" s="12">
        <f t="shared" si="195"/>
        <v>2013</v>
      </c>
      <c r="U2548" s="13">
        <f t="shared" si="196"/>
        <v>41552.208333333336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>
        <f t="shared" si="199"/>
        <v>120</v>
      </c>
      <c r="R2549">
        <f t="shared" si="197"/>
        <v>49.19</v>
      </c>
      <c r="S2549" s="13">
        <f t="shared" si="198"/>
        <v>40973.773182870369</v>
      </c>
      <c r="T2549" s="12">
        <f t="shared" si="195"/>
        <v>2012</v>
      </c>
      <c r="U2549" s="13">
        <f t="shared" si="196"/>
        <v>41003.731516203705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>
        <f t="shared" si="199"/>
        <v>102</v>
      </c>
      <c r="R2550">
        <f t="shared" si="197"/>
        <v>165.16</v>
      </c>
      <c r="S2550" s="13">
        <f t="shared" si="198"/>
        <v>42618.625428240746</v>
      </c>
      <c r="T2550" s="12">
        <f t="shared" si="195"/>
        <v>2016</v>
      </c>
      <c r="U2550" s="13">
        <f t="shared" si="196"/>
        <v>42643.185416666667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>
        <f t="shared" si="199"/>
        <v>103</v>
      </c>
      <c r="R2551">
        <f t="shared" si="197"/>
        <v>43.62</v>
      </c>
      <c r="S2551" s="13">
        <f t="shared" si="198"/>
        <v>41390.757754629631</v>
      </c>
      <c r="T2551" s="12">
        <f t="shared" si="195"/>
        <v>2013</v>
      </c>
      <c r="U2551" s="13">
        <f t="shared" si="196"/>
        <v>41425.708333333336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>
        <f t="shared" si="199"/>
        <v>101</v>
      </c>
      <c r="R2552">
        <f t="shared" si="197"/>
        <v>43.7</v>
      </c>
      <c r="S2552" s="13">
        <f t="shared" si="198"/>
        <v>42228.634328703702</v>
      </c>
      <c r="T2552" s="12">
        <f t="shared" si="195"/>
        <v>2015</v>
      </c>
      <c r="U2552" s="13">
        <f t="shared" si="196"/>
        <v>42285.165972222225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>
        <f t="shared" si="199"/>
        <v>103</v>
      </c>
      <c r="R2553">
        <f t="shared" si="197"/>
        <v>67.42</v>
      </c>
      <c r="S2553" s="13">
        <f t="shared" si="198"/>
        <v>40961.252141203702</v>
      </c>
      <c r="T2553" s="12">
        <f t="shared" si="195"/>
        <v>2012</v>
      </c>
      <c r="U2553" s="13">
        <f t="shared" si="196"/>
        <v>40989.866666666669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>
        <f t="shared" si="199"/>
        <v>107</v>
      </c>
      <c r="R2554">
        <f t="shared" si="197"/>
        <v>177.5</v>
      </c>
      <c r="S2554" s="13">
        <f t="shared" si="198"/>
        <v>42769.809965277775</v>
      </c>
      <c r="T2554" s="12">
        <f t="shared" si="195"/>
        <v>2017</v>
      </c>
      <c r="U2554" s="13">
        <f t="shared" si="196"/>
        <v>42799.809965277775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>
        <f t="shared" si="199"/>
        <v>156</v>
      </c>
      <c r="R2555">
        <f t="shared" si="197"/>
        <v>38.880000000000003</v>
      </c>
      <c r="S2555" s="13">
        <f t="shared" si="198"/>
        <v>41113.199155092596</v>
      </c>
      <c r="T2555" s="12">
        <f t="shared" si="195"/>
        <v>2012</v>
      </c>
      <c r="U2555" s="13">
        <f t="shared" si="196"/>
        <v>41173.199155092596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>
        <f t="shared" si="199"/>
        <v>123</v>
      </c>
      <c r="R2556">
        <f t="shared" si="197"/>
        <v>54.99</v>
      </c>
      <c r="S2556" s="13">
        <f t="shared" si="198"/>
        <v>42125.078275462962</v>
      </c>
      <c r="T2556" s="12">
        <f t="shared" si="195"/>
        <v>2015</v>
      </c>
      <c r="U2556" s="13">
        <f t="shared" si="196"/>
        <v>42156.165972222225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>
        <f t="shared" si="199"/>
        <v>107</v>
      </c>
      <c r="R2557">
        <f t="shared" si="197"/>
        <v>61.34</v>
      </c>
      <c r="S2557" s="13">
        <f t="shared" si="198"/>
        <v>41026.655011574076</v>
      </c>
      <c r="T2557" s="12">
        <f t="shared" si="195"/>
        <v>2012</v>
      </c>
      <c r="U2557" s="13">
        <f t="shared" si="196"/>
        <v>41057.655011574076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>
        <f t="shared" si="199"/>
        <v>106</v>
      </c>
      <c r="R2558">
        <f t="shared" si="197"/>
        <v>23.12</v>
      </c>
      <c r="S2558" s="13">
        <f t="shared" si="198"/>
        <v>41222.991400462961</v>
      </c>
      <c r="T2558" s="12">
        <f t="shared" si="195"/>
        <v>2012</v>
      </c>
      <c r="U2558" s="13">
        <f t="shared" si="196"/>
        <v>41267.991400462961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>
        <f t="shared" si="199"/>
        <v>118</v>
      </c>
      <c r="R2559">
        <f t="shared" si="197"/>
        <v>29.61</v>
      </c>
      <c r="S2559" s="13">
        <f t="shared" si="198"/>
        <v>41744.745208333334</v>
      </c>
      <c r="T2559" s="12">
        <f t="shared" si="195"/>
        <v>2014</v>
      </c>
      <c r="U2559" s="13">
        <f t="shared" si="196"/>
        <v>41774.745208333334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>
        <f t="shared" si="199"/>
        <v>109</v>
      </c>
      <c r="R2560">
        <f t="shared" si="197"/>
        <v>75.61</v>
      </c>
      <c r="S2560" s="13">
        <f t="shared" si="198"/>
        <v>42093.860023148154</v>
      </c>
      <c r="T2560" s="12">
        <f t="shared" si="195"/>
        <v>2015</v>
      </c>
      <c r="U2560" s="13">
        <f t="shared" si="196"/>
        <v>42125.582638888889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>
        <f t="shared" si="199"/>
        <v>111</v>
      </c>
      <c r="R2561">
        <f t="shared" si="197"/>
        <v>35.6</v>
      </c>
      <c r="S2561" s="13">
        <f t="shared" si="198"/>
        <v>40829.873657407406</v>
      </c>
      <c r="T2561" s="12">
        <f t="shared" si="195"/>
        <v>2011</v>
      </c>
      <c r="U2561" s="13">
        <f t="shared" si="196"/>
        <v>40862.817361111112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>
        <f t="shared" si="199"/>
        <v>100</v>
      </c>
      <c r="R2562">
        <f t="shared" si="197"/>
        <v>143</v>
      </c>
      <c r="S2562" s="13">
        <f t="shared" si="198"/>
        <v>42039.951087962967</v>
      </c>
      <c r="T2562" s="12">
        <f t="shared" ref="T2562:T2625" si="200">YEAR(S2562)</f>
        <v>2015</v>
      </c>
      <c r="U2562" s="13">
        <f t="shared" ref="U2562:U2625" si="201">(((I2562/60)/60)/24)+DATE(1970,1,1)</f>
        <v>42069.951087962967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>
        <f t="shared" si="199"/>
        <v>0</v>
      </c>
      <c r="R2563">
        <f t="shared" ref="R2563:R2626" si="202">IFERROR(ROUND(E2563/L2563,2),0)</f>
        <v>0</v>
      </c>
      <c r="S2563" s="13">
        <f t="shared" ref="S2563:S2626" si="203">(((J2563/60)/60)/24)+DATE(1970,1,1)</f>
        <v>42260.528807870374</v>
      </c>
      <c r="T2563" s="12">
        <f t="shared" si="200"/>
        <v>2015</v>
      </c>
      <c r="U2563" s="13">
        <f t="shared" si="201"/>
        <v>42290.528807870374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>
        <f t="shared" ref="Q2564:Q2627" si="204">ROUND(E2564/D2564*100,0)</f>
        <v>1</v>
      </c>
      <c r="R2564">
        <f t="shared" si="202"/>
        <v>25</v>
      </c>
      <c r="S2564" s="13">
        <f t="shared" si="203"/>
        <v>42594.524756944447</v>
      </c>
      <c r="T2564" s="12">
        <f t="shared" si="200"/>
        <v>2016</v>
      </c>
      <c r="U2564" s="13">
        <f t="shared" si="201"/>
        <v>42654.524756944447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>
        <f t="shared" si="204"/>
        <v>0</v>
      </c>
      <c r="R2565">
        <f t="shared" si="202"/>
        <v>0</v>
      </c>
      <c r="S2565" s="13">
        <f t="shared" si="203"/>
        <v>42155.139479166668</v>
      </c>
      <c r="T2565" s="12">
        <f t="shared" si="200"/>
        <v>2015</v>
      </c>
      <c r="U2565" s="13">
        <f t="shared" si="201"/>
        <v>42215.139479166668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>
        <f t="shared" si="204"/>
        <v>0</v>
      </c>
      <c r="R2566">
        <f t="shared" si="202"/>
        <v>0</v>
      </c>
      <c r="S2566" s="13">
        <f t="shared" si="203"/>
        <v>41822.040497685186</v>
      </c>
      <c r="T2566" s="12">
        <f t="shared" si="200"/>
        <v>2014</v>
      </c>
      <c r="U2566" s="13">
        <f t="shared" si="201"/>
        <v>41852.040497685186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>
        <f t="shared" si="204"/>
        <v>1</v>
      </c>
      <c r="R2567">
        <f t="shared" si="202"/>
        <v>100</v>
      </c>
      <c r="S2567" s="13">
        <f t="shared" si="203"/>
        <v>42440.650335648148</v>
      </c>
      <c r="T2567" s="12">
        <f t="shared" si="200"/>
        <v>2016</v>
      </c>
      <c r="U2567" s="13">
        <f t="shared" si="201"/>
        <v>42499.868055555555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>
        <f t="shared" si="204"/>
        <v>0</v>
      </c>
      <c r="R2568">
        <f t="shared" si="202"/>
        <v>0</v>
      </c>
      <c r="S2568" s="13">
        <f t="shared" si="203"/>
        <v>41842.980879629627</v>
      </c>
      <c r="T2568" s="12">
        <f t="shared" si="200"/>
        <v>2014</v>
      </c>
      <c r="U2568" s="13">
        <f t="shared" si="201"/>
        <v>41872.980879629627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>
        <f t="shared" si="204"/>
        <v>0</v>
      </c>
      <c r="R2569">
        <f t="shared" si="202"/>
        <v>60</v>
      </c>
      <c r="S2569" s="13">
        <f t="shared" si="203"/>
        <v>42087.878912037035</v>
      </c>
      <c r="T2569" s="12">
        <f t="shared" si="200"/>
        <v>2015</v>
      </c>
      <c r="U2569" s="13">
        <f t="shared" si="201"/>
        <v>42117.878912037035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>
        <f t="shared" si="204"/>
        <v>1</v>
      </c>
      <c r="R2570">
        <f t="shared" si="202"/>
        <v>50</v>
      </c>
      <c r="S2570" s="13">
        <f t="shared" si="203"/>
        <v>42584.666597222225</v>
      </c>
      <c r="T2570" s="12">
        <f t="shared" si="200"/>
        <v>2016</v>
      </c>
      <c r="U2570" s="13">
        <f t="shared" si="201"/>
        <v>42614.666597222225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>
        <f t="shared" si="204"/>
        <v>2</v>
      </c>
      <c r="R2571">
        <f t="shared" si="202"/>
        <v>72.5</v>
      </c>
      <c r="S2571" s="13">
        <f t="shared" si="203"/>
        <v>42234.105462962965</v>
      </c>
      <c r="T2571" s="12">
        <f t="shared" si="200"/>
        <v>2015</v>
      </c>
      <c r="U2571" s="13">
        <f t="shared" si="201"/>
        <v>42264.105462962965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>
        <f t="shared" si="204"/>
        <v>1</v>
      </c>
      <c r="R2572">
        <f t="shared" si="202"/>
        <v>29.5</v>
      </c>
      <c r="S2572" s="13">
        <f t="shared" si="203"/>
        <v>42744.903182870374</v>
      </c>
      <c r="T2572" s="12">
        <f t="shared" si="200"/>
        <v>2017</v>
      </c>
      <c r="U2572" s="13">
        <f t="shared" si="201"/>
        <v>42774.903182870374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>
        <f t="shared" si="204"/>
        <v>0</v>
      </c>
      <c r="R2573">
        <f t="shared" si="202"/>
        <v>62.5</v>
      </c>
      <c r="S2573" s="13">
        <f t="shared" si="203"/>
        <v>42449.341678240744</v>
      </c>
      <c r="T2573" s="12">
        <f t="shared" si="200"/>
        <v>2016</v>
      </c>
      <c r="U2573" s="13">
        <f t="shared" si="201"/>
        <v>42509.341678240744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>
        <f t="shared" si="204"/>
        <v>0</v>
      </c>
      <c r="R2574">
        <f t="shared" si="202"/>
        <v>0</v>
      </c>
      <c r="S2574" s="13">
        <f t="shared" si="203"/>
        <v>42077.119409722218</v>
      </c>
      <c r="T2574" s="12">
        <f t="shared" si="200"/>
        <v>2015</v>
      </c>
      <c r="U2574" s="13">
        <f t="shared" si="201"/>
        <v>42107.119409722218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>
        <f t="shared" si="204"/>
        <v>0</v>
      </c>
      <c r="R2575">
        <f t="shared" si="202"/>
        <v>0</v>
      </c>
      <c r="S2575" s="13">
        <f t="shared" si="203"/>
        <v>41829.592002314814</v>
      </c>
      <c r="T2575" s="12">
        <f t="shared" si="200"/>
        <v>2014</v>
      </c>
      <c r="U2575" s="13">
        <f t="shared" si="201"/>
        <v>41874.592002314814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>
        <f t="shared" si="204"/>
        <v>0</v>
      </c>
      <c r="R2576">
        <f t="shared" si="202"/>
        <v>0</v>
      </c>
      <c r="S2576" s="13">
        <f t="shared" si="203"/>
        <v>42487.825752314813</v>
      </c>
      <c r="T2576" s="12">
        <f t="shared" si="200"/>
        <v>2016</v>
      </c>
      <c r="U2576" s="13">
        <f t="shared" si="201"/>
        <v>42508.825752314813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>
        <f t="shared" si="204"/>
        <v>0</v>
      </c>
      <c r="R2577">
        <f t="shared" si="202"/>
        <v>0</v>
      </c>
      <c r="S2577" s="13">
        <f t="shared" si="203"/>
        <v>41986.108726851846</v>
      </c>
      <c r="T2577" s="12">
        <f t="shared" si="200"/>
        <v>2014</v>
      </c>
      <c r="U2577" s="13">
        <f t="shared" si="201"/>
        <v>42016.108726851846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>
        <f t="shared" si="204"/>
        <v>0</v>
      </c>
      <c r="R2578">
        <f t="shared" si="202"/>
        <v>0</v>
      </c>
      <c r="S2578" s="13">
        <f t="shared" si="203"/>
        <v>42060.00980324074</v>
      </c>
      <c r="T2578" s="12">
        <f t="shared" si="200"/>
        <v>2015</v>
      </c>
      <c r="U2578" s="13">
        <f t="shared" si="201"/>
        <v>42104.968136574069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>
        <f t="shared" si="204"/>
        <v>0</v>
      </c>
      <c r="R2579">
        <f t="shared" si="202"/>
        <v>0</v>
      </c>
      <c r="S2579" s="13">
        <f t="shared" si="203"/>
        <v>41830.820567129631</v>
      </c>
      <c r="T2579" s="12">
        <f t="shared" si="200"/>
        <v>2014</v>
      </c>
      <c r="U2579" s="13">
        <f t="shared" si="201"/>
        <v>41855.820567129631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>
        <f t="shared" si="204"/>
        <v>0</v>
      </c>
      <c r="R2580">
        <f t="shared" si="202"/>
        <v>0</v>
      </c>
      <c r="S2580" s="13">
        <f t="shared" si="203"/>
        <v>42238.022905092599</v>
      </c>
      <c r="T2580" s="12">
        <f t="shared" si="200"/>
        <v>2015</v>
      </c>
      <c r="U2580" s="13">
        <f t="shared" si="201"/>
        <v>42286.708333333328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>
        <f t="shared" si="204"/>
        <v>0</v>
      </c>
      <c r="R2581">
        <f t="shared" si="202"/>
        <v>23.08</v>
      </c>
      <c r="S2581" s="13">
        <f t="shared" si="203"/>
        <v>41837.829895833333</v>
      </c>
      <c r="T2581" s="12">
        <f t="shared" si="200"/>
        <v>2014</v>
      </c>
      <c r="U2581" s="13">
        <f t="shared" si="201"/>
        <v>41897.829895833333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>
        <f t="shared" si="204"/>
        <v>1</v>
      </c>
      <c r="R2582">
        <f t="shared" si="202"/>
        <v>25.5</v>
      </c>
      <c r="S2582" s="13">
        <f t="shared" si="203"/>
        <v>42110.326423611114</v>
      </c>
      <c r="T2582" s="12">
        <f t="shared" si="200"/>
        <v>2015</v>
      </c>
      <c r="U2582" s="13">
        <f t="shared" si="201"/>
        <v>42140.125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>
        <f t="shared" si="204"/>
        <v>11</v>
      </c>
      <c r="R2583">
        <f t="shared" si="202"/>
        <v>48.18</v>
      </c>
      <c r="S2583" s="13">
        <f t="shared" si="203"/>
        <v>42294.628449074073</v>
      </c>
      <c r="T2583" s="12">
        <f t="shared" si="200"/>
        <v>2015</v>
      </c>
      <c r="U2583" s="13">
        <f t="shared" si="201"/>
        <v>42324.670115740737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>
        <f t="shared" si="204"/>
        <v>0</v>
      </c>
      <c r="R2584">
        <f t="shared" si="202"/>
        <v>1</v>
      </c>
      <c r="S2584" s="13">
        <f t="shared" si="203"/>
        <v>42642.988819444443</v>
      </c>
      <c r="T2584" s="12">
        <f t="shared" si="200"/>
        <v>2016</v>
      </c>
      <c r="U2584" s="13">
        <f t="shared" si="201"/>
        <v>42672.988819444443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>
        <f t="shared" si="204"/>
        <v>1</v>
      </c>
      <c r="R2585">
        <f t="shared" si="202"/>
        <v>1</v>
      </c>
      <c r="S2585" s="13">
        <f t="shared" si="203"/>
        <v>42019.76944444445</v>
      </c>
      <c r="T2585" s="12">
        <f t="shared" si="200"/>
        <v>2015</v>
      </c>
      <c r="U2585" s="13">
        <f t="shared" si="201"/>
        <v>42079.727777777778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>
        <f t="shared" si="204"/>
        <v>0</v>
      </c>
      <c r="R2586">
        <f t="shared" si="202"/>
        <v>0</v>
      </c>
      <c r="S2586" s="13">
        <f t="shared" si="203"/>
        <v>42140.173252314817</v>
      </c>
      <c r="T2586" s="12">
        <f t="shared" si="200"/>
        <v>2015</v>
      </c>
      <c r="U2586" s="13">
        <f t="shared" si="201"/>
        <v>42170.173252314817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>
        <f t="shared" si="204"/>
        <v>0</v>
      </c>
      <c r="R2587">
        <f t="shared" si="202"/>
        <v>50</v>
      </c>
      <c r="S2587" s="13">
        <f t="shared" si="203"/>
        <v>41795.963333333333</v>
      </c>
      <c r="T2587" s="12">
        <f t="shared" si="200"/>
        <v>2014</v>
      </c>
      <c r="U2587" s="13">
        <f t="shared" si="201"/>
        <v>41825.963333333333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>
        <f t="shared" si="204"/>
        <v>0</v>
      </c>
      <c r="R2588">
        <f t="shared" si="202"/>
        <v>5</v>
      </c>
      <c r="S2588" s="13">
        <f t="shared" si="203"/>
        <v>42333.330277777779</v>
      </c>
      <c r="T2588" s="12">
        <f t="shared" si="200"/>
        <v>2015</v>
      </c>
      <c r="U2588" s="13">
        <f t="shared" si="201"/>
        <v>42363.330277777779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>
        <f t="shared" si="204"/>
        <v>2</v>
      </c>
      <c r="R2589">
        <f t="shared" si="202"/>
        <v>202.83</v>
      </c>
      <c r="S2589" s="13">
        <f t="shared" si="203"/>
        <v>42338.675381944442</v>
      </c>
      <c r="T2589" s="12">
        <f t="shared" si="200"/>
        <v>2015</v>
      </c>
      <c r="U2589" s="13">
        <f t="shared" si="201"/>
        <v>42368.675381944442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>
        <f t="shared" si="204"/>
        <v>4</v>
      </c>
      <c r="R2590">
        <f t="shared" si="202"/>
        <v>29.13</v>
      </c>
      <c r="S2590" s="13">
        <f t="shared" si="203"/>
        <v>42042.676226851851</v>
      </c>
      <c r="T2590" s="12">
        <f t="shared" si="200"/>
        <v>2015</v>
      </c>
      <c r="U2590" s="13">
        <f t="shared" si="201"/>
        <v>42094.551388888889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>
        <f t="shared" si="204"/>
        <v>0</v>
      </c>
      <c r="R2591">
        <f t="shared" si="202"/>
        <v>5</v>
      </c>
      <c r="S2591" s="13">
        <f t="shared" si="203"/>
        <v>42422.536192129628</v>
      </c>
      <c r="T2591" s="12">
        <f t="shared" si="200"/>
        <v>2016</v>
      </c>
      <c r="U2591" s="13">
        <f t="shared" si="201"/>
        <v>42452.494525462964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>
        <f t="shared" si="204"/>
        <v>0</v>
      </c>
      <c r="R2592">
        <f t="shared" si="202"/>
        <v>0</v>
      </c>
      <c r="S2592" s="13">
        <f t="shared" si="203"/>
        <v>42388.589085648149</v>
      </c>
      <c r="T2592" s="12">
        <f t="shared" si="200"/>
        <v>2016</v>
      </c>
      <c r="U2592" s="13">
        <f t="shared" si="201"/>
        <v>42395.589085648149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>
        <f t="shared" si="204"/>
        <v>2</v>
      </c>
      <c r="R2593">
        <f t="shared" si="202"/>
        <v>13</v>
      </c>
      <c r="S2593" s="13">
        <f t="shared" si="203"/>
        <v>42382.906527777777</v>
      </c>
      <c r="T2593" s="12">
        <f t="shared" si="200"/>
        <v>2016</v>
      </c>
      <c r="U2593" s="13">
        <f t="shared" si="201"/>
        <v>42442.864861111113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>
        <f t="shared" si="204"/>
        <v>0</v>
      </c>
      <c r="R2594">
        <f t="shared" si="202"/>
        <v>50</v>
      </c>
      <c r="S2594" s="13">
        <f t="shared" si="203"/>
        <v>41887.801168981481</v>
      </c>
      <c r="T2594" s="12">
        <f t="shared" si="200"/>
        <v>2014</v>
      </c>
      <c r="U2594" s="13">
        <f t="shared" si="201"/>
        <v>41917.801168981481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>
        <f t="shared" si="204"/>
        <v>0</v>
      </c>
      <c r="R2595">
        <f t="shared" si="202"/>
        <v>0</v>
      </c>
      <c r="S2595" s="13">
        <f t="shared" si="203"/>
        <v>42089.84520833334</v>
      </c>
      <c r="T2595" s="12">
        <f t="shared" si="200"/>
        <v>2015</v>
      </c>
      <c r="U2595" s="13">
        <f t="shared" si="201"/>
        <v>42119.84520833334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>
        <f t="shared" si="204"/>
        <v>0</v>
      </c>
      <c r="R2596">
        <f t="shared" si="202"/>
        <v>1</v>
      </c>
      <c r="S2596" s="13">
        <f t="shared" si="203"/>
        <v>41828.967916666668</v>
      </c>
      <c r="T2596" s="12">
        <f t="shared" si="200"/>
        <v>2014</v>
      </c>
      <c r="U2596" s="13">
        <f t="shared" si="201"/>
        <v>41858.967916666668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>
        <f t="shared" si="204"/>
        <v>12</v>
      </c>
      <c r="R2597">
        <f t="shared" si="202"/>
        <v>96.05</v>
      </c>
      <c r="S2597" s="13">
        <f t="shared" si="203"/>
        <v>42760.244212962964</v>
      </c>
      <c r="T2597" s="12">
        <f t="shared" si="200"/>
        <v>2017</v>
      </c>
      <c r="U2597" s="13">
        <f t="shared" si="201"/>
        <v>42790.244212962964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>
        <f t="shared" si="204"/>
        <v>24</v>
      </c>
      <c r="R2598">
        <f t="shared" si="202"/>
        <v>305.77999999999997</v>
      </c>
      <c r="S2598" s="13">
        <f t="shared" si="203"/>
        <v>41828.664456018516</v>
      </c>
      <c r="T2598" s="12">
        <f t="shared" si="200"/>
        <v>2014</v>
      </c>
      <c r="U2598" s="13">
        <f t="shared" si="201"/>
        <v>41858.664456018516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>
        <f t="shared" si="204"/>
        <v>6</v>
      </c>
      <c r="R2599">
        <f t="shared" si="202"/>
        <v>12.14</v>
      </c>
      <c r="S2599" s="13">
        <f t="shared" si="203"/>
        <v>42510.341631944444</v>
      </c>
      <c r="T2599" s="12">
        <f t="shared" si="200"/>
        <v>2016</v>
      </c>
      <c r="U2599" s="13">
        <f t="shared" si="201"/>
        <v>42540.341631944444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>
        <f t="shared" si="204"/>
        <v>39</v>
      </c>
      <c r="R2600">
        <f t="shared" si="202"/>
        <v>83.57</v>
      </c>
      <c r="S2600" s="13">
        <f t="shared" si="203"/>
        <v>42240.840289351851</v>
      </c>
      <c r="T2600" s="12">
        <f t="shared" si="200"/>
        <v>2015</v>
      </c>
      <c r="U2600" s="13">
        <f t="shared" si="201"/>
        <v>42270.840289351851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>
        <f t="shared" si="204"/>
        <v>1</v>
      </c>
      <c r="R2601">
        <f t="shared" si="202"/>
        <v>18</v>
      </c>
      <c r="S2601" s="13">
        <f t="shared" si="203"/>
        <v>41809.754016203704</v>
      </c>
      <c r="T2601" s="12">
        <f t="shared" si="200"/>
        <v>2014</v>
      </c>
      <c r="U2601" s="13">
        <f t="shared" si="201"/>
        <v>41854.754016203704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>
        <f t="shared" si="204"/>
        <v>7</v>
      </c>
      <c r="R2602">
        <f t="shared" si="202"/>
        <v>115.53</v>
      </c>
      <c r="S2602" s="13">
        <f t="shared" si="203"/>
        <v>42394.900462962964</v>
      </c>
      <c r="T2602" s="12">
        <f t="shared" si="200"/>
        <v>2016</v>
      </c>
      <c r="U2602" s="13">
        <f t="shared" si="201"/>
        <v>42454.858796296292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>
        <f t="shared" si="204"/>
        <v>661</v>
      </c>
      <c r="R2603">
        <f t="shared" si="202"/>
        <v>21.9</v>
      </c>
      <c r="S2603" s="13">
        <f t="shared" si="203"/>
        <v>41150.902187499996</v>
      </c>
      <c r="T2603" s="12">
        <f t="shared" si="200"/>
        <v>2012</v>
      </c>
      <c r="U2603" s="13">
        <f t="shared" si="201"/>
        <v>41165.165972222225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>
        <f t="shared" si="204"/>
        <v>326</v>
      </c>
      <c r="R2604">
        <f t="shared" si="202"/>
        <v>80.02</v>
      </c>
      <c r="S2604" s="13">
        <f t="shared" si="203"/>
        <v>41915.747314814813</v>
      </c>
      <c r="T2604" s="12">
        <f t="shared" si="200"/>
        <v>2014</v>
      </c>
      <c r="U2604" s="13">
        <f t="shared" si="201"/>
        <v>41955.888888888891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>
        <f t="shared" si="204"/>
        <v>101</v>
      </c>
      <c r="R2605">
        <f t="shared" si="202"/>
        <v>35.520000000000003</v>
      </c>
      <c r="S2605" s="13">
        <f t="shared" si="203"/>
        <v>41617.912662037037</v>
      </c>
      <c r="T2605" s="12">
        <f t="shared" si="200"/>
        <v>2013</v>
      </c>
      <c r="U2605" s="13">
        <f t="shared" si="201"/>
        <v>41631.912662037037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>
        <f t="shared" si="204"/>
        <v>104</v>
      </c>
      <c r="R2606">
        <f t="shared" si="202"/>
        <v>64.930000000000007</v>
      </c>
      <c r="S2606" s="13">
        <f t="shared" si="203"/>
        <v>40998.051192129627</v>
      </c>
      <c r="T2606" s="12">
        <f t="shared" si="200"/>
        <v>2012</v>
      </c>
      <c r="U2606" s="13">
        <f t="shared" si="201"/>
        <v>41028.051192129627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>
        <f t="shared" si="204"/>
        <v>107</v>
      </c>
      <c r="R2607">
        <f t="shared" si="202"/>
        <v>60.97</v>
      </c>
      <c r="S2607" s="13">
        <f t="shared" si="203"/>
        <v>42508.541550925926</v>
      </c>
      <c r="T2607" s="12">
        <f t="shared" si="200"/>
        <v>2016</v>
      </c>
      <c r="U2607" s="13">
        <f t="shared" si="201"/>
        <v>42538.541550925926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>
        <f t="shared" si="204"/>
        <v>110</v>
      </c>
      <c r="R2608">
        <f t="shared" si="202"/>
        <v>31.44</v>
      </c>
      <c r="S2608" s="13">
        <f t="shared" si="203"/>
        <v>41726.712754629632</v>
      </c>
      <c r="T2608" s="12">
        <f t="shared" si="200"/>
        <v>2014</v>
      </c>
      <c r="U2608" s="13">
        <f t="shared" si="201"/>
        <v>41758.712754629632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>
        <f t="shared" si="204"/>
        <v>408</v>
      </c>
      <c r="R2609">
        <f t="shared" si="202"/>
        <v>81.95</v>
      </c>
      <c r="S2609" s="13">
        <f t="shared" si="203"/>
        <v>42184.874675925923</v>
      </c>
      <c r="T2609" s="12">
        <f t="shared" si="200"/>
        <v>2015</v>
      </c>
      <c r="U2609" s="13">
        <f t="shared" si="201"/>
        <v>42228.083333333328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>
        <f t="shared" si="204"/>
        <v>224</v>
      </c>
      <c r="R2610">
        <f t="shared" si="202"/>
        <v>58.93</v>
      </c>
      <c r="S2610" s="13">
        <f t="shared" si="203"/>
        <v>42767.801712962959</v>
      </c>
      <c r="T2610" s="12">
        <f t="shared" si="200"/>
        <v>2017</v>
      </c>
      <c r="U2610" s="13">
        <f t="shared" si="201"/>
        <v>42809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>
        <f t="shared" si="204"/>
        <v>304</v>
      </c>
      <c r="R2611">
        <f t="shared" si="202"/>
        <v>157.29</v>
      </c>
      <c r="S2611" s="13">
        <f t="shared" si="203"/>
        <v>41075.237858796296</v>
      </c>
      <c r="T2611" s="12">
        <f t="shared" si="200"/>
        <v>2012</v>
      </c>
      <c r="U2611" s="13">
        <f t="shared" si="201"/>
        <v>41105.237858796296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>
        <f t="shared" si="204"/>
        <v>141</v>
      </c>
      <c r="R2612">
        <f t="shared" si="202"/>
        <v>55.76</v>
      </c>
      <c r="S2612" s="13">
        <f t="shared" si="203"/>
        <v>42564.881076388891</v>
      </c>
      <c r="T2612" s="12">
        <f t="shared" si="200"/>
        <v>2016</v>
      </c>
      <c r="U2612" s="13">
        <f t="shared" si="201"/>
        <v>42604.290972222225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>
        <f t="shared" si="204"/>
        <v>2791</v>
      </c>
      <c r="R2613">
        <f t="shared" si="202"/>
        <v>83.8</v>
      </c>
      <c r="S2613" s="13">
        <f t="shared" si="203"/>
        <v>42704.335810185185</v>
      </c>
      <c r="T2613" s="12">
        <f t="shared" si="200"/>
        <v>2016</v>
      </c>
      <c r="U2613" s="13">
        <f t="shared" si="201"/>
        <v>42737.957638888889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>
        <f t="shared" si="204"/>
        <v>172</v>
      </c>
      <c r="R2614">
        <f t="shared" si="202"/>
        <v>58.42</v>
      </c>
      <c r="S2614" s="13">
        <f t="shared" si="203"/>
        <v>41982.143171296295</v>
      </c>
      <c r="T2614" s="12">
        <f t="shared" si="200"/>
        <v>2014</v>
      </c>
      <c r="U2614" s="13">
        <f t="shared" si="201"/>
        <v>42013.143171296295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>
        <f t="shared" si="204"/>
        <v>101</v>
      </c>
      <c r="R2615">
        <f t="shared" si="202"/>
        <v>270.57</v>
      </c>
      <c r="S2615" s="13">
        <f t="shared" si="203"/>
        <v>41143.81821759259</v>
      </c>
      <c r="T2615" s="12">
        <f t="shared" si="200"/>
        <v>2012</v>
      </c>
      <c r="U2615" s="13">
        <f t="shared" si="201"/>
        <v>41173.81821759259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>
        <f t="shared" si="204"/>
        <v>102</v>
      </c>
      <c r="R2616">
        <f t="shared" si="202"/>
        <v>107.1</v>
      </c>
      <c r="S2616" s="13">
        <f t="shared" si="203"/>
        <v>41730.708472222221</v>
      </c>
      <c r="T2616" s="12">
        <f t="shared" si="200"/>
        <v>2014</v>
      </c>
      <c r="U2616" s="13">
        <f t="shared" si="201"/>
        <v>41759.208333333336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>
        <f t="shared" si="204"/>
        <v>170</v>
      </c>
      <c r="R2617">
        <f t="shared" si="202"/>
        <v>47.18</v>
      </c>
      <c r="S2617" s="13">
        <f t="shared" si="203"/>
        <v>42453.49726851852</v>
      </c>
      <c r="T2617" s="12">
        <f t="shared" si="200"/>
        <v>2016</v>
      </c>
      <c r="U2617" s="13">
        <f t="shared" si="201"/>
        <v>42490.5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>
        <f t="shared" si="204"/>
        <v>115</v>
      </c>
      <c r="R2618">
        <f t="shared" si="202"/>
        <v>120.31</v>
      </c>
      <c r="S2618" s="13">
        <f t="shared" si="203"/>
        <v>42211.99454861111</v>
      </c>
      <c r="T2618" s="12">
        <f t="shared" si="200"/>
        <v>2015</v>
      </c>
      <c r="U2618" s="13">
        <f t="shared" si="201"/>
        <v>42241.99454861111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>
        <f t="shared" si="204"/>
        <v>878</v>
      </c>
      <c r="R2619">
        <f t="shared" si="202"/>
        <v>27.6</v>
      </c>
      <c r="S2619" s="13">
        <f t="shared" si="203"/>
        <v>41902.874432870369</v>
      </c>
      <c r="T2619" s="12">
        <f t="shared" si="200"/>
        <v>2014</v>
      </c>
      <c r="U2619" s="13">
        <f t="shared" si="201"/>
        <v>41932.874432870369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>
        <f t="shared" si="204"/>
        <v>105</v>
      </c>
      <c r="R2620">
        <f t="shared" si="202"/>
        <v>205.3</v>
      </c>
      <c r="S2620" s="13">
        <f t="shared" si="203"/>
        <v>42279.792372685188</v>
      </c>
      <c r="T2620" s="12">
        <f t="shared" si="200"/>
        <v>2015</v>
      </c>
      <c r="U2620" s="13">
        <f t="shared" si="201"/>
        <v>42339.834039351852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>
        <f t="shared" si="204"/>
        <v>188</v>
      </c>
      <c r="R2621">
        <f t="shared" si="202"/>
        <v>35.549999999999997</v>
      </c>
      <c r="S2621" s="13">
        <f t="shared" si="203"/>
        <v>42273.884305555555</v>
      </c>
      <c r="T2621" s="12">
        <f t="shared" si="200"/>
        <v>2015</v>
      </c>
      <c r="U2621" s="13">
        <f t="shared" si="201"/>
        <v>42300.458333333328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>
        <f t="shared" si="204"/>
        <v>144</v>
      </c>
      <c r="R2622">
        <f t="shared" si="202"/>
        <v>74.64</v>
      </c>
      <c r="S2622" s="13">
        <f t="shared" si="203"/>
        <v>42251.16715277778</v>
      </c>
      <c r="T2622" s="12">
        <f t="shared" si="200"/>
        <v>2015</v>
      </c>
      <c r="U2622" s="13">
        <f t="shared" si="201"/>
        <v>42288.041666666672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>
        <f t="shared" si="204"/>
        <v>146</v>
      </c>
      <c r="R2623">
        <f t="shared" si="202"/>
        <v>47.06</v>
      </c>
      <c r="S2623" s="13">
        <f t="shared" si="203"/>
        <v>42115.74754629629</v>
      </c>
      <c r="T2623" s="12">
        <f t="shared" si="200"/>
        <v>2015</v>
      </c>
      <c r="U2623" s="13">
        <f t="shared" si="201"/>
        <v>42145.74754629629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>
        <f t="shared" si="204"/>
        <v>131</v>
      </c>
      <c r="R2624">
        <f t="shared" si="202"/>
        <v>26.59</v>
      </c>
      <c r="S2624" s="13">
        <f t="shared" si="203"/>
        <v>42689.74324074074</v>
      </c>
      <c r="T2624" s="12">
        <f t="shared" si="200"/>
        <v>2016</v>
      </c>
      <c r="U2624" s="13">
        <f t="shared" si="201"/>
        <v>42734.74324074074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>
        <f t="shared" si="204"/>
        <v>114</v>
      </c>
      <c r="R2625">
        <f t="shared" si="202"/>
        <v>36.770000000000003</v>
      </c>
      <c r="S2625" s="13">
        <f t="shared" si="203"/>
        <v>42692.256550925929</v>
      </c>
      <c r="T2625" s="12">
        <f t="shared" si="200"/>
        <v>2016</v>
      </c>
      <c r="U2625" s="13">
        <f t="shared" si="201"/>
        <v>42706.256550925929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>
        <f t="shared" si="204"/>
        <v>1379</v>
      </c>
      <c r="R2626">
        <f t="shared" si="202"/>
        <v>31.82</v>
      </c>
      <c r="S2626" s="13">
        <f t="shared" si="203"/>
        <v>41144.42155092593</v>
      </c>
      <c r="T2626" s="12">
        <f t="shared" ref="T2626:T2689" si="205">YEAR(S2626)</f>
        <v>2012</v>
      </c>
      <c r="U2626" s="13">
        <f t="shared" ref="U2626:U2689" si="206">(((I2626/60)/60)/24)+DATE(1970,1,1)</f>
        <v>41165.42155092593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>
        <f t="shared" si="204"/>
        <v>956</v>
      </c>
      <c r="R2627">
        <f t="shared" ref="R2627:R2690" si="207">IFERROR(ROUND(E2627/L2627,2),0)</f>
        <v>27.58</v>
      </c>
      <c r="S2627" s="13">
        <f t="shared" ref="S2627:S2690" si="208">(((J2627/60)/60)/24)+DATE(1970,1,1)</f>
        <v>42658.810277777782</v>
      </c>
      <c r="T2627" s="12">
        <f t="shared" si="205"/>
        <v>2016</v>
      </c>
      <c r="U2627" s="13">
        <f t="shared" si="206"/>
        <v>42683.851944444439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>
        <f t="shared" ref="Q2628:Q2691" si="209">ROUND(E2628/D2628*100,0)</f>
        <v>112</v>
      </c>
      <c r="R2628">
        <f t="shared" si="207"/>
        <v>56</v>
      </c>
      <c r="S2628" s="13">
        <f t="shared" si="208"/>
        <v>42128.628113425926</v>
      </c>
      <c r="T2628" s="12">
        <f t="shared" si="205"/>
        <v>2015</v>
      </c>
      <c r="U2628" s="13">
        <f t="shared" si="206"/>
        <v>42158.628113425926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>
        <f t="shared" si="209"/>
        <v>647</v>
      </c>
      <c r="R2629">
        <f t="shared" si="207"/>
        <v>21.56</v>
      </c>
      <c r="S2629" s="13">
        <f t="shared" si="208"/>
        <v>42304.829409722224</v>
      </c>
      <c r="T2629" s="12">
        <f t="shared" si="205"/>
        <v>2015</v>
      </c>
      <c r="U2629" s="13">
        <f t="shared" si="206"/>
        <v>42334.871076388896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>
        <f t="shared" si="209"/>
        <v>110</v>
      </c>
      <c r="R2630">
        <f t="shared" si="207"/>
        <v>44.1</v>
      </c>
      <c r="S2630" s="13">
        <f t="shared" si="208"/>
        <v>41953.966053240743</v>
      </c>
      <c r="T2630" s="12">
        <f t="shared" si="205"/>
        <v>2014</v>
      </c>
      <c r="U2630" s="13">
        <f t="shared" si="206"/>
        <v>41973.966053240743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>
        <f t="shared" si="209"/>
        <v>128</v>
      </c>
      <c r="R2631">
        <f t="shared" si="207"/>
        <v>63.87</v>
      </c>
      <c r="S2631" s="13">
        <f t="shared" si="208"/>
        <v>42108.538449074069</v>
      </c>
      <c r="T2631" s="12">
        <f t="shared" si="205"/>
        <v>2015</v>
      </c>
      <c r="U2631" s="13">
        <f t="shared" si="206"/>
        <v>42138.538449074069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>
        <f t="shared" si="209"/>
        <v>158</v>
      </c>
      <c r="R2632">
        <f t="shared" si="207"/>
        <v>38.99</v>
      </c>
      <c r="S2632" s="13">
        <f t="shared" si="208"/>
        <v>42524.105462962965</v>
      </c>
      <c r="T2632" s="12">
        <f t="shared" si="205"/>
        <v>2016</v>
      </c>
      <c r="U2632" s="13">
        <f t="shared" si="206"/>
        <v>42551.416666666672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>
        <f t="shared" si="209"/>
        <v>115</v>
      </c>
      <c r="R2633">
        <f t="shared" si="207"/>
        <v>80.19</v>
      </c>
      <c r="S2633" s="13">
        <f t="shared" si="208"/>
        <v>42218.169293981482</v>
      </c>
      <c r="T2633" s="12">
        <f t="shared" si="205"/>
        <v>2015</v>
      </c>
      <c r="U2633" s="13">
        <f t="shared" si="206"/>
        <v>42246.169293981482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>
        <f t="shared" si="209"/>
        <v>137</v>
      </c>
      <c r="R2634">
        <f t="shared" si="207"/>
        <v>34.9</v>
      </c>
      <c r="S2634" s="13">
        <f t="shared" si="208"/>
        <v>42494.061793981484</v>
      </c>
      <c r="T2634" s="12">
        <f t="shared" si="205"/>
        <v>2016</v>
      </c>
      <c r="U2634" s="13">
        <f t="shared" si="206"/>
        <v>42519.061793981484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>
        <f t="shared" si="209"/>
        <v>355</v>
      </c>
      <c r="R2635">
        <f t="shared" si="207"/>
        <v>89.1</v>
      </c>
      <c r="S2635" s="13">
        <f t="shared" si="208"/>
        <v>41667.823287037041</v>
      </c>
      <c r="T2635" s="12">
        <f t="shared" si="205"/>
        <v>2014</v>
      </c>
      <c r="U2635" s="13">
        <f t="shared" si="206"/>
        <v>41697.958333333336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>
        <f t="shared" si="209"/>
        <v>106</v>
      </c>
      <c r="R2636">
        <f t="shared" si="207"/>
        <v>39.44</v>
      </c>
      <c r="S2636" s="13">
        <f t="shared" si="208"/>
        <v>42612.656493055561</v>
      </c>
      <c r="T2636" s="12">
        <f t="shared" si="205"/>
        <v>2016</v>
      </c>
      <c r="U2636" s="13">
        <f t="shared" si="206"/>
        <v>42642.656493055561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>
        <f t="shared" si="209"/>
        <v>100</v>
      </c>
      <c r="R2637">
        <f t="shared" si="207"/>
        <v>136.9</v>
      </c>
      <c r="S2637" s="13">
        <f t="shared" si="208"/>
        <v>42037.950937500005</v>
      </c>
      <c r="T2637" s="12">
        <f t="shared" si="205"/>
        <v>2015</v>
      </c>
      <c r="U2637" s="13">
        <f t="shared" si="206"/>
        <v>42072.909270833334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>
        <f t="shared" si="209"/>
        <v>187</v>
      </c>
      <c r="R2638">
        <f t="shared" si="207"/>
        <v>37.46</v>
      </c>
      <c r="S2638" s="13">
        <f t="shared" si="208"/>
        <v>42636.614745370374</v>
      </c>
      <c r="T2638" s="12">
        <f t="shared" si="205"/>
        <v>2016</v>
      </c>
      <c r="U2638" s="13">
        <f t="shared" si="206"/>
        <v>42659.041666666672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>
        <f t="shared" si="209"/>
        <v>166</v>
      </c>
      <c r="R2639">
        <f t="shared" si="207"/>
        <v>31.96</v>
      </c>
      <c r="S2639" s="13">
        <f t="shared" si="208"/>
        <v>42639.549479166672</v>
      </c>
      <c r="T2639" s="12">
        <f t="shared" si="205"/>
        <v>2016</v>
      </c>
      <c r="U2639" s="13">
        <f t="shared" si="206"/>
        <v>42655.549479166672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>
        <f t="shared" si="209"/>
        <v>102</v>
      </c>
      <c r="R2640">
        <f t="shared" si="207"/>
        <v>25.21</v>
      </c>
      <c r="S2640" s="13">
        <f t="shared" si="208"/>
        <v>41989.913136574076</v>
      </c>
      <c r="T2640" s="12">
        <f t="shared" si="205"/>
        <v>2014</v>
      </c>
      <c r="U2640" s="13">
        <f t="shared" si="206"/>
        <v>42019.913136574076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>
        <f t="shared" si="209"/>
        <v>164</v>
      </c>
      <c r="R2641">
        <f t="shared" si="207"/>
        <v>10.039999999999999</v>
      </c>
      <c r="S2641" s="13">
        <f t="shared" si="208"/>
        <v>42024.86513888889</v>
      </c>
      <c r="T2641" s="12">
        <f t="shared" si="205"/>
        <v>2015</v>
      </c>
      <c r="U2641" s="13">
        <f t="shared" si="206"/>
        <v>42054.86513888889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>
        <f t="shared" si="209"/>
        <v>106</v>
      </c>
      <c r="R2642">
        <f t="shared" si="207"/>
        <v>45.94</v>
      </c>
      <c r="S2642" s="13">
        <f t="shared" si="208"/>
        <v>42103.160578703704</v>
      </c>
      <c r="T2642" s="12">
        <f t="shared" si="205"/>
        <v>2015</v>
      </c>
      <c r="U2642" s="13">
        <f t="shared" si="206"/>
        <v>42163.160578703704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>
        <f t="shared" si="209"/>
        <v>1</v>
      </c>
      <c r="R2643">
        <f t="shared" si="207"/>
        <v>15</v>
      </c>
      <c r="S2643" s="13">
        <f t="shared" si="208"/>
        <v>41880.827118055553</v>
      </c>
      <c r="T2643" s="12">
        <f t="shared" si="205"/>
        <v>2014</v>
      </c>
      <c r="U2643" s="13">
        <f t="shared" si="206"/>
        <v>41897.839583333334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>
        <f t="shared" si="209"/>
        <v>0</v>
      </c>
      <c r="R2644">
        <f t="shared" si="207"/>
        <v>0</v>
      </c>
      <c r="S2644" s="13">
        <f t="shared" si="208"/>
        <v>42536.246620370366</v>
      </c>
      <c r="T2644" s="12">
        <f t="shared" si="205"/>
        <v>2016</v>
      </c>
      <c r="U2644" s="13">
        <f t="shared" si="206"/>
        <v>42566.289583333331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>
        <f t="shared" si="209"/>
        <v>34</v>
      </c>
      <c r="R2645">
        <f t="shared" si="207"/>
        <v>223.58</v>
      </c>
      <c r="S2645" s="13">
        <f t="shared" si="208"/>
        <v>42689.582349537035</v>
      </c>
      <c r="T2645" s="12">
        <f t="shared" si="205"/>
        <v>2016</v>
      </c>
      <c r="U2645" s="13">
        <f t="shared" si="206"/>
        <v>42725.332638888889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>
        <f t="shared" si="209"/>
        <v>2</v>
      </c>
      <c r="R2646">
        <f t="shared" si="207"/>
        <v>39.479999999999997</v>
      </c>
      <c r="S2646" s="13">
        <f t="shared" si="208"/>
        <v>42774.792071759264</v>
      </c>
      <c r="T2646" s="12">
        <f t="shared" si="205"/>
        <v>2017</v>
      </c>
      <c r="U2646" s="13">
        <f t="shared" si="206"/>
        <v>42804.792071759264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>
        <f t="shared" si="209"/>
        <v>11</v>
      </c>
      <c r="R2647">
        <f t="shared" si="207"/>
        <v>91.3</v>
      </c>
      <c r="S2647" s="13">
        <f t="shared" si="208"/>
        <v>41921.842627314814</v>
      </c>
      <c r="T2647" s="12">
        <f t="shared" si="205"/>
        <v>2014</v>
      </c>
      <c r="U2647" s="13">
        <f t="shared" si="206"/>
        <v>41951.884293981479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>
        <f t="shared" si="209"/>
        <v>8</v>
      </c>
      <c r="R2648">
        <f t="shared" si="207"/>
        <v>78.67</v>
      </c>
      <c r="S2648" s="13">
        <f t="shared" si="208"/>
        <v>42226.313298611116</v>
      </c>
      <c r="T2648" s="12">
        <f t="shared" si="205"/>
        <v>2015</v>
      </c>
      <c r="U2648" s="13">
        <f t="shared" si="206"/>
        <v>42256.313298611116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>
        <f t="shared" si="209"/>
        <v>1</v>
      </c>
      <c r="R2649">
        <f t="shared" si="207"/>
        <v>12</v>
      </c>
      <c r="S2649" s="13">
        <f t="shared" si="208"/>
        <v>42200.261793981481</v>
      </c>
      <c r="T2649" s="12">
        <f t="shared" si="205"/>
        <v>2015</v>
      </c>
      <c r="U2649" s="13">
        <f t="shared" si="206"/>
        <v>42230.261793981481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>
        <f t="shared" si="209"/>
        <v>1</v>
      </c>
      <c r="R2650">
        <f t="shared" si="207"/>
        <v>17.670000000000002</v>
      </c>
      <c r="S2650" s="13">
        <f t="shared" si="208"/>
        <v>42408.714814814812</v>
      </c>
      <c r="T2650" s="12">
        <f t="shared" si="205"/>
        <v>2016</v>
      </c>
      <c r="U2650" s="13">
        <f t="shared" si="206"/>
        <v>42438.714814814812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>
        <f t="shared" si="209"/>
        <v>0</v>
      </c>
      <c r="R2651">
        <f t="shared" si="207"/>
        <v>41.33</v>
      </c>
      <c r="S2651" s="13">
        <f t="shared" si="208"/>
        <v>42341.99700231482</v>
      </c>
      <c r="T2651" s="12">
        <f t="shared" si="205"/>
        <v>2015</v>
      </c>
      <c r="U2651" s="13">
        <f t="shared" si="206"/>
        <v>42401.99700231482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>
        <f t="shared" si="209"/>
        <v>1</v>
      </c>
      <c r="R2652">
        <f t="shared" si="207"/>
        <v>71.599999999999994</v>
      </c>
      <c r="S2652" s="13">
        <f t="shared" si="208"/>
        <v>42695.624340277776</v>
      </c>
      <c r="T2652" s="12">
        <f t="shared" si="205"/>
        <v>2016</v>
      </c>
      <c r="U2652" s="13">
        <f t="shared" si="206"/>
        <v>42725.624340277776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>
        <f t="shared" si="209"/>
        <v>2</v>
      </c>
      <c r="R2653">
        <f t="shared" si="207"/>
        <v>307.82</v>
      </c>
      <c r="S2653" s="13">
        <f t="shared" si="208"/>
        <v>42327.805659722217</v>
      </c>
      <c r="T2653" s="12">
        <f t="shared" si="205"/>
        <v>2015</v>
      </c>
      <c r="U2653" s="13">
        <f t="shared" si="206"/>
        <v>42355.805659722217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>
        <f t="shared" si="209"/>
        <v>1</v>
      </c>
      <c r="R2654">
        <f t="shared" si="207"/>
        <v>80.45</v>
      </c>
      <c r="S2654" s="13">
        <f t="shared" si="208"/>
        <v>41953.158854166672</v>
      </c>
      <c r="T2654" s="12">
        <f t="shared" si="205"/>
        <v>2014</v>
      </c>
      <c r="U2654" s="13">
        <f t="shared" si="206"/>
        <v>41983.158854166672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>
        <f t="shared" si="209"/>
        <v>12</v>
      </c>
      <c r="R2655">
        <f t="shared" si="207"/>
        <v>83.94</v>
      </c>
      <c r="S2655" s="13">
        <f t="shared" si="208"/>
        <v>41771.651932870373</v>
      </c>
      <c r="T2655" s="12">
        <f t="shared" si="205"/>
        <v>2014</v>
      </c>
      <c r="U2655" s="13">
        <f t="shared" si="206"/>
        <v>41803.166666666664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>
        <f t="shared" si="209"/>
        <v>0</v>
      </c>
      <c r="R2656">
        <f t="shared" si="207"/>
        <v>8.5</v>
      </c>
      <c r="S2656" s="13">
        <f t="shared" si="208"/>
        <v>42055.600995370376</v>
      </c>
      <c r="T2656" s="12">
        <f t="shared" si="205"/>
        <v>2015</v>
      </c>
      <c r="U2656" s="13">
        <f t="shared" si="206"/>
        <v>42115.559328703705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>
        <f t="shared" si="209"/>
        <v>21</v>
      </c>
      <c r="R2657">
        <f t="shared" si="207"/>
        <v>73.37</v>
      </c>
      <c r="S2657" s="13">
        <f t="shared" si="208"/>
        <v>42381.866284722222</v>
      </c>
      <c r="T2657" s="12">
        <f t="shared" si="205"/>
        <v>2016</v>
      </c>
      <c r="U2657" s="13">
        <f t="shared" si="206"/>
        <v>42409.833333333328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>
        <f t="shared" si="209"/>
        <v>11</v>
      </c>
      <c r="R2658">
        <f t="shared" si="207"/>
        <v>112.86</v>
      </c>
      <c r="S2658" s="13">
        <f t="shared" si="208"/>
        <v>42767.688518518517</v>
      </c>
      <c r="T2658" s="12">
        <f t="shared" si="205"/>
        <v>2017</v>
      </c>
      <c r="U2658" s="13">
        <f t="shared" si="206"/>
        <v>42806.791666666672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>
        <f t="shared" si="209"/>
        <v>19</v>
      </c>
      <c r="R2659">
        <f t="shared" si="207"/>
        <v>95.28</v>
      </c>
      <c r="S2659" s="13">
        <f t="shared" si="208"/>
        <v>42551.928854166668</v>
      </c>
      <c r="T2659" s="12">
        <f t="shared" si="205"/>
        <v>2016</v>
      </c>
      <c r="U2659" s="13">
        <f t="shared" si="206"/>
        <v>42585.0625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>
        <f t="shared" si="209"/>
        <v>0</v>
      </c>
      <c r="R2660">
        <f t="shared" si="207"/>
        <v>22.75</v>
      </c>
      <c r="S2660" s="13">
        <f t="shared" si="208"/>
        <v>42551.884189814817</v>
      </c>
      <c r="T2660" s="12">
        <f t="shared" si="205"/>
        <v>2016</v>
      </c>
      <c r="U2660" s="13">
        <f t="shared" si="206"/>
        <v>42581.884189814817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>
        <f t="shared" si="209"/>
        <v>3</v>
      </c>
      <c r="R2661">
        <f t="shared" si="207"/>
        <v>133.30000000000001</v>
      </c>
      <c r="S2661" s="13">
        <f t="shared" si="208"/>
        <v>42082.069560185191</v>
      </c>
      <c r="T2661" s="12">
        <f t="shared" si="205"/>
        <v>2015</v>
      </c>
      <c r="U2661" s="13">
        <f t="shared" si="206"/>
        <v>42112.069560185191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>
        <f t="shared" si="209"/>
        <v>0</v>
      </c>
      <c r="R2662">
        <f t="shared" si="207"/>
        <v>3.8</v>
      </c>
      <c r="S2662" s="13">
        <f t="shared" si="208"/>
        <v>42272.713171296295</v>
      </c>
      <c r="T2662" s="12">
        <f t="shared" si="205"/>
        <v>2015</v>
      </c>
      <c r="U2662" s="13">
        <f t="shared" si="206"/>
        <v>42332.754837962959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>
        <f t="shared" si="209"/>
        <v>103</v>
      </c>
      <c r="R2663">
        <f t="shared" si="207"/>
        <v>85.75</v>
      </c>
      <c r="S2663" s="13">
        <f t="shared" si="208"/>
        <v>41542.958449074074</v>
      </c>
      <c r="T2663" s="12">
        <f t="shared" si="205"/>
        <v>2013</v>
      </c>
      <c r="U2663" s="13">
        <f t="shared" si="206"/>
        <v>41572.958449074074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>
        <f t="shared" si="209"/>
        <v>107</v>
      </c>
      <c r="R2664">
        <f t="shared" si="207"/>
        <v>267</v>
      </c>
      <c r="S2664" s="13">
        <f t="shared" si="208"/>
        <v>42207.746678240743</v>
      </c>
      <c r="T2664" s="12">
        <f t="shared" si="205"/>
        <v>2015</v>
      </c>
      <c r="U2664" s="13">
        <f t="shared" si="206"/>
        <v>42237.746678240743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>
        <f t="shared" si="209"/>
        <v>105</v>
      </c>
      <c r="R2665">
        <f t="shared" si="207"/>
        <v>373.56</v>
      </c>
      <c r="S2665" s="13">
        <f t="shared" si="208"/>
        <v>42222.622766203705</v>
      </c>
      <c r="T2665" s="12">
        <f t="shared" si="205"/>
        <v>2015</v>
      </c>
      <c r="U2665" s="13">
        <f t="shared" si="206"/>
        <v>42251.625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>
        <f t="shared" si="209"/>
        <v>103</v>
      </c>
      <c r="R2666">
        <f t="shared" si="207"/>
        <v>174.04</v>
      </c>
      <c r="S2666" s="13">
        <f t="shared" si="208"/>
        <v>42313.02542824074</v>
      </c>
      <c r="T2666" s="12">
        <f t="shared" si="205"/>
        <v>2015</v>
      </c>
      <c r="U2666" s="13">
        <f t="shared" si="206"/>
        <v>42347.290972222225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>
        <f t="shared" si="209"/>
        <v>123</v>
      </c>
      <c r="R2667">
        <f t="shared" si="207"/>
        <v>93.7</v>
      </c>
      <c r="S2667" s="13">
        <f t="shared" si="208"/>
        <v>42083.895532407405</v>
      </c>
      <c r="T2667" s="12">
        <f t="shared" si="205"/>
        <v>2015</v>
      </c>
      <c r="U2667" s="13">
        <f t="shared" si="206"/>
        <v>42128.895532407405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>
        <f t="shared" si="209"/>
        <v>159</v>
      </c>
      <c r="R2668">
        <f t="shared" si="207"/>
        <v>77.33</v>
      </c>
      <c r="S2668" s="13">
        <f t="shared" si="208"/>
        <v>42235.764340277776</v>
      </c>
      <c r="T2668" s="12">
        <f t="shared" si="205"/>
        <v>2015</v>
      </c>
      <c r="U2668" s="13">
        <f t="shared" si="206"/>
        <v>42272.875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>
        <f t="shared" si="209"/>
        <v>111</v>
      </c>
      <c r="R2669">
        <f t="shared" si="207"/>
        <v>92.22</v>
      </c>
      <c r="S2669" s="13">
        <f t="shared" si="208"/>
        <v>42380.926111111112</v>
      </c>
      <c r="T2669" s="12">
        <f t="shared" si="205"/>
        <v>2016</v>
      </c>
      <c r="U2669" s="13">
        <f t="shared" si="206"/>
        <v>42410.926111111112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>
        <f t="shared" si="209"/>
        <v>171</v>
      </c>
      <c r="R2670">
        <f t="shared" si="207"/>
        <v>60.96</v>
      </c>
      <c r="S2670" s="13">
        <f t="shared" si="208"/>
        <v>42275.588715277772</v>
      </c>
      <c r="T2670" s="12">
        <f t="shared" si="205"/>
        <v>2015</v>
      </c>
      <c r="U2670" s="13">
        <f t="shared" si="206"/>
        <v>42317.60555555555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>
        <f t="shared" si="209"/>
        <v>125</v>
      </c>
      <c r="R2671">
        <f t="shared" si="207"/>
        <v>91</v>
      </c>
      <c r="S2671" s="13">
        <f t="shared" si="208"/>
        <v>42319.035833333335</v>
      </c>
      <c r="T2671" s="12">
        <f t="shared" si="205"/>
        <v>2015</v>
      </c>
      <c r="U2671" s="13">
        <f t="shared" si="206"/>
        <v>42379.035833333335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>
        <f t="shared" si="209"/>
        <v>6</v>
      </c>
      <c r="R2672">
        <f t="shared" si="207"/>
        <v>41.58</v>
      </c>
      <c r="S2672" s="13">
        <f t="shared" si="208"/>
        <v>41821.020601851851</v>
      </c>
      <c r="T2672" s="12">
        <f t="shared" si="205"/>
        <v>2014</v>
      </c>
      <c r="U2672" s="13">
        <f t="shared" si="206"/>
        <v>41849.020601851851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>
        <f t="shared" si="209"/>
        <v>11</v>
      </c>
      <c r="R2673">
        <f t="shared" si="207"/>
        <v>33.76</v>
      </c>
      <c r="S2673" s="13">
        <f t="shared" si="208"/>
        <v>41962.749027777783</v>
      </c>
      <c r="T2673" s="12">
        <f t="shared" si="205"/>
        <v>2014</v>
      </c>
      <c r="U2673" s="13">
        <f t="shared" si="206"/>
        <v>41992.818055555559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>
        <f t="shared" si="209"/>
        <v>33</v>
      </c>
      <c r="R2674">
        <f t="shared" si="207"/>
        <v>70.62</v>
      </c>
      <c r="S2674" s="13">
        <f t="shared" si="208"/>
        <v>42344.884143518517</v>
      </c>
      <c r="T2674" s="12">
        <f t="shared" si="205"/>
        <v>2015</v>
      </c>
      <c r="U2674" s="13">
        <f t="shared" si="206"/>
        <v>42366.25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>
        <f t="shared" si="209"/>
        <v>28</v>
      </c>
      <c r="R2675">
        <f t="shared" si="207"/>
        <v>167.15</v>
      </c>
      <c r="S2675" s="13">
        <f t="shared" si="208"/>
        <v>41912.541655092595</v>
      </c>
      <c r="T2675" s="12">
        <f t="shared" si="205"/>
        <v>2014</v>
      </c>
      <c r="U2675" s="13">
        <f t="shared" si="206"/>
        <v>41941.947916666664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>
        <f t="shared" si="209"/>
        <v>63</v>
      </c>
      <c r="R2676">
        <f t="shared" si="207"/>
        <v>128.62</v>
      </c>
      <c r="S2676" s="13">
        <f t="shared" si="208"/>
        <v>42529.632754629631</v>
      </c>
      <c r="T2676" s="12">
        <f t="shared" si="205"/>
        <v>2016</v>
      </c>
      <c r="U2676" s="13">
        <f t="shared" si="206"/>
        <v>42556.207638888889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>
        <f t="shared" si="209"/>
        <v>8</v>
      </c>
      <c r="R2677">
        <f t="shared" si="207"/>
        <v>65.41</v>
      </c>
      <c r="S2677" s="13">
        <f t="shared" si="208"/>
        <v>41923.857511574075</v>
      </c>
      <c r="T2677" s="12">
        <f t="shared" si="205"/>
        <v>2014</v>
      </c>
      <c r="U2677" s="13">
        <f t="shared" si="206"/>
        <v>41953.899178240739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>
        <f t="shared" si="209"/>
        <v>50</v>
      </c>
      <c r="R2678">
        <f t="shared" si="207"/>
        <v>117.56</v>
      </c>
      <c r="S2678" s="13">
        <f t="shared" si="208"/>
        <v>42482.624699074076</v>
      </c>
      <c r="T2678" s="12">
        <f t="shared" si="205"/>
        <v>2016</v>
      </c>
      <c r="U2678" s="13">
        <f t="shared" si="206"/>
        <v>42512.624699074076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>
        <f t="shared" si="209"/>
        <v>18</v>
      </c>
      <c r="R2679">
        <f t="shared" si="207"/>
        <v>126.48</v>
      </c>
      <c r="S2679" s="13">
        <f t="shared" si="208"/>
        <v>41793.029432870368</v>
      </c>
      <c r="T2679" s="12">
        <f t="shared" si="205"/>
        <v>2014</v>
      </c>
      <c r="U2679" s="13">
        <f t="shared" si="206"/>
        <v>41823.029432870368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>
        <f t="shared" si="209"/>
        <v>0</v>
      </c>
      <c r="R2680">
        <f t="shared" si="207"/>
        <v>550</v>
      </c>
      <c r="S2680" s="13">
        <f t="shared" si="208"/>
        <v>42241.798206018517</v>
      </c>
      <c r="T2680" s="12">
        <f t="shared" si="205"/>
        <v>2015</v>
      </c>
      <c r="U2680" s="13">
        <f t="shared" si="206"/>
        <v>42271.798206018517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>
        <f t="shared" si="209"/>
        <v>0</v>
      </c>
      <c r="R2681">
        <f t="shared" si="207"/>
        <v>44</v>
      </c>
      <c r="S2681" s="13">
        <f t="shared" si="208"/>
        <v>42033.001087962963</v>
      </c>
      <c r="T2681" s="12">
        <f t="shared" si="205"/>
        <v>2015</v>
      </c>
      <c r="U2681" s="13">
        <f t="shared" si="206"/>
        <v>42063.001087962963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>
        <f t="shared" si="209"/>
        <v>1</v>
      </c>
      <c r="R2682">
        <f t="shared" si="207"/>
        <v>69</v>
      </c>
      <c r="S2682" s="13">
        <f t="shared" si="208"/>
        <v>42436.211701388893</v>
      </c>
      <c r="T2682" s="12">
        <f t="shared" si="205"/>
        <v>2016</v>
      </c>
      <c r="U2682" s="13">
        <f t="shared" si="206"/>
        <v>42466.170034722221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>
        <f t="shared" si="209"/>
        <v>1</v>
      </c>
      <c r="R2683">
        <f t="shared" si="207"/>
        <v>27.5</v>
      </c>
      <c r="S2683" s="13">
        <f t="shared" si="208"/>
        <v>41805.895254629628</v>
      </c>
      <c r="T2683" s="12">
        <f t="shared" si="205"/>
        <v>2014</v>
      </c>
      <c r="U2683" s="13">
        <f t="shared" si="206"/>
        <v>41830.895254629628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>
        <f t="shared" si="209"/>
        <v>28</v>
      </c>
      <c r="R2684">
        <f t="shared" si="207"/>
        <v>84.9</v>
      </c>
      <c r="S2684" s="13">
        <f t="shared" si="208"/>
        <v>41932.871990740743</v>
      </c>
      <c r="T2684" s="12">
        <f t="shared" si="205"/>
        <v>2014</v>
      </c>
      <c r="U2684" s="13">
        <f t="shared" si="206"/>
        <v>41965.249305555553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>
        <f t="shared" si="209"/>
        <v>0</v>
      </c>
      <c r="R2685">
        <f t="shared" si="207"/>
        <v>12</v>
      </c>
      <c r="S2685" s="13">
        <f t="shared" si="208"/>
        <v>42034.75509259259</v>
      </c>
      <c r="T2685" s="12">
        <f t="shared" si="205"/>
        <v>2015</v>
      </c>
      <c r="U2685" s="13">
        <f t="shared" si="206"/>
        <v>42064.75509259259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>
        <f t="shared" si="209"/>
        <v>1</v>
      </c>
      <c r="R2686">
        <f t="shared" si="207"/>
        <v>200</v>
      </c>
      <c r="S2686" s="13">
        <f t="shared" si="208"/>
        <v>41820.914641203701</v>
      </c>
      <c r="T2686" s="12">
        <f t="shared" si="205"/>
        <v>2014</v>
      </c>
      <c r="U2686" s="13">
        <f t="shared" si="206"/>
        <v>41860.914641203701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>
        <f t="shared" si="209"/>
        <v>0</v>
      </c>
      <c r="R2687">
        <f t="shared" si="207"/>
        <v>10</v>
      </c>
      <c r="S2687" s="13">
        <f t="shared" si="208"/>
        <v>42061.69594907407</v>
      </c>
      <c r="T2687" s="12">
        <f t="shared" si="205"/>
        <v>2015</v>
      </c>
      <c r="U2687" s="13">
        <f t="shared" si="206"/>
        <v>42121.654282407413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>
        <f t="shared" si="209"/>
        <v>0</v>
      </c>
      <c r="R2688">
        <f t="shared" si="207"/>
        <v>0</v>
      </c>
      <c r="S2688" s="13">
        <f t="shared" si="208"/>
        <v>41892.974803240737</v>
      </c>
      <c r="T2688" s="12">
        <f t="shared" si="205"/>
        <v>2014</v>
      </c>
      <c r="U2688" s="13">
        <f t="shared" si="206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>
        <f t="shared" si="209"/>
        <v>0</v>
      </c>
      <c r="R2689">
        <f t="shared" si="207"/>
        <v>0</v>
      </c>
      <c r="S2689" s="13">
        <f t="shared" si="208"/>
        <v>42154.64025462963</v>
      </c>
      <c r="T2689" s="12">
        <f t="shared" si="205"/>
        <v>2015</v>
      </c>
      <c r="U2689" s="13">
        <f t="shared" si="206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>
        <f t="shared" si="209"/>
        <v>0</v>
      </c>
      <c r="R2690">
        <f t="shared" si="207"/>
        <v>5.29</v>
      </c>
      <c r="S2690" s="13">
        <f t="shared" si="208"/>
        <v>42028.118865740747</v>
      </c>
      <c r="T2690" s="12">
        <f t="shared" ref="T2690:T2753" si="210">YEAR(S2690)</f>
        <v>2015</v>
      </c>
      <c r="U2690" s="13">
        <f t="shared" ref="U2690:U2753" si="211">(((I2690/60)/60)/24)+DATE(1970,1,1)</f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>
        <f t="shared" si="209"/>
        <v>0</v>
      </c>
      <c r="R2691">
        <f t="shared" ref="R2691:R2754" si="212">IFERROR(ROUND(E2691/L2691,2),0)</f>
        <v>1</v>
      </c>
      <c r="S2691" s="13">
        <f t="shared" ref="S2691:S2754" si="213">(((J2691/60)/60)/24)+DATE(1970,1,1)</f>
        <v>42551.961689814809</v>
      </c>
      <c r="T2691" s="12">
        <f t="shared" si="210"/>
        <v>2016</v>
      </c>
      <c r="U2691" s="13">
        <f t="shared" si="211"/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>
        <f t="shared" ref="Q2692:Q2755" si="214">ROUND(E2692/D2692*100,0)</f>
        <v>11</v>
      </c>
      <c r="R2692">
        <f t="shared" si="212"/>
        <v>72.760000000000005</v>
      </c>
      <c r="S2692" s="13">
        <f t="shared" si="213"/>
        <v>42113.105046296296</v>
      </c>
      <c r="T2692" s="12">
        <f t="shared" si="210"/>
        <v>2015</v>
      </c>
      <c r="U2692" s="13">
        <f t="shared" si="211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>
        <f t="shared" si="214"/>
        <v>0</v>
      </c>
      <c r="R2693">
        <f t="shared" si="212"/>
        <v>17.5</v>
      </c>
      <c r="S2693" s="13">
        <f t="shared" si="213"/>
        <v>42089.724039351851</v>
      </c>
      <c r="T2693" s="12">
        <f t="shared" si="210"/>
        <v>2015</v>
      </c>
      <c r="U2693" s="13">
        <f t="shared" si="211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>
        <f t="shared" si="214"/>
        <v>1</v>
      </c>
      <c r="R2694">
        <f t="shared" si="212"/>
        <v>25</v>
      </c>
      <c r="S2694" s="13">
        <f t="shared" si="213"/>
        <v>42058.334027777775</v>
      </c>
      <c r="T2694" s="12">
        <f t="shared" si="210"/>
        <v>2015</v>
      </c>
      <c r="U2694" s="13">
        <f t="shared" si="211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>
        <f t="shared" si="214"/>
        <v>1</v>
      </c>
      <c r="R2695">
        <f t="shared" si="212"/>
        <v>13.33</v>
      </c>
      <c r="S2695" s="13">
        <f t="shared" si="213"/>
        <v>41834.138495370367</v>
      </c>
      <c r="T2695" s="12">
        <f t="shared" si="210"/>
        <v>2014</v>
      </c>
      <c r="U2695" s="13">
        <f t="shared" si="211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>
        <f t="shared" si="214"/>
        <v>0</v>
      </c>
      <c r="R2696">
        <f t="shared" si="212"/>
        <v>1</v>
      </c>
      <c r="S2696" s="13">
        <f t="shared" si="213"/>
        <v>41878.140497685185</v>
      </c>
      <c r="T2696" s="12">
        <f t="shared" si="210"/>
        <v>2014</v>
      </c>
      <c r="U2696" s="13">
        <f t="shared" si="211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>
        <f t="shared" si="214"/>
        <v>0</v>
      </c>
      <c r="R2697">
        <f t="shared" si="212"/>
        <v>23.67</v>
      </c>
      <c r="S2697" s="13">
        <f t="shared" si="213"/>
        <v>42048.181921296295</v>
      </c>
      <c r="T2697" s="12">
        <f t="shared" si="210"/>
        <v>2015</v>
      </c>
      <c r="U2697" s="13">
        <f t="shared" si="211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>
        <f t="shared" si="214"/>
        <v>6</v>
      </c>
      <c r="R2698">
        <f t="shared" si="212"/>
        <v>89.21</v>
      </c>
      <c r="S2698" s="13">
        <f t="shared" si="213"/>
        <v>41964.844444444447</v>
      </c>
      <c r="T2698" s="12">
        <f t="shared" si="210"/>
        <v>2014</v>
      </c>
      <c r="U2698" s="13">
        <f t="shared" si="211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>
        <f t="shared" si="214"/>
        <v>26</v>
      </c>
      <c r="R2699">
        <f t="shared" si="212"/>
        <v>116.56</v>
      </c>
      <c r="S2699" s="13">
        <f t="shared" si="213"/>
        <v>42187.940081018518</v>
      </c>
      <c r="T2699" s="12">
        <f t="shared" si="210"/>
        <v>2015</v>
      </c>
      <c r="U2699" s="13">
        <f t="shared" si="211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>
        <f t="shared" si="214"/>
        <v>0</v>
      </c>
      <c r="R2700">
        <f t="shared" si="212"/>
        <v>13.01</v>
      </c>
      <c r="S2700" s="13">
        <f t="shared" si="213"/>
        <v>41787.898240740738</v>
      </c>
      <c r="T2700" s="12">
        <f t="shared" si="210"/>
        <v>2014</v>
      </c>
      <c r="U2700" s="13">
        <f t="shared" si="211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>
        <f t="shared" si="214"/>
        <v>0</v>
      </c>
      <c r="R2701">
        <f t="shared" si="212"/>
        <v>0</v>
      </c>
      <c r="S2701" s="13">
        <f t="shared" si="213"/>
        <v>41829.896562499998</v>
      </c>
      <c r="T2701" s="12">
        <f t="shared" si="210"/>
        <v>2014</v>
      </c>
      <c r="U2701" s="13">
        <f t="shared" si="211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>
        <f t="shared" si="214"/>
        <v>1</v>
      </c>
      <c r="R2702">
        <f t="shared" si="212"/>
        <v>17.5</v>
      </c>
      <c r="S2702" s="13">
        <f t="shared" si="213"/>
        <v>41870.87467592593</v>
      </c>
      <c r="T2702" s="12">
        <f t="shared" si="210"/>
        <v>2014</v>
      </c>
      <c r="U2702" s="13">
        <f t="shared" si="211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>
        <f t="shared" si="214"/>
        <v>46</v>
      </c>
      <c r="R2703">
        <f t="shared" si="212"/>
        <v>34.130000000000003</v>
      </c>
      <c r="S2703" s="13">
        <f t="shared" si="213"/>
        <v>42801.774699074071</v>
      </c>
      <c r="T2703" s="12">
        <f t="shared" si="210"/>
        <v>2017</v>
      </c>
      <c r="U2703" s="13">
        <f t="shared" si="211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>
        <f t="shared" si="214"/>
        <v>34</v>
      </c>
      <c r="R2704">
        <f t="shared" si="212"/>
        <v>132.35</v>
      </c>
      <c r="S2704" s="13">
        <f t="shared" si="213"/>
        <v>42800.801817129628</v>
      </c>
      <c r="T2704" s="12">
        <f t="shared" si="210"/>
        <v>2017</v>
      </c>
      <c r="U2704" s="13">
        <f t="shared" si="211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>
        <f t="shared" si="214"/>
        <v>104</v>
      </c>
      <c r="R2705">
        <f t="shared" si="212"/>
        <v>922.22</v>
      </c>
      <c r="S2705" s="13">
        <f t="shared" si="213"/>
        <v>42756.690162037034</v>
      </c>
      <c r="T2705" s="12">
        <f t="shared" si="210"/>
        <v>2017</v>
      </c>
      <c r="U2705" s="13">
        <f t="shared" si="211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>
        <f t="shared" si="214"/>
        <v>6</v>
      </c>
      <c r="R2706">
        <f t="shared" si="212"/>
        <v>163.57</v>
      </c>
      <c r="S2706" s="13">
        <f t="shared" si="213"/>
        <v>42787.862430555557</v>
      </c>
      <c r="T2706" s="12">
        <f t="shared" si="210"/>
        <v>2017</v>
      </c>
      <c r="U2706" s="13">
        <f t="shared" si="211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>
        <f t="shared" si="214"/>
        <v>11</v>
      </c>
      <c r="R2707">
        <f t="shared" si="212"/>
        <v>217.38</v>
      </c>
      <c r="S2707" s="13">
        <f t="shared" si="213"/>
        <v>42773.916180555556</v>
      </c>
      <c r="T2707" s="12">
        <f t="shared" si="210"/>
        <v>2017</v>
      </c>
      <c r="U2707" s="13">
        <f t="shared" si="211"/>
        <v>42818.874513888892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>
        <f t="shared" si="214"/>
        <v>112</v>
      </c>
      <c r="R2708">
        <f t="shared" si="212"/>
        <v>149.44</v>
      </c>
      <c r="S2708" s="13">
        <f t="shared" si="213"/>
        <v>41899.294942129629</v>
      </c>
      <c r="T2708" s="12">
        <f t="shared" si="210"/>
        <v>2014</v>
      </c>
      <c r="U2708" s="13">
        <f t="shared" si="211"/>
        <v>41928.290972222225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>
        <f t="shared" si="214"/>
        <v>351</v>
      </c>
      <c r="R2709">
        <f t="shared" si="212"/>
        <v>71.239999999999995</v>
      </c>
      <c r="S2709" s="13">
        <f t="shared" si="213"/>
        <v>41391.782905092594</v>
      </c>
      <c r="T2709" s="12">
        <f t="shared" si="210"/>
        <v>2013</v>
      </c>
      <c r="U2709" s="13">
        <f t="shared" si="211"/>
        <v>41421.290972222225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>
        <f t="shared" si="214"/>
        <v>233</v>
      </c>
      <c r="R2710">
        <f t="shared" si="212"/>
        <v>44.46</v>
      </c>
      <c r="S2710" s="13">
        <f t="shared" si="213"/>
        <v>42512.698217592595</v>
      </c>
      <c r="T2710" s="12">
        <f t="shared" si="210"/>
        <v>2016</v>
      </c>
      <c r="U2710" s="13">
        <f t="shared" si="211"/>
        <v>42572.698217592595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>
        <f t="shared" si="214"/>
        <v>102</v>
      </c>
      <c r="R2711">
        <f t="shared" si="212"/>
        <v>164.94</v>
      </c>
      <c r="S2711" s="13">
        <f t="shared" si="213"/>
        <v>42612.149780092594</v>
      </c>
      <c r="T2711" s="12">
        <f t="shared" si="210"/>
        <v>2016</v>
      </c>
      <c r="U2711" s="13">
        <f t="shared" si="211"/>
        <v>42647.165972222225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>
        <f t="shared" si="214"/>
        <v>154</v>
      </c>
      <c r="R2712">
        <f t="shared" si="212"/>
        <v>84.87</v>
      </c>
      <c r="S2712" s="13">
        <f t="shared" si="213"/>
        <v>41828.229490740741</v>
      </c>
      <c r="T2712" s="12">
        <f t="shared" si="210"/>
        <v>2014</v>
      </c>
      <c r="U2712" s="13">
        <f t="shared" si="211"/>
        <v>41860.083333333336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>
        <f t="shared" si="214"/>
        <v>101</v>
      </c>
      <c r="R2713">
        <f t="shared" si="212"/>
        <v>53.95</v>
      </c>
      <c r="S2713" s="13">
        <f t="shared" si="213"/>
        <v>41780.745254629634</v>
      </c>
      <c r="T2713" s="12">
        <f t="shared" si="210"/>
        <v>2014</v>
      </c>
      <c r="U2713" s="13">
        <f t="shared" si="211"/>
        <v>41810.917361111111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>
        <f t="shared" si="214"/>
        <v>131</v>
      </c>
      <c r="R2714">
        <f t="shared" si="212"/>
        <v>50.53</v>
      </c>
      <c r="S2714" s="13">
        <f t="shared" si="213"/>
        <v>41432.062037037038</v>
      </c>
      <c r="T2714" s="12">
        <f t="shared" si="210"/>
        <v>2013</v>
      </c>
      <c r="U2714" s="13">
        <f t="shared" si="211"/>
        <v>41468.75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>
        <f t="shared" si="214"/>
        <v>102</v>
      </c>
      <c r="R2715">
        <f t="shared" si="212"/>
        <v>108</v>
      </c>
      <c r="S2715" s="13">
        <f t="shared" si="213"/>
        <v>42322.653749999998</v>
      </c>
      <c r="T2715" s="12">
        <f t="shared" si="210"/>
        <v>2015</v>
      </c>
      <c r="U2715" s="13">
        <f t="shared" si="211"/>
        <v>42362.653749999998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>
        <f t="shared" si="214"/>
        <v>116</v>
      </c>
      <c r="R2716">
        <f t="shared" si="212"/>
        <v>95.37</v>
      </c>
      <c r="S2716" s="13">
        <f t="shared" si="213"/>
        <v>42629.655046296291</v>
      </c>
      <c r="T2716" s="12">
        <f t="shared" si="210"/>
        <v>2016</v>
      </c>
      <c r="U2716" s="13">
        <f t="shared" si="211"/>
        <v>42657.958333333328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>
        <f t="shared" si="214"/>
        <v>265</v>
      </c>
      <c r="R2717">
        <f t="shared" si="212"/>
        <v>57.63</v>
      </c>
      <c r="S2717" s="13">
        <f t="shared" si="213"/>
        <v>42387.398472222223</v>
      </c>
      <c r="T2717" s="12">
        <f t="shared" si="210"/>
        <v>2016</v>
      </c>
      <c r="U2717" s="13">
        <f t="shared" si="211"/>
        <v>42421.398472222223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>
        <f t="shared" si="214"/>
        <v>120</v>
      </c>
      <c r="R2718">
        <f t="shared" si="212"/>
        <v>64.16</v>
      </c>
      <c r="S2718" s="13">
        <f t="shared" si="213"/>
        <v>42255.333252314813</v>
      </c>
      <c r="T2718" s="12">
        <f t="shared" si="210"/>
        <v>2015</v>
      </c>
      <c r="U2718" s="13">
        <f t="shared" si="211"/>
        <v>42285.333252314813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>
        <f t="shared" si="214"/>
        <v>120</v>
      </c>
      <c r="R2719">
        <f t="shared" si="212"/>
        <v>92.39</v>
      </c>
      <c r="S2719" s="13">
        <f t="shared" si="213"/>
        <v>41934.914918981485</v>
      </c>
      <c r="T2719" s="12">
        <f t="shared" si="210"/>
        <v>2014</v>
      </c>
      <c r="U2719" s="13">
        <f t="shared" si="211"/>
        <v>41979.956585648149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>
        <f t="shared" si="214"/>
        <v>104</v>
      </c>
      <c r="R2720">
        <f t="shared" si="212"/>
        <v>125.98</v>
      </c>
      <c r="S2720" s="13">
        <f t="shared" si="213"/>
        <v>42465.596585648149</v>
      </c>
      <c r="T2720" s="12">
        <f t="shared" si="210"/>
        <v>2016</v>
      </c>
      <c r="U2720" s="13">
        <f t="shared" si="211"/>
        <v>42493.958333333328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>
        <f t="shared" si="214"/>
        <v>109</v>
      </c>
      <c r="R2721">
        <f t="shared" si="212"/>
        <v>94.64</v>
      </c>
      <c r="S2721" s="13">
        <f t="shared" si="213"/>
        <v>42418.031180555554</v>
      </c>
      <c r="T2721" s="12">
        <f t="shared" si="210"/>
        <v>2016</v>
      </c>
      <c r="U2721" s="13">
        <f t="shared" si="211"/>
        <v>42477.989513888882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>
        <f t="shared" si="214"/>
        <v>118</v>
      </c>
      <c r="R2722">
        <f t="shared" si="212"/>
        <v>170.7</v>
      </c>
      <c r="S2722" s="13">
        <f t="shared" si="213"/>
        <v>42655.465891203698</v>
      </c>
      <c r="T2722" s="12">
        <f t="shared" si="210"/>
        <v>2016</v>
      </c>
      <c r="U2722" s="13">
        <f t="shared" si="211"/>
        <v>42685.507557870369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>
        <f t="shared" si="214"/>
        <v>1462</v>
      </c>
      <c r="R2723">
        <f t="shared" si="212"/>
        <v>40.76</v>
      </c>
      <c r="S2723" s="13">
        <f t="shared" si="213"/>
        <v>41493.543958333335</v>
      </c>
      <c r="T2723" s="12">
        <f t="shared" si="210"/>
        <v>2013</v>
      </c>
      <c r="U2723" s="13">
        <f t="shared" si="211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>
        <f t="shared" si="214"/>
        <v>253</v>
      </c>
      <c r="R2724">
        <f t="shared" si="212"/>
        <v>68.25</v>
      </c>
      <c r="S2724" s="13">
        <f t="shared" si="213"/>
        <v>42704.857094907406</v>
      </c>
      <c r="T2724" s="12">
        <f t="shared" si="210"/>
        <v>2016</v>
      </c>
      <c r="U2724" s="13">
        <f t="shared" si="211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>
        <f t="shared" si="214"/>
        <v>140</v>
      </c>
      <c r="R2725">
        <f t="shared" si="212"/>
        <v>95.49</v>
      </c>
      <c r="S2725" s="13">
        <f t="shared" si="213"/>
        <v>41944.83898148148</v>
      </c>
      <c r="T2725" s="12">
        <f t="shared" si="210"/>
        <v>2014</v>
      </c>
      <c r="U2725" s="13">
        <f t="shared" si="211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>
        <f t="shared" si="214"/>
        <v>297</v>
      </c>
      <c r="R2726">
        <f t="shared" si="212"/>
        <v>7.19</v>
      </c>
      <c r="S2726" s="13">
        <f t="shared" si="213"/>
        <v>42199.32707175926</v>
      </c>
      <c r="T2726" s="12">
        <f t="shared" si="210"/>
        <v>2015</v>
      </c>
      <c r="U2726" s="13">
        <f t="shared" si="211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>
        <f t="shared" si="214"/>
        <v>145</v>
      </c>
      <c r="R2727">
        <f t="shared" si="212"/>
        <v>511.65</v>
      </c>
      <c r="S2727" s="13">
        <f t="shared" si="213"/>
        <v>42745.744618055556</v>
      </c>
      <c r="T2727" s="12">
        <f t="shared" si="210"/>
        <v>2017</v>
      </c>
      <c r="U2727" s="13">
        <f t="shared" si="211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>
        <f t="shared" si="214"/>
        <v>106</v>
      </c>
      <c r="R2728">
        <f t="shared" si="212"/>
        <v>261.75</v>
      </c>
      <c r="S2728" s="13">
        <f t="shared" si="213"/>
        <v>42452.579988425925</v>
      </c>
      <c r="T2728" s="12">
        <f t="shared" si="210"/>
        <v>2016</v>
      </c>
      <c r="U2728" s="13">
        <f t="shared" si="211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>
        <f t="shared" si="214"/>
        <v>493</v>
      </c>
      <c r="R2729">
        <f t="shared" si="212"/>
        <v>69.760000000000005</v>
      </c>
      <c r="S2729" s="13">
        <f t="shared" si="213"/>
        <v>42198.676655092597</v>
      </c>
      <c r="T2729" s="12">
        <f t="shared" si="210"/>
        <v>2015</v>
      </c>
      <c r="U2729" s="13">
        <f t="shared" si="211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>
        <f t="shared" si="214"/>
        <v>202</v>
      </c>
      <c r="R2730">
        <f t="shared" si="212"/>
        <v>77.23</v>
      </c>
      <c r="S2730" s="13">
        <f t="shared" si="213"/>
        <v>42333.59993055556</v>
      </c>
      <c r="T2730" s="12">
        <f t="shared" si="210"/>
        <v>2015</v>
      </c>
      <c r="U2730" s="13">
        <f t="shared" si="211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>
        <f t="shared" si="214"/>
        <v>104</v>
      </c>
      <c r="R2731">
        <f t="shared" si="212"/>
        <v>340.57</v>
      </c>
      <c r="S2731" s="13">
        <f t="shared" si="213"/>
        <v>42095.240706018521</v>
      </c>
      <c r="T2731" s="12">
        <f t="shared" si="210"/>
        <v>2015</v>
      </c>
      <c r="U2731" s="13">
        <f t="shared" si="211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>
        <f t="shared" si="214"/>
        <v>170</v>
      </c>
      <c r="R2732">
        <f t="shared" si="212"/>
        <v>67.42</v>
      </c>
      <c r="S2732" s="13">
        <f t="shared" si="213"/>
        <v>41351.541377314818</v>
      </c>
      <c r="T2732" s="12">
        <f t="shared" si="210"/>
        <v>2013</v>
      </c>
      <c r="U2732" s="13">
        <f t="shared" si="211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>
        <f t="shared" si="214"/>
        <v>104</v>
      </c>
      <c r="R2733">
        <f t="shared" si="212"/>
        <v>845.7</v>
      </c>
      <c r="S2733" s="13">
        <f t="shared" si="213"/>
        <v>41872.525717592594</v>
      </c>
      <c r="T2733" s="12">
        <f t="shared" si="210"/>
        <v>2014</v>
      </c>
      <c r="U2733" s="13">
        <f t="shared" si="211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>
        <f t="shared" si="214"/>
        <v>118</v>
      </c>
      <c r="R2734">
        <f t="shared" si="212"/>
        <v>97.19</v>
      </c>
      <c r="S2734" s="13">
        <f t="shared" si="213"/>
        <v>41389.808194444442</v>
      </c>
      <c r="T2734" s="12">
        <f t="shared" si="210"/>
        <v>2013</v>
      </c>
      <c r="U2734" s="13">
        <f t="shared" si="211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>
        <f t="shared" si="214"/>
        <v>108</v>
      </c>
      <c r="R2735">
        <f t="shared" si="212"/>
        <v>451.84</v>
      </c>
      <c r="S2735" s="13">
        <f t="shared" si="213"/>
        <v>42044.272847222222</v>
      </c>
      <c r="T2735" s="12">
        <f t="shared" si="210"/>
        <v>2015</v>
      </c>
      <c r="U2735" s="13">
        <f t="shared" si="211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>
        <f t="shared" si="214"/>
        <v>2260300</v>
      </c>
      <c r="R2736">
        <f t="shared" si="212"/>
        <v>138.66999999999999</v>
      </c>
      <c r="S2736" s="13">
        <f t="shared" si="213"/>
        <v>42626.668888888889</v>
      </c>
      <c r="T2736" s="12">
        <f t="shared" si="210"/>
        <v>2016</v>
      </c>
      <c r="U2736" s="13">
        <f t="shared" si="211"/>
        <v>42656.915972222225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>
        <f t="shared" si="214"/>
        <v>978</v>
      </c>
      <c r="R2737">
        <f t="shared" si="212"/>
        <v>21.64</v>
      </c>
      <c r="S2737" s="13">
        <f t="shared" si="213"/>
        <v>41316.120949074073</v>
      </c>
      <c r="T2737" s="12">
        <f t="shared" si="210"/>
        <v>2013</v>
      </c>
      <c r="U2737" s="13">
        <f t="shared" si="211"/>
        <v>41346.833333333336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>
        <f t="shared" si="214"/>
        <v>123</v>
      </c>
      <c r="R2738">
        <f t="shared" si="212"/>
        <v>169.52</v>
      </c>
      <c r="S2738" s="13">
        <f t="shared" si="213"/>
        <v>41722.666354166664</v>
      </c>
      <c r="T2738" s="12">
        <f t="shared" si="210"/>
        <v>2014</v>
      </c>
      <c r="U2738" s="13">
        <f t="shared" si="211"/>
        <v>41752.666354166664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>
        <f t="shared" si="214"/>
        <v>246</v>
      </c>
      <c r="R2739">
        <f t="shared" si="212"/>
        <v>161.88</v>
      </c>
      <c r="S2739" s="13">
        <f t="shared" si="213"/>
        <v>41611.917673611111</v>
      </c>
      <c r="T2739" s="12">
        <f t="shared" si="210"/>
        <v>2013</v>
      </c>
      <c r="U2739" s="13">
        <f t="shared" si="211"/>
        <v>41654.791666666664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>
        <f t="shared" si="214"/>
        <v>148</v>
      </c>
      <c r="R2740">
        <f t="shared" si="212"/>
        <v>493.13</v>
      </c>
      <c r="S2740" s="13">
        <f t="shared" si="213"/>
        <v>42620.143564814818</v>
      </c>
      <c r="T2740" s="12">
        <f t="shared" si="210"/>
        <v>2016</v>
      </c>
      <c r="U2740" s="13">
        <f t="shared" si="211"/>
        <v>42680.143564814818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>
        <f t="shared" si="214"/>
        <v>384</v>
      </c>
      <c r="R2741">
        <f t="shared" si="212"/>
        <v>22.12</v>
      </c>
      <c r="S2741" s="13">
        <f t="shared" si="213"/>
        <v>41719.887928240743</v>
      </c>
      <c r="T2741" s="12">
        <f t="shared" si="210"/>
        <v>2014</v>
      </c>
      <c r="U2741" s="13">
        <f t="shared" si="211"/>
        <v>41764.887928240743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>
        <f t="shared" si="214"/>
        <v>103</v>
      </c>
      <c r="R2742">
        <f t="shared" si="212"/>
        <v>18.239999999999998</v>
      </c>
      <c r="S2742" s="13">
        <f t="shared" si="213"/>
        <v>42045.031851851847</v>
      </c>
      <c r="T2742" s="12">
        <f t="shared" si="210"/>
        <v>2015</v>
      </c>
      <c r="U2742" s="13">
        <f t="shared" si="211"/>
        <v>42074.99018518519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>
        <f t="shared" si="214"/>
        <v>0</v>
      </c>
      <c r="R2743">
        <f t="shared" si="212"/>
        <v>8.75</v>
      </c>
      <c r="S2743" s="13">
        <f t="shared" si="213"/>
        <v>41911.657430555555</v>
      </c>
      <c r="T2743" s="12">
        <f t="shared" si="210"/>
        <v>2014</v>
      </c>
      <c r="U2743" s="13">
        <f t="shared" si="211"/>
        <v>41932.088194444441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>
        <f t="shared" si="214"/>
        <v>29</v>
      </c>
      <c r="R2744">
        <f t="shared" si="212"/>
        <v>40.61</v>
      </c>
      <c r="S2744" s="13">
        <f t="shared" si="213"/>
        <v>41030.719756944447</v>
      </c>
      <c r="T2744" s="12">
        <f t="shared" si="210"/>
        <v>2012</v>
      </c>
      <c r="U2744" s="13">
        <f t="shared" si="211"/>
        <v>41044.719756944447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>
        <f t="shared" si="214"/>
        <v>0</v>
      </c>
      <c r="R2745">
        <f t="shared" si="212"/>
        <v>0</v>
      </c>
      <c r="S2745" s="13">
        <f t="shared" si="213"/>
        <v>42632.328784722224</v>
      </c>
      <c r="T2745" s="12">
        <f t="shared" si="210"/>
        <v>2016</v>
      </c>
      <c r="U2745" s="13">
        <f t="shared" si="211"/>
        <v>42662.328784722224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>
        <f t="shared" si="214"/>
        <v>5</v>
      </c>
      <c r="R2746">
        <f t="shared" si="212"/>
        <v>37.950000000000003</v>
      </c>
      <c r="S2746" s="13">
        <f t="shared" si="213"/>
        <v>40938.062476851854</v>
      </c>
      <c r="T2746" s="12">
        <f t="shared" si="210"/>
        <v>2012</v>
      </c>
      <c r="U2746" s="13">
        <f t="shared" si="211"/>
        <v>40968.062476851854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>
        <f t="shared" si="214"/>
        <v>22</v>
      </c>
      <c r="R2747">
        <f t="shared" si="212"/>
        <v>35.729999999999997</v>
      </c>
      <c r="S2747" s="13">
        <f t="shared" si="213"/>
        <v>41044.988055555557</v>
      </c>
      <c r="T2747" s="12">
        <f t="shared" si="210"/>
        <v>2012</v>
      </c>
      <c r="U2747" s="13">
        <f t="shared" si="211"/>
        <v>41104.988055555557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>
        <f t="shared" si="214"/>
        <v>27</v>
      </c>
      <c r="R2748">
        <f t="shared" si="212"/>
        <v>42.16</v>
      </c>
      <c r="S2748" s="13">
        <f t="shared" si="213"/>
        <v>41850.781377314815</v>
      </c>
      <c r="T2748" s="12">
        <f t="shared" si="210"/>
        <v>2014</v>
      </c>
      <c r="U2748" s="13">
        <f t="shared" si="211"/>
        <v>41880.781377314815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>
        <f t="shared" si="214"/>
        <v>28</v>
      </c>
      <c r="R2749">
        <f t="shared" si="212"/>
        <v>35</v>
      </c>
      <c r="S2749" s="13">
        <f t="shared" si="213"/>
        <v>41044.64811342593</v>
      </c>
      <c r="T2749" s="12">
        <f t="shared" si="210"/>
        <v>2012</v>
      </c>
      <c r="U2749" s="13">
        <f t="shared" si="211"/>
        <v>41076.131944444445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>
        <f t="shared" si="214"/>
        <v>1</v>
      </c>
      <c r="R2750">
        <f t="shared" si="212"/>
        <v>13.25</v>
      </c>
      <c r="S2750" s="13">
        <f t="shared" si="213"/>
        <v>42585.7106712963</v>
      </c>
      <c r="T2750" s="12">
        <f t="shared" si="210"/>
        <v>2016</v>
      </c>
      <c r="U2750" s="13">
        <f t="shared" si="211"/>
        <v>42615.7106712963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>
        <f t="shared" si="214"/>
        <v>1</v>
      </c>
      <c r="R2751">
        <f t="shared" si="212"/>
        <v>55</v>
      </c>
      <c r="S2751" s="13">
        <f t="shared" si="213"/>
        <v>42068.799039351856</v>
      </c>
      <c r="T2751" s="12">
        <f t="shared" si="210"/>
        <v>2015</v>
      </c>
      <c r="U2751" s="13">
        <f t="shared" si="211"/>
        <v>42098.757372685184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>
        <f t="shared" si="214"/>
        <v>0</v>
      </c>
      <c r="R2752">
        <f t="shared" si="212"/>
        <v>0</v>
      </c>
      <c r="S2752" s="13">
        <f t="shared" si="213"/>
        <v>41078.899826388886</v>
      </c>
      <c r="T2752" s="12">
        <f t="shared" si="210"/>
        <v>2012</v>
      </c>
      <c r="U2752" s="13">
        <f t="shared" si="211"/>
        <v>41090.833333333336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>
        <f t="shared" si="214"/>
        <v>0</v>
      </c>
      <c r="R2753">
        <f t="shared" si="212"/>
        <v>0</v>
      </c>
      <c r="S2753" s="13">
        <f t="shared" si="213"/>
        <v>41747.887060185189</v>
      </c>
      <c r="T2753" s="12">
        <f t="shared" si="210"/>
        <v>2014</v>
      </c>
      <c r="U2753" s="13">
        <f t="shared" si="211"/>
        <v>41807.887060185189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>
        <f t="shared" si="214"/>
        <v>11</v>
      </c>
      <c r="R2754">
        <f t="shared" si="212"/>
        <v>39.29</v>
      </c>
      <c r="S2754" s="13">
        <f t="shared" si="213"/>
        <v>40855.765092592592</v>
      </c>
      <c r="T2754" s="12">
        <f t="shared" ref="T2754:T2817" si="215">YEAR(S2754)</f>
        <v>2011</v>
      </c>
      <c r="U2754" s="13">
        <f t="shared" ref="U2754:U2817" si="216">(((I2754/60)/60)/24)+DATE(1970,1,1)</f>
        <v>40895.765092592592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>
        <f t="shared" si="214"/>
        <v>19</v>
      </c>
      <c r="R2755">
        <f t="shared" ref="R2755:R2818" si="217">IFERROR(ROUND(E2755/L2755,2),0)</f>
        <v>47.5</v>
      </c>
      <c r="S2755" s="13">
        <f t="shared" ref="S2755:S2818" si="218">(((J2755/60)/60)/24)+DATE(1970,1,1)</f>
        <v>41117.900729166664</v>
      </c>
      <c r="T2755" s="12">
        <f t="shared" si="215"/>
        <v>2012</v>
      </c>
      <c r="U2755" s="13">
        <f t="shared" si="216"/>
        <v>41147.900729166664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>
        <f t="shared" ref="Q2756:Q2819" si="219">ROUND(E2756/D2756*100,0)</f>
        <v>0</v>
      </c>
      <c r="R2756">
        <f t="shared" si="217"/>
        <v>0</v>
      </c>
      <c r="S2756" s="13">
        <f t="shared" si="218"/>
        <v>41863.636006944449</v>
      </c>
      <c r="T2756" s="12">
        <f t="shared" si="215"/>
        <v>2014</v>
      </c>
      <c r="U2756" s="13">
        <f t="shared" si="216"/>
        <v>41893.636006944449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>
        <f t="shared" si="219"/>
        <v>52</v>
      </c>
      <c r="R2757">
        <f t="shared" si="217"/>
        <v>17.329999999999998</v>
      </c>
      <c r="S2757" s="13">
        <f t="shared" si="218"/>
        <v>42072.790821759263</v>
      </c>
      <c r="T2757" s="12">
        <f t="shared" si="215"/>
        <v>2015</v>
      </c>
      <c r="U2757" s="13">
        <f t="shared" si="216"/>
        <v>42102.790821759263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>
        <f t="shared" si="219"/>
        <v>10</v>
      </c>
      <c r="R2758">
        <f t="shared" si="217"/>
        <v>31.76</v>
      </c>
      <c r="S2758" s="13">
        <f t="shared" si="218"/>
        <v>41620.90047453704</v>
      </c>
      <c r="T2758" s="12">
        <f t="shared" si="215"/>
        <v>2013</v>
      </c>
      <c r="U2758" s="13">
        <f t="shared" si="216"/>
        <v>41650.90047453704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>
        <f t="shared" si="219"/>
        <v>1</v>
      </c>
      <c r="R2759">
        <f t="shared" si="217"/>
        <v>5</v>
      </c>
      <c r="S2759" s="13">
        <f t="shared" si="218"/>
        <v>42573.65662037037</v>
      </c>
      <c r="T2759" s="12">
        <f t="shared" si="215"/>
        <v>2016</v>
      </c>
      <c r="U2759" s="13">
        <f t="shared" si="216"/>
        <v>42588.65662037037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>
        <f t="shared" si="219"/>
        <v>12</v>
      </c>
      <c r="R2760">
        <f t="shared" si="217"/>
        <v>39</v>
      </c>
      <c r="S2760" s="13">
        <f t="shared" si="218"/>
        <v>42639.441932870366</v>
      </c>
      <c r="T2760" s="12">
        <f t="shared" si="215"/>
        <v>2016</v>
      </c>
      <c r="U2760" s="13">
        <f t="shared" si="216"/>
        <v>42653.441932870366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>
        <f t="shared" si="219"/>
        <v>11</v>
      </c>
      <c r="R2761">
        <f t="shared" si="217"/>
        <v>52.5</v>
      </c>
      <c r="S2761" s="13">
        <f t="shared" si="218"/>
        <v>42524.36650462963</v>
      </c>
      <c r="T2761" s="12">
        <f t="shared" si="215"/>
        <v>2016</v>
      </c>
      <c r="U2761" s="13">
        <f t="shared" si="216"/>
        <v>42567.36650462963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>
        <f t="shared" si="219"/>
        <v>0</v>
      </c>
      <c r="R2762">
        <f t="shared" si="217"/>
        <v>0</v>
      </c>
      <c r="S2762" s="13">
        <f t="shared" si="218"/>
        <v>41415.461319444446</v>
      </c>
      <c r="T2762" s="12">
        <f t="shared" si="215"/>
        <v>2013</v>
      </c>
      <c r="U2762" s="13">
        <f t="shared" si="216"/>
        <v>41445.461319444446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>
        <f t="shared" si="219"/>
        <v>1</v>
      </c>
      <c r="R2763">
        <f t="shared" si="217"/>
        <v>9</v>
      </c>
      <c r="S2763" s="13">
        <f t="shared" si="218"/>
        <v>41247.063576388886</v>
      </c>
      <c r="T2763" s="12">
        <f t="shared" si="215"/>
        <v>2012</v>
      </c>
      <c r="U2763" s="13">
        <f t="shared" si="216"/>
        <v>41277.063576388886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>
        <f t="shared" si="219"/>
        <v>1</v>
      </c>
      <c r="R2764">
        <f t="shared" si="217"/>
        <v>25</v>
      </c>
      <c r="S2764" s="13">
        <f t="shared" si="218"/>
        <v>40927.036979166667</v>
      </c>
      <c r="T2764" s="12">
        <f t="shared" si="215"/>
        <v>2012</v>
      </c>
      <c r="U2764" s="13">
        <f t="shared" si="216"/>
        <v>40986.995312500003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>
        <f t="shared" si="219"/>
        <v>0</v>
      </c>
      <c r="R2765">
        <f t="shared" si="217"/>
        <v>30</v>
      </c>
      <c r="S2765" s="13">
        <f t="shared" si="218"/>
        <v>41373.579675925925</v>
      </c>
      <c r="T2765" s="12">
        <f t="shared" si="215"/>
        <v>2013</v>
      </c>
      <c r="U2765" s="13">
        <f t="shared" si="216"/>
        <v>41418.579675925925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>
        <f t="shared" si="219"/>
        <v>1</v>
      </c>
      <c r="R2766">
        <f t="shared" si="217"/>
        <v>11.25</v>
      </c>
      <c r="S2766" s="13">
        <f t="shared" si="218"/>
        <v>41030.292025462964</v>
      </c>
      <c r="T2766" s="12">
        <f t="shared" si="215"/>
        <v>2012</v>
      </c>
      <c r="U2766" s="13">
        <f t="shared" si="216"/>
        <v>41059.791666666664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>
        <f t="shared" si="219"/>
        <v>0</v>
      </c>
      <c r="R2767">
        <f t="shared" si="217"/>
        <v>0</v>
      </c>
      <c r="S2767" s="13">
        <f t="shared" si="218"/>
        <v>41194.579027777778</v>
      </c>
      <c r="T2767" s="12">
        <f t="shared" si="215"/>
        <v>2012</v>
      </c>
      <c r="U2767" s="13">
        <f t="shared" si="216"/>
        <v>41210.579027777778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>
        <f t="shared" si="219"/>
        <v>2</v>
      </c>
      <c r="R2768">
        <f t="shared" si="217"/>
        <v>25</v>
      </c>
      <c r="S2768" s="13">
        <f t="shared" si="218"/>
        <v>40736.668032407404</v>
      </c>
      <c r="T2768" s="12">
        <f t="shared" si="215"/>
        <v>2011</v>
      </c>
      <c r="U2768" s="13">
        <f t="shared" si="216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>
        <f t="shared" si="219"/>
        <v>1</v>
      </c>
      <c r="R2769">
        <f t="shared" si="217"/>
        <v>11.33</v>
      </c>
      <c r="S2769" s="13">
        <f t="shared" si="218"/>
        <v>42172.958912037036</v>
      </c>
      <c r="T2769" s="12">
        <f t="shared" si="215"/>
        <v>2015</v>
      </c>
      <c r="U2769" s="13">
        <f t="shared" si="216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>
        <f t="shared" si="219"/>
        <v>14</v>
      </c>
      <c r="R2770">
        <f t="shared" si="217"/>
        <v>29.47</v>
      </c>
      <c r="S2770" s="13">
        <f t="shared" si="218"/>
        <v>40967.614849537036</v>
      </c>
      <c r="T2770" s="12">
        <f t="shared" si="215"/>
        <v>2012</v>
      </c>
      <c r="U2770" s="13">
        <f t="shared" si="216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>
        <f t="shared" si="219"/>
        <v>0</v>
      </c>
      <c r="R2771">
        <f t="shared" si="217"/>
        <v>1</v>
      </c>
      <c r="S2771" s="13">
        <f t="shared" si="218"/>
        <v>41745.826273148145</v>
      </c>
      <c r="T2771" s="12">
        <f t="shared" si="215"/>
        <v>2014</v>
      </c>
      <c r="U2771" s="13">
        <f t="shared" si="216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>
        <f t="shared" si="219"/>
        <v>10</v>
      </c>
      <c r="R2772">
        <f t="shared" si="217"/>
        <v>63.1</v>
      </c>
      <c r="S2772" s="13">
        <f t="shared" si="218"/>
        <v>41686.705208333333</v>
      </c>
      <c r="T2772" s="12">
        <f t="shared" si="215"/>
        <v>2014</v>
      </c>
      <c r="U2772" s="13">
        <f t="shared" si="216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>
        <f t="shared" si="219"/>
        <v>0</v>
      </c>
      <c r="R2773">
        <f t="shared" si="217"/>
        <v>0</v>
      </c>
      <c r="S2773" s="13">
        <f t="shared" si="218"/>
        <v>41257.531712962962</v>
      </c>
      <c r="T2773" s="12">
        <f t="shared" si="215"/>
        <v>2012</v>
      </c>
      <c r="U2773" s="13">
        <f t="shared" si="216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>
        <f t="shared" si="219"/>
        <v>0</v>
      </c>
      <c r="R2774">
        <f t="shared" si="217"/>
        <v>0</v>
      </c>
      <c r="S2774" s="13">
        <f t="shared" si="218"/>
        <v>41537.869143518517</v>
      </c>
      <c r="T2774" s="12">
        <f t="shared" si="215"/>
        <v>2013</v>
      </c>
      <c r="U2774" s="13">
        <f t="shared" si="216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>
        <f t="shared" si="219"/>
        <v>0</v>
      </c>
      <c r="R2775">
        <f t="shared" si="217"/>
        <v>1</v>
      </c>
      <c r="S2775" s="13">
        <f t="shared" si="218"/>
        <v>42474.86482638889</v>
      </c>
      <c r="T2775" s="12">
        <f t="shared" si="215"/>
        <v>2016</v>
      </c>
      <c r="U2775" s="13">
        <f t="shared" si="216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>
        <f t="shared" si="219"/>
        <v>14</v>
      </c>
      <c r="R2776">
        <f t="shared" si="217"/>
        <v>43.85</v>
      </c>
      <c r="S2776" s="13">
        <f t="shared" si="218"/>
        <v>41311.126481481479</v>
      </c>
      <c r="T2776" s="12">
        <f t="shared" si="215"/>
        <v>2013</v>
      </c>
      <c r="U2776" s="13">
        <f t="shared" si="216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>
        <f t="shared" si="219"/>
        <v>3</v>
      </c>
      <c r="R2777">
        <f t="shared" si="217"/>
        <v>75</v>
      </c>
      <c r="S2777" s="13">
        <f t="shared" si="218"/>
        <v>40863.013356481482</v>
      </c>
      <c r="T2777" s="12">
        <f t="shared" si="215"/>
        <v>2011</v>
      </c>
      <c r="U2777" s="13">
        <f t="shared" si="216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>
        <f t="shared" si="219"/>
        <v>8</v>
      </c>
      <c r="R2778">
        <f t="shared" si="217"/>
        <v>45.97</v>
      </c>
      <c r="S2778" s="13">
        <f t="shared" si="218"/>
        <v>42136.297175925924</v>
      </c>
      <c r="T2778" s="12">
        <f t="shared" si="215"/>
        <v>2015</v>
      </c>
      <c r="U2778" s="13">
        <f t="shared" si="216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>
        <f t="shared" si="219"/>
        <v>0</v>
      </c>
      <c r="R2779">
        <f t="shared" si="217"/>
        <v>10</v>
      </c>
      <c r="S2779" s="13">
        <f t="shared" si="218"/>
        <v>42172.669027777782</v>
      </c>
      <c r="T2779" s="12">
        <f t="shared" si="215"/>
        <v>2015</v>
      </c>
      <c r="U2779" s="13">
        <f t="shared" si="216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>
        <f t="shared" si="219"/>
        <v>26</v>
      </c>
      <c r="R2780">
        <f t="shared" si="217"/>
        <v>93.67</v>
      </c>
      <c r="S2780" s="13">
        <f t="shared" si="218"/>
        <v>41846.978078703702</v>
      </c>
      <c r="T2780" s="12">
        <f t="shared" si="215"/>
        <v>2014</v>
      </c>
      <c r="U2780" s="13">
        <f t="shared" si="216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>
        <f t="shared" si="219"/>
        <v>2</v>
      </c>
      <c r="R2781">
        <f t="shared" si="217"/>
        <v>53</v>
      </c>
      <c r="S2781" s="13">
        <f t="shared" si="218"/>
        <v>42300.585891203707</v>
      </c>
      <c r="T2781" s="12">
        <f t="shared" si="215"/>
        <v>2015</v>
      </c>
      <c r="U2781" s="13">
        <f t="shared" si="216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>
        <f t="shared" si="219"/>
        <v>0</v>
      </c>
      <c r="R2782">
        <f t="shared" si="217"/>
        <v>0</v>
      </c>
      <c r="S2782" s="13">
        <f t="shared" si="218"/>
        <v>42774.447777777779</v>
      </c>
      <c r="T2782" s="12">
        <f t="shared" si="215"/>
        <v>2017</v>
      </c>
      <c r="U2782" s="13">
        <f t="shared" si="216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t="s">
        <v>8316</v>
      </c>
      <c r="Q2783">
        <f t="shared" si="219"/>
        <v>105</v>
      </c>
      <c r="R2783">
        <f t="shared" si="217"/>
        <v>47</v>
      </c>
      <c r="S2783" s="13">
        <f t="shared" si="218"/>
        <v>42018.94159722222</v>
      </c>
      <c r="T2783" s="12">
        <f t="shared" si="215"/>
        <v>2015</v>
      </c>
      <c r="U2783" s="13">
        <f t="shared" si="216"/>
        <v>42047.291666666672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t="s">
        <v>8316</v>
      </c>
      <c r="Q2784">
        <f t="shared" si="219"/>
        <v>120</v>
      </c>
      <c r="R2784">
        <f t="shared" si="217"/>
        <v>66.67</v>
      </c>
      <c r="S2784" s="13">
        <f t="shared" si="218"/>
        <v>42026.924976851849</v>
      </c>
      <c r="T2784" s="12">
        <f t="shared" si="215"/>
        <v>2015</v>
      </c>
      <c r="U2784" s="13">
        <f t="shared" si="216"/>
        <v>42052.207638888889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t="s">
        <v>8316</v>
      </c>
      <c r="Q2785">
        <f t="shared" si="219"/>
        <v>115</v>
      </c>
      <c r="R2785">
        <f t="shared" si="217"/>
        <v>18.77</v>
      </c>
      <c r="S2785" s="13">
        <f t="shared" si="218"/>
        <v>42103.535254629634</v>
      </c>
      <c r="T2785" s="12">
        <f t="shared" si="215"/>
        <v>2015</v>
      </c>
      <c r="U2785" s="13">
        <f t="shared" si="216"/>
        <v>42117.535254629634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t="s">
        <v>8316</v>
      </c>
      <c r="Q2786">
        <f t="shared" si="219"/>
        <v>119</v>
      </c>
      <c r="R2786">
        <f t="shared" si="217"/>
        <v>66.11</v>
      </c>
      <c r="S2786" s="13">
        <f t="shared" si="218"/>
        <v>41920.787534722222</v>
      </c>
      <c r="T2786" s="12">
        <f t="shared" si="215"/>
        <v>2014</v>
      </c>
      <c r="U2786" s="13">
        <f t="shared" si="216"/>
        <v>41941.787534722222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t="s">
        <v>8316</v>
      </c>
      <c r="Q2787">
        <f t="shared" si="219"/>
        <v>105</v>
      </c>
      <c r="R2787">
        <f t="shared" si="217"/>
        <v>36.86</v>
      </c>
      <c r="S2787" s="13">
        <f t="shared" si="218"/>
        <v>42558.189432870371</v>
      </c>
      <c r="T2787" s="12">
        <f t="shared" si="215"/>
        <v>2016</v>
      </c>
      <c r="U2787" s="13">
        <f t="shared" si="216"/>
        <v>42587.875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t="s">
        <v>8316</v>
      </c>
      <c r="Q2788">
        <f t="shared" si="219"/>
        <v>118</v>
      </c>
      <c r="R2788">
        <f t="shared" si="217"/>
        <v>39.81</v>
      </c>
      <c r="S2788" s="13">
        <f t="shared" si="218"/>
        <v>41815.569212962961</v>
      </c>
      <c r="T2788" s="12">
        <f t="shared" si="215"/>
        <v>2014</v>
      </c>
      <c r="U2788" s="13">
        <f t="shared" si="216"/>
        <v>41829.569212962961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t="s">
        <v>8316</v>
      </c>
      <c r="Q2789">
        <f t="shared" si="219"/>
        <v>120</v>
      </c>
      <c r="R2789">
        <f t="shared" si="217"/>
        <v>31.5</v>
      </c>
      <c r="S2789" s="13">
        <f t="shared" si="218"/>
        <v>41808.198518518519</v>
      </c>
      <c r="T2789" s="12">
        <f t="shared" si="215"/>
        <v>2014</v>
      </c>
      <c r="U2789" s="13">
        <f t="shared" si="216"/>
        <v>41838.198518518519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t="s">
        <v>8316</v>
      </c>
      <c r="Q2790">
        <f t="shared" si="219"/>
        <v>103</v>
      </c>
      <c r="R2790">
        <f t="shared" si="217"/>
        <v>102.5</v>
      </c>
      <c r="S2790" s="13">
        <f t="shared" si="218"/>
        <v>42550.701886574068</v>
      </c>
      <c r="T2790" s="12">
        <f t="shared" si="215"/>
        <v>2016</v>
      </c>
      <c r="U2790" s="13">
        <f t="shared" si="216"/>
        <v>42580.701886574068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t="s">
        <v>8316</v>
      </c>
      <c r="Q2791">
        <f t="shared" si="219"/>
        <v>101</v>
      </c>
      <c r="R2791">
        <f t="shared" si="217"/>
        <v>126.46</v>
      </c>
      <c r="S2791" s="13">
        <f t="shared" si="218"/>
        <v>42056.013124999998</v>
      </c>
      <c r="T2791" s="12">
        <f t="shared" si="215"/>
        <v>2015</v>
      </c>
      <c r="U2791" s="13">
        <f t="shared" si="216"/>
        <v>42075.166666666672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t="s">
        <v>8316</v>
      </c>
      <c r="Q2792">
        <f t="shared" si="219"/>
        <v>105</v>
      </c>
      <c r="R2792">
        <f t="shared" si="217"/>
        <v>47.88</v>
      </c>
      <c r="S2792" s="13">
        <f t="shared" si="218"/>
        <v>42016.938692129625</v>
      </c>
      <c r="T2792" s="12">
        <f t="shared" si="215"/>
        <v>2015</v>
      </c>
      <c r="U2792" s="13">
        <f t="shared" si="216"/>
        <v>42046.938692129625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t="s">
        <v>8316</v>
      </c>
      <c r="Q2793">
        <f t="shared" si="219"/>
        <v>103</v>
      </c>
      <c r="R2793">
        <f t="shared" si="217"/>
        <v>73.209999999999994</v>
      </c>
      <c r="S2793" s="13">
        <f t="shared" si="218"/>
        <v>42591.899988425925</v>
      </c>
      <c r="T2793" s="12">
        <f t="shared" si="215"/>
        <v>2016</v>
      </c>
      <c r="U2793" s="13">
        <f t="shared" si="216"/>
        <v>42622.166666666672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t="s">
        <v>8316</v>
      </c>
      <c r="Q2794">
        <f t="shared" si="219"/>
        <v>108</v>
      </c>
      <c r="R2794">
        <f t="shared" si="217"/>
        <v>89.67</v>
      </c>
      <c r="S2794" s="13">
        <f t="shared" si="218"/>
        <v>42183.231006944443</v>
      </c>
      <c r="T2794" s="12">
        <f t="shared" si="215"/>
        <v>2015</v>
      </c>
      <c r="U2794" s="13">
        <f t="shared" si="216"/>
        <v>42228.231006944443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t="s">
        <v>8316</v>
      </c>
      <c r="Q2795">
        <f t="shared" si="219"/>
        <v>111</v>
      </c>
      <c r="R2795">
        <f t="shared" si="217"/>
        <v>151.46</v>
      </c>
      <c r="S2795" s="13">
        <f t="shared" si="218"/>
        <v>42176.419039351851</v>
      </c>
      <c r="T2795" s="12">
        <f t="shared" si="215"/>
        <v>2015</v>
      </c>
      <c r="U2795" s="13">
        <f t="shared" si="216"/>
        <v>42206.419039351851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t="s">
        <v>8316</v>
      </c>
      <c r="Q2796">
        <f t="shared" si="219"/>
        <v>150</v>
      </c>
      <c r="R2796">
        <f t="shared" si="217"/>
        <v>25</v>
      </c>
      <c r="S2796" s="13">
        <f t="shared" si="218"/>
        <v>42416.691655092596</v>
      </c>
      <c r="T2796" s="12">
        <f t="shared" si="215"/>
        <v>2016</v>
      </c>
      <c r="U2796" s="13">
        <f t="shared" si="216"/>
        <v>42432.791666666672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t="s">
        <v>8316</v>
      </c>
      <c r="Q2797">
        <f t="shared" si="219"/>
        <v>104</v>
      </c>
      <c r="R2797">
        <f t="shared" si="217"/>
        <v>36.5</v>
      </c>
      <c r="S2797" s="13">
        <f t="shared" si="218"/>
        <v>41780.525937500002</v>
      </c>
      <c r="T2797" s="12">
        <f t="shared" si="215"/>
        <v>2014</v>
      </c>
      <c r="U2797" s="13">
        <f t="shared" si="216"/>
        <v>41796.958333333336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t="s">
        <v>8316</v>
      </c>
      <c r="Q2798">
        <f t="shared" si="219"/>
        <v>116</v>
      </c>
      <c r="R2798">
        <f t="shared" si="217"/>
        <v>44</v>
      </c>
      <c r="S2798" s="13">
        <f t="shared" si="218"/>
        <v>41795.528101851851</v>
      </c>
      <c r="T2798" s="12">
        <f t="shared" si="215"/>
        <v>2014</v>
      </c>
      <c r="U2798" s="13">
        <f t="shared" si="216"/>
        <v>41825.528101851851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t="s">
        <v>8316</v>
      </c>
      <c r="Q2799">
        <f t="shared" si="219"/>
        <v>103</v>
      </c>
      <c r="R2799">
        <f t="shared" si="217"/>
        <v>87.36</v>
      </c>
      <c r="S2799" s="13">
        <f t="shared" si="218"/>
        <v>41798.94027777778</v>
      </c>
      <c r="T2799" s="12">
        <f t="shared" si="215"/>
        <v>2014</v>
      </c>
      <c r="U2799" s="13">
        <f t="shared" si="216"/>
        <v>41828.94027777778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t="s">
        <v>8316</v>
      </c>
      <c r="Q2800">
        <f t="shared" si="219"/>
        <v>101</v>
      </c>
      <c r="R2800">
        <f t="shared" si="217"/>
        <v>36.47</v>
      </c>
      <c r="S2800" s="13">
        <f t="shared" si="218"/>
        <v>42201.675011574072</v>
      </c>
      <c r="T2800" s="12">
        <f t="shared" si="215"/>
        <v>2015</v>
      </c>
      <c r="U2800" s="13">
        <f t="shared" si="216"/>
        <v>42216.666666666672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t="s">
        <v>8316</v>
      </c>
      <c r="Q2801">
        <f t="shared" si="219"/>
        <v>117</v>
      </c>
      <c r="R2801">
        <f t="shared" si="217"/>
        <v>44.86</v>
      </c>
      <c r="S2801" s="13">
        <f t="shared" si="218"/>
        <v>42507.264699074076</v>
      </c>
      <c r="T2801" s="12">
        <f t="shared" si="215"/>
        <v>2016</v>
      </c>
      <c r="U2801" s="13">
        <f t="shared" si="216"/>
        <v>42538.666666666672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t="s">
        <v>8316</v>
      </c>
      <c r="Q2802">
        <f t="shared" si="219"/>
        <v>133</v>
      </c>
      <c r="R2802">
        <f t="shared" si="217"/>
        <v>42.9</v>
      </c>
      <c r="S2802" s="13">
        <f t="shared" si="218"/>
        <v>41948.552847222221</v>
      </c>
      <c r="T2802" s="12">
        <f t="shared" si="215"/>
        <v>2014</v>
      </c>
      <c r="U2802" s="13">
        <f t="shared" si="216"/>
        <v>42008.552847222221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t="s">
        <v>8316</v>
      </c>
      <c r="Q2803">
        <f t="shared" si="219"/>
        <v>133</v>
      </c>
      <c r="R2803">
        <f t="shared" si="217"/>
        <v>51.23</v>
      </c>
      <c r="S2803" s="13">
        <f t="shared" si="218"/>
        <v>41900.243159722224</v>
      </c>
      <c r="T2803" s="12">
        <f t="shared" si="215"/>
        <v>2014</v>
      </c>
      <c r="U2803" s="13">
        <f t="shared" si="216"/>
        <v>41922.458333333336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t="s">
        <v>8316</v>
      </c>
      <c r="Q2804">
        <f t="shared" si="219"/>
        <v>102</v>
      </c>
      <c r="R2804">
        <f t="shared" si="217"/>
        <v>33.94</v>
      </c>
      <c r="S2804" s="13">
        <f t="shared" si="218"/>
        <v>42192.64707175926</v>
      </c>
      <c r="T2804" s="12">
        <f t="shared" si="215"/>
        <v>2015</v>
      </c>
      <c r="U2804" s="13">
        <f t="shared" si="216"/>
        <v>42222.64707175926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t="s">
        <v>8316</v>
      </c>
      <c r="Q2805">
        <f t="shared" si="219"/>
        <v>128</v>
      </c>
      <c r="R2805">
        <f t="shared" si="217"/>
        <v>90.74</v>
      </c>
      <c r="S2805" s="13">
        <f t="shared" si="218"/>
        <v>42158.065694444449</v>
      </c>
      <c r="T2805" s="12">
        <f t="shared" si="215"/>
        <v>2015</v>
      </c>
      <c r="U2805" s="13">
        <f t="shared" si="216"/>
        <v>42201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t="s">
        <v>8316</v>
      </c>
      <c r="Q2806">
        <f t="shared" si="219"/>
        <v>115</v>
      </c>
      <c r="R2806">
        <f t="shared" si="217"/>
        <v>50</v>
      </c>
      <c r="S2806" s="13">
        <f t="shared" si="218"/>
        <v>41881.453587962962</v>
      </c>
      <c r="T2806" s="12">
        <f t="shared" si="215"/>
        <v>2014</v>
      </c>
      <c r="U2806" s="13">
        <f t="shared" si="216"/>
        <v>41911.453587962962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t="s">
        <v>8316</v>
      </c>
      <c r="Q2807">
        <f t="shared" si="219"/>
        <v>110</v>
      </c>
      <c r="R2807">
        <f t="shared" si="217"/>
        <v>24.44</v>
      </c>
      <c r="S2807" s="13">
        <f t="shared" si="218"/>
        <v>42213.505474537036</v>
      </c>
      <c r="T2807" s="12">
        <f t="shared" si="215"/>
        <v>2015</v>
      </c>
      <c r="U2807" s="13">
        <f t="shared" si="216"/>
        <v>42238.505474537036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t="s">
        <v>8316</v>
      </c>
      <c r="Q2808">
        <f t="shared" si="219"/>
        <v>112</v>
      </c>
      <c r="R2808">
        <f t="shared" si="217"/>
        <v>44.25</v>
      </c>
      <c r="S2808" s="13">
        <f t="shared" si="218"/>
        <v>42185.267245370371</v>
      </c>
      <c r="T2808" s="12">
        <f t="shared" si="215"/>
        <v>2015</v>
      </c>
      <c r="U2808" s="13">
        <f t="shared" si="216"/>
        <v>42221.458333333328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t="s">
        <v>8316</v>
      </c>
      <c r="Q2809">
        <f t="shared" si="219"/>
        <v>126</v>
      </c>
      <c r="R2809">
        <f t="shared" si="217"/>
        <v>67.739999999999995</v>
      </c>
      <c r="S2809" s="13">
        <f t="shared" si="218"/>
        <v>42154.873124999998</v>
      </c>
      <c r="T2809" s="12">
        <f t="shared" si="215"/>
        <v>2015</v>
      </c>
      <c r="U2809" s="13">
        <f t="shared" si="216"/>
        <v>42184.873124999998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t="s">
        <v>8316</v>
      </c>
      <c r="Q2810">
        <f t="shared" si="219"/>
        <v>100</v>
      </c>
      <c r="R2810">
        <f t="shared" si="217"/>
        <v>65.38</v>
      </c>
      <c r="S2810" s="13">
        <f t="shared" si="218"/>
        <v>42208.84646990741</v>
      </c>
      <c r="T2810" s="12">
        <f t="shared" si="215"/>
        <v>2015</v>
      </c>
      <c r="U2810" s="13">
        <f t="shared" si="216"/>
        <v>42238.84646990741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t="s">
        <v>8316</v>
      </c>
      <c r="Q2811">
        <f t="shared" si="219"/>
        <v>102</v>
      </c>
      <c r="R2811">
        <f t="shared" si="217"/>
        <v>121.9</v>
      </c>
      <c r="S2811" s="13">
        <f t="shared" si="218"/>
        <v>42451.496817129635</v>
      </c>
      <c r="T2811" s="12">
        <f t="shared" si="215"/>
        <v>2016</v>
      </c>
      <c r="U2811" s="13">
        <f t="shared" si="216"/>
        <v>42459.610416666663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t="s">
        <v>8316</v>
      </c>
      <c r="Q2812">
        <f t="shared" si="219"/>
        <v>108</v>
      </c>
      <c r="R2812">
        <f t="shared" si="217"/>
        <v>47.46</v>
      </c>
      <c r="S2812" s="13">
        <f t="shared" si="218"/>
        <v>41759.13962962963</v>
      </c>
      <c r="T2812" s="12">
        <f t="shared" si="215"/>
        <v>2014</v>
      </c>
      <c r="U2812" s="13">
        <f t="shared" si="216"/>
        <v>41791.165972222225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t="s">
        <v>8316</v>
      </c>
      <c r="Q2813">
        <f t="shared" si="219"/>
        <v>100</v>
      </c>
      <c r="R2813">
        <f t="shared" si="217"/>
        <v>92.84</v>
      </c>
      <c r="S2813" s="13">
        <f t="shared" si="218"/>
        <v>42028.496562500004</v>
      </c>
      <c r="T2813" s="12">
        <f t="shared" si="215"/>
        <v>2015</v>
      </c>
      <c r="U2813" s="13">
        <f t="shared" si="216"/>
        <v>42058.496562500004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t="s">
        <v>8316</v>
      </c>
      <c r="Q2814">
        <f t="shared" si="219"/>
        <v>113</v>
      </c>
      <c r="R2814">
        <f t="shared" si="217"/>
        <v>68.25</v>
      </c>
      <c r="S2814" s="13">
        <f t="shared" si="218"/>
        <v>42054.74418981481</v>
      </c>
      <c r="T2814" s="12">
        <f t="shared" si="215"/>
        <v>2015</v>
      </c>
      <c r="U2814" s="13">
        <f t="shared" si="216"/>
        <v>42100.166666666672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t="s">
        <v>8316</v>
      </c>
      <c r="Q2815">
        <f t="shared" si="219"/>
        <v>128</v>
      </c>
      <c r="R2815">
        <f t="shared" si="217"/>
        <v>37.21</v>
      </c>
      <c r="S2815" s="13">
        <f t="shared" si="218"/>
        <v>42693.742604166662</v>
      </c>
      <c r="T2815" s="12">
        <f t="shared" si="215"/>
        <v>2016</v>
      </c>
      <c r="U2815" s="13">
        <f t="shared" si="216"/>
        <v>42718.742604166662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t="s">
        <v>8316</v>
      </c>
      <c r="Q2816">
        <f t="shared" si="219"/>
        <v>108</v>
      </c>
      <c r="R2816">
        <f t="shared" si="217"/>
        <v>25.25</v>
      </c>
      <c r="S2816" s="13">
        <f t="shared" si="218"/>
        <v>42103.399479166663</v>
      </c>
      <c r="T2816" s="12">
        <f t="shared" si="215"/>
        <v>2015</v>
      </c>
      <c r="U2816" s="13">
        <f t="shared" si="216"/>
        <v>42133.399479166663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t="s">
        <v>8316</v>
      </c>
      <c r="Q2817">
        <f t="shared" si="219"/>
        <v>242</v>
      </c>
      <c r="R2817">
        <f t="shared" si="217"/>
        <v>43.21</v>
      </c>
      <c r="S2817" s="13">
        <f t="shared" si="218"/>
        <v>42559.776724537034</v>
      </c>
      <c r="T2817" s="12">
        <f t="shared" si="215"/>
        <v>2016</v>
      </c>
      <c r="U2817" s="13">
        <f t="shared" si="216"/>
        <v>42589.776724537034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t="s">
        <v>8316</v>
      </c>
      <c r="Q2818">
        <f t="shared" si="219"/>
        <v>142</v>
      </c>
      <c r="R2818">
        <f t="shared" si="217"/>
        <v>25.13</v>
      </c>
      <c r="S2818" s="13">
        <f t="shared" si="218"/>
        <v>42188.467499999999</v>
      </c>
      <c r="T2818" s="12">
        <f t="shared" ref="T2818:T2881" si="220">YEAR(S2818)</f>
        <v>2015</v>
      </c>
      <c r="U2818" s="13">
        <f t="shared" ref="U2818:U2881" si="221">(((I2818/60)/60)/24)+DATE(1970,1,1)</f>
        <v>42218.666666666672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t="s">
        <v>8316</v>
      </c>
      <c r="Q2819">
        <f t="shared" si="219"/>
        <v>130</v>
      </c>
      <c r="R2819">
        <f t="shared" ref="R2819:R2882" si="222">IFERROR(ROUND(E2819/L2819,2),0)</f>
        <v>23.64</v>
      </c>
      <c r="S2819" s="13">
        <f t="shared" ref="S2819:S2882" si="223">(((J2819/60)/60)/24)+DATE(1970,1,1)</f>
        <v>42023.634976851856</v>
      </c>
      <c r="T2819" s="12">
        <f t="shared" si="220"/>
        <v>2015</v>
      </c>
      <c r="U2819" s="13">
        <f t="shared" si="221"/>
        <v>42063.634976851856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t="s">
        <v>8316</v>
      </c>
      <c r="Q2820">
        <f t="shared" ref="Q2820:Q2883" si="224">ROUND(E2820/D2820*100,0)</f>
        <v>106</v>
      </c>
      <c r="R2820">
        <f t="shared" si="222"/>
        <v>103.95</v>
      </c>
      <c r="S2820" s="13">
        <f t="shared" si="223"/>
        <v>42250.598217592589</v>
      </c>
      <c r="T2820" s="12">
        <f t="shared" si="220"/>
        <v>2015</v>
      </c>
      <c r="U2820" s="13">
        <f t="shared" si="221"/>
        <v>42270.598217592589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t="s">
        <v>8316</v>
      </c>
      <c r="Q2821">
        <f t="shared" si="224"/>
        <v>105</v>
      </c>
      <c r="R2821">
        <f t="shared" si="222"/>
        <v>50.38</v>
      </c>
      <c r="S2821" s="13">
        <f t="shared" si="223"/>
        <v>42139.525567129633</v>
      </c>
      <c r="T2821" s="12">
        <f t="shared" si="220"/>
        <v>2015</v>
      </c>
      <c r="U2821" s="13">
        <f t="shared" si="221"/>
        <v>42169.525567129633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t="s">
        <v>8316</v>
      </c>
      <c r="Q2822">
        <f t="shared" si="224"/>
        <v>136</v>
      </c>
      <c r="R2822">
        <f t="shared" si="222"/>
        <v>13.6</v>
      </c>
      <c r="S2822" s="13">
        <f t="shared" si="223"/>
        <v>42401.610983796301</v>
      </c>
      <c r="T2822" s="12">
        <f t="shared" si="220"/>
        <v>2016</v>
      </c>
      <c r="U2822" s="13">
        <f t="shared" si="221"/>
        <v>42426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t="s">
        <v>8316</v>
      </c>
      <c r="Q2823">
        <f t="shared" si="224"/>
        <v>100</v>
      </c>
      <c r="R2823">
        <f t="shared" si="222"/>
        <v>28.57</v>
      </c>
      <c r="S2823" s="13">
        <f t="shared" si="223"/>
        <v>41875.922858796301</v>
      </c>
      <c r="T2823" s="12">
        <f t="shared" si="220"/>
        <v>2014</v>
      </c>
      <c r="U2823" s="13">
        <f t="shared" si="221"/>
        <v>41905.922858796301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t="s">
        <v>8316</v>
      </c>
      <c r="Q2824">
        <f t="shared" si="224"/>
        <v>100</v>
      </c>
      <c r="R2824">
        <f t="shared" si="222"/>
        <v>63.83</v>
      </c>
      <c r="S2824" s="13">
        <f t="shared" si="223"/>
        <v>42060.683935185181</v>
      </c>
      <c r="T2824" s="12">
        <f t="shared" si="220"/>
        <v>2015</v>
      </c>
      <c r="U2824" s="13">
        <f t="shared" si="221"/>
        <v>42090.642268518524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t="s">
        <v>8316</v>
      </c>
      <c r="Q2825">
        <f t="shared" si="224"/>
        <v>124</v>
      </c>
      <c r="R2825">
        <f t="shared" si="222"/>
        <v>8.86</v>
      </c>
      <c r="S2825" s="13">
        <f t="shared" si="223"/>
        <v>42067.011643518519</v>
      </c>
      <c r="T2825" s="12">
        <f t="shared" si="220"/>
        <v>2015</v>
      </c>
      <c r="U2825" s="13">
        <f t="shared" si="221"/>
        <v>42094.957638888889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t="s">
        <v>8316</v>
      </c>
      <c r="Q2826">
        <f t="shared" si="224"/>
        <v>117</v>
      </c>
      <c r="R2826">
        <f t="shared" si="222"/>
        <v>50.67</v>
      </c>
      <c r="S2826" s="13">
        <f t="shared" si="223"/>
        <v>42136.270787037036</v>
      </c>
      <c r="T2826" s="12">
        <f t="shared" si="220"/>
        <v>2015</v>
      </c>
      <c r="U2826" s="13">
        <f t="shared" si="221"/>
        <v>42168.071527777778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t="s">
        <v>8316</v>
      </c>
      <c r="Q2827">
        <f t="shared" si="224"/>
        <v>103</v>
      </c>
      <c r="R2827">
        <f t="shared" si="222"/>
        <v>60.78</v>
      </c>
      <c r="S2827" s="13">
        <f t="shared" si="223"/>
        <v>42312.792662037042</v>
      </c>
      <c r="T2827" s="12">
        <f t="shared" si="220"/>
        <v>2015</v>
      </c>
      <c r="U2827" s="13">
        <f t="shared" si="221"/>
        <v>42342.792662037042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t="s">
        <v>8316</v>
      </c>
      <c r="Q2828">
        <f t="shared" si="224"/>
        <v>108</v>
      </c>
      <c r="R2828">
        <f t="shared" si="222"/>
        <v>113.42</v>
      </c>
      <c r="S2828" s="13">
        <f t="shared" si="223"/>
        <v>42171.034861111111</v>
      </c>
      <c r="T2828" s="12">
        <f t="shared" si="220"/>
        <v>2015</v>
      </c>
      <c r="U2828" s="13">
        <f t="shared" si="221"/>
        <v>42195.291666666672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t="s">
        <v>8316</v>
      </c>
      <c r="Q2829">
        <f t="shared" si="224"/>
        <v>120</v>
      </c>
      <c r="R2829">
        <f t="shared" si="222"/>
        <v>104.57</v>
      </c>
      <c r="S2829" s="13">
        <f t="shared" si="223"/>
        <v>42494.683634259258</v>
      </c>
      <c r="T2829" s="12">
        <f t="shared" si="220"/>
        <v>2016</v>
      </c>
      <c r="U2829" s="13">
        <f t="shared" si="221"/>
        <v>42524.6875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t="s">
        <v>8316</v>
      </c>
      <c r="Q2830">
        <f t="shared" si="224"/>
        <v>100</v>
      </c>
      <c r="R2830">
        <f t="shared" si="222"/>
        <v>98.31</v>
      </c>
      <c r="S2830" s="13">
        <f t="shared" si="223"/>
        <v>42254.264687499999</v>
      </c>
      <c r="T2830" s="12">
        <f t="shared" si="220"/>
        <v>2015</v>
      </c>
      <c r="U2830" s="13">
        <f t="shared" si="221"/>
        <v>42279.958333333328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t="s">
        <v>8316</v>
      </c>
      <c r="Q2831">
        <f t="shared" si="224"/>
        <v>107</v>
      </c>
      <c r="R2831">
        <f t="shared" si="222"/>
        <v>35.04</v>
      </c>
      <c r="S2831" s="13">
        <f t="shared" si="223"/>
        <v>42495.434236111112</v>
      </c>
      <c r="T2831" s="12">
        <f t="shared" si="220"/>
        <v>2016</v>
      </c>
      <c r="U2831" s="13">
        <f t="shared" si="221"/>
        <v>42523.434236111112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t="s">
        <v>8316</v>
      </c>
      <c r="Q2832">
        <f t="shared" si="224"/>
        <v>100</v>
      </c>
      <c r="R2832">
        <f t="shared" si="222"/>
        <v>272.73</v>
      </c>
      <c r="S2832" s="13">
        <f t="shared" si="223"/>
        <v>41758.839675925927</v>
      </c>
      <c r="T2832" s="12">
        <f t="shared" si="220"/>
        <v>2014</v>
      </c>
      <c r="U2832" s="13">
        <f t="shared" si="221"/>
        <v>41771.165972222225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t="s">
        <v>8316</v>
      </c>
      <c r="Q2833">
        <f t="shared" si="224"/>
        <v>111</v>
      </c>
      <c r="R2833">
        <f t="shared" si="222"/>
        <v>63.85</v>
      </c>
      <c r="S2833" s="13">
        <f t="shared" si="223"/>
        <v>42171.824884259258</v>
      </c>
      <c r="T2833" s="12">
        <f t="shared" si="220"/>
        <v>2015</v>
      </c>
      <c r="U2833" s="13">
        <f t="shared" si="221"/>
        <v>42201.824884259258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t="s">
        <v>8316</v>
      </c>
      <c r="Q2834">
        <f t="shared" si="224"/>
        <v>115</v>
      </c>
      <c r="R2834">
        <f t="shared" si="222"/>
        <v>30.19</v>
      </c>
      <c r="S2834" s="13">
        <f t="shared" si="223"/>
        <v>41938.709421296298</v>
      </c>
      <c r="T2834" s="12">
        <f t="shared" si="220"/>
        <v>2014</v>
      </c>
      <c r="U2834" s="13">
        <f t="shared" si="221"/>
        <v>41966.916666666672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t="s">
        <v>8316</v>
      </c>
      <c r="Q2835">
        <f t="shared" si="224"/>
        <v>108</v>
      </c>
      <c r="R2835">
        <f t="shared" si="222"/>
        <v>83.51</v>
      </c>
      <c r="S2835" s="13">
        <f t="shared" si="223"/>
        <v>42268.127696759257</v>
      </c>
      <c r="T2835" s="12">
        <f t="shared" si="220"/>
        <v>2015</v>
      </c>
      <c r="U2835" s="13">
        <f t="shared" si="221"/>
        <v>42288.083333333328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t="s">
        <v>8316</v>
      </c>
      <c r="Q2836">
        <f t="shared" si="224"/>
        <v>170</v>
      </c>
      <c r="R2836">
        <f t="shared" si="222"/>
        <v>64.760000000000005</v>
      </c>
      <c r="S2836" s="13">
        <f t="shared" si="223"/>
        <v>42019.959837962961</v>
      </c>
      <c r="T2836" s="12">
        <f t="shared" si="220"/>
        <v>2015</v>
      </c>
      <c r="U2836" s="13">
        <f t="shared" si="221"/>
        <v>42034.959837962961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t="s">
        <v>8316</v>
      </c>
      <c r="Q2837">
        <f t="shared" si="224"/>
        <v>187</v>
      </c>
      <c r="R2837">
        <f t="shared" si="222"/>
        <v>20.12</v>
      </c>
      <c r="S2837" s="13">
        <f t="shared" si="223"/>
        <v>42313.703900462962</v>
      </c>
      <c r="T2837" s="12">
        <f t="shared" si="220"/>
        <v>2015</v>
      </c>
      <c r="U2837" s="13">
        <f t="shared" si="221"/>
        <v>42343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t="s">
        <v>8316</v>
      </c>
      <c r="Q2838">
        <f t="shared" si="224"/>
        <v>108</v>
      </c>
      <c r="R2838">
        <f t="shared" si="222"/>
        <v>44.09</v>
      </c>
      <c r="S2838" s="13">
        <f t="shared" si="223"/>
        <v>42746.261782407411</v>
      </c>
      <c r="T2838" s="12">
        <f t="shared" si="220"/>
        <v>2017</v>
      </c>
      <c r="U2838" s="13">
        <f t="shared" si="221"/>
        <v>42784.207638888889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t="s">
        <v>8316</v>
      </c>
      <c r="Q2839">
        <f t="shared" si="224"/>
        <v>100</v>
      </c>
      <c r="R2839">
        <f t="shared" si="222"/>
        <v>40.479999999999997</v>
      </c>
      <c r="S2839" s="13">
        <f t="shared" si="223"/>
        <v>42307.908379629633</v>
      </c>
      <c r="T2839" s="12">
        <f t="shared" si="220"/>
        <v>2015</v>
      </c>
      <c r="U2839" s="13">
        <f t="shared" si="221"/>
        <v>42347.950046296297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t="s">
        <v>8316</v>
      </c>
      <c r="Q2840">
        <f t="shared" si="224"/>
        <v>120</v>
      </c>
      <c r="R2840">
        <f t="shared" si="222"/>
        <v>44.54</v>
      </c>
      <c r="S2840" s="13">
        <f t="shared" si="223"/>
        <v>41842.607592592591</v>
      </c>
      <c r="T2840" s="12">
        <f t="shared" si="220"/>
        <v>2014</v>
      </c>
      <c r="U2840" s="13">
        <f t="shared" si="221"/>
        <v>41864.916666666664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t="s">
        <v>8316</v>
      </c>
      <c r="Q2841">
        <f t="shared" si="224"/>
        <v>111</v>
      </c>
      <c r="R2841">
        <f t="shared" si="222"/>
        <v>125.81</v>
      </c>
      <c r="S2841" s="13">
        <f t="shared" si="223"/>
        <v>41853.240208333329</v>
      </c>
      <c r="T2841" s="12">
        <f t="shared" si="220"/>
        <v>2014</v>
      </c>
      <c r="U2841" s="13">
        <f t="shared" si="221"/>
        <v>41876.207638888889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t="s">
        <v>8316</v>
      </c>
      <c r="Q2842">
        <f t="shared" si="224"/>
        <v>104</v>
      </c>
      <c r="R2842">
        <f t="shared" si="222"/>
        <v>19.7</v>
      </c>
      <c r="S2842" s="13">
        <f t="shared" si="223"/>
        <v>42060.035636574074</v>
      </c>
      <c r="T2842" s="12">
        <f t="shared" si="220"/>
        <v>2015</v>
      </c>
      <c r="U2842" s="13">
        <f t="shared" si="221"/>
        <v>42081.708333333328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t="s">
        <v>8316</v>
      </c>
      <c r="Q2843">
        <f t="shared" si="224"/>
        <v>1</v>
      </c>
      <c r="R2843">
        <f t="shared" si="222"/>
        <v>10</v>
      </c>
      <c r="S2843" s="13">
        <f t="shared" si="223"/>
        <v>42291.739548611105</v>
      </c>
      <c r="T2843" s="12">
        <f t="shared" si="220"/>
        <v>2015</v>
      </c>
      <c r="U2843" s="13">
        <f t="shared" si="221"/>
        <v>42351.781215277777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t="s">
        <v>8316</v>
      </c>
      <c r="Q2844">
        <f t="shared" si="224"/>
        <v>0</v>
      </c>
      <c r="R2844">
        <f t="shared" si="222"/>
        <v>0</v>
      </c>
      <c r="S2844" s="13">
        <f t="shared" si="223"/>
        <v>41784.952488425923</v>
      </c>
      <c r="T2844" s="12">
        <f t="shared" si="220"/>
        <v>2014</v>
      </c>
      <c r="U2844" s="13">
        <f t="shared" si="221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t="s">
        <v>8316</v>
      </c>
      <c r="Q2845">
        <f t="shared" si="224"/>
        <v>0</v>
      </c>
      <c r="R2845">
        <f t="shared" si="222"/>
        <v>0</v>
      </c>
      <c r="S2845" s="13">
        <f t="shared" si="223"/>
        <v>42492.737847222219</v>
      </c>
      <c r="T2845" s="12">
        <f t="shared" si="220"/>
        <v>2016</v>
      </c>
      <c r="U2845" s="13">
        <f t="shared" si="221"/>
        <v>42534.166666666672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t="s">
        <v>8316</v>
      </c>
      <c r="Q2846">
        <f t="shared" si="224"/>
        <v>5</v>
      </c>
      <c r="R2846">
        <f t="shared" si="222"/>
        <v>30</v>
      </c>
      <c r="S2846" s="13">
        <f t="shared" si="223"/>
        <v>42709.546064814815</v>
      </c>
      <c r="T2846" s="12">
        <f t="shared" si="220"/>
        <v>2016</v>
      </c>
      <c r="U2846" s="13">
        <f t="shared" si="221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t="s">
        <v>8316</v>
      </c>
      <c r="Q2847">
        <f t="shared" si="224"/>
        <v>32</v>
      </c>
      <c r="R2847">
        <f t="shared" si="222"/>
        <v>60.67</v>
      </c>
      <c r="S2847" s="13">
        <f t="shared" si="223"/>
        <v>42103.016585648147</v>
      </c>
      <c r="T2847" s="12">
        <f t="shared" si="220"/>
        <v>2015</v>
      </c>
      <c r="U2847" s="13">
        <f t="shared" si="221"/>
        <v>42163.016585648147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t="s">
        <v>8316</v>
      </c>
      <c r="Q2848">
        <f t="shared" si="224"/>
        <v>0</v>
      </c>
      <c r="R2848">
        <f t="shared" si="222"/>
        <v>0</v>
      </c>
      <c r="S2848" s="13">
        <f t="shared" si="223"/>
        <v>42108.692060185189</v>
      </c>
      <c r="T2848" s="12">
        <f t="shared" si="220"/>
        <v>2015</v>
      </c>
      <c r="U2848" s="13">
        <f t="shared" si="221"/>
        <v>42153.692060185189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t="s">
        <v>8316</v>
      </c>
      <c r="Q2849">
        <f t="shared" si="224"/>
        <v>0</v>
      </c>
      <c r="R2849">
        <f t="shared" si="222"/>
        <v>0</v>
      </c>
      <c r="S2849" s="13">
        <f t="shared" si="223"/>
        <v>42453.806307870371</v>
      </c>
      <c r="T2849" s="12">
        <f t="shared" si="220"/>
        <v>2016</v>
      </c>
      <c r="U2849" s="13">
        <f t="shared" si="221"/>
        <v>42513.806307870371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t="s">
        <v>8316</v>
      </c>
      <c r="Q2850">
        <f t="shared" si="224"/>
        <v>0</v>
      </c>
      <c r="R2850">
        <f t="shared" si="222"/>
        <v>23.33</v>
      </c>
      <c r="S2850" s="13">
        <f t="shared" si="223"/>
        <v>42123.648831018523</v>
      </c>
      <c r="T2850" s="12">
        <f t="shared" si="220"/>
        <v>2015</v>
      </c>
      <c r="U2850" s="13">
        <f t="shared" si="221"/>
        <v>42153.648831018523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t="s">
        <v>8316</v>
      </c>
      <c r="Q2851">
        <f t="shared" si="224"/>
        <v>1</v>
      </c>
      <c r="R2851">
        <f t="shared" si="222"/>
        <v>5</v>
      </c>
      <c r="S2851" s="13">
        <f t="shared" si="223"/>
        <v>42453.428240740745</v>
      </c>
      <c r="T2851" s="12">
        <f t="shared" si="220"/>
        <v>2016</v>
      </c>
      <c r="U2851" s="13">
        <f t="shared" si="221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t="s">
        <v>8316</v>
      </c>
      <c r="Q2852">
        <f t="shared" si="224"/>
        <v>4</v>
      </c>
      <c r="R2852">
        <f t="shared" si="222"/>
        <v>23.92</v>
      </c>
      <c r="S2852" s="13">
        <f t="shared" si="223"/>
        <v>41858.007071759261</v>
      </c>
      <c r="T2852" s="12">
        <f t="shared" si="220"/>
        <v>2014</v>
      </c>
      <c r="U2852" s="13">
        <f t="shared" si="221"/>
        <v>41888.007071759261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t="s">
        <v>8316</v>
      </c>
      <c r="Q2853">
        <f t="shared" si="224"/>
        <v>0</v>
      </c>
      <c r="R2853">
        <f t="shared" si="222"/>
        <v>0</v>
      </c>
      <c r="S2853" s="13">
        <f t="shared" si="223"/>
        <v>42390.002650462964</v>
      </c>
      <c r="T2853" s="12">
        <f t="shared" si="220"/>
        <v>2016</v>
      </c>
      <c r="U2853" s="13">
        <f t="shared" si="221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t="s">
        <v>8316</v>
      </c>
      <c r="Q2854">
        <f t="shared" si="224"/>
        <v>2</v>
      </c>
      <c r="R2854">
        <f t="shared" si="222"/>
        <v>15.83</v>
      </c>
      <c r="S2854" s="13">
        <f t="shared" si="223"/>
        <v>41781.045173611114</v>
      </c>
      <c r="T2854" s="12">
        <f t="shared" si="220"/>
        <v>2014</v>
      </c>
      <c r="U2854" s="13">
        <f t="shared" si="221"/>
        <v>41811.045173611114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t="s">
        <v>8316</v>
      </c>
      <c r="Q2855">
        <f t="shared" si="224"/>
        <v>0</v>
      </c>
      <c r="R2855">
        <f t="shared" si="222"/>
        <v>0</v>
      </c>
      <c r="S2855" s="13">
        <f t="shared" si="223"/>
        <v>41836.190937499996</v>
      </c>
      <c r="T2855" s="12">
        <f t="shared" si="220"/>
        <v>2014</v>
      </c>
      <c r="U2855" s="13">
        <f t="shared" si="221"/>
        <v>41896.190937499996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t="s">
        <v>8316</v>
      </c>
      <c r="Q2856">
        <f t="shared" si="224"/>
        <v>42</v>
      </c>
      <c r="R2856">
        <f t="shared" si="222"/>
        <v>29.79</v>
      </c>
      <c r="S2856" s="13">
        <f t="shared" si="223"/>
        <v>42111.71665509259</v>
      </c>
      <c r="T2856" s="12">
        <f t="shared" si="220"/>
        <v>2015</v>
      </c>
      <c r="U2856" s="13">
        <f t="shared" si="221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t="s">
        <v>8316</v>
      </c>
      <c r="Q2857">
        <f t="shared" si="224"/>
        <v>50</v>
      </c>
      <c r="R2857">
        <f t="shared" si="222"/>
        <v>60</v>
      </c>
      <c r="S2857" s="13">
        <f t="shared" si="223"/>
        <v>42370.007766203707</v>
      </c>
      <c r="T2857" s="12">
        <f t="shared" si="220"/>
        <v>2016</v>
      </c>
      <c r="U2857" s="13">
        <f t="shared" si="221"/>
        <v>42398.981944444444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t="s">
        <v>8316</v>
      </c>
      <c r="Q2858">
        <f t="shared" si="224"/>
        <v>5</v>
      </c>
      <c r="R2858">
        <f t="shared" si="222"/>
        <v>24.33</v>
      </c>
      <c r="S2858" s="13">
        <f t="shared" si="223"/>
        <v>42165.037581018521</v>
      </c>
      <c r="T2858" s="12">
        <f t="shared" si="220"/>
        <v>2015</v>
      </c>
      <c r="U2858" s="13">
        <f t="shared" si="221"/>
        <v>42224.898611111115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t="s">
        <v>8316</v>
      </c>
      <c r="Q2859">
        <f t="shared" si="224"/>
        <v>20</v>
      </c>
      <c r="R2859">
        <f t="shared" si="222"/>
        <v>500</v>
      </c>
      <c r="S2859" s="13">
        <f t="shared" si="223"/>
        <v>42726.920081018514</v>
      </c>
      <c r="T2859" s="12">
        <f t="shared" si="220"/>
        <v>2016</v>
      </c>
      <c r="U2859" s="13">
        <f t="shared" si="221"/>
        <v>42786.75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>
        <f t="shared" si="224"/>
        <v>0</v>
      </c>
      <c r="R2860">
        <f t="shared" si="222"/>
        <v>0</v>
      </c>
      <c r="S2860" s="13">
        <f t="shared" si="223"/>
        <v>41954.545081018514</v>
      </c>
      <c r="T2860" s="12">
        <f t="shared" si="220"/>
        <v>2014</v>
      </c>
      <c r="U2860" s="13">
        <f t="shared" si="221"/>
        <v>41978.477777777778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t="s">
        <v>8316</v>
      </c>
      <c r="Q2861">
        <f t="shared" si="224"/>
        <v>2</v>
      </c>
      <c r="R2861">
        <f t="shared" si="222"/>
        <v>35</v>
      </c>
      <c r="S2861" s="13">
        <f t="shared" si="223"/>
        <v>42233.362314814818</v>
      </c>
      <c r="T2861" s="12">
        <f t="shared" si="220"/>
        <v>2015</v>
      </c>
      <c r="U2861" s="13">
        <f t="shared" si="221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t="s">
        <v>8316</v>
      </c>
      <c r="Q2862">
        <f t="shared" si="224"/>
        <v>7</v>
      </c>
      <c r="R2862">
        <f t="shared" si="222"/>
        <v>29.56</v>
      </c>
      <c r="S2862" s="13">
        <f t="shared" si="223"/>
        <v>42480.800648148142</v>
      </c>
      <c r="T2862" s="12">
        <f t="shared" si="220"/>
        <v>2016</v>
      </c>
      <c r="U2862" s="13">
        <f t="shared" si="221"/>
        <v>42540.800648148142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t="s">
        <v>8316</v>
      </c>
      <c r="Q2863">
        <f t="shared" si="224"/>
        <v>32</v>
      </c>
      <c r="R2863">
        <f t="shared" si="222"/>
        <v>26.67</v>
      </c>
      <c r="S2863" s="13">
        <f t="shared" si="223"/>
        <v>42257.590833333335</v>
      </c>
      <c r="T2863" s="12">
        <f t="shared" si="220"/>
        <v>2015</v>
      </c>
      <c r="U2863" s="13">
        <f t="shared" si="221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t="s">
        <v>8316</v>
      </c>
      <c r="Q2864">
        <f t="shared" si="224"/>
        <v>0</v>
      </c>
      <c r="R2864">
        <f t="shared" si="222"/>
        <v>18.329999999999998</v>
      </c>
      <c r="S2864" s="13">
        <f t="shared" si="223"/>
        <v>41784.789687500001</v>
      </c>
      <c r="T2864" s="12">
        <f t="shared" si="220"/>
        <v>2014</v>
      </c>
      <c r="U2864" s="13">
        <f t="shared" si="221"/>
        <v>41814.789687500001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t="s">
        <v>8316</v>
      </c>
      <c r="Q2865">
        <f t="shared" si="224"/>
        <v>0</v>
      </c>
      <c r="R2865">
        <f t="shared" si="222"/>
        <v>20</v>
      </c>
      <c r="S2865" s="13">
        <f t="shared" si="223"/>
        <v>41831.675034722226</v>
      </c>
      <c r="T2865" s="12">
        <f t="shared" si="220"/>
        <v>2014</v>
      </c>
      <c r="U2865" s="13">
        <f t="shared" si="221"/>
        <v>41891.675034722226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t="s">
        <v>8316</v>
      </c>
      <c r="Q2866">
        <f t="shared" si="224"/>
        <v>2</v>
      </c>
      <c r="R2866">
        <f t="shared" si="222"/>
        <v>13.33</v>
      </c>
      <c r="S2866" s="13">
        <f t="shared" si="223"/>
        <v>42172.613506944443</v>
      </c>
      <c r="T2866" s="12">
        <f t="shared" si="220"/>
        <v>2015</v>
      </c>
      <c r="U2866" s="13">
        <f t="shared" si="221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>
        <f t="shared" si="224"/>
        <v>0</v>
      </c>
      <c r="R2867">
        <f t="shared" si="222"/>
        <v>0</v>
      </c>
      <c r="S2867" s="13">
        <f t="shared" si="223"/>
        <v>41950.114108796297</v>
      </c>
      <c r="T2867" s="12">
        <f t="shared" si="220"/>
        <v>2014</v>
      </c>
      <c r="U2867" s="13">
        <f t="shared" si="221"/>
        <v>42010.114108796297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t="s">
        <v>8316</v>
      </c>
      <c r="Q2868">
        <f t="shared" si="224"/>
        <v>1</v>
      </c>
      <c r="R2868">
        <f t="shared" si="222"/>
        <v>22.5</v>
      </c>
      <c r="S2868" s="13">
        <f t="shared" si="223"/>
        <v>42627.955104166671</v>
      </c>
      <c r="T2868" s="12">
        <f t="shared" si="220"/>
        <v>2016</v>
      </c>
      <c r="U2868" s="13">
        <f t="shared" si="221"/>
        <v>42657.916666666672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t="s">
        <v>8316</v>
      </c>
      <c r="Q2869">
        <f t="shared" si="224"/>
        <v>20</v>
      </c>
      <c r="R2869">
        <f t="shared" si="222"/>
        <v>50.4</v>
      </c>
      <c r="S2869" s="13">
        <f t="shared" si="223"/>
        <v>42531.195277777777</v>
      </c>
      <c r="T2869" s="12">
        <f t="shared" si="220"/>
        <v>2016</v>
      </c>
      <c r="U2869" s="13">
        <f t="shared" si="221"/>
        <v>42555.166666666672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t="s">
        <v>8316</v>
      </c>
      <c r="Q2870">
        <f t="shared" si="224"/>
        <v>42</v>
      </c>
      <c r="R2870">
        <f t="shared" si="222"/>
        <v>105.03</v>
      </c>
      <c r="S2870" s="13">
        <f t="shared" si="223"/>
        <v>42618.827013888891</v>
      </c>
      <c r="T2870" s="12">
        <f t="shared" si="220"/>
        <v>2016</v>
      </c>
      <c r="U2870" s="13">
        <f t="shared" si="221"/>
        <v>42648.827013888891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t="s">
        <v>8316</v>
      </c>
      <c r="Q2871">
        <f t="shared" si="224"/>
        <v>1</v>
      </c>
      <c r="R2871">
        <f t="shared" si="222"/>
        <v>35.4</v>
      </c>
      <c r="S2871" s="13">
        <f t="shared" si="223"/>
        <v>42540.593530092592</v>
      </c>
      <c r="T2871" s="12">
        <f t="shared" si="220"/>
        <v>2016</v>
      </c>
      <c r="U2871" s="13">
        <f t="shared" si="221"/>
        <v>42570.593530092592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t="s">
        <v>8316</v>
      </c>
      <c r="Q2872">
        <f t="shared" si="224"/>
        <v>15</v>
      </c>
      <c r="R2872">
        <f t="shared" si="222"/>
        <v>83.33</v>
      </c>
      <c r="S2872" s="13">
        <f t="shared" si="223"/>
        <v>41746.189409722225</v>
      </c>
      <c r="T2872" s="12">
        <f t="shared" si="220"/>
        <v>2014</v>
      </c>
      <c r="U2872" s="13">
        <f t="shared" si="221"/>
        <v>41776.189409722225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t="s">
        <v>8316</v>
      </c>
      <c r="Q2873">
        <f t="shared" si="224"/>
        <v>5</v>
      </c>
      <c r="R2873">
        <f t="shared" si="222"/>
        <v>35.92</v>
      </c>
      <c r="S2873" s="13">
        <f t="shared" si="223"/>
        <v>41974.738576388889</v>
      </c>
      <c r="T2873" s="12">
        <f t="shared" si="220"/>
        <v>2014</v>
      </c>
      <c r="U2873" s="13">
        <f t="shared" si="221"/>
        <v>41994.738576388889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>
        <f t="shared" si="224"/>
        <v>0</v>
      </c>
      <c r="R2874">
        <f t="shared" si="222"/>
        <v>0</v>
      </c>
      <c r="S2874" s="13">
        <f t="shared" si="223"/>
        <v>42115.11618055556</v>
      </c>
      <c r="T2874" s="12">
        <f t="shared" si="220"/>
        <v>2015</v>
      </c>
      <c r="U2874" s="13">
        <f t="shared" si="221"/>
        <v>42175.11618055556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t="s">
        <v>8316</v>
      </c>
      <c r="Q2875">
        <f t="shared" si="224"/>
        <v>38</v>
      </c>
      <c r="R2875">
        <f t="shared" si="222"/>
        <v>119.13</v>
      </c>
      <c r="S2875" s="13">
        <f t="shared" si="223"/>
        <v>42002.817488425921</v>
      </c>
      <c r="T2875" s="12">
        <f t="shared" si="220"/>
        <v>2014</v>
      </c>
      <c r="U2875" s="13">
        <f t="shared" si="221"/>
        <v>42032.817488425921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t="s">
        <v>8316</v>
      </c>
      <c r="Q2876">
        <f t="shared" si="224"/>
        <v>5</v>
      </c>
      <c r="R2876">
        <f t="shared" si="222"/>
        <v>90.33</v>
      </c>
      <c r="S2876" s="13">
        <f t="shared" si="223"/>
        <v>42722.84474537037</v>
      </c>
      <c r="T2876" s="12">
        <f t="shared" si="220"/>
        <v>2016</v>
      </c>
      <c r="U2876" s="13">
        <f t="shared" si="221"/>
        <v>42752.84474537037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t="s">
        <v>8316</v>
      </c>
      <c r="Q2877">
        <f t="shared" si="224"/>
        <v>0</v>
      </c>
      <c r="R2877">
        <f t="shared" si="222"/>
        <v>2.33</v>
      </c>
      <c r="S2877" s="13">
        <f t="shared" si="223"/>
        <v>42465.128391203703</v>
      </c>
      <c r="T2877" s="12">
        <f t="shared" si="220"/>
        <v>2016</v>
      </c>
      <c r="U2877" s="13">
        <f t="shared" si="221"/>
        <v>42495.128391203703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t="s">
        <v>8316</v>
      </c>
      <c r="Q2878">
        <f t="shared" si="224"/>
        <v>0</v>
      </c>
      <c r="R2878">
        <f t="shared" si="222"/>
        <v>0</v>
      </c>
      <c r="S2878" s="13">
        <f t="shared" si="223"/>
        <v>42171.743969907402</v>
      </c>
      <c r="T2878" s="12">
        <f t="shared" si="220"/>
        <v>2015</v>
      </c>
      <c r="U2878" s="13">
        <f t="shared" si="221"/>
        <v>42201.743969907402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t="s">
        <v>8316</v>
      </c>
      <c r="Q2879">
        <f t="shared" si="224"/>
        <v>11</v>
      </c>
      <c r="R2879">
        <f t="shared" si="222"/>
        <v>108.33</v>
      </c>
      <c r="S2879" s="13">
        <f t="shared" si="223"/>
        <v>42672.955138888887</v>
      </c>
      <c r="T2879" s="12">
        <f t="shared" si="220"/>
        <v>2016</v>
      </c>
      <c r="U2879" s="13">
        <f t="shared" si="221"/>
        <v>42704.708333333328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t="s">
        <v>8316</v>
      </c>
      <c r="Q2880">
        <f t="shared" si="224"/>
        <v>2</v>
      </c>
      <c r="R2880">
        <f t="shared" si="222"/>
        <v>15.75</v>
      </c>
      <c r="S2880" s="13">
        <f t="shared" si="223"/>
        <v>42128.615682870368</v>
      </c>
      <c r="T2880" s="12">
        <f t="shared" si="220"/>
        <v>2015</v>
      </c>
      <c r="U2880" s="13">
        <f t="shared" si="221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t="s">
        <v>8316</v>
      </c>
      <c r="Q2881">
        <f t="shared" si="224"/>
        <v>0</v>
      </c>
      <c r="R2881">
        <f t="shared" si="222"/>
        <v>29</v>
      </c>
      <c r="S2881" s="13">
        <f t="shared" si="223"/>
        <v>42359.725243055553</v>
      </c>
      <c r="T2881" s="12">
        <f t="shared" si="220"/>
        <v>2015</v>
      </c>
      <c r="U2881" s="13">
        <f t="shared" si="221"/>
        <v>42389.725243055553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t="s">
        <v>8316</v>
      </c>
      <c r="Q2882">
        <f t="shared" si="224"/>
        <v>23</v>
      </c>
      <c r="R2882">
        <f t="shared" si="222"/>
        <v>96.55</v>
      </c>
      <c r="S2882" s="13">
        <f t="shared" si="223"/>
        <v>42192.905694444446</v>
      </c>
      <c r="T2882" s="12">
        <f t="shared" ref="T2882:T2945" si="225">YEAR(S2882)</f>
        <v>2015</v>
      </c>
      <c r="U2882" s="13">
        <f t="shared" ref="U2882:U2945" si="226">(((I2882/60)/60)/24)+DATE(1970,1,1)</f>
        <v>42236.711805555555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t="s">
        <v>8316</v>
      </c>
      <c r="Q2883">
        <f t="shared" si="224"/>
        <v>0</v>
      </c>
      <c r="R2883">
        <f t="shared" ref="R2883:R2946" si="227">IFERROR(ROUND(E2883/L2883,2),0)</f>
        <v>0</v>
      </c>
      <c r="S2883" s="13">
        <f t="shared" ref="S2883:S2946" si="228">(((J2883/60)/60)/24)+DATE(1970,1,1)</f>
        <v>41916.597638888888</v>
      </c>
      <c r="T2883" s="12">
        <f t="shared" si="225"/>
        <v>2014</v>
      </c>
      <c r="U2883" s="13">
        <f t="shared" si="226"/>
        <v>41976.639305555553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t="s">
        <v>8316</v>
      </c>
      <c r="Q2884">
        <f t="shared" ref="Q2884:Q2947" si="229">ROUND(E2884/D2884*100,0)</f>
        <v>34</v>
      </c>
      <c r="R2884">
        <f t="shared" si="227"/>
        <v>63</v>
      </c>
      <c r="S2884" s="13">
        <f t="shared" si="228"/>
        <v>42461.596273148149</v>
      </c>
      <c r="T2884" s="12">
        <f t="shared" si="225"/>
        <v>2016</v>
      </c>
      <c r="U2884" s="13">
        <f t="shared" si="226"/>
        <v>42491.596273148149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t="s">
        <v>8316</v>
      </c>
      <c r="Q2885">
        <f t="shared" si="229"/>
        <v>19</v>
      </c>
      <c r="R2885">
        <f t="shared" si="227"/>
        <v>381.6</v>
      </c>
      <c r="S2885" s="13">
        <f t="shared" si="228"/>
        <v>42370.90320601852</v>
      </c>
      <c r="T2885" s="12">
        <f t="shared" si="225"/>
        <v>2016</v>
      </c>
      <c r="U2885" s="13">
        <f t="shared" si="226"/>
        <v>42406.207638888889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t="s">
        <v>8316</v>
      </c>
      <c r="Q2886">
        <f t="shared" si="229"/>
        <v>0</v>
      </c>
      <c r="R2886">
        <f t="shared" si="227"/>
        <v>46.25</v>
      </c>
      <c r="S2886" s="13">
        <f t="shared" si="228"/>
        <v>41948.727256944447</v>
      </c>
      <c r="T2886" s="12">
        <f t="shared" si="225"/>
        <v>2014</v>
      </c>
      <c r="U2886" s="13">
        <f t="shared" si="226"/>
        <v>41978.727256944447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t="s">
        <v>8316</v>
      </c>
      <c r="Q2887">
        <f t="shared" si="229"/>
        <v>33</v>
      </c>
      <c r="R2887">
        <f t="shared" si="227"/>
        <v>26</v>
      </c>
      <c r="S2887" s="13">
        <f t="shared" si="228"/>
        <v>42047.07640046296</v>
      </c>
      <c r="T2887" s="12">
        <f t="shared" si="225"/>
        <v>2015</v>
      </c>
      <c r="U2887" s="13">
        <f t="shared" si="226"/>
        <v>42077.034733796296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t="s">
        <v>8316</v>
      </c>
      <c r="Q2888">
        <f t="shared" si="229"/>
        <v>5</v>
      </c>
      <c r="R2888">
        <f t="shared" si="227"/>
        <v>10</v>
      </c>
      <c r="S2888" s="13">
        <f t="shared" si="228"/>
        <v>42261.632916666669</v>
      </c>
      <c r="T2888" s="12">
        <f t="shared" si="225"/>
        <v>2015</v>
      </c>
      <c r="U2888" s="13">
        <f t="shared" si="226"/>
        <v>42266.165972222225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t="s">
        <v>8316</v>
      </c>
      <c r="Q2889">
        <f t="shared" si="229"/>
        <v>0</v>
      </c>
      <c r="R2889">
        <f t="shared" si="227"/>
        <v>5</v>
      </c>
      <c r="S2889" s="13">
        <f t="shared" si="228"/>
        <v>41985.427361111113</v>
      </c>
      <c r="T2889" s="12">
        <f t="shared" si="225"/>
        <v>2014</v>
      </c>
      <c r="U2889" s="13">
        <f t="shared" si="226"/>
        <v>42015.427361111113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t="s">
        <v>8316</v>
      </c>
      <c r="Q2890">
        <f t="shared" si="229"/>
        <v>0</v>
      </c>
      <c r="R2890">
        <f t="shared" si="227"/>
        <v>0</v>
      </c>
      <c r="S2890" s="13">
        <f t="shared" si="228"/>
        <v>41922.535185185188</v>
      </c>
      <c r="T2890" s="12">
        <f t="shared" si="225"/>
        <v>2014</v>
      </c>
      <c r="U2890" s="13">
        <f t="shared" si="226"/>
        <v>41930.207638888889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t="s">
        <v>8316</v>
      </c>
      <c r="Q2891">
        <f t="shared" si="229"/>
        <v>38</v>
      </c>
      <c r="R2891">
        <f t="shared" si="227"/>
        <v>81.569999999999993</v>
      </c>
      <c r="S2891" s="13">
        <f t="shared" si="228"/>
        <v>41850.863252314812</v>
      </c>
      <c r="T2891" s="12">
        <f t="shared" si="225"/>
        <v>2014</v>
      </c>
      <c r="U2891" s="13">
        <f t="shared" si="226"/>
        <v>41880.863252314812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t="s">
        <v>8316</v>
      </c>
      <c r="Q2892">
        <f t="shared" si="229"/>
        <v>1</v>
      </c>
      <c r="R2892">
        <f t="shared" si="227"/>
        <v>7</v>
      </c>
      <c r="S2892" s="13">
        <f t="shared" si="228"/>
        <v>41831.742962962962</v>
      </c>
      <c r="T2892" s="12">
        <f t="shared" si="225"/>
        <v>2014</v>
      </c>
      <c r="U2892" s="13">
        <f t="shared" si="226"/>
        <v>41860.125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t="s">
        <v>8316</v>
      </c>
      <c r="Q2893">
        <f t="shared" si="229"/>
        <v>3</v>
      </c>
      <c r="R2893">
        <f t="shared" si="227"/>
        <v>27.3</v>
      </c>
      <c r="S2893" s="13">
        <f t="shared" si="228"/>
        <v>42415.883425925931</v>
      </c>
      <c r="T2893" s="12">
        <f t="shared" si="225"/>
        <v>2016</v>
      </c>
      <c r="U2893" s="13">
        <f t="shared" si="226"/>
        <v>42475.84175925926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t="s">
        <v>8316</v>
      </c>
      <c r="Q2894">
        <f t="shared" si="229"/>
        <v>9</v>
      </c>
      <c r="R2894">
        <f t="shared" si="227"/>
        <v>29.41</v>
      </c>
      <c r="S2894" s="13">
        <f t="shared" si="228"/>
        <v>41869.714166666665</v>
      </c>
      <c r="T2894" s="12">
        <f t="shared" si="225"/>
        <v>2014</v>
      </c>
      <c r="U2894" s="13">
        <f t="shared" si="226"/>
        <v>41876.875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t="s">
        <v>8316</v>
      </c>
      <c r="Q2895">
        <f t="shared" si="229"/>
        <v>1</v>
      </c>
      <c r="R2895">
        <f t="shared" si="227"/>
        <v>12.5</v>
      </c>
      <c r="S2895" s="13">
        <f t="shared" si="228"/>
        <v>41953.773090277777</v>
      </c>
      <c r="T2895" s="12">
        <f t="shared" si="225"/>
        <v>2014</v>
      </c>
      <c r="U2895" s="13">
        <f t="shared" si="226"/>
        <v>42013.083333333328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t="s">
        <v>8316</v>
      </c>
      <c r="Q2896">
        <f t="shared" si="229"/>
        <v>0</v>
      </c>
      <c r="R2896">
        <f t="shared" si="227"/>
        <v>0</v>
      </c>
      <c r="S2896" s="13">
        <f t="shared" si="228"/>
        <v>42037.986284722225</v>
      </c>
      <c r="T2896" s="12">
        <f t="shared" si="225"/>
        <v>2015</v>
      </c>
      <c r="U2896" s="13">
        <f t="shared" si="226"/>
        <v>42097.944618055553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t="s">
        <v>8316</v>
      </c>
      <c r="Q2897">
        <f t="shared" si="229"/>
        <v>5</v>
      </c>
      <c r="R2897">
        <f t="shared" si="227"/>
        <v>5.75</v>
      </c>
      <c r="S2897" s="13">
        <f t="shared" si="228"/>
        <v>41811.555462962962</v>
      </c>
      <c r="T2897" s="12">
        <f t="shared" si="225"/>
        <v>2014</v>
      </c>
      <c r="U2897" s="13">
        <f t="shared" si="226"/>
        <v>41812.875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t="s">
        <v>8316</v>
      </c>
      <c r="Q2898">
        <f t="shared" si="229"/>
        <v>21</v>
      </c>
      <c r="R2898">
        <f t="shared" si="227"/>
        <v>52.08</v>
      </c>
      <c r="S2898" s="13">
        <f t="shared" si="228"/>
        <v>42701.908807870372</v>
      </c>
      <c r="T2898" s="12">
        <f t="shared" si="225"/>
        <v>2016</v>
      </c>
      <c r="U2898" s="13">
        <f t="shared" si="226"/>
        <v>42716.25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t="s">
        <v>8316</v>
      </c>
      <c r="Q2899">
        <f t="shared" si="229"/>
        <v>5</v>
      </c>
      <c r="R2899">
        <f t="shared" si="227"/>
        <v>183.33</v>
      </c>
      <c r="S2899" s="13">
        <f t="shared" si="228"/>
        <v>42258.646504629629</v>
      </c>
      <c r="T2899" s="12">
        <f t="shared" si="225"/>
        <v>2015</v>
      </c>
      <c r="U2899" s="13">
        <f t="shared" si="226"/>
        <v>42288.645196759258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t="s">
        <v>8316</v>
      </c>
      <c r="Q2900">
        <f t="shared" si="229"/>
        <v>4</v>
      </c>
      <c r="R2900">
        <f t="shared" si="227"/>
        <v>26.33</v>
      </c>
      <c r="S2900" s="13">
        <f t="shared" si="228"/>
        <v>42278.664965277778</v>
      </c>
      <c r="T2900" s="12">
        <f t="shared" si="225"/>
        <v>2015</v>
      </c>
      <c r="U2900" s="13">
        <f t="shared" si="226"/>
        <v>42308.664965277778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t="s">
        <v>8316</v>
      </c>
      <c r="Q2901">
        <f t="shared" si="229"/>
        <v>0</v>
      </c>
      <c r="R2901">
        <f t="shared" si="227"/>
        <v>0</v>
      </c>
      <c r="S2901" s="13">
        <f t="shared" si="228"/>
        <v>42515.078217592592</v>
      </c>
      <c r="T2901" s="12">
        <f t="shared" si="225"/>
        <v>2016</v>
      </c>
      <c r="U2901" s="13">
        <f t="shared" si="226"/>
        <v>42575.078217592592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t="s">
        <v>8316</v>
      </c>
      <c r="Q2902">
        <f t="shared" si="229"/>
        <v>62</v>
      </c>
      <c r="R2902">
        <f t="shared" si="227"/>
        <v>486.43</v>
      </c>
      <c r="S2902" s="13">
        <f t="shared" si="228"/>
        <v>41830.234166666669</v>
      </c>
      <c r="T2902" s="12">
        <f t="shared" si="225"/>
        <v>2014</v>
      </c>
      <c r="U2902" s="13">
        <f t="shared" si="226"/>
        <v>41860.234166666669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t="s">
        <v>8316</v>
      </c>
      <c r="Q2903">
        <f t="shared" si="229"/>
        <v>1</v>
      </c>
      <c r="R2903">
        <f t="shared" si="227"/>
        <v>3</v>
      </c>
      <c r="S2903" s="13">
        <f t="shared" si="228"/>
        <v>41982.904386574075</v>
      </c>
      <c r="T2903" s="12">
        <f t="shared" si="225"/>
        <v>2014</v>
      </c>
      <c r="U2903" s="13">
        <f t="shared" si="226"/>
        <v>42042.904386574075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t="s">
        <v>8316</v>
      </c>
      <c r="Q2904">
        <f t="shared" si="229"/>
        <v>0</v>
      </c>
      <c r="R2904">
        <f t="shared" si="227"/>
        <v>25</v>
      </c>
      <c r="S2904" s="13">
        <f t="shared" si="228"/>
        <v>42210.439768518518</v>
      </c>
      <c r="T2904" s="12">
        <f t="shared" si="225"/>
        <v>2015</v>
      </c>
      <c r="U2904" s="13">
        <f t="shared" si="226"/>
        <v>42240.439768518518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t="s">
        <v>8316</v>
      </c>
      <c r="Q2905">
        <f t="shared" si="229"/>
        <v>1</v>
      </c>
      <c r="R2905">
        <f t="shared" si="227"/>
        <v>9.75</v>
      </c>
      <c r="S2905" s="13">
        <f t="shared" si="228"/>
        <v>42196.166874999995</v>
      </c>
      <c r="T2905" s="12">
        <f t="shared" si="225"/>
        <v>2015</v>
      </c>
      <c r="U2905" s="13">
        <f t="shared" si="226"/>
        <v>42256.166874999995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t="s">
        <v>8316</v>
      </c>
      <c r="Q2906">
        <f t="shared" si="229"/>
        <v>5</v>
      </c>
      <c r="R2906">
        <f t="shared" si="227"/>
        <v>18.75</v>
      </c>
      <c r="S2906" s="13">
        <f t="shared" si="228"/>
        <v>41940.967951388891</v>
      </c>
      <c r="T2906" s="12">
        <f t="shared" si="225"/>
        <v>2014</v>
      </c>
      <c r="U2906" s="13">
        <f t="shared" si="226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t="s">
        <v>8316</v>
      </c>
      <c r="Q2907">
        <f t="shared" si="229"/>
        <v>18</v>
      </c>
      <c r="R2907">
        <f t="shared" si="227"/>
        <v>36.590000000000003</v>
      </c>
      <c r="S2907" s="13">
        <f t="shared" si="228"/>
        <v>42606.056863425925</v>
      </c>
      <c r="T2907" s="12">
        <f t="shared" si="225"/>
        <v>2016</v>
      </c>
      <c r="U2907" s="13">
        <f t="shared" si="226"/>
        <v>42620.056863425925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t="s">
        <v>8316</v>
      </c>
      <c r="Q2908">
        <f t="shared" si="229"/>
        <v>9</v>
      </c>
      <c r="R2908">
        <f t="shared" si="227"/>
        <v>80.709999999999994</v>
      </c>
      <c r="S2908" s="13">
        <f t="shared" si="228"/>
        <v>42199.648912037039</v>
      </c>
      <c r="T2908" s="12">
        <f t="shared" si="225"/>
        <v>2015</v>
      </c>
      <c r="U2908" s="13">
        <f t="shared" si="226"/>
        <v>42217.041666666672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t="s">
        <v>8316</v>
      </c>
      <c r="Q2909">
        <f t="shared" si="229"/>
        <v>0</v>
      </c>
      <c r="R2909">
        <f t="shared" si="227"/>
        <v>1</v>
      </c>
      <c r="S2909" s="13">
        <f t="shared" si="228"/>
        <v>42444.877743055549</v>
      </c>
      <c r="T2909" s="12">
        <f t="shared" si="225"/>
        <v>2016</v>
      </c>
      <c r="U2909" s="13">
        <f t="shared" si="226"/>
        <v>42504.877743055549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t="s">
        <v>8316</v>
      </c>
      <c r="Q2910">
        <f t="shared" si="229"/>
        <v>3</v>
      </c>
      <c r="R2910">
        <f t="shared" si="227"/>
        <v>52.8</v>
      </c>
      <c r="S2910" s="13">
        <f t="shared" si="228"/>
        <v>42499.731701388882</v>
      </c>
      <c r="T2910" s="12">
        <f t="shared" si="225"/>
        <v>2016</v>
      </c>
      <c r="U2910" s="13">
        <f t="shared" si="226"/>
        <v>42529.731701388882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t="s">
        <v>8316</v>
      </c>
      <c r="Q2911">
        <f t="shared" si="229"/>
        <v>0</v>
      </c>
      <c r="R2911">
        <f t="shared" si="227"/>
        <v>20</v>
      </c>
      <c r="S2911" s="13">
        <f t="shared" si="228"/>
        <v>41929.266215277778</v>
      </c>
      <c r="T2911" s="12">
        <f t="shared" si="225"/>
        <v>2014</v>
      </c>
      <c r="U2911" s="13">
        <f t="shared" si="226"/>
        <v>41968.823611111111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t="s">
        <v>8316</v>
      </c>
      <c r="Q2912">
        <f t="shared" si="229"/>
        <v>0</v>
      </c>
      <c r="R2912">
        <f t="shared" si="227"/>
        <v>1</v>
      </c>
      <c r="S2912" s="13">
        <f t="shared" si="228"/>
        <v>42107.841284722221</v>
      </c>
      <c r="T2912" s="12">
        <f t="shared" si="225"/>
        <v>2015</v>
      </c>
      <c r="U2912" s="13">
        <f t="shared" si="226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t="s">
        <v>8316</v>
      </c>
      <c r="Q2913">
        <f t="shared" si="229"/>
        <v>37</v>
      </c>
      <c r="R2913">
        <f t="shared" si="227"/>
        <v>46.93</v>
      </c>
      <c r="S2913" s="13">
        <f t="shared" si="228"/>
        <v>42142.768819444449</v>
      </c>
      <c r="T2913" s="12">
        <f t="shared" si="225"/>
        <v>2015</v>
      </c>
      <c r="U2913" s="13">
        <f t="shared" si="226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t="s">
        <v>8316</v>
      </c>
      <c r="Q2914">
        <f t="shared" si="229"/>
        <v>14</v>
      </c>
      <c r="R2914">
        <f t="shared" si="227"/>
        <v>78.08</v>
      </c>
      <c r="S2914" s="13">
        <f t="shared" si="228"/>
        <v>42354.131643518514</v>
      </c>
      <c r="T2914" s="12">
        <f t="shared" si="225"/>
        <v>2015</v>
      </c>
      <c r="U2914" s="13">
        <f t="shared" si="226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t="s">
        <v>8316</v>
      </c>
      <c r="Q2915">
        <f t="shared" si="229"/>
        <v>0</v>
      </c>
      <c r="R2915">
        <f t="shared" si="227"/>
        <v>1</v>
      </c>
      <c r="S2915" s="13">
        <f t="shared" si="228"/>
        <v>41828.922905092593</v>
      </c>
      <c r="T2915" s="12">
        <f t="shared" si="225"/>
        <v>2014</v>
      </c>
      <c r="U2915" s="13">
        <f t="shared" si="226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t="s">
        <v>8316</v>
      </c>
      <c r="Q2916">
        <f t="shared" si="229"/>
        <v>0</v>
      </c>
      <c r="R2916">
        <f t="shared" si="227"/>
        <v>1</v>
      </c>
      <c r="S2916" s="13">
        <f t="shared" si="228"/>
        <v>42017.907337962963</v>
      </c>
      <c r="T2916" s="12">
        <f t="shared" si="225"/>
        <v>2015</v>
      </c>
      <c r="U2916" s="13">
        <f t="shared" si="226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t="s">
        <v>8316</v>
      </c>
      <c r="Q2917">
        <f t="shared" si="229"/>
        <v>61</v>
      </c>
      <c r="R2917">
        <f t="shared" si="227"/>
        <v>203.67</v>
      </c>
      <c r="S2917" s="13">
        <f t="shared" si="228"/>
        <v>42415.398032407407</v>
      </c>
      <c r="T2917" s="12">
        <f t="shared" si="225"/>
        <v>2016</v>
      </c>
      <c r="U2917" s="13">
        <f t="shared" si="226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t="s">
        <v>8316</v>
      </c>
      <c r="Q2918">
        <f t="shared" si="229"/>
        <v>8</v>
      </c>
      <c r="R2918">
        <f t="shared" si="227"/>
        <v>20.71</v>
      </c>
      <c r="S2918" s="13">
        <f t="shared" si="228"/>
        <v>41755.476724537039</v>
      </c>
      <c r="T2918" s="12">
        <f t="shared" si="225"/>
        <v>2014</v>
      </c>
      <c r="U2918" s="13">
        <f t="shared" si="226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t="s">
        <v>8316</v>
      </c>
      <c r="Q2919">
        <f t="shared" si="229"/>
        <v>22</v>
      </c>
      <c r="R2919">
        <f t="shared" si="227"/>
        <v>48.56</v>
      </c>
      <c r="S2919" s="13">
        <f t="shared" si="228"/>
        <v>42245.234340277777</v>
      </c>
      <c r="T2919" s="12">
        <f t="shared" si="225"/>
        <v>2015</v>
      </c>
      <c r="U2919" s="13">
        <f t="shared" si="226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t="s">
        <v>8316</v>
      </c>
      <c r="Q2920">
        <f t="shared" si="229"/>
        <v>27</v>
      </c>
      <c r="R2920">
        <f t="shared" si="227"/>
        <v>68.099999999999994</v>
      </c>
      <c r="S2920" s="13">
        <f t="shared" si="228"/>
        <v>42278.629710648151</v>
      </c>
      <c r="T2920" s="12">
        <f t="shared" si="225"/>
        <v>2015</v>
      </c>
      <c r="U2920" s="13">
        <f t="shared" si="226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t="s">
        <v>8316</v>
      </c>
      <c r="Q2921">
        <f t="shared" si="229"/>
        <v>9</v>
      </c>
      <c r="R2921">
        <f t="shared" si="227"/>
        <v>8.5</v>
      </c>
      <c r="S2921" s="13">
        <f t="shared" si="228"/>
        <v>41826.61954861111</v>
      </c>
      <c r="T2921" s="12">
        <f t="shared" si="225"/>
        <v>2014</v>
      </c>
      <c r="U2921" s="13">
        <f t="shared" si="226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t="s">
        <v>8316</v>
      </c>
      <c r="Q2922">
        <f t="shared" si="229"/>
        <v>27</v>
      </c>
      <c r="R2922">
        <f t="shared" si="227"/>
        <v>51.62</v>
      </c>
      <c r="S2922" s="13">
        <f t="shared" si="228"/>
        <v>42058.792476851857</v>
      </c>
      <c r="T2922" s="12">
        <f t="shared" si="225"/>
        <v>2015</v>
      </c>
      <c r="U2922" s="13">
        <f t="shared" si="226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>
        <f t="shared" si="229"/>
        <v>129</v>
      </c>
      <c r="R2923">
        <f t="shared" si="227"/>
        <v>43</v>
      </c>
      <c r="S2923" s="13">
        <f t="shared" si="228"/>
        <v>41877.886620370373</v>
      </c>
      <c r="T2923" s="12">
        <f t="shared" si="225"/>
        <v>2014</v>
      </c>
      <c r="U2923" s="13">
        <f t="shared" si="226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>
        <f t="shared" si="229"/>
        <v>100</v>
      </c>
      <c r="R2924">
        <f t="shared" si="227"/>
        <v>83.33</v>
      </c>
      <c r="S2924" s="13">
        <f t="shared" si="228"/>
        <v>42097.874155092592</v>
      </c>
      <c r="T2924" s="12">
        <f t="shared" si="225"/>
        <v>2015</v>
      </c>
      <c r="U2924" s="13">
        <f t="shared" si="226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>
        <f t="shared" si="229"/>
        <v>100</v>
      </c>
      <c r="R2925">
        <f t="shared" si="227"/>
        <v>30</v>
      </c>
      <c r="S2925" s="13">
        <f t="shared" si="228"/>
        <v>42013.15253472222</v>
      </c>
      <c r="T2925" s="12">
        <f t="shared" si="225"/>
        <v>2015</v>
      </c>
      <c r="U2925" s="13">
        <f t="shared" si="226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>
        <f t="shared" si="229"/>
        <v>103</v>
      </c>
      <c r="R2926">
        <f t="shared" si="227"/>
        <v>175.51</v>
      </c>
      <c r="S2926" s="13">
        <f t="shared" si="228"/>
        <v>42103.556828703702</v>
      </c>
      <c r="T2926" s="12">
        <f t="shared" si="225"/>
        <v>2015</v>
      </c>
      <c r="U2926" s="13">
        <f t="shared" si="226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>
        <f t="shared" si="229"/>
        <v>102</v>
      </c>
      <c r="R2927">
        <f t="shared" si="227"/>
        <v>231.66</v>
      </c>
      <c r="S2927" s="13">
        <f t="shared" si="228"/>
        <v>41863.584120370368</v>
      </c>
      <c r="T2927" s="12">
        <f t="shared" si="225"/>
        <v>2014</v>
      </c>
      <c r="U2927" s="13">
        <f t="shared" si="226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>
        <f t="shared" si="229"/>
        <v>125</v>
      </c>
      <c r="R2928">
        <f t="shared" si="227"/>
        <v>75</v>
      </c>
      <c r="S2928" s="13">
        <f t="shared" si="228"/>
        <v>42044.765960648147</v>
      </c>
      <c r="T2928" s="12">
        <f t="shared" si="225"/>
        <v>2015</v>
      </c>
      <c r="U2928" s="13">
        <f t="shared" si="226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>
        <f t="shared" si="229"/>
        <v>131</v>
      </c>
      <c r="R2929">
        <f t="shared" si="227"/>
        <v>112.14</v>
      </c>
      <c r="S2929" s="13">
        <f t="shared" si="228"/>
        <v>41806.669317129628</v>
      </c>
      <c r="T2929" s="12">
        <f t="shared" si="225"/>
        <v>2014</v>
      </c>
      <c r="U2929" s="13">
        <f t="shared" si="226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>
        <f t="shared" si="229"/>
        <v>100</v>
      </c>
      <c r="R2930">
        <f t="shared" si="227"/>
        <v>41.67</v>
      </c>
      <c r="S2930" s="13">
        <f t="shared" si="228"/>
        <v>42403.998217592598</v>
      </c>
      <c r="T2930" s="12">
        <f t="shared" si="225"/>
        <v>2016</v>
      </c>
      <c r="U2930" s="13">
        <f t="shared" si="226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>
        <f t="shared" si="229"/>
        <v>102</v>
      </c>
      <c r="R2931">
        <f t="shared" si="227"/>
        <v>255.17</v>
      </c>
      <c r="S2931" s="13">
        <f t="shared" si="228"/>
        <v>41754.564328703702</v>
      </c>
      <c r="T2931" s="12">
        <f t="shared" si="225"/>
        <v>2014</v>
      </c>
      <c r="U2931" s="13">
        <f t="shared" si="226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>
        <f t="shared" si="229"/>
        <v>101</v>
      </c>
      <c r="R2932">
        <f t="shared" si="227"/>
        <v>162.77000000000001</v>
      </c>
      <c r="S2932" s="13">
        <f t="shared" si="228"/>
        <v>42101.584074074075</v>
      </c>
      <c r="T2932" s="12">
        <f t="shared" si="225"/>
        <v>2015</v>
      </c>
      <c r="U2932" s="13">
        <f t="shared" si="226"/>
        <v>42131.584074074075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>
        <f t="shared" si="229"/>
        <v>106</v>
      </c>
      <c r="R2933">
        <f t="shared" si="227"/>
        <v>88.33</v>
      </c>
      <c r="S2933" s="13">
        <f t="shared" si="228"/>
        <v>41872.291238425925</v>
      </c>
      <c r="T2933" s="12">
        <f t="shared" si="225"/>
        <v>2014</v>
      </c>
      <c r="U2933" s="13">
        <f t="shared" si="226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>
        <f t="shared" si="229"/>
        <v>105</v>
      </c>
      <c r="R2934">
        <f t="shared" si="227"/>
        <v>85.74</v>
      </c>
      <c r="S2934" s="13">
        <f t="shared" si="228"/>
        <v>42025.164780092593</v>
      </c>
      <c r="T2934" s="12">
        <f t="shared" si="225"/>
        <v>2015</v>
      </c>
      <c r="U2934" s="13">
        <f t="shared" si="226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>
        <f t="shared" si="229"/>
        <v>103</v>
      </c>
      <c r="R2935">
        <f t="shared" si="227"/>
        <v>47.57</v>
      </c>
      <c r="S2935" s="13">
        <f t="shared" si="228"/>
        <v>42495.956631944442</v>
      </c>
      <c r="T2935" s="12">
        <f t="shared" si="225"/>
        <v>2016</v>
      </c>
      <c r="U2935" s="13">
        <f t="shared" si="226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>
        <f t="shared" si="229"/>
        <v>108</v>
      </c>
      <c r="R2936">
        <f t="shared" si="227"/>
        <v>72.97</v>
      </c>
      <c r="S2936" s="13">
        <f t="shared" si="228"/>
        <v>41775.636157407411</v>
      </c>
      <c r="T2936" s="12">
        <f t="shared" si="225"/>
        <v>2014</v>
      </c>
      <c r="U2936" s="13">
        <f t="shared" si="226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>
        <f t="shared" si="229"/>
        <v>101</v>
      </c>
      <c r="R2937">
        <f t="shared" si="227"/>
        <v>90.54</v>
      </c>
      <c r="S2937" s="13">
        <f t="shared" si="228"/>
        <v>42553.583425925928</v>
      </c>
      <c r="T2937" s="12">
        <f t="shared" si="225"/>
        <v>2016</v>
      </c>
      <c r="U2937" s="13">
        <f t="shared" si="226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>
        <f t="shared" si="229"/>
        <v>128</v>
      </c>
      <c r="R2938">
        <f t="shared" si="227"/>
        <v>37.65</v>
      </c>
      <c r="S2938" s="13">
        <f t="shared" si="228"/>
        <v>41912.650729166664</v>
      </c>
      <c r="T2938" s="12">
        <f t="shared" si="225"/>
        <v>2014</v>
      </c>
      <c r="U2938" s="13">
        <f t="shared" si="226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>
        <f t="shared" si="229"/>
        <v>133</v>
      </c>
      <c r="R2939">
        <f t="shared" si="227"/>
        <v>36.36</v>
      </c>
      <c r="S2939" s="13">
        <f t="shared" si="228"/>
        <v>41803.457326388889</v>
      </c>
      <c r="T2939" s="12">
        <f t="shared" si="225"/>
        <v>2014</v>
      </c>
      <c r="U2939" s="13">
        <f t="shared" si="226"/>
        <v>41833.457326388889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>
        <f t="shared" si="229"/>
        <v>101</v>
      </c>
      <c r="R2940">
        <f t="shared" si="227"/>
        <v>126.72</v>
      </c>
      <c r="S2940" s="13">
        <f t="shared" si="228"/>
        <v>42004.703865740739</v>
      </c>
      <c r="T2940" s="12">
        <f t="shared" si="225"/>
        <v>2014</v>
      </c>
      <c r="U2940" s="13">
        <f t="shared" si="226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>
        <f t="shared" si="229"/>
        <v>103</v>
      </c>
      <c r="R2941">
        <f t="shared" si="227"/>
        <v>329.2</v>
      </c>
      <c r="S2941" s="13">
        <f t="shared" si="228"/>
        <v>41845.809166666666</v>
      </c>
      <c r="T2941" s="12">
        <f t="shared" si="225"/>
        <v>2014</v>
      </c>
      <c r="U2941" s="13">
        <f t="shared" si="226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>
        <f t="shared" si="229"/>
        <v>107</v>
      </c>
      <c r="R2942">
        <f t="shared" si="227"/>
        <v>81.239999999999995</v>
      </c>
      <c r="S2942" s="13">
        <f t="shared" si="228"/>
        <v>41982.773356481484</v>
      </c>
      <c r="T2942" s="12">
        <f t="shared" si="225"/>
        <v>2014</v>
      </c>
      <c r="U2942" s="13">
        <f t="shared" si="226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>
        <f t="shared" si="229"/>
        <v>0</v>
      </c>
      <c r="R2943">
        <f t="shared" si="227"/>
        <v>1</v>
      </c>
      <c r="S2943" s="13">
        <f t="shared" si="228"/>
        <v>42034.960127314815</v>
      </c>
      <c r="T2943" s="12">
        <f t="shared" si="225"/>
        <v>2015</v>
      </c>
      <c r="U2943" s="13">
        <f t="shared" si="226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>
        <f t="shared" si="229"/>
        <v>20</v>
      </c>
      <c r="R2944">
        <f t="shared" si="227"/>
        <v>202.23</v>
      </c>
      <c r="S2944" s="13">
        <f t="shared" si="228"/>
        <v>42334.803923611107</v>
      </c>
      <c r="T2944" s="12">
        <f t="shared" si="225"/>
        <v>2015</v>
      </c>
      <c r="U2944" s="13">
        <f t="shared" si="226"/>
        <v>42354.845833333333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>
        <f t="shared" si="229"/>
        <v>0</v>
      </c>
      <c r="R2945">
        <f t="shared" si="227"/>
        <v>0</v>
      </c>
      <c r="S2945" s="13">
        <f t="shared" si="228"/>
        <v>42077.129398148143</v>
      </c>
      <c r="T2945" s="12">
        <f t="shared" si="225"/>
        <v>2015</v>
      </c>
      <c r="U2945" s="13">
        <f t="shared" si="226"/>
        <v>42107.129398148143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>
        <f t="shared" si="229"/>
        <v>1</v>
      </c>
      <c r="R2946">
        <f t="shared" si="227"/>
        <v>100</v>
      </c>
      <c r="S2946" s="13">
        <f t="shared" si="228"/>
        <v>42132.9143287037</v>
      </c>
      <c r="T2946" s="12">
        <f t="shared" ref="T2946:T3009" si="230">YEAR(S2946)</f>
        <v>2015</v>
      </c>
      <c r="U2946" s="13">
        <f t="shared" ref="U2946:U3009" si="231">(((I2946/60)/60)/24)+DATE(1970,1,1)</f>
        <v>42162.9143287037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>
        <f t="shared" si="229"/>
        <v>0</v>
      </c>
      <c r="R2947">
        <f t="shared" ref="R2947:R3010" si="232">IFERROR(ROUND(E2947/L2947,2),0)</f>
        <v>0</v>
      </c>
      <c r="S2947" s="13">
        <f t="shared" ref="S2947:S3010" si="233">(((J2947/60)/60)/24)+DATE(1970,1,1)</f>
        <v>42118.139583333337</v>
      </c>
      <c r="T2947" s="12">
        <f t="shared" si="230"/>
        <v>2015</v>
      </c>
      <c r="U2947" s="13">
        <f t="shared" si="231"/>
        <v>42148.139583333337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>
        <f t="shared" ref="Q2948:Q3011" si="234">ROUND(E2948/D2948*100,0)</f>
        <v>0</v>
      </c>
      <c r="R2948">
        <f t="shared" si="232"/>
        <v>1</v>
      </c>
      <c r="S2948" s="13">
        <f t="shared" si="233"/>
        <v>42567.531157407408</v>
      </c>
      <c r="T2948" s="12">
        <f t="shared" si="230"/>
        <v>2016</v>
      </c>
      <c r="U2948" s="13">
        <f t="shared" si="231"/>
        <v>42597.531157407408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>
        <f t="shared" si="234"/>
        <v>4</v>
      </c>
      <c r="R2949">
        <f t="shared" si="232"/>
        <v>82.46</v>
      </c>
      <c r="S2949" s="13">
        <f t="shared" si="233"/>
        <v>42649.562118055561</v>
      </c>
      <c r="T2949" s="12">
        <f t="shared" si="230"/>
        <v>2016</v>
      </c>
      <c r="U2949" s="13">
        <f t="shared" si="231"/>
        <v>42698.715972222228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>
        <f t="shared" si="234"/>
        <v>0</v>
      </c>
      <c r="R2950">
        <f t="shared" si="232"/>
        <v>2.67</v>
      </c>
      <c r="S2950" s="13">
        <f t="shared" si="233"/>
        <v>42097.649224537032</v>
      </c>
      <c r="T2950" s="12">
        <f t="shared" si="230"/>
        <v>2015</v>
      </c>
      <c r="U2950" s="13">
        <f t="shared" si="231"/>
        <v>42157.649224537032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>
        <f t="shared" si="234"/>
        <v>3</v>
      </c>
      <c r="R2951">
        <f t="shared" si="232"/>
        <v>12.5</v>
      </c>
      <c r="S2951" s="13">
        <f t="shared" si="233"/>
        <v>42297.823113425926</v>
      </c>
      <c r="T2951" s="12">
        <f t="shared" si="230"/>
        <v>2015</v>
      </c>
      <c r="U2951" s="13">
        <f t="shared" si="231"/>
        <v>42327.864780092597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>
        <f t="shared" si="234"/>
        <v>0</v>
      </c>
      <c r="R2952">
        <f t="shared" si="232"/>
        <v>0</v>
      </c>
      <c r="S2952" s="13">
        <f t="shared" si="233"/>
        <v>42362.36518518519</v>
      </c>
      <c r="T2952" s="12">
        <f t="shared" si="230"/>
        <v>2015</v>
      </c>
      <c r="U2952" s="13">
        <f t="shared" si="231"/>
        <v>42392.36518518519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>
        <f t="shared" si="234"/>
        <v>2</v>
      </c>
      <c r="R2953">
        <f t="shared" si="232"/>
        <v>18.899999999999999</v>
      </c>
      <c r="S2953" s="13">
        <f t="shared" si="233"/>
        <v>41872.802928240737</v>
      </c>
      <c r="T2953" s="12">
        <f t="shared" si="230"/>
        <v>2014</v>
      </c>
      <c r="U2953" s="13">
        <f t="shared" si="231"/>
        <v>41917.802928240737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>
        <f t="shared" si="234"/>
        <v>8</v>
      </c>
      <c r="R2954">
        <f t="shared" si="232"/>
        <v>200.63</v>
      </c>
      <c r="S2954" s="13">
        <f t="shared" si="233"/>
        <v>42628.690266203703</v>
      </c>
      <c r="T2954" s="12">
        <f t="shared" si="230"/>
        <v>2016</v>
      </c>
      <c r="U2954" s="13">
        <f t="shared" si="231"/>
        <v>42660.166666666672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>
        <f t="shared" si="234"/>
        <v>0</v>
      </c>
      <c r="R2955">
        <f t="shared" si="232"/>
        <v>201.67</v>
      </c>
      <c r="S2955" s="13">
        <f t="shared" si="233"/>
        <v>42255.791909722218</v>
      </c>
      <c r="T2955" s="12">
        <f t="shared" si="230"/>
        <v>2015</v>
      </c>
      <c r="U2955" s="13">
        <f t="shared" si="231"/>
        <v>42285.791909722218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>
        <f t="shared" si="234"/>
        <v>0</v>
      </c>
      <c r="R2956">
        <f t="shared" si="232"/>
        <v>0</v>
      </c>
      <c r="S2956" s="13">
        <f t="shared" si="233"/>
        <v>42790.583368055552</v>
      </c>
      <c r="T2956" s="12">
        <f t="shared" si="230"/>
        <v>2017</v>
      </c>
      <c r="U2956" s="13">
        <f t="shared" si="231"/>
        <v>42810.541701388895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>
        <f t="shared" si="234"/>
        <v>60</v>
      </c>
      <c r="R2957">
        <f t="shared" si="232"/>
        <v>65</v>
      </c>
      <c r="S2957" s="13">
        <f t="shared" si="233"/>
        <v>42141.741307870368</v>
      </c>
      <c r="T2957" s="12">
        <f t="shared" si="230"/>
        <v>2015</v>
      </c>
      <c r="U2957" s="13">
        <f t="shared" si="231"/>
        <v>42171.741307870368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>
        <f t="shared" si="234"/>
        <v>17</v>
      </c>
      <c r="R2958">
        <f t="shared" si="232"/>
        <v>66.099999999999994</v>
      </c>
      <c r="S2958" s="13">
        <f t="shared" si="233"/>
        <v>42464.958912037036</v>
      </c>
      <c r="T2958" s="12">
        <f t="shared" si="230"/>
        <v>2016</v>
      </c>
      <c r="U2958" s="13">
        <f t="shared" si="231"/>
        <v>42494.958912037036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>
        <f t="shared" si="234"/>
        <v>2</v>
      </c>
      <c r="R2959">
        <f t="shared" si="232"/>
        <v>93.33</v>
      </c>
      <c r="S2959" s="13">
        <f t="shared" si="233"/>
        <v>42031.011249999996</v>
      </c>
      <c r="T2959" s="12">
        <f t="shared" si="230"/>
        <v>2015</v>
      </c>
      <c r="U2959" s="13">
        <f t="shared" si="231"/>
        <v>42090.969583333332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>
        <f t="shared" si="234"/>
        <v>0</v>
      </c>
      <c r="R2960">
        <f t="shared" si="232"/>
        <v>0</v>
      </c>
      <c r="S2960" s="13">
        <f t="shared" si="233"/>
        <v>42438.779131944444</v>
      </c>
      <c r="T2960" s="12">
        <f t="shared" si="230"/>
        <v>2016</v>
      </c>
      <c r="U2960" s="13">
        <f t="shared" si="231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>
        <f t="shared" si="234"/>
        <v>0</v>
      </c>
      <c r="R2961">
        <f t="shared" si="232"/>
        <v>0</v>
      </c>
      <c r="S2961" s="13">
        <f t="shared" si="233"/>
        <v>42498.008391203708</v>
      </c>
      <c r="T2961" s="12">
        <f t="shared" si="230"/>
        <v>2016</v>
      </c>
      <c r="U2961" s="13">
        <f t="shared" si="231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>
        <f t="shared" si="234"/>
        <v>0</v>
      </c>
      <c r="R2962">
        <f t="shared" si="232"/>
        <v>0</v>
      </c>
      <c r="S2962" s="13">
        <f t="shared" si="233"/>
        <v>41863.757210648146</v>
      </c>
      <c r="T2962" s="12">
        <f t="shared" si="230"/>
        <v>2014</v>
      </c>
      <c r="U2962" s="13">
        <f t="shared" si="231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t="s">
        <v>8316</v>
      </c>
      <c r="Q2963">
        <f t="shared" si="234"/>
        <v>110</v>
      </c>
      <c r="R2963">
        <f t="shared" si="232"/>
        <v>50.75</v>
      </c>
      <c r="S2963" s="13">
        <f t="shared" si="233"/>
        <v>42061.212488425925</v>
      </c>
      <c r="T2963" s="12">
        <f t="shared" si="230"/>
        <v>2015</v>
      </c>
      <c r="U2963" s="13">
        <f t="shared" si="231"/>
        <v>42089.166666666672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t="s">
        <v>8316</v>
      </c>
      <c r="Q2964">
        <f t="shared" si="234"/>
        <v>122</v>
      </c>
      <c r="R2964">
        <f t="shared" si="232"/>
        <v>60.9</v>
      </c>
      <c r="S2964" s="13">
        <f t="shared" si="233"/>
        <v>42036.24428240741</v>
      </c>
      <c r="T2964" s="12">
        <f t="shared" si="230"/>
        <v>2015</v>
      </c>
      <c r="U2964" s="13">
        <f t="shared" si="231"/>
        <v>42064.290972222225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t="s">
        <v>8316</v>
      </c>
      <c r="Q2965">
        <f t="shared" si="234"/>
        <v>107</v>
      </c>
      <c r="R2965">
        <f t="shared" si="232"/>
        <v>109.03</v>
      </c>
      <c r="S2965" s="13">
        <f t="shared" si="233"/>
        <v>42157.470185185186</v>
      </c>
      <c r="T2965" s="12">
        <f t="shared" si="230"/>
        <v>2015</v>
      </c>
      <c r="U2965" s="13">
        <f t="shared" si="231"/>
        <v>42187.470185185186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t="s">
        <v>8316</v>
      </c>
      <c r="Q2966">
        <f t="shared" si="234"/>
        <v>101</v>
      </c>
      <c r="R2966">
        <f t="shared" si="232"/>
        <v>25.69</v>
      </c>
      <c r="S2966" s="13">
        <f t="shared" si="233"/>
        <v>41827.909942129627</v>
      </c>
      <c r="T2966" s="12">
        <f t="shared" si="230"/>
        <v>2014</v>
      </c>
      <c r="U2966" s="13">
        <f t="shared" si="231"/>
        <v>41857.897222222222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t="s">
        <v>8316</v>
      </c>
      <c r="Q2967">
        <f t="shared" si="234"/>
        <v>109</v>
      </c>
      <c r="R2967">
        <f t="shared" si="232"/>
        <v>41.92</v>
      </c>
      <c r="S2967" s="13">
        <f t="shared" si="233"/>
        <v>42162.729548611111</v>
      </c>
      <c r="T2967" s="12">
        <f t="shared" si="230"/>
        <v>2015</v>
      </c>
      <c r="U2967" s="13">
        <f t="shared" si="231"/>
        <v>42192.729548611111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t="s">
        <v>8316</v>
      </c>
      <c r="Q2968">
        <f t="shared" si="234"/>
        <v>114</v>
      </c>
      <c r="R2968">
        <f t="shared" si="232"/>
        <v>88.77</v>
      </c>
      <c r="S2968" s="13">
        <f t="shared" si="233"/>
        <v>42233.738564814819</v>
      </c>
      <c r="T2968" s="12">
        <f t="shared" si="230"/>
        <v>2015</v>
      </c>
      <c r="U2968" s="13">
        <f t="shared" si="231"/>
        <v>42263.738564814819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t="s">
        <v>8316</v>
      </c>
      <c r="Q2969">
        <f t="shared" si="234"/>
        <v>114</v>
      </c>
      <c r="R2969">
        <f t="shared" si="232"/>
        <v>80.23</v>
      </c>
      <c r="S2969" s="13">
        <f t="shared" si="233"/>
        <v>42042.197824074072</v>
      </c>
      <c r="T2969" s="12">
        <f t="shared" si="230"/>
        <v>2015</v>
      </c>
      <c r="U2969" s="13">
        <f t="shared" si="231"/>
        <v>42072.156157407408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t="s">
        <v>8316</v>
      </c>
      <c r="Q2970">
        <f t="shared" si="234"/>
        <v>106</v>
      </c>
      <c r="R2970">
        <f t="shared" si="232"/>
        <v>78.94</v>
      </c>
      <c r="S2970" s="13">
        <f t="shared" si="233"/>
        <v>42585.523842592593</v>
      </c>
      <c r="T2970" s="12">
        <f t="shared" si="230"/>
        <v>2016</v>
      </c>
      <c r="U2970" s="13">
        <f t="shared" si="231"/>
        <v>42599.165972222225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t="s">
        <v>8316</v>
      </c>
      <c r="Q2971">
        <f t="shared" si="234"/>
        <v>163</v>
      </c>
      <c r="R2971">
        <f t="shared" si="232"/>
        <v>95.59</v>
      </c>
      <c r="S2971" s="13">
        <f t="shared" si="233"/>
        <v>42097.786493055552</v>
      </c>
      <c r="T2971" s="12">
        <f t="shared" si="230"/>
        <v>2015</v>
      </c>
      <c r="U2971" s="13">
        <f t="shared" si="231"/>
        <v>42127.952083333337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t="s">
        <v>8316</v>
      </c>
      <c r="Q2972">
        <f t="shared" si="234"/>
        <v>106</v>
      </c>
      <c r="R2972">
        <f t="shared" si="232"/>
        <v>69.89</v>
      </c>
      <c r="S2972" s="13">
        <f t="shared" si="233"/>
        <v>41808.669571759259</v>
      </c>
      <c r="T2972" s="12">
        <f t="shared" si="230"/>
        <v>2014</v>
      </c>
      <c r="U2972" s="13">
        <f t="shared" si="231"/>
        <v>41838.669571759259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t="s">
        <v>8316</v>
      </c>
      <c r="Q2973">
        <f t="shared" si="234"/>
        <v>100</v>
      </c>
      <c r="R2973">
        <f t="shared" si="232"/>
        <v>74.53</v>
      </c>
      <c r="S2973" s="13">
        <f t="shared" si="233"/>
        <v>41852.658310185187</v>
      </c>
      <c r="T2973" s="12">
        <f t="shared" si="230"/>
        <v>2014</v>
      </c>
      <c r="U2973" s="13">
        <f t="shared" si="231"/>
        <v>41882.658310185187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t="s">
        <v>8316</v>
      </c>
      <c r="Q2974">
        <f t="shared" si="234"/>
        <v>105</v>
      </c>
      <c r="R2974">
        <f t="shared" si="232"/>
        <v>123.94</v>
      </c>
      <c r="S2974" s="13">
        <f t="shared" si="233"/>
        <v>42694.110185185185</v>
      </c>
      <c r="T2974" s="12">
        <f t="shared" si="230"/>
        <v>2016</v>
      </c>
      <c r="U2974" s="13">
        <f t="shared" si="231"/>
        <v>42709.041666666672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t="s">
        <v>8316</v>
      </c>
      <c r="Q2975">
        <f t="shared" si="234"/>
        <v>175</v>
      </c>
      <c r="R2975">
        <f t="shared" si="232"/>
        <v>264.85000000000002</v>
      </c>
      <c r="S2975" s="13">
        <f t="shared" si="233"/>
        <v>42341.818379629629</v>
      </c>
      <c r="T2975" s="12">
        <f t="shared" si="230"/>
        <v>2015</v>
      </c>
      <c r="U2975" s="13">
        <f t="shared" si="231"/>
        <v>42370.166666666672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t="s">
        <v>8316</v>
      </c>
      <c r="Q2976">
        <f t="shared" si="234"/>
        <v>102</v>
      </c>
      <c r="R2976">
        <f t="shared" si="232"/>
        <v>58.62</v>
      </c>
      <c r="S2976" s="13">
        <f t="shared" si="233"/>
        <v>41880.061006944445</v>
      </c>
      <c r="T2976" s="12">
        <f t="shared" si="230"/>
        <v>2014</v>
      </c>
      <c r="U2976" s="13">
        <f t="shared" si="231"/>
        <v>41908.065972222219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t="s">
        <v>8316</v>
      </c>
      <c r="Q2977">
        <f t="shared" si="234"/>
        <v>100</v>
      </c>
      <c r="R2977">
        <f t="shared" si="232"/>
        <v>70.88</v>
      </c>
      <c r="S2977" s="13">
        <f t="shared" si="233"/>
        <v>41941.683865740742</v>
      </c>
      <c r="T2977" s="12">
        <f t="shared" si="230"/>
        <v>2014</v>
      </c>
      <c r="U2977" s="13">
        <f t="shared" si="231"/>
        <v>41970.125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t="s">
        <v>8316</v>
      </c>
      <c r="Q2978">
        <f t="shared" si="234"/>
        <v>171</v>
      </c>
      <c r="R2978">
        <f t="shared" si="232"/>
        <v>8.57</v>
      </c>
      <c r="S2978" s="13">
        <f t="shared" si="233"/>
        <v>42425.730671296296</v>
      </c>
      <c r="T2978" s="12">
        <f t="shared" si="230"/>
        <v>2016</v>
      </c>
      <c r="U2978" s="13">
        <f t="shared" si="231"/>
        <v>42442.5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t="s">
        <v>8316</v>
      </c>
      <c r="Q2979">
        <f t="shared" si="234"/>
        <v>114</v>
      </c>
      <c r="R2979">
        <f t="shared" si="232"/>
        <v>113.57</v>
      </c>
      <c r="S2979" s="13">
        <f t="shared" si="233"/>
        <v>42026.88118055556</v>
      </c>
      <c r="T2979" s="12">
        <f t="shared" si="230"/>
        <v>2015</v>
      </c>
      <c r="U2979" s="13">
        <f t="shared" si="231"/>
        <v>42086.093055555553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t="s">
        <v>8316</v>
      </c>
      <c r="Q2980">
        <f t="shared" si="234"/>
        <v>129</v>
      </c>
      <c r="R2980">
        <f t="shared" si="232"/>
        <v>60.69</v>
      </c>
      <c r="S2980" s="13">
        <f t="shared" si="233"/>
        <v>41922.640590277777</v>
      </c>
      <c r="T2980" s="12">
        <f t="shared" si="230"/>
        <v>2014</v>
      </c>
      <c r="U2980" s="13">
        <f t="shared" si="231"/>
        <v>41932.249305555553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t="s">
        <v>8316</v>
      </c>
      <c r="Q2981">
        <f t="shared" si="234"/>
        <v>101</v>
      </c>
      <c r="R2981">
        <f t="shared" si="232"/>
        <v>110.22</v>
      </c>
      <c r="S2981" s="13">
        <f t="shared" si="233"/>
        <v>41993.824340277773</v>
      </c>
      <c r="T2981" s="12">
        <f t="shared" si="230"/>
        <v>2014</v>
      </c>
      <c r="U2981" s="13">
        <f t="shared" si="231"/>
        <v>42010.25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t="s">
        <v>8316</v>
      </c>
      <c r="Q2982">
        <f t="shared" si="234"/>
        <v>109</v>
      </c>
      <c r="R2982">
        <f t="shared" si="232"/>
        <v>136.46</v>
      </c>
      <c r="S2982" s="13">
        <f t="shared" si="233"/>
        <v>42219.915856481486</v>
      </c>
      <c r="T2982" s="12">
        <f t="shared" si="230"/>
        <v>2015</v>
      </c>
      <c r="U2982" s="13">
        <f t="shared" si="231"/>
        <v>42240.083333333328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>
        <f t="shared" si="234"/>
        <v>129</v>
      </c>
      <c r="R2983">
        <f t="shared" si="232"/>
        <v>53.16</v>
      </c>
      <c r="S2983" s="13">
        <f t="shared" si="233"/>
        <v>42225.559675925921</v>
      </c>
      <c r="T2983" s="12">
        <f t="shared" si="230"/>
        <v>2015</v>
      </c>
      <c r="U2983" s="13">
        <f t="shared" si="231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>
        <f t="shared" si="234"/>
        <v>102</v>
      </c>
      <c r="R2984">
        <f t="shared" si="232"/>
        <v>86.49</v>
      </c>
      <c r="S2984" s="13">
        <f t="shared" si="233"/>
        <v>42381.686840277776</v>
      </c>
      <c r="T2984" s="12">
        <f t="shared" si="230"/>
        <v>2016</v>
      </c>
      <c r="U2984" s="13">
        <f t="shared" si="231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>
        <f t="shared" si="234"/>
        <v>147</v>
      </c>
      <c r="R2985">
        <f t="shared" si="232"/>
        <v>155.24</v>
      </c>
      <c r="S2985" s="13">
        <f t="shared" si="233"/>
        <v>41894.632361111115</v>
      </c>
      <c r="T2985" s="12">
        <f t="shared" si="230"/>
        <v>2014</v>
      </c>
      <c r="U2985" s="13">
        <f t="shared" si="231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>
        <f t="shared" si="234"/>
        <v>100</v>
      </c>
      <c r="R2986">
        <f t="shared" si="232"/>
        <v>115.08</v>
      </c>
      <c r="S2986" s="13">
        <f t="shared" si="233"/>
        <v>42576.278715277775</v>
      </c>
      <c r="T2986" s="12">
        <f t="shared" si="230"/>
        <v>2016</v>
      </c>
      <c r="U2986" s="13">
        <f t="shared" si="231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>
        <f t="shared" si="234"/>
        <v>122</v>
      </c>
      <c r="R2987">
        <f t="shared" si="232"/>
        <v>109.59</v>
      </c>
      <c r="S2987" s="13">
        <f t="shared" si="233"/>
        <v>42654.973703703698</v>
      </c>
      <c r="T2987" s="12">
        <f t="shared" si="230"/>
        <v>2016</v>
      </c>
      <c r="U2987" s="13">
        <f t="shared" si="231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>
        <f t="shared" si="234"/>
        <v>106</v>
      </c>
      <c r="R2988">
        <f t="shared" si="232"/>
        <v>45.21</v>
      </c>
      <c r="S2988" s="13">
        <f t="shared" si="233"/>
        <v>42431.500069444446</v>
      </c>
      <c r="T2988" s="12">
        <f t="shared" si="230"/>
        <v>2016</v>
      </c>
      <c r="U2988" s="13">
        <f t="shared" si="231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>
        <f t="shared" si="234"/>
        <v>110</v>
      </c>
      <c r="R2989">
        <f t="shared" si="232"/>
        <v>104.15</v>
      </c>
      <c r="S2989" s="13">
        <f t="shared" si="233"/>
        <v>42627.307303240741</v>
      </c>
      <c r="T2989" s="12">
        <f t="shared" si="230"/>
        <v>2016</v>
      </c>
      <c r="U2989" s="13">
        <f t="shared" si="231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>
        <f t="shared" si="234"/>
        <v>100</v>
      </c>
      <c r="R2990">
        <f t="shared" si="232"/>
        <v>35.71</v>
      </c>
      <c r="S2990" s="13">
        <f t="shared" si="233"/>
        <v>42511.362048611118</v>
      </c>
      <c r="T2990" s="12">
        <f t="shared" si="230"/>
        <v>2016</v>
      </c>
      <c r="U2990" s="13">
        <f t="shared" si="231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>
        <f t="shared" si="234"/>
        <v>177</v>
      </c>
      <c r="R2991">
        <f t="shared" si="232"/>
        <v>97</v>
      </c>
      <c r="S2991" s="13">
        <f t="shared" si="233"/>
        <v>42337.02039351852</v>
      </c>
      <c r="T2991" s="12">
        <f t="shared" si="230"/>
        <v>2015</v>
      </c>
      <c r="U2991" s="13">
        <f t="shared" si="231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>
        <f t="shared" si="234"/>
        <v>100</v>
      </c>
      <c r="R2992">
        <f t="shared" si="232"/>
        <v>370.37</v>
      </c>
      <c r="S2992" s="13">
        <f t="shared" si="233"/>
        <v>42341.57430555555</v>
      </c>
      <c r="T2992" s="12">
        <f t="shared" si="230"/>
        <v>2015</v>
      </c>
      <c r="U2992" s="13">
        <f t="shared" si="231"/>
        <v>42376.57430555555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>
        <f t="shared" si="234"/>
        <v>103</v>
      </c>
      <c r="R2993">
        <f t="shared" si="232"/>
        <v>94.41</v>
      </c>
      <c r="S2993" s="13">
        <f t="shared" si="233"/>
        <v>42740.837152777778</v>
      </c>
      <c r="T2993" s="12">
        <f t="shared" si="230"/>
        <v>2017</v>
      </c>
      <c r="U2993" s="13">
        <f t="shared" si="231"/>
        <v>42762.837152777778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>
        <f t="shared" si="234"/>
        <v>105</v>
      </c>
      <c r="R2994">
        <f t="shared" si="232"/>
        <v>48.98</v>
      </c>
      <c r="S2994" s="13">
        <f t="shared" si="233"/>
        <v>42622.767476851848</v>
      </c>
      <c r="T2994" s="12">
        <f t="shared" si="230"/>
        <v>2016</v>
      </c>
      <c r="U2994" s="13">
        <f t="shared" si="231"/>
        <v>42652.767476851848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>
        <f t="shared" si="234"/>
        <v>100</v>
      </c>
      <c r="R2995">
        <f t="shared" si="232"/>
        <v>45.59</v>
      </c>
      <c r="S2995" s="13">
        <f t="shared" si="233"/>
        <v>42390.838738425926</v>
      </c>
      <c r="T2995" s="12">
        <f t="shared" si="230"/>
        <v>2016</v>
      </c>
      <c r="U2995" s="13">
        <f t="shared" si="231"/>
        <v>42420.838738425926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>
        <f t="shared" si="234"/>
        <v>458</v>
      </c>
      <c r="R2996">
        <f t="shared" si="232"/>
        <v>23.28</v>
      </c>
      <c r="S2996" s="13">
        <f t="shared" si="233"/>
        <v>41885.478842592594</v>
      </c>
      <c r="T2996" s="12">
        <f t="shared" si="230"/>
        <v>2014</v>
      </c>
      <c r="U2996" s="13">
        <f t="shared" si="231"/>
        <v>41915.478842592594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>
        <f t="shared" si="234"/>
        <v>105</v>
      </c>
      <c r="R2997">
        <f t="shared" si="232"/>
        <v>63.23</v>
      </c>
      <c r="S2997" s="13">
        <f t="shared" si="233"/>
        <v>42724.665173611109</v>
      </c>
      <c r="T2997" s="12">
        <f t="shared" si="230"/>
        <v>2016</v>
      </c>
      <c r="U2997" s="13">
        <f t="shared" si="231"/>
        <v>42754.665173611109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>
        <f t="shared" si="234"/>
        <v>172</v>
      </c>
      <c r="R2998">
        <f t="shared" si="232"/>
        <v>153.52000000000001</v>
      </c>
      <c r="S2998" s="13">
        <f t="shared" si="233"/>
        <v>42090.912500000006</v>
      </c>
      <c r="T2998" s="12">
        <f t="shared" si="230"/>
        <v>2015</v>
      </c>
      <c r="U2998" s="13">
        <f t="shared" si="231"/>
        <v>42150.912500000006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>
        <f t="shared" si="234"/>
        <v>104</v>
      </c>
      <c r="R2999">
        <f t="shared" si="232"/>
        <v>90.2</v>
      </c>
      <c r="S2999" s="13">
        <f t="shared" si="233"/>
        <v>42775.733715277776</v>
      </c>
      <c r="T2999" s="12">
        <f t="shared" si="230"/>
        <v>2017</v>
      </c>
      <c r="U2999" s="13">
        <f t="shared" si="231"/>
        <v>42793.207638888889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>
        <f t="shared" si="234"/>
        <v>103</v>
      </c>
      <c r="R3000">
        <f t="shared" si="232"/>
        <v>118.97</v>
      </c>
      <c r="S3000" s="13">
        <f t="shared" si="233"/>
        <v>41778.193622685183</v>
      </c>
      <c r="T3000" s="12">
        <f t="shared" si="230"/>
        <v>2014</v>
      </c>
      <c r="U3000" s="13">
        <f t="shared" si="231"/>
        <v>41806.184027777781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>
        <f t="shared" si="234"/>
        <v>119</v>
      </c>
      <c r="R3001">
        <f t="shared" si="232"/>
        <v>80.25</v>
      </c>
      <c r="S3001" s="13">
        <f t="shared" si="233"/>
        <v>42780.740277777775</v>
      </c>
      <c r="T3001" s="12">
        <f t="shared" si="230"/>
        <v>2017</v>
      </c>
      <c r="U3001" s="13">
        <f t="shared" si="231"/>
        <v>42795.083333333328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>
        <f t="shared" si="234"/>
        <v>100</v>
      </c>
      <c r="R3002">
        <f t="shared" si="232"/>
        <v>62.5</v>
      </c>
      <c r="S3002" s="13">
        <f t="shared" si="233"/>
        <v>42752.827199074076</v>
      </c>
      <c r="T3002" s="12">
        <f t="shared" si="230"/>
        <v>2017</v>
      </c>
      <c r="U3002" s="13">
        <f t="shared" si="231"/>
        <v>42766.75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>
        <f t="shared" si="234"/>
        <v>319</v>
      </c>
      <c r="R3003">
        <f t="shared" si="232"/>
        <v>131.38</v>
      </c>
      <c r="S3003" s="13">
        <f t="shared" si="233"/>
        <v>42534.895625000005</v>
      </c>
      <c r="T3003" s="12">
        <f t="shared" si="230"/>
        <v>2016</v>
      </c>
      <c r="U3003" s="13">
        <f t="shared" si="231"/>
        <v>42564.895625000005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>
        <f t="shared" si="234"/>
        <v>109</v>
      </c>
      <c r="R3004">
        <f t="shared" si="232"/>
        <v>73.03</v>
      </c>
      <c r="S3004" s="13">
        <f t="shared" si="233"/>
        <v>41239.83625</v>
      </c>
      <c r="T3004" s="12">
        <f t="shared" si="230"/>
        <v>2012</v>
      </c>
      <c r="U3004" s="13">
        <f t="shared" si="231"/>
        <v>41269.83625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>
        <f t="shared" si="234"/>
        <v>101</v>
      </c>
      <c r="R3005">
        <f t="shared" si="232"/>
        <v>178.53</v>
      </c>
      <c r="S3005" s="13">
        <f t="shared" si="233"/>
        <v>42398.849259259259</v>
      </c>
      <c r="T3005" s="12">
        <f t="shared" si="230"/>
        <v>2016</v>
      </c>
      <c r="U3005" s="13">
        <f t="shared" si="231"/>
        <v>42430.249305555553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>
        <f t="shared" si="234"/>
        <v>113</v>
      </c>
      <c r="R3006">
        <f t="shared" si="232"/>
        <v>162.91</v>
      </c>
      <c r="S3006" s="13">
        <f t="shared" si="233"/>
        <v>41928.881064814814</v>
      </c>
      <c r="T3006" s="12">
        <f t="shared" si="230"/>
        <v>2014</v>
      </c>
      <c r="U3006" s="13">
        <f t="shared" si="231"/>
        <v>41958.922731481478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>
        <f t="shared" si="234"/>
        <v>120</v>
      </c>
      <c r="R3007">
        <f t="shared" si="232"/>
        <v>108.24</v>
      </c>
      <c r="S3007" s="13">
        <f t="shared" si="233"/>
        <v>41888.674826388888</v>
      </c>
      <c r="T3007" s="12">
        <f t="shared" si="230"/>
        <v>2014</v>
      </c>
      <c r="U3007" s="13">
        <f t="shared" si="231"/>
        <v>41918.674826388888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>
        <f t="shared" si="234"/>
        <v>108</v>
      </c>
      <c r="R3008">
        <f t="shared" si="232"/>
        <v>88.87</v>
      </c>
      <c r="S3008" s="13">
        <f t="shared" si="233"/>
        <v>41957.756840277783</v>
      </c>
      <c r="T3008" s="12">
        <f t="shared" si="230"/>
        <v>2014</v>
      </c>
      <c r="U3008" s="13">
        <f t="shared" si="231"/>
        <v>41987.756840277783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>
        <f t="shared" si="234"/>
        <v>180</v>
      </c>
      <c r="R3009">
        <f t="shared" si="232"/>
        <v>54</v>
      </c>
      <c r="S3009" s="13">
        <f t="shared" si="233"/>
        <v>42098.216238425928</v>
      </c>
      <c r="T3009" s="12">
        <f t="shared" si="230"/>
        <v>2015</v>
      </c>
      <c r="U3009" s="13">
        <f t="shared" si="231"/>
        <v>42119.216238425928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>
        <f t="shared" si="234"/>
        <v>101</v>
      </c>
      <c r="R3010">
        <f t="shared" si="232"/>
        <v>116.73</v>
      </c>
      <c r="S3010" s="13">
        <f t="shared" si="233"/>
        <v>42360.212025462963</v>
      </c>
      <c r="T3010" s="12">
        <f t="shared" ref="T3010:T3073" si="235">YEAR(S3010)</f>
        <v>2015</v>
      </c>
      <c r="U3010" s="13">
        <f t="shared" ref="U3010:U3073" si="236">(((I3010/60)/60)/24)+DATE(1970,1,1)</f>
        <v>42390.212025462963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>
        <f t="shared" si="234"/>
        <v>120</v>
      </c>
      <c r="R3011">
        <f t="shared" ref="R3011:R3074" si="237">IFERROR(ROUND(E3011/L3011,2),0)</f>
        <v>233.9</v>
      </c>
      <c r="S3011" s="13">
        <f t="shared" ref="S3011:S3074" si="238">(((J3011/60)/60)/24)+DATE(1970,1,1)</f>
        <v>41939.569907407407</v>
      </c>
      <c r="T3011" s="12">
        <f t="shared" si="235"/>
        <v>2014</v>
      </c>
      <c r="U3011" s="13">
        <f t="shared" si="236"/>
        <v>41969.611574074079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>
        <f t="shared" ref="Q3012:Q3075" si="239">ROUND(E3012/D3012*100,0)</f>
        <v>158</v>
      </c>
      <c r="R3012">
        <f t="shared" si="237"/>
        <v>158</v>
      </c>
      <c r="S3012" s="13">
        <f t="shared" si="238"/>
        <v>41996.832395833335</v>
      </c>
      <c r="T3012" s="12">
        <f t="shared" si="235"/>
        <v>2014</v>
      </c>
      <c r="U3012" s="13">
        <f t="shared" si="236"/>
        <v>42056.832395833335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>
        <f t="shared" si="239"/>
        <v>124</v>
      </c>
      <c r="R3013">
        <f t="shared" si="237"/>
        <v>14.84</v>
      </c>
      <c r="S3013" s="13">
        <f t="shared" si="238"/>
        <v>42334.468935185185</v>
      </c>
      <c r="T3013" s="12">
        <f t="shared" si="235"/>
        <v>2015</v>
      </c>
      <c r="U3013" s="13">
        <f t="shared" si="236"/>
        <v>42361.957638888889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>
        <f t="shared" si="239"/>
        <v>117</v>
      </c>
      <c r="R3014">
        <f t="shared" si="237"/>
        <v>85.18</v>
      </c>
      <c r="S3014" s="13">
        <f t="shared" si="238"/>
        <v>42024.702893518523</v>
      </c>
      <c r="T3014" s="12">
        <f t="shared" si="235"/>
        <v>2015</v>
      </c>
      <c r="U3014" s="13">
        <f t="shared" si="236"/>
        <v>42045.702893518523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>
        <f t="shared" si="239"/>
        <v>157</v>
      </c>
      <c r="R3015">
        <f t="shared" si="237"/>
        <v>146.69</v>
      </c>
      <c r="S3015" s="13">
        <f t="shared" si="238"/>
        <v>42146.836215277777</v>
      </c>
      <c r="T3015" s="12">
        <f t="shared" si="235"/>
        <v>2015</v>
      </c>
      <c r="U3015" s="13">
        <f t="shared" si="236"/>
        <v>42176.836215277777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>
        <f t="shared" si="239"/>
        <v>113</v>
      </c>
      <c r="R3016">
        <f t="shared" si="237"/>
        <v>50.76</v>
      </c>
      <c r="S3016" s="13">
        <f t="shared" si="238"/>
        <v>41920.123611111114</v>
      </c>
      <c r="T3016" s="12">
        <f t="shared" si="235"/>
        <v>2014</v>
      </c>
      <c r="U3016" s="13">
        <f t="shared" si="236"/>
        <v>41948.208333333336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>
        <f t="shared" si="239"/>
        <v>103</v>
      </c>
      <c r="R3017">
        <f t="shared" si="237"/>
        <v>87.7</v>
      </c>
      <c r="S3017" s="13">
        <f t="shared" si="238"/>
        <v>41785.72729166667</v>
      </c>
      <c r="T3017" s="12">
        <f t="shared" si="235"/>
        <v>2014</v>
      </c>
      <c r="U3017" s="13">
        <f t="shared" si="236"/>
        <v>41801.166666666664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>
        <f t="shared" si="239"/>
        <v>103</v>
      </c>
      <c r="R3018">
        <f t="shared" si="237"/>
        <v>242.28</v>
      </c>
      <c r="S3018" s="13">
        <f t="shared" si="238"/>
        <v>41778.548055555555</v>
      </c>
      <c r="T3018" s="12">
        <f t="shared" si="235"/>
        <v>2014</v>
      </c>
      <c r="U3018" s="13">
        <f t="shared" si="236"/>
        <v>41838.548055555555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>
        <f t="shared" si="239"/>
        <v>106</v>
      </c>
      <c r="R3019">
        <f t="shared" si="237"/>
        <v>146.44999999999999</v>
      </c>
      <c r="S3019" s="13">
        <f t="shared" si="238"/>
        <v>41841.850034722222</v>
      </c>
      <c r="T3019" s="12">
        <f t="shared" si="235"/>
        <v>2014</v>
      </c>
      <c r="U3019" s="13">
        <f t="shared" si="236"/>
        <v>41871.850034722222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>
        <f t="shared" si="239"/>
        <v>101</v>
      </c>
      <c r="R3020">
        <f t="shared" si="237"/>
        <v>103.17</v>
      </c>
      <c r="S3020" s="13">
        <f t="shared" si="238"/>
        <v>42163.29833333334</v>
      </c>
      <c r="T3020" s="12">
        <f t="shared" si="235"/>
        <v>2015</v>
      </c>
      <c r="U3020" s="13">
        <f t="shared" si="236"/>
        <v>42205.916666666672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>
        <f t="shared" si="239"/>
        <v>121</v>
      </c>
      <c r="R3021">
        <f t="shared" si="237"/>
        <v>80.459999999999994</v>
      </c>
      <c r="S3021" s="13">
        <f t="shared" si="238"/>
        <v>41758.833564814813</v>
      </c>
      <c r="T3021" s="12">
        <f t="shared" si="235"/>
        <v>2014</v>
      </c>
      <c r="U3021" s="13">
        <f t="shared" si="236"/>
        <v>41786.125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>
        <f t="shared" si="239"/>
        <v>101</v>
      </c>
      <c r="R3022">
        <f t="shared" si="237"/>
        <v>234.67</v>
      </c>
      <c r="S3022" s="13">
        <f t="shared" si="238"/>
        <v>42170.846446759257</v>
      </c>
      <c r="T3022" s="12">
        <f t="shared" si="235"/>
        <v>2015</v>
      </c>
      <c r="U3022" s="13">
        <f t="shared" si="236"/>
        <v>42230.846446759257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>
        <f t="shared" si="239"/>
        <v>116</v>
      </c>
      <c r="R3023">
        <f t="shared" si="237"/>
        <v>50.69</v>
      </c>
      <c r="S3023" s="13">
        <f t="shared" si="238"/>
        <v>42660.618854166663</v>
      </c>
      <c r="T3023" s="12">
        <f t="shared" si="235"/>
        <v>2016</v>
      </c>
      <c r="U3023" s="13">
        <f t="shared" si="236"/>
        <v>42696.249305555553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>
        <f t="shared" si="239"/>
        <v>101</v>
      </c>
      <c r="R3024">
        <f t="shared" si="237"/>
        <v>162.71</v>
      </c>
      <c r="S3024" s="13">
        <f t="shared" si="238"/>
        <v>42564.95380787037</v>
      </c>
      <c r="T3024" s="12">
        <f t="shared" si="235"/>
        <v>2016</v>
      </c>
      <c r="U3024" s="13">
        <f t="shared" si="236"/>
        <v>42609.95380787037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>
        <f t="shared" si="239"/>
        <v>103</v>
      </c>
      <c r="R3025">
        <f t="shared" si="237"/>
        <v>120.17</v>
      </c>
      <c r="S3025" s="13">
        <f t="shared" si="238"/>
        <v>42121.675763888896</v>
      </c>
      <c r="T3025" s="12">
        <f t="shared" si="235"/>
        <v>2015</v>
      </c>
      <c r="U3025" s="13">
        <f t="shared" si="236"/>
        <v>42166.675763888896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>
        <f t="shared" si="239"/>
        <v>246</v>
      </c>
      <c r="R3026">
        <f t="shared" si="237"/>
        <v>67.7</v>
      </c>
      <c r="S3026" s="13">
        <f t="shared" si="238"/>
        <v>41158.993923611109</v>
      </c>
      <c r="T3026" s="12">
        <f t="shared" si="235"/>
        <v>2012</v>
      </c>
      <c r="U3026" s="13">
        <f t="shared" si="236"/>
        <v>41188.993923611109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>
        <f t="shared" si="239"/>
        <v>302</v>
      </c>
      <c r="R3027">
        <f t="shared" si="237"/>
        <v>52.1</v>
      </c>
      <c r="S3027" s="13">
        <f t="shared" si="238"/>
        <v>41761.509409722225</v>
      </c>
      <c r="T3027" s="12">
        <f t="shared" si="235"/>
        <v>2014</v>
      </c>
      <c r="U3027" s="13">
        <f t="shared" si="236"/>
        <v>41789.666666666664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>
        <f t="shared" si="239"/>
        <v>143</v>
      </c>
      <c r="R3028">
        <f t="shared" si="237"/>
        <v>51.6</v>
      </c>
      <c r="S3028" s="13">
        <f t="shared" si="238"/>
        <v>42783.459398148145</v>
      </c>
      <c r="T3028" s="12">
        <f t="shared" si="235"/>
        <v>2017</v>
      </c>
      <c r="U3028" s="13">
        <f t="shared" si="236"/>
        <v>42797.459398148145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>
        <f t="shared" si="239"/>
        <v>131</v>
      </c>
      <c r="R3029">
        <f t="shared" si="237"/>
        <v>164.3</v>
      </c>
      <c r="S3029" s="13">
        <f t="shared" si="238"/>
        <v>42053.704293981486</v>
      </c>
      <c r="T3029" s="12">
        <f t="shared" si="235"/>
        <v>2015</v>
      </c>
      <c r="U3029" s="13">
        <f t="shared" si="236"/>
        <v>42083.662627314814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>
        <f t="shared" si="239"/>
        <v>168</v>
      </c>
      <c r="R3030">
        <f t="shared" si="237"/>
        <v>84.86</v>
      </c>
      <c r="S3030" s="13">
        <f t="shared" si="238"/>
        <v>42567.264178240745</v>
      </c>
      <c r="T3030" s="12">
        <f t="shared" si="235"/>
        <v>2016</v>
      </c>
      <c r="U3030" s="13">
        <f t="shared" si="236"/>
        <v>42597.264178240745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>
        <f t="shared" si="239"/>
        <v>110</v>
      </c>
      <c r="R3031">
        <f t="shared" si="237"/>
        <v>94.55</v>
      </c>
      <c r="S3031" s="13">
        <f t="shared" si="238"/>
        <v>41932.708877314813</v>
      </c>
      <c r="T3031" s="12">
        <f t="shared" si="235"/>
        <v>2014</v>
      </c>
      <c r="U3031" s="13">
        <f t="shared" si="236"/>
        <v>41961.190972222219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>
        <f t="shared" si="239"/>
        <v>107</v>
      </c>
      <c r="R3032">
        <f t="shared" si="237"/>
        <v>45.54</v>
      </c>
      <c r="S3032" s="13">
        <f t="shared" si="238"/>
        <v>42233.747349537036</v>
      </c>
      <c r="T3032" s="12">
        <f t="shared" si="235"/>
        <v>2015</v>
      </c>
      <c r="U3032" s="13">
        <f t="shared" si="236"/>
        <v>42263.747349537036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>
        <f t="shared" si="239"/>
        <v>100</v>
      </c>
      <c r="R3033">
        <f t="shared" si="237"/>
        <v>51.72</v>
      </c>
      <c r="S3033" s="13">
        <f t="shared" si="238"/>
        <v>42597.882488425923</v>
      </c>
      <c r="T3033" s="12">
        <f t="shared" si="235"/>
        <v>2016</v>
      </c>
      <c r="U3033" s="13">
        <f t="shared" si="236"/>
        <v>42657.882488425923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>
        <f t="shared" si="239"/>
        <v>127</v>
      </c>
      <c r="R3034">
        <f t="shared" si="237"/>
        <v>50.88</v>
      </c>
      <c r="S3034" s="13">
        <f t="shared" si="238"/>
        <v>42228.044664351852</v>
      </c>
      <c r="T3034" s="12">
        <f t="shared" si="235"/>
        <v>2015</v>
      </c>
      <c r="U3034" s="13">
        <f t="shared" si="236"/>
        <v>42258.044664351852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>
        <f t="shared" si="239"/>
        <v>147</v>
      </c>
      <c r="R3035">
        <f t="shared" si="237"/>
        <v>191.13</v>
      </c>
      <c r="S3035" s="13">
        <f t="shared" si="238"/>
        <v>42570.110243055555</v>
      </c>
      <c r="T3035" s="12">
        <f t="shared" si="235"/>
        <v>2016</v>
      </c>
      <c r="U3035" s="13">
        <f t="shared" si="236"/>
        <v>42600.110243055555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>
        <f t="shared" si="239"/>
        <v>113</v>
      </c>
      <c r="R3036">
        <f t="shared" si="237"/>
        <v>89.31</v>
      </c>
      <c r="S3036" s="13">
        <f t="shared" si="238"/>
        <v>42644.535358796296</v>
      </c>
      <c r="T3036" s="12">
        <f t="shared" si="235"/>
        <v>2016</v>
      </c>
      <c r="U3036" s="13">
        <f t="shared" si="236"/>
        <v>42675.165972222225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>
        <f t="shared" si="239"/>
        <v>109</v>
      </c>
      <c r="R3037">
        <f t="shared" si="237"/>
        <v>88.59</v>
      </c>
      <c r="S3037" s="13">
        <f t="shared" si="238"/>
        <v>41368.560289351852</v>
      </c>
      <c r="T3037" s="12">
        <f t="shared" si="235"/>
        <v>2013</v>
      </c>
      <c r="U3037" s="13">
        <f t="shared" si="236"/>
        <v>41398.560289351852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>
        <f t="shared" si="239"/>
        <v>127</v>
      </c>
      <c r="R3038">
        <f t="shared" si="237"/>
        <v>96.3</v>
      </c>
      <c r="S3038" s="13">
        <f t="shared" si="238"/>
        <v>41466.785231481481</v>
      </c>
      <c r="T3038" s="12">
        <f t="shared" si="235"/>
        <v>2013</v>
      </c>
      <c r="U3038" s="13">
        <f t="shared" si="236"/>
        <v>41502.499305555553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>
        <f t="shared" si="239"/>
        <v>213</v>
      </c>
      <c r="R3039">
        <f t="shared" si="237"/>
        <v>33.31</v>
      </c>
      <c r="S3039" s="13">
        <f t="shared" si="238"/>
        <v>40378.893206018518</v>
      </c>
      <c r="T3039" s="12">
        <f t="shared" si="235"/>
        <v>2010</v>
      </c>
      <c r="U3039" s="13">
        <f t="shared" si="236"/>
        <v>40453.207638888889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>
        <f t="shared" si="239"/>
        <v>101</v>
      </c>
      <c r="R3040">
        <f t="shared" si="237"/>
        <v>37.22</v>
      </c>
      <c r="S3040" s="13">
        <f t="shared" si="238"/>
        <v>42373.252280092594</v>
      </c>
      <c r="T3040" s="12">
        <f t="shared" si="235"/>
        <v>2016</v>
      </c>
      <c r="U3040" s="13">
        <f t="shared" si="236"/>
        <v>42433.252280092594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>
        <f t="shared" si="239"/>
        <v>109</v>
      </c>
      <c r="R3041">
        <f t="shared" si="237"/>
        <v>92.13</v>
      </c>
      <c r="S3041" s="13">
        <f t="shared" si="238"/>
        <v>41610.794421296298</v>
      </c>
      <c r="T3041" s="12">
        <f t="shared" si="235"/>
        <v>2013</v>
      </c>
      <c r="U3041" s="13">
        <f t="shared" si="236"/>
        <v>41637.332638888889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>
        <f t="shared" si="239"/>
        <v>108</v>
      </c>
      <c r="R3042">
        <f t="shared" si="237"/>
        <v>76.790000000000006</v>
      </c>
      <c r="S3042" s="13">
        <f t="shared" si="238"/>
        <v>42177.791909722218</v>
      </c>
      <c r="T3042" s="12">
        <f t="shared" si="235"/>
        <v>2015</v>
      </c>
      <c r="U3042" s="13">
        <f t="shared" si="236"/>
        <v>42181.958333333328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>
        <f t="shared" si="239"/>
        <v>110</v>
      </c>
      <c r="R3043">
        <f t="shared" si="237"/>
        <v>96.53</v>
      </c>
      <c r="S3043" s="13">
        <f t="shared" si="238"/>
        <v>42359.868611111116</v>
      </c>
      <c r="T3043" s="12">
        <f t="shared" si="235"/>
        <v>2015</v>
      </c>
      <c r="U3043" s="13">
        <f t="shared" si="236"/>
        <v>42389.868611111116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>
        <f t="shared" si="239"/>
        <v>128</v>
      </c>
      <c r="R3044">
        <f t="shared" si="237"/>
        <v>51.89</v>
      </c>
      <c r="S3044" s="13">
        <f t="shared" si="238"/>
        <v>42253.688043981485</v>
      </c>
      <c r="T3044" s="12">
        <f t="shared" si="235"/>
        <v>2015</v>
      </c>
      <c r="U3044" s="13">
        <f t="shared" si="236"/>
        <v>42283.688043981485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>
        <f t="shared" si="239"/>
        <v>110</v>
      </c>
      <c r="R3045">
        <f t="shared" si="237"/>
        <v>128.91</v>
      </c>
      <c r="S3045" s="13">
        <f t="shared" si="238"/>
        <v>42083.070590277777</v>
      </c>
      <c r="T3045" s="12">
        <f t="shared" si="235"/>
        <v>2015</v>
      </c>
      <c r="U3045" s="13">
        <f t="shared" si="236"/>
        <v>42110.118055555555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>
        <f t="shared" si="239"/>
        <v>109</v>
      </c>
      <c r="R3046">
        <f t="shared" si="237"/>
        <v>84.11</v>
      </c>
      <c r="S3046" s="13">
        <f t="shared" si="238"/>
        <v>42387.7268287037</v>
      </c>
      <c r="T3046" s="12">
        <f t="shared" si="235"/>
        <v>2016</v>
      </c>
      <c r="U3046" s="13">
        <f t="shared" si="236"/>
        <v>42402.7268287037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>
        <f t="shared" si="239"/>
        <v>133</v>
      </c>
      <c r="R3047">
        <f t="shared" si="237"/>
        <v>82.94</v>
      </c>
      <c r="S3047" s="13">
        <f t="shared" si="238"/>
        <v>41843.155729166669</v>
      </c>
      <c r="T3047" s="12">
        <f t="shared" si="235"/>
        <v>2014</v>
      </c>
      <c r="U3047" s="13">
        <f t="shared" si="236"/>
        <v>41873.155729166669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>
        <f t="shared" si="239"/>
        <v>191</v>
      </c>
      <c r="R3048">
        <f t="shared" si="237"/>
        <v>259.95</v>
      </c>
      <c r="S3048" s="13">
        <f t="shared" si="238"/>
        <v>41862.803078703706</v>
      </c>
      <c r="T3048" s="12">
        <f t="shared" si="235"/>
        <v>2014</v>
      </c>
      <c r="U3048" s="13">
        <f t="shared" si="236"/>
        <v>41892.202777777777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>
        <f t="shared" si="239"/>
        <v>149</v>
      </c>
      <c r="R3049">
        <f t="shared" si="237"/>
        <v>37.25</v>
      </c>
      <c r="S3049" s="13">
        <f t="shared" si="238"/>
        <v>42443.989050925928</v>
      </c>
      <c r="T3049" s="12">
        <f t="shared" si="235"/>
        <v>2016</v>
      </c>
      <c r="U3049" s="13">
        <f t="shared" si="236"/>
        <v>42487.552777777775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>
        <f t="shared" si="239"/>
        <v>166</v>
      </c>
      <c r="R3050">
        <f t="shared" si="237"/>
        <v>177.02</v>
      </c>
      <c r="S3050" s="13">
        <f t="shared" si="238"/>
        <v>41975.901180555549</v>
      </c>
      <c r="T3050" s="12">
        <f t="shared" si="235"/>
        <v>2014</v>
      </c>
      <c r="U3050" s="13">
        <f t="shared" si="236"/>
        <v>42004.890277777777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>
        <f t="shared" si="239"/>
        <v>107</v>
      </c>
      <c r="R3051">
        <f t="shared" si="237"/>
        <v>74.069999999999993</v>
      </c>
      <c r="S3051" s="13">
        <f t="shared" si="238"/>
        <v>42139.014525462961</v>
      </c>
      <c r="T3051" s="12">
        <f t="shared" si="235"/>
        <v>2015</v>
      </c>
      <c r="U3051" s="13">
        <f t="shared" si="236"/>
        <v>42169.014525462961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>
        <f t="shared" si="239"/>
        <v>106</v>
      </c>
      <c r="R3052">
        <f t="shared" si="237"/>
        <v>70.67</v>
      </c>
      <c r="S3052" s="13">
        <f t="shared" si="238"/>
        <v>42465.16851851852</v>
      </c>
      <c r="T3052" s="12">
        <f t="shared" si="235"/>
        <v>2016</v>
      </c>
      <c r="U3052" s="13">
        <f t="shared" si="236"/>
        <v>42495.16851851852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>
        <f t="shared" si="239"/>
        <v>24</v>
      </c>
      <c r="R3053">
        <f t="shared" si="237"/>
        <v>23.63</v>
      </c>
      <c r="S3053" s="13">
        <f t="shared" si="238"/>
        <v>42744.416030092587</v>
      </c>
      <c r="T3053" s="12">
        <f t="shared" si="235"/>
        <v>2017</v>
      </c>
      <c r="U3053" s="13">
        <f t="shared" si="236"/>
        <v>42774.416030092587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>
        <f t="shared" si="239"/>
        <v>0</v>
      </c>
      <c r="R3054">
        <f t="shared" si="237"/>
        <v>37.5</v>
      </c>
      <c r="S3054" s="13">
        <f t="shared" si="238"/>
        <v>42122.670069444444</v>
      </c>
      <c r="T3054" s="12">
        <f t="shared" si="235"/>
        <v>2015</v>
      </c>
      <c r="U3054" s="13">
        <f t="shared" si="236"/>
        <v>42152.665972222225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>
        <f t="shared" si="239"/>
        <v>0</v>
      </c>
      <c r="R3055">
        <f t="shared" si="237"/>
        <v>13.33</v>
      </c>
      <c r="S3055" s="13">
        <f t="shared" si="238"/>
        <v>41862.761724537035</v>
      </c>
      <c r="T3055" s="12">
        <f t="shared" si="235"/>
        <v>2014</v>
      </c>
      <c r="U3055" s="13">
        <f t="shared" si="236"/>
        <v>41914.165972222225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>
        <f t="shared" si="239"/>
        <v>0</v>
      </c>
      <c r="R3056">
        <f t="shared" si="237"/>
        <v>0</v>
      </c>
      <c r="S3056" s="13">
        <f t="shared" si="238"/>
        <v>42027.832800925928</v>
      </c>
      <c r="T3056" s="12">
        <f t="shared" si="235"/>
        <v>2015</v>
      </c>
      <c r="U3056" s="13">
        <f t="shared" si="236"/>
        <v>42065.044444444444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>
        <f t="shared" si="239"/>
        <v>0</v>
      </c>
      <c r="R3057">
        <f t="shared" si="237"/>
        <v>1</v>
      </c>
      <c r="S3057" s="13">
        <f t="shared" si="238"/>
        <v>41953.95821759259</v>
      </c>
      <c r="T3057" s="12">
        <f t="shared" si="235"/>
        <v>2014</v>
      </c>
      <c r="U3057" s="13">
        <f t="shared" si="236"/>
        <v>42013.95821759259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>
        <f t="shared" si="239"/>
        <v>0</v>
      </c>
      <c r="R3058">
        <f t="shared" si="237"/>
        <v>0</v>
      </c>
      <c r="S3058" s="13">
        <f t="shared" si="238"/>
        <v>41851.636388888888</v>
      </c>
      <c r="T3058" s="12">
        <f t="shared" si="235"/>
        <v>2014</v>
      </c>
      <c r="U3058" s="13">
        <f t="shared" si="236"/>
        <v>41911.636388888888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>
        <f t="shared" si="239"/>
        <v>0</v>
      </c>
      <c r="R3059">
        <f t="shared" si="237"/>
        <v>0</v>
      </c>
      <c r="S3059" s="13">
        <f t="shared" si="238"/>
        <v>42433.650590277779</v>
      </c>
      <c r="T3059" s="12">
        <f t="shared" si="235"/>
        <v>2016</v>
      </c>
      <c r="U3059" s="13">
        <f t="shared" si="236"/>
        <v>42463.608923611115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>
        <f t="shared" si="239"/>
        <v>0</v>
      </c>
      <c r="R3060">
        <f t="shared" si="237"/>
        <v>1</v>
      </c>
      <c r="S3060" s="13">
        <f t="shared" si="238"/>
        <v>42460.374305555553</v>
      </c>
      <c r="T3060" s="12">
        <f t="shared" si="235"/>
        <v>2016</v>
      </c>
      <c r="U3060" s="13">
        <f t="shared" si="236"/>
        <v>42510.374305555553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>
        <f t="shared" si="239"/>
        <v>3</v>
      </c>
      <c r="R3061">
        <f t="shared" si="237"/>
        <v>41</v>
      </c>
      <c r="S3061" s="13">
        <f t="shared" si="238"/>
        <v>41829.935717592591</v>
      </c>
      <c r="T3061" s="12">
        <f t="shared" si="235"/>
        <v>2014</v>
      </c>
      <c r="U3061" s="13">
        <f t="shared" si="236"/>
        <v>41859.935717592591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>
        <f t="shared" si="239"/>
        <v>0</v>
      </c>
      <c r="R3062">
        <f t="shared" si="237"/>
        <v>55.83</v>
      </c>
      <c r="S3062" s="13">
        <f t="shared" si="238"/>
        <v>42245.274699074071</v>
      </c>
      <c r="T3062" s="12">
        <f t="shared" si="235"/>
        <v>2015</v>
      </c>
      <c r="U3062" s="13">
        <f t="shared" si="236"/>
        <v>42275.274699074071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>
        <f t="shared" si="239"/>
        <v>0</v>
      </c>
      <c r="R3063">
        <f t="shared" si="237"/>
        <v>0</v>
      </c>
      <c r="S3063" s="13">
        <f t="shared" si="238"/>
        <v>41834.784120370372</v>
      </c>
      <c r="T3063" s="12">
        <f t="shared" si="235"/>
        <v>2014</v>
      </c>
      <c r="U3063" s="13">
        <f t="shared" si="236"/>
        <v>41864.784120370372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>
        <f t="shared" si="239"/>
        <v>67</v>
      </c>
      <c r="R3064">
        <f t="shared" si="237"/>
        <v>99.76</v>
      </c>
      <c r="S3064" s="13">
        <f t="shared" si="238"/>
        <v>42248.535787037035</v>
      </c>
      <c r="T3064" s="12">
        <f t="shared" si="235"/>
        <v>2015</v>
      </c>
      <c r="U3064" s="13">
        <f t="shared" si="236"/>
        <v>42277.75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>
        <f t="shared" si="239"/>
        <v>20</v>
      </c>
      <c r="R3065">
        <f t="shared" si="237"/>
        <v>25.52</v>
      </c>
      <c r="S3065" s="13">
        <f t="shared" si="238"/>
        <v>42630.922893518517</v>
      </c>
      <c r="T3065" s="12">
        <f t="shared" si="235"/>
        <v>2016</v>
      </c>
      <c r="U3065" s="13">
        <f t="shared" si="236"/>
        <v>42665.922893518517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>
        <f t="shared" si="239"/>
        <v>11</v>
      </c>
      <c r="R3066">
        <f t="shared" si="237"/>
        <v>117.65</v>
      </c>
      <c r="S3066" s="13">
        <f t="shared" si="238"/>
        <v>42299.130162037036</v>
      </c>
      <c r="T3066" s="12">
        <f t="shared" si="235"/>
        <v>2015</v>
      </c>
      <c r="U3066" s="13">
        <f t="shared" si="236"/>
        <v>42330.290972222225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>
        <f t="shared" si="239"/>
        <v>0</v>
      </c>
      <c r="R3067">
        <f t="shared" si="237"/>
        <v>5</v>
      </c>
      <c r="S3067" s="13">
        <f t="shared" si="238"/>
        <v>41825.055231481485</v>
      </c>
      <c r="T3067" s="12">
        <f t="shared" si="235"/>
        <v>2014</v>
      </c>
      <c r="U3067" s="13">
        <f t="shared" si="236"/>
        <v>41850.055231481485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>
        <f t="shared" si="239"/>
        <v>12</v>
      </c>
      <c r="R3068">
        <f t="shared" si="237"/>
        <v>2796.67</v>
      </c>
      <c r="S3068" s="13">
        <f t="shared" si="238"/>
        <v>42531.228437500002</v>
      </c>
      <c r="T3068" s="12">
        <f t="shared" si="235"/>
        <v>2016</v>
      </c>
      <c r="U3068" s="13">
        <f t="shared" si="236"/>
        <v>42561.228437500002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>
        <f t="shared" si="239"/>
        <v>3</v>
      </c>
      <c r="R3069">
        <f t="shared" si="237"/>
        <v>200</v>
      </c>
      <c r="S3069" s="13">
        <f t="shared" si="238"/>
        <v>42226.938414351855</v>
      </c>
      <c r="T3069" s="12">
        <f t="shared" si="235"/>
        <v>2015</v>
      </c>
      <c r="U3069" s="13">
        <f t="shared" si="236"/>
        <v>42256.938414351855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>
        <f t="shared" si="239"/>
        <v>0</v>
      </c>
      <c r="R3070">
        <f t="shared" si="237"/>
        <v>87.5</v>
      </c>
      <c r="S3070" s="13">
        <f t="shared" si="238"/>
        <v>42263.691574074073</v>
      </c>
      <c r="T3070" s="12">
        <f t="shared" si="235"/>
        <v>2015</v>
      </c>
      <c r="U3070" s="13">
        <f t="shared" si="236"/>
        <v>42293.691574074073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>
        <f t="shared" si="239"/>
        <v>14</v>
      </c>
      <c r="R3071">
        <f t="shared" si="237"/>
        <v>20.14</v>
      </c>
      <c r="S3071" s="13">
        <f t="shared" si="238"/>
        <v>41957.833726851852</v>
      </c>
      <c r="T3071" s="12">
        <f t="shared" si="235"/>
        <v>2014</v>
      </c>
      <c r="U3071" s="13">
        <f t="shared" si="236"/>
        <v>41987.833726851852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>
        <f t="shared" si="239"/>
        <v>3</v>
      </c>
      <c r="R3072">
        <f t="shared" si="237"/>
        <v>20.88</v>
      </c>
      <c r="S3072" s="13">
        <f t="shared" si="238"/>
        <v>42690.733437499999</v>
      </c>
      <c r="T3072" s="12">
        <f t="shared" si="235"/>
        <v>2016</v>
      </c>
      <c r="U3072" s="13">
        <f t="shared" si="236"/>
        <v>42711.733437499999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>
        <f t="shared" si="239"/>
        <v>60</v>
      </c>
      <c r="R3073">
        <f t="shared" si="237"/>
        <v>61.31</v>
      </c>
      <c r="S3073" s="13">
        <f t="shared" si="238"/>
        <v>42097.732418981483</v>
      </c>
      <c r="T3073" s="12">
        <f t="shared" si="235"/>
        <v>2015</v>
      </c>
      <c r="U3073" s="13">
        <f t="shared" si="236"/>
        <v>42115.249305555553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>
        <f t="shared" si="239"/>
        <v>0</v>
      </c>
      <c r="R3074">
        <f t="shared" si="237"/>
        <v>1</v>
      </c>
      <c r="S3074" s="13">
        <f t="shared" si="238"/>
        <v>42658.690532407403</v>
      </c>
      <c r="T3074" s="12">
        <f t="shared" ref="T3074:T3137" si="240">YEAR(S3074)</f>
        <v>2016</v>
      </c>
      <c r="U3074" s="13">
        <f t="shared" ref="U3074:U3137" si="241">(((I3074/60)/60)/24)+DATE(1970,1,1)</f>
        <v>42673.073611111111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>
        <f t="shared" si="239"/>
        <v>0</v>
      </c>
      <c r="R3075">
        <f t="shared" ref="R3075:R3138" si="242">IFERROR(ROUND(E3075/L3075,2),0)</f>
        <v>92.14</v>
      </c>
      <c r="S3075" s="13">
        <f t="shared" ref="S3075:S3138" si="243">(((J3075/60)/60)/24)+DATE(1970,1,1)</f>
        <v>42111.684027777781</v>
      </c>
      <c r="T3075" s="12">
        <f t="shared" si="240"/>
        <v>2015</v>
      </c>
      <c r="U3075" s="13">
        <f t="shared" si="241"/>
        <v>42169.804861111115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>
        <f t="shared" ref="Q3076:Q3139" si="244">ROUND(E3076/D3076*100,0)</f>
        <v>0</v>
      </c>
      <c r="R3076">
        <f t="shared" si="242"/>
        <v>7.33</v>
      </c>
      <c r="S3076" s="13">
        <f t="shared" si="243"/>
        <v>42409.571284722217</v>
      </c>
      <c r="T3076" s="12">
        <f t="shared" si="240"/>
        <v>2016</v>
      </c>
      <c r="U3076" s="13">
        <f t="shared" si="241"/>
        <v>42439.571284722217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>
        <f t="shared" si="244"/>
        <v>9</v>
      </c>
      <c r="R3077">
        <f t="shared" si="242"/>
        <v>64.8</v>
      </c>
      <c r="S3077" s="13">
        <f t="shared" si="243"/>
        <v>42551.102314814809</v>
      </c>
      <c r="T3077" s="12">
        <f t="shared" si="240"/>
        <v>2016</v>
      </c>
      <c r="U3077" s="13">
        <f t="shared" si="241"/>
        <v>42601.102314814809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>
        <f t="shared" si="244"/>
        <v>15</v>
      </c>
      <c r="R3078">
        <f t="shared" si="242"/>
        <v>30.12</v>
      </c>
      <c r="S3078" s="13">
        <f t="shared" si="243"/>
        <v>42226.651886574073</v>
      </c>
      <c r="T3078" s="12">
        <f t="shared" si="240"/>
        <v>2015</v>
      </c>
      <c r="U3078" s="13">
        <f t="shared" si="241"/>
        <v>42286.651886574073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>
        <f t="shared" si="244"/>
        <v>0</v>
      </c>
      <c r="R3079">
        <f t="shared" si="242"/>
        <v>52.5</v>
      </c>
      <c r="S3079" s="13">
        <f t="shared" si="243"/>
        <v>42766.956921296296</v>
      </c>
      <c r="T3079" s="12">
        <f t="shared" si="240"/>
        <v>2017</v>
      </c>
      <c r="U3079" s="13">
        <f t="shared" si="241"/>
        <v>42796.956921296296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>
        <f t="shared" si="244"/>
        <v>0</v>
      </c>
      <c r="R3080">
        <f t="shared" si="242"/>
        <v>23.67</v>
      </c>
      <c r="S3080" s="13">
        <f t="shared" si="243"/>
        <v>42031.138831018514</v>
      </c>
      <c r="T3080" s="12">
        <f t="shared" si="240"/>
        <v>2015</v>
      </c>
      <c r="U3080" s="13">
        <f t="shared" si="241"/>
        <v>42061.138831018514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>
        <f t="shared" si="244"/>
        <v>1</v>
      </c>
      <c r="R3081">
        <f t="shared" si="242"/>
        <v>415.78</v>
      </c>
      <c r="S3081" s="13">
        <f t="shared" si="243"/>
        <v>42055.713368055556</v>
      </c>
      <c r="T3081" s="12">
        <f t="shared" si="240"/>
        <v>2015</v>
      </c>
      <c r="U3081" s="13">
        <f t="shared" si="241"/>
        <v>42085.671701388885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>
        <f t="shared" si="244"/>
        <v>0</v>
      </c>
      <c r="R3082">
        <f t="shared" si="242"/>
        <v>53.71</v>
      </c>
      <c r="S3082" s="13">
        <f t="shared" si="243"/>
        <v>41940.028287037036</v>
      </c>
      <c r="T3082" s="12">
        <f t="shared" si="240"/>
        <v>2014</v>
      </c>
      <c r="U3082" s="13">
        <f t="shared" si="241"/>
        <v>42000.0699537037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>
        <f t="shared" si="244"/>
        <v>0</v>
      </c>
      <c r="R3083">
        <f t="shared" si="242"/>
        <v>420.6</v>
      </c>
      <c r="S3083" s="13">
        <f t="shared" si="243"/>
        <v>42237.181608796294</v>
      </c>
      <c r="T3083" s="12">
        <f t="shared" si="240"/>
        <v>2015</v>
      </c>
      <c r="U3083" s="13">
        <f t="shared" si="241"/>
        <v>42267.181608796294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>
        <f t="shared" si="244"/>
        <v>0</v>
      </c>
      <c r="R3084">
        <f t="shared" si="242"/>
        <v>0</v>
      </c>
      <c r="S3084" s="13">
        <f t="shared" si="243"/>
        <v>42293.922986111109</v>
      </c>
      <c r="T3084" s="12">
        <f t="shared" si="240"/>
        <v>2015</v>
      </c>
      <c r="U3084" s="13">
        <f t="shared" si="241"/>
        <v>42323.96465277778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>
        <f t="shared" si="244"/>
        <v>0</v>
      </c>
      <c r="R3085">
        <f t="shared" si="242"/>
        <v>18.670000000000002</v>
      </c>
      <c r="S3085" s="13">
        <f t="shared" si="243"/>
        <v>41853.563402777778</v>
      </c>
      <c r="T3085" s="12">
        <f t="shared" si="240"/>
        <v>2014</v>
      </c>
      <c r="U3085" s="13">
        <f t="shared" si="241"/>
        <v>41883.208333333336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>
        <f t="shared" si="244"/>
        <v>12</v>
      </c>
      <c r="R3086">
        <f t="shared" si="242"/>
        <v>78.33</v>
      </c>
      <c r="S3086" s="13">
        <f t="shared" si="243"/>
        <v>42100.723738425921</v>
      </c>
      <c r="T3086" s="12">
        <f t="shared" si="240"/>
        <v>2015</v>
      </c>
      <c r="U3086" s="13">
        <f t="shared" si="241"/>
        <v>42129.783333333333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>
        <f t="shared" si="244"/>
        <v>2</v>
      </c>
      <c r="R3087">
        <f t="shared" si="242"/>
        <v>67.78</v>
      </c>
      <c r="S3087" s="13">
        <f t="shared" si="243"/>
        <v>42246.883784722217</v>
      </c>
      <c r="T3087" s="12">
        <f t="shared" si="240"/>
        <v>2015</v>
      </c>
      <c r="U3087" s="13">
        <f t="shared" si="241"/>
        <v>42276.883784722217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>
        <f t="shared" si="244"/>
        <v>0</v>
      </c>
      <c r="R3088">
        <f t="shared" si="242"/>
        <v>16.670000000000002</v>
      </c>
      <c r="S3088" s="13">
        <f t="shared" si="243"/>
        <v>42173.67082175926</v>
      </c>
      <c r="T3088" s="12">
        <f t="shared" si="240"/>
        <v>2015</v>
      </c>
      <c r="U3088" s="13">
        <f t="shared" si="241"/>
        <v>42233.67082175926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>
        <f t="shared" si="244"/>
        <v>1</v>
      </c>
      <c r="R3089">
        <f t="shared" si="242"/>
        <v>62.5</v>
      </c>
      <c r="S3089" s="13">
        <f t="shared" si="243"/>
        <v>42665.150347222225</v>
      </c>
      <c r="T3089" s="12">
        <f t="shared" si="240"/>
        <v>2016</v>
      </c>
      <c r="U3089" s="13">
        <f t="shared" si="241"/>
        <v>42725.192013888889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>
        <f t="shared" si="244"/>
        <v>0</v>
      </c>
      <c r="R3090">
        <f t="shared" si="242"/>
        <v>42</v>
      </c>
      <c r="S3090" s="13">
        <f t="shared" si="243"/>
        <v>41981.57230324074</v>
      </c>
      <c r="T3090" s="12">
        <f t="shared" si="240"/>
        <v>2014</v>
      </c>
      <c r="U3090" s="13">
        <f t="shared" si="241"/>
        <v>42012.570138888885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>
        <f t="shared" si="244"/>
        <v>23</v>
      </c>
      <c r="R3091">
        <f t="shared" si="242"/>
        <v>130.09</v>
      </c>
      <c r="S3091" s="13">
        <f t="shared" si="243"/>
        <v>42528.542627314819</v>
      </c>
      <c r="T3091" s="12">
        <f t="shared" si="240"/>
        <v>2016</v>
      </c>
      <c r="U3091" s="13">
        <f t="shared" si="241"/>
        <v>42560.082638888889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>
        <f t="shared" si="244"/>
        <v>5</v>
      </c>
      <c r="R3092">
        <f t="shared" si="242"/>
        <v>1270.22</v>
      </c>
      <c r="S3092" s="13">
        <f t="shared" si="243"/>
        <v>42065.818807870368</v>
      </c>
      <c r="T3092" s="12">
        <f t="shared" si="240"/>
        <v>2015</v>
      </c>
      <c r="U3092" s="13">
        <f t="shared" si="241"/>
        <v>42125.777141203704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>
        <f t="shared" si="244"/>
        <v>16</v>
      </c>
      <c r="R3093">
        <f t="shared" si="242"/>
        <v>88.44</v>
      </c>
      <c r="S3093" s="13">
        <f t="shared" si="243"/>
        <v>42566.948414351849</v>
      </c>
      <c r="T3093" s="12">
        <f t="shared" si="240"/>
        <v>2016</v>
      </c>
      <c r="U3093" s="13">
        <f t="shared" si="241"/>
        <v>42596.948414351849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>
        <f t="shared" si="244"/>
        <v>1</v>
      </c>
      <c r="R3094">
        <f t="shared" si="242"/>
        <v>56.34</v>
      </c>
      <c r="S3094" s="13">
        <f t="shared" si="243"/>
        <v>42255.619351851856</v>
      </c>
      <c r="T3094" s="12">
        <f t="shared" si="240"/>
        <v>2015</v>
      </c>
      <c r="U3094" s="13">
        <f t="shared" si="241"/>
        <v>42292.916666666672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>
        <f t="shared" si="244"/>
        <v>23</v>
      </c>
      <c r="R3095">
        <f t="shared" si="242"/>
        <v>53.53</v>
      </c>
      <c r="S3095" s="13">
        <f t="shared" si="243"/>
        <v>41760.909039351849</v>
      </c>
      <c r="T3095" s="12">
        <f t="shared" si="240"/>
        <v>2014</v>
      </c>
      <c r="U3095" s="13">
        <f t="shared" si="241"/>
        <v>41791.165972222225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>
        <f t="shared" si="244"/>
        <v>0</v>
      </c>
      <c r="R3096">
        <f t="shared" si="242"/>
        <v>25</v>
      </c>
      <c r="S3096" s="13">
        <f t="shared" si="243"/>
        <v>42207.795787037037</v>
      </c>
      <c r="T3096" s="12">
        <f t="shared" si="240"/>
        <v>2015</v>
      </c>
      <c r="U3096" s="13">
        <f t="shared" si="241"/>
        <v>42267.795787037037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>
        <f t="shared" si="244"/>
        <v>0</v>
      </c>
      <c r="R3097">
        <f t="shared" si="242"/>
        <v>50</v>
      </c>
      <c r="S3097" s="13">
        <f t="shared" si="243"/>
        <v>42523.025231481486</v>
      </c>
      <c r="T3097" s="12">
        <f t="shared" si="240"/>
        <v>2016</v>
      </c>
      <c r="U3097" s="13">
        <f t="shared" si="241"/>
        <v>42583.025231481486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>
        <f t="shared" si="244"/>
        <v>4</v>
      </c>
      <c r="R3098">
        <f t="shared" si="242"/>
        <v>56.79</v>
      </c>
      <c r="S3098" s="13">
        <f t="shared" si="243"/>
        <v>42114.825532407413</v>
      </c>
      <c r="T3098" s="12">
        <f t="shared" si="240"/>
        <v>2015</v>
      </c>
      <c r="U3098" s="13">
        <f t="shared" si="241"/>
        <v>42144.825532407413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>
        <f t="shared" si="244"/>
        <v>17</v>
      </c>
      <c r="R3099">
        <f t="shared" si="242"/>
        <v>40.83</v>
      </c>
      <c r="S3099" s="13">
        <f t="shared" si="243"/>
        <v>42629.503483796296</v>
      </c>
      <c r="T3099" s="12">
        <f t="shared" si="240"/>
        <v>2016</v>
      </c>
      <c r="U3099" s="13">
        <f t="shared" si="241"/>
        <v>42650.583333333328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>
        <f t="shared" si="244"/>
        <v>4</v>
      </c>
      <c r="R3100">
        <f t="shared" si="242"/>
        <v>65.11</v>
      </c>
      <c r="S3100" s="13">
        <f t="shared" si="243"/>
        <v>42359.792233796295</v>
      </c>
      <c r="T3100" s="12">
        <f t="shared" si="240"/>
        <v>2015</v>
      </c>
      <c r="U3100" s="13">
        <f t="shared" si="241"/>
        <v>42408.01180555555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>
        <f t="shared" si="244"/>
        <v>14</v>
      </c>
      <c r="R3101">
        <f t="shared" si="242"/>
        <v>55.6</v>
      </c>
      <c r="S3101" s="13">
        <f t="shared" si="243"/>
        <v>42382.189710648148</v>
      </c>
      <c r="T3101" s="12">
        <f t="shared" si="240"/>
        <v>2016</v>
      </c>
      <c r="U3101" s="13">
        <f t="shared" si="241"/>
        <v>42412.189710648148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>
        <f t="shared" si="244"/>
        <v>15</v>
      </c>
      <c r="R3102">
        <f t="shared" si="242"/>
        <v>140.54</v>
      </c>
      <c r="S3102" s="13">
        <f t="shared" si="243"/>
        <v>41902.622395833336</v>
      </c>
      <c r="T3102" s="12">
        <f t="shared" si="240"/>
        <v>2014</v>
      </c>
      <c r="U3102" s="13">
        <f t="shared" si="241"/>
        <v>41932.622395833336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>
        <f t="shared" si="244"/>
        <v>12</v>
      </c>
      <c r="R3103">
        <f t="shared" si="242"/>
        <v>25</v>
      </c>
      <c r="S3103" s="13">
        <f t="shared" si="243"/>
        <v>42171.383530092593</v>
      </c>
      <c r="T3103" s="12">
        <f t="shared" si="240"/>
        <v>2015</v>
      </c>
      <c r="U3103" s="13">
        <f t="shared" si="241"/>
        <v>42201.330555555556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>
        <f t="shared" si="244"/>
        <v>39</v>
      </c>
      <c r="R3104">
        <f t="shared" si="242"/>
        <v>69.53</v>
      </c>
      <c r="S3104" s="13">
        <f t="shared" si="243"/>
        <v>42555.340486111112</v>
      </c>
      <c r="T3104" s="12">
        <f t="shared" si="240"/>
        <v>2016</v>
      </c>
      <c r="U3104" s="13">
        <f t="shared" si="241"/>
        <v>42605.340486111112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>
        <f t="shared" si="244"/>
        <v>0</v>
      </c>
      <c r="R3105">
        <f t="shared" si="242"/>
        <v>5.5</v>
      </c>
      <c r="S3105" s="13">
        <f t="shared" si="243"/>
        <v>42107.156319444446</v>
      </c>
      <c r="T3105" s="12">
        <f t="shared" si="240"/>
        <v>2015</v>
      </c>
      <c r="U3105" s="13">
        <f t="shared" si="241"/>
        <v>42167.156319444446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>
        <f t="shared" si="244"/>
        <v>30</v>
      </c>
      <c r="R3106">
        <f t="shared" si="242"/>
        <v>237</v>
      </c>
      <c r="S3106" s="13">
        <f t="shared" si="243"/>
        <v>42006.908692129626</v>
      </c>
      <c r="T3106" s="12">
        <f t="shared" si="240"/>
        <v>2015</v>
      </c>
      <c r="U3106" s="13">
        <f t="shared" si="241"/>
        <v>42038.083333333328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>
        <f t="shared" si="244"/>
        <v>42</v>
      </c>
      <c r="R3107">
        <f t="shared" si="242"/>
        <v>79.87</v>
      </c>
      <c r="S3107" s="13">
        <f t="shared" si="243"/>
        <v>41876.718935185185</v>
      </c>
      <c r="T3107" s="12">
        <f t="shared" si="240"/>
        <v>2014</v>
      </c>
      <c r="U3107" s="13">
        <f t="shared" si="241"/>
        <v>41931.208333333336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>
        <f t="shared" si="244"/>
        <v>4</v>
      </c>
      <c r="R3108">
        <f t="shared" si="242"/>
        <v>10.25</v>
      </c>
      <c r="S3108" s="13">
        <f t="shared" si="243"/>
        <v>42241.429120370376</v>
      </c>
      <c r="T3108" s="12">
        <f t="shared" si="240"/>
        <v>2015</v>
      </c>
      <c r="U3108" s="13">
        <f t="shared" si="241"/>
        <v>42263.916666666672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>
        <f t="shared" si="244"/>
        <v>20</v>
      </c>
      <c r="R3109">
        <f t="shared" si="242"/>
        <v>272.58999999999997</v>
      </c>
      <c r="S3109" s="13">
        <f t="shared" si="243"/>
        <v>42128.814247685179</v>
      </c>
      <c r="T3109" s="12">
        <f t="shared" si="240"/>
        <v>2015</v>
      </c>
      <c r="U3109" s="13">
        <f t="shared" si="241"/>
        <v>42135.814247685179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>
        <f t="shared" si="244"/>
        <v>0</v>
      </c>
      <c r="R3110">
        <f t="shared" si="242"/>
        <v>13</v>
      </c>
      <c r="S3110" s="13">
        <f t="shared" si="243"/>
        <v>42062.680486111116</v>
      </c>
      <c r="T3110" s="12">
        <f t="shared" si="240"/>
        <v>2015</v>
      </c>
      <c r="U3110" s="13">
        <f t="shared" si="241"/>
        <v>42122.638819444444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>
        <f t="shared" si="244"/>
        <v>25</v>
      </c>
      <c r="R3111">
        <f t="shared" si="242"/>
        <v>58.18</v>
      </c>
      <c r="S3111" s="13">
        <f t="shared" si="243"/>
        <v>41844.125115740739</v>
      </c>
      <c r="T3111" s="12">
        <f t="shared" si="240"/>
        <v>2014</v>
      </c>
      <c r="U3111" s="13">
        <f t="shared" si="241"/>
        <v>41879.125115740739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>
        <f t="shared" si="244"/>
        <v>0</v>
      </c>
      <c r="R3112">
        <f t="shared" si="242"/>
        <v>10</v>
      </c>
      <c r="S3112" s="13">
        <f t="shared" si="243"/>
        <v>42745.031469907408</v>
      </c>
      <c r="T3112" s="12">
        <f t="shared" si="240"/>
        <v>2017</v>
      </c>
      <c r="U3112" s="13">
        <f t="shared" si="241"/>
        <v>42785.031469907408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>
        <f t="shared" si="244"/>
        <v>27</v>
      </c>
      <c r="R3113">
        <f t="shared" si="242"/>
        <v>70.11</v>
      </c>
      <c r="S3113" s="13">
        <f t="shared" si="243"/>
        <v>41885.595138888886</v>
      </c>
      <c r="T3113" s="12">
        <f t="shared" si="240"/>
        <v>2014</v>
      </c>
      <c r="U3113" s="13">
        <f t="shared" si="241"/>
        <v>41916.595138888886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>
        <f t="shared" si="244"/>
        <v>5</v>
      </c>
      <c r="R3114">
        <f t="shared" si="242"/>
        <v>57.89</v>
      </c>
      <c r="S3114" s="13">
        <f t="shared" si="243"/>
        <v>42615.121921296297</v>
      </c>
      <c r="T3114" s="12">
        <f t="shared" si="240"/>
        <v>2016</v>
      </c>
      <c r="U3114" s="13">
        <f t="shared" si="241"/>
        <v>42675.121921296297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>
        <f t="shared" si="244"/>
        <v>4</v>
      </c>
      <c r="R3115">
        <f t="shared" si="242"/>
        <v>125.27</v>
      </c>
      <c r="S3115" s="13">
        <f t="shared" si="243"/>
        <v>42081.731273148151</v>
      </c>
      <c r="T3115" s="12">
        <f t="shared" si="240"/>
        <v>2015</v>
      </c>
      <c r="U3115" s="13">
        <f t="shared" si="241"/>
        <v>42111.731273148151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>
        <f t="shared" si="244"/>
        <v>0</v>
      </c>
      <c r="R3116">
        <f t="shared" si="242"/>
        <v>0</v>
      </c>
      <c r="S3116" s="13">
        <f t="shared" si="243"/>
        <v>41843.632523148146</v>
      </c>
      <c r="T3116" s="12">
        <f t="shared" si="240"/>
        <v>2014</v>
      </c>
      <c r="U3116" s="13">
        <f t="shared" si="241"/>
        <v>41903.632523148146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>
        <f t="shared" si="244"/>
        <v>3</v>
      </c>
      <c r="R3117">
        <f t="shared" si="242"/>
        <v>300</v>
      </c>
      <c r="S3117" s="13">
        <f t="shared" si="243"/>
        <v>42496.447071759263</v>
      </c>
      <c r="T3117" s="12">
        <f t="shared" si="240"/>
        <v>2016</v>
      </c>
      <c r="U3117" s="13">
        <f t="shared" si="241"/>
        <v>42526.447071759263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>
        <f t="shared" si="244"/>
        <v>57</v>
      </c>
      <c r="R3118">
        <f t="shared" si="242"/>
        <v>43</v>
      </c>
      <c r="S3118" s="13">
        <f t="shared" si="243"/>
        <v>42081.515335648146</v>
      </c>
      <c r="T3118" s="12">
        <f t="shared" si="240"/>
        <v>2015</v>
      </c>
      <c r="U3118" s="13">
        <f t="shared" si="241"/>
        <v>42095.515335648146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>
        <f t="shared" si="244"/>
        <v>0</v>
      </c>
      <c r="R3119">
        <f t="shared" si="242"/>
        <v>1</v>
      </c>
      <c r="S3119" s="13">
        <f t="shared" si="243"/>
        <v>42509.374537037031</v>
      </c>
      <c r="T3119" s="12">
        <f t="shared" si="240"/>
        <v>2016</v>
      </c>
      <c r="U3119" s="13">
        <f t="shared" si="241"/>
        <v>42517.55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>
        <f t="shared" si="244"/>
        <v>0</v>
      </c>
      <c r="R3120">
        <f t="shared" si="242"/>
        <v>775</v>
      </c>
      <c r="S3120" s="13">
        <f t="shared" si="243"/>
        <v>42534.649571759262</v>
      </c>
      <c r="T3120" s="12">
        <f t="shared" si="240"/>
        <v>2016</v>
      </c>
      <c r="U3120" s="13">
        <f t="shared" si="241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>
        <f t="shared" si="244"/>
        <v>0</v>
      </c>
      <c r="R3121">
        <f t="shared" si="242"/>
        <v>5</v>
      </c>
      <c r="S3121" s="13">
        <f t="shared" si="243"/>
        <v>42060.04550925926</v>
      </c>
      <c r="T3121" s="12">
        <f t="shared" si="240"/>
        <v>2015</v>
      </c>
      <c r="U3121" s="13">
        <f t="shared" si="241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>
        <f t="shared" si="244"/>
        <v>0</v>
      </c>
      <c r="R3122">
        <f t="shared" si="242"/>
        <v>12.8</v>
      </c>
      <c r="S3122" s="13">
        <f t="shared" si="243"/>
        <v>42435.942083333335</v>
      </c>
      <c r="T3122" s="12">
        <f t="shared" si="240"/>
        <v>2016</v>
      </c>
      <c r="U3122" s="13">
        <f t="shared" si="241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>
        <f t="shared" si="244"/>
        <v>1</v>
      </c>
      <c r="R3123">
        <f t="shared" si="242"/>
        <v>10</v>
      </c>
      <c r="S3123" s="13">
        <f t="shared" si="243"/>
        <v>41848.679803240739</v>
      </c>
      <c r="T3123" s="12">
        <f t="shared" si="240"/>
        <v>2014</v>
      </c>
      <c r="U3123" s="13">
        <f t="shared" si="241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>
        <f t="shared" si="244"/>
        <v>58</v>
      </c>
      <c r="R3124">
        <f t="shared" si="242"/>
        <v>58</v>
      </c>
      <c r="S3124" s="13">
        <f t="shared" si="243"/>
        <v>42678.932083333333</v>
      </c>
      <c r="T3124" s="12">
        <f t="shared" si="240"/>
        <v>2016</v>
      </c>
      <c r="U3124" s="13">
        <f t="shared" si="241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>
        <f t="shared" si="244"/>
        <v>68</v>
      </c>
      <c r="R3125">
        <f t="shared" si="242"/>
        <v>244.8</v>
      </c>
      <c r="S3125" s="13">
        <f t="shared" si="243"/>
        <v>42530.993032407408</v>
      </c>
      <c r="T3125" s="12">
        <f t="shared" si="240"/>
        <v>2016</v>
      </c>
      <c r="U3125" s="13">
        <f t="shared" si="241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>
        <f t="shared" si="244"/>
        <v>0</v>
      </c>
      <c r="R3126">
        <f t="shared" si="242"/>
        <v>6.5</v>
      </c>
      <c r="S3126" s="13">
        <f t="shared" si="243"/>
        <v>41977.780104166668</v>
      </c>
      <c r="T3126" s="12">
        <f t="shared" si="240"/>
        <v>2014</v>
      </c>
      <c r="U3126" s="13">
        <f t="shared" si="241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>
        <f t="shared" si="244"/>
        <v>0</v>
      </c>
      <c r="R3127">
        <f t="shared" si="242"/>
        <v>0</v>
      </c>
      <c r="S3127" s="13">
        <f t="shared" si="243"/>
        <v>42346.20685185185</v>
      </c>
      <c r="T3127" s="12">
        <f t="shared" si="240"/>
        <v>2015</v>
      </c>
      <c r="U3127" s="13">
        <f t="shared" si="241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>
        <f t="shared" si="244"/>
        <v>4</v>
      </c>
      <c r="R3128">
        <f t="shared" si="242"/>
        <v>61.18</v>
      </c>
      <c r="S3128" s="13">
        <f t="shared" si="243"/>
        <v>42427.01807870371</v>
      </c>
      <c r="T3128" s="12">
        <f t="shared" si="240"/>
        <v>2016</v>
      </c>
      <c r="U3128" s="13">
        <f t="shared" si="241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>
        <f t="shared" si="244"/>
        <v>0</v>
      </c>
      <c r="R3129">
        <f t="shared" si="242"/>
        <v>0</v>
      </c>
      <c r="S3129" s="13">
        <f t="shared" si="243"/>
        <v>42034.856817129628</v>
      </c>
      <c r="T3129" s="12">
        <f t="shared" si="240"/>
        <v>2015</v>
      </c>
      <c r="U3129" s="13">
        <f t="shared" si="241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t="s">
        <v>8316</v>
      </c>
      <c r="Q3130">
        <f t="shared" si="244"/>
        <v>109</v>
      </c>
      <c r="R3130">
        <f t="shared" si="242"/>
        <v>139.24</v>
      </c>
      <c r="S3130" s="13">
        <f t="shared" si="243"/>
        <v>42780.825706018513</v>
      </c>
      <c r="T3130" s="12">
        <f t="shared" si="240"/>
        <v>2017</v>
      </c>
      <c r="U3130" s="13">
        <f t="shared" si="241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t="s">
        <v>8316</v>
      </c>
      <c r="Q3131">
        <f t="shared" si="244"/>
        <v>1</v>
      </c>
      <c r="R3131">
        <f t="shared" si="242"/>
        <v>10</v>
      </c>
      <c r="S3131" s="13">
        <f t="shared" si="243"/>
        <v>42803.842812499999</v>
      </c>
      <c r="T3131" s="12">
        <f t="shared" si="240"/>
        <v>2017</v>
      </c>
      <c r="U3131" s="13">
        <f t="shared" si="241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t="s">
        <v>8316</v>
      </c>
      <c r="Q3132">
        <f t="shared" si="244"/>
        <v>4</v>
      </c>
      <c r="R3132">
        <f t="shared" si="242"/>
        <v>93.75</v>
      </c>
      <c r="S3132" s="13">
        <f t="shared" si="243"/>
        <v>42808.640231481477</v>
      </c>
      <c r="T3132" s="12">
        <f t="shared" si="240"/>
        <v>2017</v>
      </c>
      <c r="U3132" s="13">
        <f t="shared" si="241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t="s">
        <v>8316</v>
      </c>
      <c r="Q3133">
        <f t="shared" si="244"/>
        <v>16</v>
      </c>
      <c r="R3133">
        <f t="shared" si="242"/>
        <v>53.75</v>
      </c>
      <c r="S3133" s="13">
        <f t="shared" si="243"/>
        <v>42803.579224537039</v>
      </c>
      <c r="T3133" s="12">
        <f t="shared" si="240"/>
        <v>2017</v>
      </c>
      <c r="U3133" s="13">
        <f t="shared" si="241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t="s">
        <v>8316</v>
      </c>
      <c r="Q3134">
        <f t="shared" si="244"/>
        <v>0</v>
      </c>
      <c r="R3134">
        <f t="shared" si="242"/>
        <v>10</v>
      </c>
      <c r="S3134" s="13">
        <f t="shared" si="243"/>
        <v>42786.350231481483</v>
      </c>
      <c r="T3134" s="12">
        <f t="shared" si="240"/>
        <v>2017</v>
      </c>
      <c r="U3134" s="13">
        <f t="shared" si="241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t="s">
        <v>8316</v>
      </c>
      <c r="Q3135">
        <f t="shared" si="244"/>
        <v>108</v>
      </c>
      <c r="R3135">
        <f t="shared" si="242"/>
        <v>33.75</v>
      </c>
      <c r="S3135" s="13">
        <f t="shared" si="243"/>
        <v>42788.565208333333</v>
      </c>
      <c r="T3135" s="12">
        <f t="shared" si="240"/>
        <v>2017</v>
      </c>
      <c r="U3135" s="13">
        <f t="shared" si="241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t="s">
        <v>8316</v>
      </c>
      <c r="Q3136">
        <f t="shared" si="244"/>
        <v>23</v>
      </c>
      <c r="R3136">
        <f t="shared" si="242"/>
        <v>18.75</v>
      </c>
      <c r="S3136" s="13">
        <f t="shared" si="243"/>
        <v>42800.720127314817</v>
      </c>
      <c r="T3136" s="12">
        <f t="shared" si="240"/>
        <v>2017</v>
      </c>
      <c r="U3136" s="13">
        <f t="shared" si="241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t="s">
        <v>8316</v>
      </c>
      <c r="Q3137">
        <f t="shared" si="244"/>
        <v>21</v>
      </c>
      <c r="R3137">
        <f t="shared" si="242"/>
        <v>23.14</v>
      </c>
      <c r="S3137" s="13">
        <f t="shared" si="243"/>
        <v>42807.151863425926</v>
      </c>
      <c r="T3137" s="12">
        <f t="shared" si="240"/>
        <v>2017</v>
      </c>
      <c r="U3137" s="13">
        <f t="shared" si="241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t="s">
        <v>8316</v>
      </c>
      <c r="Q3138">
        <f t="shared" si="244"/>
        <v>128</v>
      </c>
      <c r="R3138">
        <f t="shared" si="242"/>
        <v>29.05</v>
      </c>
      <c r="S3138" s="13">
        <f t="shared" si="243"/>
        <v>42789.462430555555</v>
      </c>
      <c r="T3138" s="12">
        <f t="shared" ref="T3138:T3201" si="245">YEAR(S3138)</f>
        <v>2017</v>
      </c>
      <c r="U3138" s="13">
        <f t="shared" ref="U3138:U3201" si="246">(((I3138/60)/60)/24)+DATE(1970,1,1)</f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t="s">
        <v>8316</v>
      </c>
      <c r="Q3139">
        <f t="shared" si="244"/>
        <v>3</v>
      </c>
      <c r="R3139">
        <f t="shared" ref="R3139:R3202" si="247">IFERROR(ROUND(E3139/L3139,2),0)</f>
        <v>50</v>
      </c>
      <c r="S3139" s="13">
        <f t="shared" ref="S3139:S3202" si="248">(((J3139/60)/60)/24)+DATE(1970,1,1)</f>
        <v>42807.885057870371</v>
      </c>
      <c r="T3139" s="12">
        <f t="shared" si="245"/>
        <v>2017</v>
      </c>
      <c r="U3139" s="13">
        <f t="shared" si="246"/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t="s">
        <v>8316</v>
      </c>
      <c r="Q3140">
        <f t="shared" ref="Q3140:Q3203" si="249">ROUND(E3140/D3140*100,0)</f>
        <v>0</v>
      </c>
      <c r="R3140">
        <f t="shared" si="247"/>
        <v>0</v>
      </c>
      <c r="S3140" s="13">
        <f t="shared" si="248"/>
        <v>42809.645914351851</v>
      </c>
      <c r="T3140" s="12">
        <f t="shared" si="245"/>
        <v>2017</v>
      </c>
      <c r="U3140" s="13">
        <f t="shared" si="246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>
        <f t="shared" si="249"/>
        <v>5</v>
      </c>
      <c r="R3141">
        <f t="shared" si="247"/>
        <v>450</v>
      </c>
      <c r="S3141" s="13">
        <f t="shared" si="248"/>
        <v>42785.270370370374</v>
      </c>
      <c r="T3141" s="12">
        <f t="shared" si="245"/>
        <v>2017</v>
      </c>
      <c r="U3141" s="13">
        <f t="shared" si="246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t="s">
        <v>8316</v>
      </c>
      <c r="Q3142">
        <f t="shared" si="249"/>
        <v>1</v>
      </c>
      <c r="R3142">
        <f t="shared" si="247"/>
        <v>24</v>
      </c>
      <c r="S3142" s="13">
        <f t="shared" si="248"/>
        <v>42802.718784722223</v>
      </c>
      <c r="T3142" s="12">
        <f t="shared" si="245"/>
        <v>2017</v>
      </c>
      <c r="U3142" s="13">
        <f t="shared" si="246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t="s">
        <v>8316</v>
      </c>
      <c r="Q3143">
        <f t="shared" si="249"/>
        <v>52</v>
      </c>
      <c r="R3143">
        <f t="shared" si="247"/>
        <v>32.25</v>
      </c>
      <c r="S3143" s="13">
        <f t="shared" si="248"/>
        <v>42800.753333333334</v>
      </c>
      <c r="T3143" s="12">
        <f t="shared" si="245"/>
        <v>2017</v>
      </c>
      <c r="U3143" s="13">
        <f t="shared" si="246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t="s">
        <v>8316</v>
      </c>
      <c r="Q3144">
        <f t="shared" si="249"/>
        <v>2</v>
      </c>
      <c r="R3144">
        <f t="shared" si="247"/>
        <v>15</v>
      </c>
      <c r="S3144" s="13">
        <f t="shared" si="248"/>
        <v>42783.513182870374</v>
      </c>
      <c r="T3144" s="12">
        <f t="shared" si="245"/>
        <v>2017</v>
      </c>
      <c r="U3144" s="13">
        <f t="shared" si="246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t="s">
        <v>8316</v>
      </c>
      <c r="Q3145">
        <f t="shared" si="249"/>
        <v>0</v>
      </c>
      <c r="R3145">
        <f t="shared" si="247"/>
        <v>0</v>
      </c>
      <c r="S3145" s="13">
        <f t="shared" si="248"/>
        <v>42808.358287037037</v>
      </c>
      <c r="T3145" s="12">
        <f t="shared" si="245"/>
        <v>2017</v>
      </c>
      <c r="U3145" s="13">
        <f t="shared" si="246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t="s">
        <v>8316</v>
      </c>
      <c r="Q3146">
        <f t="shared" si="249"/>
        <v>75</v>
      </c>
      <c r="R3146">
        <f t="shared" si="247"/>
        <v>251.33</v>
      </c>
      <c r="S3146" s="13">
        <f t="shared" si="248"/>
        <v>42796.538275462968</v>
      </c>
      <c r="T3146" s="12">
        <f t="shared" si="245"/>
        <v>2017</v>
      </c>
      <c r="U3146" s="13">
        <f t="shared" si="246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t="s">
        <v>8316</v>
      </c>
      <c r="Q3147">
        <f t="shared" si="249"/>
        <v>0</v>
      </c>
      <c r="R3147">
        <f t="shared" si="247"/>
        <v>0</v>
      </c>
      <c r="S3147" s="13">
        <f t="shared" si="248"/>
        <v>42762.040902777779</v>
      </c>
      <c r="T3147" s="12">
        <f t="shared" si="245"/>
        <v>2017</v>
      </c>
      <c r="U3147" s="13">
        <f t="shared" si="246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t="s">
        <v>8316</v>
      </c>
      <c r="Q3148">
        <f t="shared" si="249"/>
        <v>11</v>
      </c>
      <c r="R3148">
        <f t="shared" si="247"/>
        <v>437.5</v>
      </c>
      <c r="S3148" s="13">
        <f t="shared" si="248"/>
        <v>42796.682476851856</v>
      </c>
      <c r="T3148" s="12">
        <f t="shared" si="245"/>
        <v>2017</v>
      </c>
      <c r="U3148" s="13">
        <f t="shared" si="246"/>
        <v>42841.640810185185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t="s">
        <v>8316</v>
      </c>
      <c r="Q3149">
        <f t="shared" si="249"/>
        <v>118</v>
      </c>
      <c r="R3149">
        <f t="shared" si="247"/>
        <v>110.35</v>
      </c>
      <c r="S3149" s="13">
        <f t="shared" si="248"/>
        <v>41909.969386574077</v>
      </c>
      <c r="T3149" s="12">
        <f t="shared" si="245"/>
        <v>2014</v>
      </c>
      <c r="U3149" s="13">
        <f t="shared" si="246"/>
        <v>41950.011053240742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t="s">
        <v>8316</v>
      </c>
      <c r="Q3150">
        <f t="shared" si="249"/>
        <v>131</v>
      </c>
      <c r="R3150">
        <f t="shared" si="247"/>
        <v>41.42</v>
      </c>
      <c r="S3150" s="13">
        <f t="shared" si="248"/>
        <v>41891.665324074071</v>
      </c>
      <c r="T3150" s="12">
        <f t="shared" si="245"/>
        <v>2014</v>
      </c>
      <c r="U3150" s="13">
        <f t="shared" si="246"/>
        <v>41913.166666666664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t="s">
        <v>8316</v>
      </c>
      <c r="Q3151">
        <f t="shared" si="249"/>
        <v>104</v>
      </c>
      <c r="R3151">
        <f t="shared" si="247"/>
        <v>52</v>
      </c>
      <c r="S3151" s="13">
        <f t="shared" si="248"/>
        <v>41226.017361111109</v>
      </c>
      <c r="T3151" s="12">
        <f t="shared" si="245"/>
        <v>2012</v>
      </c>
      <c r="U3151" s="13">
        <f t="shared" si="246"/>
        <v>41250.083333333336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t="s">
        <v>8316</v>
      </c>
      <c r="Q3152">
        <f t="shared" si="249"/>
        <v>101</v>
      </c>
      <c r="R3152">
        <f t="shared" si="247"/>
        <v>33.99</v>
      </c>
      <c r="S3152" s="13">
        <f t="shared" si="248"/>
        <v>40478.263923611114</v>
      </c>
      <c r="T3152" s="12">
        <f t="shared" si="245"/>
        <v>2010</v>
      </c>
      <c r="U3152" s="13">
        <f t="shared" si="246"/>
        <v>40568.166666666664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t="s">
        <v>8316</v>
      </c>
      <c r="Q3153">
        <f t="shared" si="249"/>
        <v>100</v>
      </c>
      <c r="R3153">
        <f t="shared" si="247"/>
        <v>103.35</v>
      </c>
      <c r="S3153" s="13">
        <f t="shared" si="248"/>
        <v>41862.83997685185</v>
      </c>
      <c r="T3153" s="12">
        <f t="shared" si="245"/>
        <v>2014</v>
      </c>
      <c r="U3153" s="13">
        <f t="shared" si="246"/>
        <v>41892.83997685185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t="s">
        <v>8316</v>
      </c>
      <c r="Q3154">
        <f t="shared" si="249"/>
        <v>106</v>
      </c>
      <c r="R3154">
        <f t="shared" si="247"/>
        <v>34.79</v>
      </c>
      <c r="S3154" s="13">
        <f t="shared" si="248"/>
        <v>41550.867673611108</v>
      </c>
      <c r="T3154" s="12">
        <f t="shared" si="245"/>
        <v>2013</v>
      </c>
      <c r="U3154" s="13">
        <f t="shared" si="246"/>
        <v>41580.867673611108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t="s">
        <v>8316</v>
      </c>
      <c r="Q3155">
        <f t="shared" si="249"/>
        <v>336</v>
      </c>
      <c r="R3155">
        <f t="shared" si="247"/>
        <v>41.77</v>
      </c>
      <c r="S3155" s="13">
        <f t="shared" si="248"/>
        <v>40633.154363425929</v>
      </c>
      <c r="T3155" s="12">
        <f t="shared" si="245"/>
        <v>2011</v>
      </c>
      <c r="U3155" s="13">
        <f t="shared" si="246"/>
        <v>40664.207638888889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t="s">
        <v>8316</v>
      </c>
      <c r="Q3156">
        <f t="shared" si="249"/>
        <v>113</v>
      </c>
      <c r="R3156">
        <f t="shared" si="247"/>
        <v>64.27</v>
      </c>
      <c r="S3156" s="13">
        <f t="shared" si="248"/>
        <v>40970.875671296293</v>
      </c>
      <c r="T3156" s="12">
        <f t="shared" si="245"/>
        <v>2012</v>
      </c>
      <c r="U3156" s="13">
        <f t="shared" si="246"/>
        <v>41000.834004629629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t="s">
        <v>8316</v>
      </c>
      <c r="Q3157">
        <f t="shared" si="249"/>
        <v>189</v>
      </c>
      <c r="R3157">
        <f t="shared" si="247"/>
        <v>31.21</v>
      </c>
      <c r="S3157" s="13">
        <f t="shared" si="248"/>
        <v>41233.499131944445</v>
      </c>
      <c r="T3157" s="12">
        <f t="shared" si="245"/>
        <v>2012</v>
      </c>
      <c r="U3157" s="13">
        <f t="shared" si="246"/>
        <v>41263.499131944445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t="s">
        <v>8316</v>
      </c>
      <c r="Q3158">
        <f t="shared" si="249"/>
        <v>102</v>
      </c>
      <c r="R3158">
        <f t="shared" si="247"/>
        <v>62.92</v>
      </c>
      <c r="S3158" s="13">
        <f t="shared" si="248"/>
        <v>41026.953055555554</v>
      </c>
      <c r="T3158" s="12">
        <f t="shared" si="245"/>
        <v>2012</v>
      </c>
      <c r="U3158" s="13">
        <f t="shared" si="246"/>
        <v>41061.953055555554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t="s">
        <v>8316</v>
      </c>
      <c r="Q3159">
        <f t="shared" si="249"/>
        <v>101</v>
      </c>
      <c r="R3159">
        <f t="shared" si="247"/>
        <v>98.54</v>
      </c>
      <c r="S3159" s="13">
        <f t="shared" si="248"/>
        <v>41829.788252314815</v>
      </c>
      <c r="T3159" s="12">
        <f t="shared" si="245"/>
        <v>2014</v>
      </c>
      <c r="U3159" s="13">
        <f t="shared" si="246"/>
        <v>41839.208333333336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t="s">
        <v>8316</v>
      </c>
      <c r="Q3160">
        <f t="shared" si="249"/>
        <v>114</v>
      </c>
      <c r="R3160">
        <f t="shared" si="247"/>
        <v>82.61</v>
      </c>
      <c r="S3160" s="13">
        <f t="shared" si="248"/>
        <v>41447.839722222219</v>
      </c>
      <c r="T3160" s="12">
        <f t="shared" si="245"/>
        <v>2013</v>
      </c>
      <c r="U3160" s="13">
        <f t="shared" si="246"/>
        <v>41477.839722222219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t="s">
        <v>8316</v>
      </c>
      <c r="Q3161">
        <f t="shared" si="249"/>
        <v>133</v>
      </c>
      <c r="R3161">
        <f t="shared" si="247"/>
        <v>38.5</v>
      </c>
      <c r="S3161" s="13">
        <f t="shared" si="248"/>
        <v>40884.066678240742</v>
      </c>
      <c r="T3161" s="12">
        <f t="shared" si="245"/>
        <v>2011</v>
      </c>
      <c r="U3161" s="13">
        <f t="shared" si="246"/>
        <v>40926.958333333336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t="s">
        <v>8316</v>
      </c>
      <c r="Q3162">
        <f t="shared" si="249"/>
        <v>102</v>
      </c>
      <c r="R3162">
        <f t="shared" si="247"/>
        <v>80.16</v>
      </c>
      <c r="S3162" s="13">
        <f t="shared" si="248"/>
        <v>41841.26489583333</v>
      </c>
      <c r="T3162" s="12">
        <f t="shared" si="245"/>
        <v>2014</v>
      </c>
      <c r="U3162" s="13">
        <f t="shared" si="246"/>
        <v>41864.207638888889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t="s">
        <v>8316</v>
      </c>
      <c r="Q3163">
        <f t="shared" si="249"/>
        <v>105</v>
      </c>
      <c r="R3163">
        <f t="shared" si="247"/>
        <v>28.41</v>
      </c>
      <c r="S3163" s="13">
        <f t="shared" si="248"/>
        <v>41897.536134259259</v>
      </c>
      <c r="T3163" s="12">
        <f t="shared" si="245"/>
        <v>2014</v>
      </c>
      <c r="U3163" s="13">
        <f t="shared" si="246"/>
        <v>41927.536134259259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t="s">
        <v>8316</v>
      </c>
      <c r="Q3164">
        <f t="shared" si="249"/>
        <v>127</v>
      </c>
      <c r="R3164">
        <f t="shared" si="247"/>
        <v>80.73</v>
      </c>
      <c r="S3164" s="13">
        <f t="shared" si="248"/>
        <v>41799.685902777775</v>
      </c>
      <c r="T3164" s="12">
        <f t="shared" si="245"/>
        <v>2014</v>
      </c>
      <c r="U3164" s="13">
        <f t="shared" si="246"/>
        <v>41827.083333333336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t="s">
        <v>8316</v>
      </c>
      <c r="Q3165">
        <f t="shared" si="249"/>
        <v>111</v>
      </c>
      <c r="R3165">
        <f t="shared" si="247"/>
        <v>200.69</v>
      </c>
      <c r="S3165" s="13">
        <f t="shared" si="248"/>
        <v>41775.753761574073</v>
      </c>
      <c r="T3165" s="12">
        <f t="shared" si="245"/>
        <v>2014</v>
      </c>
      <c r="U3165" s="13">
        <f t="shared" si="246"/>
        <v>41805.753761574073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t="s">
        <v>8316</v>
      </c>
      <c r="Q3166">
        <f t="shared" si="249"/>
        <v>107</v>
      </c>
      <c r="R3166">
        <f t="shared" si="247"/>
        <v>37.590000000000003</v>
      </c>
      <c r="S3166" s="13">
        <f t="shared" si="248"/>
        <v>41766.80572916667</v>
      </c>
      <c r="T3166" s="12">
        <f t="shared" si="245"/>
        <v>2014</v>
      </c>
      <c r="U3166" s="13">
        <f t="shared" si="246"/>
        <v>41799.80572916667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t="s">
        <v>8316</v>
      </c>
      <c r="Q3167">
        <f t="shared" si="249"/>
        <v>163</v>
      </c>
      <c r="R3167">
        <f t="shared" si="247"/>
        <v>58.1</v>
      </c>
      <c r="S3167" s="13">
        <f t="shared" si="248"/>
        <v>40644.159259259257</v>
      </c>
      <c r="T3167" s="12">
        <f t="shared" si="245"/>
        <v>2011</v>
      </c>
      <c r="U3167" s="13">
        <f t="shared" si="246"/>
        <v>40666.165972222225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t="s">
        <v>8316</v>
      </c>
      <c r="Q3168">
        <f t="shared" si="249"/>
        <v>160</v>
      </c>
      <c r="R3168">
        <f t="shared" si="247"/>
        <v>60.3</v>
      </c>
      <c r="S3168" s="13">
        <f t="shared" si="248"/>
        <v>41940.69158564815</v>
      </c>
      <c r="T3168" s="12">
        <f t="shared" si="245"/>
        <v>2014</v>
      </c>
      <c r="U3168" s="13">
        <f t="shared" si="246"/>
        <v>41969.332638888889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t="s">
        <v>8316</v>
      </c>
      <c r="Q3169">
        <f t="shared" si="249"/>
        <v>116</v>
      </c>
      <c r="R3169">
        <f t="shared" si="247"/>
        <v>63.36</v>
      </c>
      <c r="S3169" s="13">
        <f t="shared" si="248"/>
        <v>41839.175706018519</v>
      </c>
      <c r="T3169" s="12">
        <f t="shared" si="245"/>
        <v>2014</v>
      </c>
      <c r="U3169" s="13">
        <f t="shared" si="246"/>
        <v>41853.175706018519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t="s">
        <v>8316</v>
      </c>
      <c r="Q3170">
        <f t="shared" si="249"/>
        <v>124</v>
      </c>
      <c r="R3170">
        <f t="shared" si="247"/>
        <v>50.9</v>
      </c>
      <c r="S3170" s="13">
        <f t="shared" si="248"/>
        <v>41772.105937500004</v>
      </c>
      <c r="T3170" s="12">
        <f t="shared" si="245"/>
        <v>2014</v>
      </c>
      <c r="U3170" s="13">
        <f t="shared" si="246"/>
        <v>41803.916666666664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t="s">
        <v>8316</v>
      </c>
      <c r="Q3171">
        <f t="shared" si="249"/>
        <v>103</v>
      </c>
      <c r="R3171">
        <f t="shared" si="247"/>
        <v>100.5</v>
      </c>
      <c r="S3171" s="13">
        <f t="shared" si="248"/>
        <v>41591.737974537034</v>
      </c>
      <c r="T3171" s="12">
        <f t="shared" si="245"/>
        <v>2013</v>
      </c>
      <c r="U3171" s="13">
        <f t="shared" si="246"/>
        <v>41621.207638888889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t="s">
        <v>8316</v>
      </c>
      <c r="Q3172">
        <f t="shared" si="249"/>
        <v>112</v>
      </c>
      <c r="R3172">
        <f t="shared" si="247"/>
        <v>31.62</v>
      </c>
      <c r="S3172" s="13">
        <f t="shared" si="248"/>
        <v>41789.080370370371</v>
      </c>
      <c r="T3172" s="12">
        <f t="shared" si="245"/>
        <v>2014</v>
      </c>
      <c r="U3172" s="13">
        <f t="shared" si="246"/>
        <v>41822.166666666664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t="s">
        <v>8316</v>
      </c>
      <c r="Q3173">
        <f t="shared" si="249"/>
        <v>109</v>
      </c>
      <c r="R3173">
        <f t="shared" si="247"/>
        <v>65.099999999999994</v>
      </c>
      <c r="S3173" s="13">
        <f t="shared" si="248"/>
        <v>42466.608310185184</v>
      </c>
      <c r="T3173" s="12">
        <f t="shared" si="245"/>
        <v>2016</v>
      </c>
      <c r="U3173" s="13">
        <f t="shared" si="246"/>
        <v>42496.608310185184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t="s">
        <v>8316</v>
      </c>
      <c r="Q3174">
        <f t="shared" si="249"/>
        <v>115</v>
      </c>
      <c r="R3174">
        <f t="shared" si="247"/>
        <v>79.31</v>
      </c>
      <c r="S3174" s="13">
        <f t="shared" si="248"/>
        <v>40923.729953703703</v>
      </c>
      <c r="T3174" s="12">
        <f t="shared" si="245"/>
        <v>2012</v>
      </c>
      <c r="U3174" s="13">
        <f t="shared" si="246"/>
        <v>40953.729953703703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t="s">
        <v>8316</v>
      </c>
      <c r="Q3175">
        <f t="shared" si="249"/>
        <v>103</v>
      </c>
      <c r="R3175">
        <f t="shared" si="247"/>
        <v>139.19</v>
      </c>
      <c r="S3175" s="13">
        <f t="shared" si="248"/>
        <v>41878.878379629627</v>
      </c>
      <c r="T3175" s="12">
        <f t="shared" si="245"/>
        <v>2014</v>
      </c>
      <c r="U3175" s="13">
        <f t="shared" si="246"/>
        <v>41908.878379629627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t="s">
        <v>8316</v>
      </c>
      <c r="Q3176">
        <f t="shared" si="249"/>
        <v>101</v>
      </c>
      <c r="R3176">
        <f t="shared" si="247"/>
        <v>131.91</v>
      </c>
      <c r="S3176" s="13">
        <f t="shared" si="248"/>
        <v>41862.864675925928</v>
      </c>
      <c r="T3176" s="12">
        <f t="shared" si="245"/>
        <v>2014</v>
      </c>
      <c r="U3176" s="13">
        <f t="shared" si="246"/>
        <v>41876.864675925928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t="s">
        <v>8316</v>
      </c>
      <c r="Q3177">
        <f t="shared" si="249"/>
        <v>110</v>
      </c>
      <c r="R3177">
        <f t="shared" si="247"/>
        <v>91.3</v>
      </c>
      <c r="S3177" s="13">
        <f t="shared" si="248"/>
        <v>40531.886886574073</v>
      </c>
      <c r="T3177" s="12">
        <f t="shared" si="245"/>
        <v>2010</v>
      </c>
      <c r="U3177" s="13">
        <f t="shared" si="246"/>
        <v>40591.886886574073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t="s">
        <v>8316</v>
      </c>
      <c r="Q3178">
        <f t="shared" si="249"/>
        <v>115</v>
      </c>
      <c r="R3178">
        <f t="shared" si="247"/>
        <v>39.67</v>
      </c>
      <c r="S3178" s="13">
        <f t="shared" si="248"/>
        <v>41477.930914351848</v>
      </c>
      <c r="T3178" s="12">
        <f t="shared" si="245"/>
        <v>2013</v>
      </c>
      <c r="U3178" s="13">
        <f t="shared" si="246"/>
        <v>41504.625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t="s">
        <v>8316</v>
      </c>
      <c r="Q3179">
        <f t="shared" si="249"/>
        <v>117</v>
      </c>
      <c r="R3179">
        <f t="shared" si="247"/>
        <v>57.55</v>
      </c>
      <c r="S3179" s="13">
        <f t="shared" si="248"/>
        <v>41781.666770833333</v>
      </c>
      <c r="T3179" s="12">
        <f t="shared" si="245"/>
        <v>2014</v>
      </c>
      <c r="U3179" s="13">
        <f t="shared" si="246"/>
        <v>41811.666770833333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t="s">
        <v>8316</v>
      </c>
      <c r="Q3180">
        <f t="shared" si="249"/>
        <v>172</v>
      </c>
      <c r="R3180">
        <f t="shared" si="247"/>
        <v>33.03</v>
      </c>
      <c r="S3180" s="13">
        <f t="shared" si="248"/>
        <v>41806.605034722219</v>
      </c>
      <c r="T3180" s="12">
        <f t="shared" si="245"/>
        <v>2014</v>
      </c>
      <c r="U3180" s="13">
        <f t="shared" si="246"/>
        <v>41836.605034722219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t="s">
        <v>8316</v>
      </c>
      <c r="Q3181">
        <f t="shared" si="249"/>
        <v>114</v>
      </c>
      <c r="R3181">
        <f t="shared" si="247"/>
        <v>77.34</v>
      </c>
      <c r="S3181" s="13">
        <f t="shared" si="248"/>
        <v>41375.702210648145</v>
      </c>
      <c r="T3181" s="12">
        <f t="shared" si="245"/>
        <v>2013</v>
      </c>
      <c r="U3181" s="13">
        <f t="shared" si="246"/>
        <v>41400.702210648145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t="s">
        <v>8316</v>
      </c>
      <c r="Q3182">
        <f t="shared" si="249"/>
        <v>120</v>
      </c>
      <c r="R3182">
        <f t="shared" si="247"/>
        <v>31.93</v>
      </c>
      <c r="S3182" s="13">
        <f t="shared" si="248"/>
        <v>41780.412604166668</v>
      </c>
      <c r="T3182" s="12">
        <f t="shared" si="245"/>
        <v>2014</v>
      </c>
      <c r="U3182" s="13">
        <f t="shared" si="246"/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t="s">
        <v>8316</v>
      </c>
      <c r="Q3183">
        <f t="shared" si="249"/>
        <v>109</v>
      </c>
      <c r="R3183">
        <f t="shared" si="247"/>
        <v>36.33</v>
      </c>
      <c r="S3183" s="13">
        <f t="shared" si="248"/>
        <v>41779.310034722221</v>
      </c>
      <c r="T3183" s="12">
        <f t="shared" si="245"/>
        <v>2014</v>
      </c>
      <c r="U3183" s="13">
        <f t="shared" si="246"/>
        <v>41805.666666666664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t="s">
        <v>8316</v>
      </c>
      <c r="Q3184">
        <f t="shared" si="249"/>
        <v>101</v>
      </c>
      <c r="R3184">
        <f t="shared" si="247"/>
        <v>46.77</v>
      </c>
      <c r="S3184" s="13">
        <f t="shared" si="248"/>
        <v>40883.949317129627</v>
      </c>
      <c r="T3184" s="12">
        <f t="shared" si="245"/>
        <v>2011</v>
      </c>
      <c r="U3184" s="13">
        <f t="shared" si="246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t="s">
        <v>8316</v>
      </c>
      <c r="Q3185">
        <f t="shared" si="249"/>
        <v>109</v>
      </c>
      <c r="R3185">
        <f t="shared" si="247"/>
        <v>40.07</v>
      </c>
      <c r="S3185" s="13">
        <f t="shared" si="248"/>
        <v>41491.79478009259</v>
      </c>
      <c r="T3185" s="12">
        <f t="shared" si="245"/>
        <v>2013</v>
      </c>
      <c r="U3185" s="13">
        <f t="shared" si="246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t="s">
        <v>8316</v>
      </c>
      <c r="Q3186">
        <f t="shared" si="249"/>
        <v>107</v>
      </c>
      <c r="R3186">
        <f t="shared" si="247"/>
        <v>100.22</v>
      </c>
      <c r="S3186" s="13">
        <f t="shared" si="248"/>
        <v>41791.993414351848</v>
      </c>
      <c r="T3186" s="12">
        <f t="shared" si="245"/>
        <v>2014</v>
      </c>
      <c r="U3186" s="13">
        <f t="shared" si="246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t="s">
        <v>8316</v>
      </c>
      <c r="Q3187">
        <f t="shared" si="249"/>
        <v>100</v>
      </c>
      <c r="R3187">
        <f t="shared" si="247"/>
        <v>41.67</v>
      </c>
      <c r="S3187" s="13">
        <f t="shared" si="248"/>
        <v>41829.977326388893</v>
      </c>
      <c r="T3187" s="12">
        <f t="shared" si="245"/>
        <v>2014</v>
      </c>
      <c r="U3187" s="13">
        <f t="shared" si="246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t="s">
        <v>8316</v>
      </c>
      <c r="Q3188">
        <f t="shared" si="249"/>
        <v>102</v>
      </c>
      <c r="R3188">
        <f t="shared" si="247"/>
        <v>46.71</v>
      </c>
      <c r="S3188" s="13">
        <f t="shared" si="248"/>
        <v>41868.924050925925</v>
      </c>
      <c r="T3188" s="12">
        <f t="shared" si="245"/>
        <v>2014</v>
      </c>
      <c r="U3188" s="13">
        <f t="shared" si="246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t="s">
        <v>8316</v>
      </c>
      <c r="Q3189">
        <f t="shared" si="249"/>
        <v>116</v>
      </c>
      <c r="R3189">
        <f t="shared" si="247"/>
        <v>71.489999999999995</v>
      </c>
      <c r="S3189" s="13">
        <f t="shared" si="248"/>
        <v>41835.666354166664</v>
      </c>
      <c r="T3189" s="12">
        <f t="shared" si="245"/>
        <v>2014</v>
      </c>
      <c r="U3189" s="13">
        <f t="shared" si="246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>
        <f t="shared" si="249"/>
        <v>65</v>
      </c>
      <c r="R3190">
        <f t="shared" si="247"/>
        <v>14.44</v>
      </c>
      <c r="S3190" s="13">
        <f t="shared" si="248"/>
        <v>42144.415532407409</v>
      </c>
      <c r="T3190" s="12">
        <f t="shared" si="245"/>
        <v>2015</v>
      </c>
      <c r="U3190" s="13">
        <f t="shared" si="246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>
        <f t="shared" si="249"/>
        <v>12</v>
      </c>
      <c r="R3191">
        <f t="shared" si="247"/>
        <v>356.84</v>
      </c>
      <c r="S3191" s="13">
        <f t="shared" si="248"/>
        <v>42118.346435185187</v>
      </c>
      <c r="T3191" s="12">
        <f t="shared" si="245"/>
        <v>2015</v>
      </c>
      <c r="U3191" s="13">
        <f t="shared" si="24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>
        <f t="shared" si="249"/>
        <v>0</v>
      </c>
      <c r="R3192">
        <f t="shared" si="247"/>
        <v>0</v>
      </c>
      <c r="S3192" s="13">
        <f t="shared" si="248"/>
        <v>42683.151331018518</v>
      </c>
      <c r="T3192" s="12">
        <f t="shared" si="245"/>
        <v>2016</v>
      </c>
      <c r="U3192" s="13">
        <f t="shared" si="24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>
        <f t="shared" si="249"/>
        <v>4</v>
      </c>
      <c r="R3193">
        <f t="shared" si="247"/>
        <v>37.75</v>
      </c>
      <c r="S3193" s="13">
        <f t="shared" si="248"/>
        <v>42538.755428240736</v>
      </c>
      <c r="T3193" s="12">
        <f t="shared" si="245"/>
        <v>2016</v>
      </c>
      <c r="U3193" s="13">
        <f t="shared" si="24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>
        <f t="shared" si="249"/>
        <v>1</v>
      </c>
      <c r="R3194">
        <f t="shared" si="247"/>
        <v>12.75</v>
      </c>
      <c r="S3194" s="13">
        <f t="shared" si="248"/>
        <v>42018.94049768518</v>
      </c>
      <c r="T3194" s="12">
        <f t="shared" si="245"/>
        <v>2015</v>
      </c>
      <c r="U3194" s="13">
        <f t="shared" si="246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>
        <f t="shared" si="249"/>
        <v>12</v>
      </c>
      <c r="R3195">
        <f t="shared" si="247"/>
        <v>24.46</v>
      </c>
      <c r="S3195" s="13">
        <f t="shared" si="248"/>
        <v>42010.968240740738</v>
      </c>
      <c r="T3195" s="12">
        <f t="shared" si="245"/>
        <v>2015</v>
      </c>
      <c r="U3195" s="13">
        <f t="shared" si="246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>
        <f t="shared" si="249"/>
        <v>0</v>
      </c>
      <c r="R3196">
        <f t="shared" si="247"/>
        <v>0</v>
      </c>
      <c r="S3196" s="13">
        <f t="shared" si="248"/>
        <v>42182.062476851846</v>
      </c>
      <c r="T3196" s="12">
        <f t="shared" si="245"/>
        <v>2015</v>
      </c>
      <c r="U3196" s="13">
        <f t="shared" si="24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>
        <f t="shared" si="249"/>
        <v>59</v>
      </c>
      <c r="R3197">
        <f t="shared" si="247"/>
        <v>53.08</v>
      </c>
      <c r="S3197" s="13">
        <f t="shared" si="248"/>
        <v>42017.594236111108</v>
      </c>
      <c r="T3197" s="12">
        <f t="shared" si="245"/>
        <v>2015</v>
      </c>
      <c r="U3197" s="13">
        <f t="shared" si="24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>
        <f t="shared" si="249"/>
        <v>0</v>
      </c>
      <c r="R3198">
        <f t="shared" si="247"/>
        <v>300</v>
      </c>
      <c r="S3198" s="13">
        <f t="shared" si="248"/>
        <v>42157.598090277781</v>
      </c>
      <c r="T3198" s="12">
        <f t="shared" si="245"/>
        <v>2015</v>
      </c>
      <c r="U3198" s="13">
        <f t="shared" si="24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>
        <f t="shared" si="249"/>
        <v>11</v>
      </c>
      <c r="R3199">
        <f t="shared" si="247"/>
        <v>286.25</v>
      </c>
      <c r="S3199" s="13">
        <f t="shared" si="248"/>
        <v>42009.493263888886</v>
      </c>
      <c r="T3199" s="12">
        <f t="shared" si="245"/>
        <v>2015</v>
      </c>
      <c r="U3199" s="13">
        <f t="shared" si="24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>
        <f t="shared" si="249"/>
        <v>0</v>
      </c>
      <c r="R3200">
        <f t="shared" si="247"/>
        <v>36.67</v>
      </c>
      <c r="S3200" s="13">
        <f t="shared" si="248"/>
        <v>42013.424502314811</v>
      </c>
      <c r="T3200" s="12">
        <f t="shared" si="245"/>
        <v>2015</v>
      </c>
      <c r="U3200" s="13">
        <f t="shared" si="24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>
        <f t="shared" si="249"/>
        <v>52</v>
      </c>
      <c r="R3201">
        <f t="shared" si="247"/>
        <v>49.21</v>
      </c>
      <c r="S3201" s="13">
        <f t="shared" si="248"/>
        <v>41858.761782407404</v>
      </c>
      <c r="T3201" s="12">
        <f t="shared" si="245"/>
        <v>2014</v>
      </c>
      <c r="U3201" s="13">
        <f t="shared" si="24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>
        <f t="shared" si="249"/>
        <v>0</v>
      </c>
      <c r="R3202">
        <f t="shared" si="247"/>
        <v>1</v>
      </c>
      <c r="S3202" s="13">
        <f t="shared" si="248"/>
        <v>42460.320613425924</v>
      </c>
      <c r="T3202" s="12">
        <f t="shared" ref="T3202:T3265" si="250">YEAR(S3202)</f>
        <v>2016</v>
      </c>
      <c r="U3202" s="13">
        <f t="shared" ref="U3202:U3265" si="251">(((I3202/60)/60)/24)+DATE(1970,1,1)</f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>
        <f t="shared" si="249"/>
        <v>1</v>
      </c>
      <c r="R3203">
        <f t="shared" ref="R3203:R3266" si="252">IFERROR(ROUND(E3203/L3203,2),0)</f>
        <v>12.5</v>
      </c>
      <c r="S3203" s="13">
        <f t="shared" ref="S3203:S3266" si="253">(((J3203/60)/60)/24)+DATE(1970,1,1)</f>
        <v>41861.767094907409</v>
      </c>
      <c r="T3203" s="12">
        <f t="shared" si="250"/>
        <v>2014</v>
      </c>
      <c r="U3203" s="13">
        <f t="shared" si="251"/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>
        <f t="shared" ref="Q3204:Q3267" si="254">ROUND(E3204/D3204*100,0)</f>
        <v>55</v>
      </c>
      <c r="R3204">
        <f t="shared" si="252"/>
        <v>109.04</v>
      </c>
      <c r="S3204" s="13">
        <f t="shared" si="253"/>
        <v>42293.853541666671</v>
      </c>
      <c r="T3204" s="12">
        <f t="shared" si="250"/>
        <v>2015</v>
      </c>
      <c r="U3204" s="13">
        <f t="shared" si="251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>
        <f t="shared" si="254"/>
        <v>25</v>
      </c>
      <c r="R3205">
        <f t="shared" si="252"/>
        <v>41.67</v>
      </c>
      <c r="S3205" s="13">
        <f t="shared" si="253"/>
        <v>42242.988680555558</v>
      </c>
      <c r="T3205" s="12">
        <f t="shared" si="250"/>
        <v>2015</v>
      </c>
      <c r="U3205" s="13">
        <f t="shared" si="251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>
        <f t="shared" si="254"/>
        <v>0</v>
      </c>
      <c r="R3206">
        <f t="shared" si="252"/>
        <v>0</v>
      </c>
      <c r="S3206" s="13">
        <f t="shared" si="253"/>
        <v>42172.686099537037</v>
      </c>
      <c r="T3206" s="12">
        <f t="shared" si="250"/>
        <v>2015</v>
      </c>
      <c r="U3206" s="13">
        <f t="shared" si="251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>
        <f t="shared" si="254"/>
        <v>3</v>
      </c>
      <c r="R3207">
        <f t="shared" si="252"/>
        <v>22.75</v>
      </c>
      <c r="S3207" s="13">
        <f t="shared" si="253"/>
        <v>42095.374675925923</v>
      </c>
      <c r="T3207" s="12">
        <f t="shared" si="250"/>
        <v>2015</v>
      </c>
      <c r="U3207" s="13">
        <f t="shared" si="251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>
        <f t="shared" si="254"/>
        <v>0</v>
      </c>
      <c r="R3208">
        <f t="shared" si="252"/>
        <v>0</v>
      </c>
      <c r="S3208" s="13">
        <f t="shared" si="253"/>
        <v>42236.276053240741</v>
      </c>
      <c r="T3208" s="12">
        <f t="shared" si="250"/>
        <v>2015</v>
      </c>
      <c r="U3208" s="13">
        <f t="shared" si="251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>
        <f t="shared" si="254"/>
        <v>46</v>
      </c>
      <c r="R3209">
        <f t="shared" si="252"/>
        <v>70.83</v>
      </c>
      <c r="S3209" s="13">
        <f t="shared" si="253"/>
        <v>42057.277858796297</v>
      </c>
      <c r="T3209" s="12">
        <f t="shared" si="250"/>
        <v>2015</v>
      </c>
      <c r="U3209" s="13">
        <f t="shared" si="251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t="s">
        <v>8316</v>
      </c>
      <c r="Q3210">
        <f t="shared" si="254"/>
        <v>104</v>
      </c>
      <c r="R3210">
        <f t="shared" si="252"/>
        <v>63.11</v>
      </c>
      <c r="S3210" s="13">
        <f t="shared" si="253"/>
        <v>41827.605057870373</v>
      </c>
      <c r="T3210" s="12">
        <f t="shared" si="250"/>
        <v>2014</v>
      </c>
      <c r="U3210" s="13">
        <f t="shared" si="251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t="s">
        <v>8316</v>
      </c>
      <c r="Q3211">
        <f t="shared" si="254"/>
        <v>119</v>
      </c>
      <c r="R3211">
        <f t="shared" si="252"/>
        <v>50.16</v>
      </c>
      <c r="S3211" s="13">
        <f t="shared" si="253"/>
        <v>41778.637245370373</v>
      </c>
      <c r="T3211" s="12">
        <f t="shared" si="250"/>
        <v>2014</v>
      </c>
      <c r="U3211" s="13">
        <f t="shared" si="251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t="s">
        <v>8316</v>
      </c>
      <c r="Q3212">
        <f t="shared" si="254"/>
        <v>126</v>
      </c>
      <c r="R3212">
        <f t="shared" si="252"/>
        <v>62.88</v>
      </c>
      <c r="S3212" s="13">
        <f t="shared" si="253"/>
        <v>41013.936562499999</v>
      </c>
      <c r="T3212" s="12">
        <f t="shared" si="250"/>
        <v>2012</v>
      </c>
      <c r="U3212" s="13">
        <f t="shared" si="251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t="s">
        <v>8316</v>
      </c>
      <c r="Q3213">
        <f t="shared" si="254"/>
        <v>120</v>
      </c>
      <c r="R3213">
        <f t="shared" si="252"/>
        <v>85.53</v>
      </c>
      <c r="S3213" s="13">
        <f t="shared" si="253"/>
        <v>41834.586574074077</v>
      </c>
      <c r="T3213" s="12">
        <f t="shared" si="250"/>
        <v>2014</v>
      </c>
      <c r="U3213" s="13">
        <f t="shared" si="251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t="s">
        <v>8316</v>
      </c>
      <c r="Q3214">
        <f t="shared" si="254"/>
        <v>126</v>
      </c>
      <c r="R3214">
        <f t="shared" si="252"/>
        <v>53.72</v>
      </c>
      <c r="S3214" s="13">
        <f t="shared" si="253"/>
        <v>41829.795729166668</v>
      </c>
      <c r="T3214" s="12">
        <f t="shared" si="250"/>
        <v>2014</v>
      </c>
      <c r="U3214" s="13">
        <f t="shared" si="251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t="s">
        <v>8316</v>
      </c>
      <c r="Q3215">
        <f t="shared" si="254"/>
        <v>100</v>
      </c>
      <c r="R3215">
        <f t="shared" si="252"/>
        <v>127.81</v>
      </c>
      <c r="S3215" s="13">
        <f t="shared" si="253"/>
        <v>42171.763414351852</v>
      </c>
      <c r="T3215" s="12">
        <f t="shared" si="250"/>
        <v>2015</v>
      </c>
      <c r="U3215" s="13">
        <f t="shared" si="251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t="s">
        <v>8316</v>
      </c>
      <c r="Q3216">
        <f t="shared" si="254"/>
        <v>102</v>
      </c>
      <c r="R3216">
        <f t="shared" si="252"/>
        <v>106.57</v>
      </c>
      <c r="S3216" s="13">
        <f t="shared" si="253"/>
        <v>42337.792511574073</v>
      </c>
      <c r="T3216" s="12">
        <f t="shared" si="250"/>
        <v>2015</v>
      </c>
      <c r="U3216" s="13">
        <f t="shared" si="251"/>
        <v>42374.996527777781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t="s">
        <v>8316</v>
      </c>
      <c r="Q3217">
        <f t="shared" si="254"/>
        <v>100</v>
      </c>
      <c r="R3217">
        <f t="shared" si="252"/>
        <v>262.11</v>
      </c>
      <c r="S3217" s="13">
        <f t="shared" si="253"/>
        <v>42219.665173611109</v>
      </c>
      <c r="T3217" s="12">
        <f t="shared" si="250"/>
        <v>2015</v>
      </c>
      <c r="U3217" s="13">
        <f t="shared" si="251"/>
        <v>42257.165972222225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t="s">
        <v>8316</v>
      </c>
      <c r="Q3218">
        <f t="shared" si="254"/>
        <v>100</v>
      </c>
      <c r="R3218">
        <f t="shared" si="252"/>
        <v>57.17</v>
      </c>
      <c r="S3218" s="13">
        <f t="shared" si="253"/>
        <v>42165.462627314817</v>
      </c>
      <c r="T3218" s="12">
        <f t="shared" si="250"/>
        <v>2015</v>
      </c>
      <c r="U3218" s="13">
        <f t="shared" si="251"/>
        <v>42196.604166666672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t="s">
        <v>8316</v>
      </c>
      <c r="Q3219">
        <f t="shared" si="254"/>
        <v>116</v>
      </c>
      <c r="R3219">
        <f t="shared" si="252"/>
        <v>50.2</v>
      </c>
      <c r="S3219" s="13">
        <f t="shared" si="253"/>
        <v>42648.546111111107</v>
      </c>
      <c r="T3219" s="12">
        <f t="shared" si="250"/>
        <v>2016</v>
      </c>
      <c r="U3219" s="13">
        <f t="shared" si="251"/>
        <v>42678.546111111107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t="s">
        <v>8316</v>
      </c>
      <c r="Q3220">
        <f t="shared" si="254"/>
        <v>102</v>
      </c>
      <c r="R3220">
        <f t="shared" si="252"/>
        <v>66.59</v>
      </c>
      <c r="S3220" s="13">
        <f t="shared" si="253"/>
        <v>41971.002152777779</v>
      </c>
      <c r="T3220" s="12">
        <f t="shared" si="250"/>
        <v>2014</v>
      </c>
      <c r="U3220" s="13">
        <f t="shared" si="251"/>
        <v>42004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t="s">
        <v>8316</v>
      </c>
      <c r="Q3221">
        <f t="shared" si="254"/>
        <v>100</v>
      </c>
      <c r="R3221">
        <f t="shared" si="252"/>
        <v>168.25</v>
      </c>
      <c r="S3221" s="13">
        <f t="shared" si="253"/>
        <v>42050.983182870375</v>
      </c>
      <c r="T3221" s="12">
        <f t="shared" si="250"/>
        <v>2015</v>
      </c>
      <c r="U3221" s="13">
        <f t="shared" si="251"/>
        <v>42085.941516203704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t="s">
        <v>8316</v>
      </c>
      <c r="Q3222">
        <f t="shared" si="254"/>
        <v>101</v>
      </c>
      <c r="R3222">
        <f t="shared" si="252"/>
        <v>256.37</v>
      </c>
      <c r="S3222" s="13">
        <f t="shared" si="253"/>
        <v>42772.833379629628</v>
      </c>
      <c r="T3222" s="12">
        <f t="shared" si="250"/>
        <v>2017</v>
      </c>
      <c r="U3222" s="13">
        <f t="shared" si="251"/>
        <v>42806.875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t="s">
        <v>8316</v>
      </c>
      <c r="Q3223">
        <f t="shared" si="254"/>
        <v>103</v>
      </c>
      <c r="R3223">
        <f t="shared" si="252"/>
        <v>36.61</v>
      </c>
      <c r="S3223" s="13">
        <f t="shared" si="253"/>
        <v>42155.696793981479</v>
      </c>
      <c r="T3223" s="12">
        <f t="shared" si="250"/>
        <v>2015</v>
      </c>
      <c r="U3223" s="13">
        <f t="shared" si="251"/>
        <v>42190.696793981479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t="s">
        <v>8316</v>
      </c>
      <c r="Q3224">
        <f t="shared" si="254"/>
        <v>125</v>
      </c>
      <c r="R3224">
        <f t="shared" si="252"/>
        <v>37.14</v>
      </c>
      <c r="S3224" s="13">
        <f t="shared" si="253"/>
        <v>42270.582141203704</v>
      </c>
      <c r="T3224" s="12">
        <f t="shared" si="250"/>
        <v>2015</v>
      </c>
      <c r="U3224" s="13">
        <f t="shared" si="251"/>
        <v>42301.895138888889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t="s">
        <v>8316</v>
      </c>
      <c r="Q3225">
        <f t="shared" si="254"/>
        <v>110</v>
      </c>
      <c r="R3225">
        <f t="shared" si="252"/>
        <v>45.88</v>
      </c>
      <c r="S3225" s="13">
        <f t="shared" si="253"/>
        <v>42206.835370370376</v>
      </c>
      <c r="T3225" s="12">
        <f t="shared" si="250"/>
        <v>2015</v>
      </c>
      <c r="U3225" s="13">
        <f t="shared" si="251"/>
        <v>42236.835370370376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t="s">
        <v>8316</v>
      </c>
      <c r="Q3226">
        <f t="shared" si="254"/>
        <v>102</v>
      </c>
      <c r="R3226">
        <f t="shared" si="252"/>
        <v>141.71</v>
      </c>
      <c r="S3226" s="13">
        <f t="shared" si="253"/>
        <v>42697.850844907407</v>
      </c>
      <c r="T3226" s="12">
        <f t="shared" si="250"/>
        <v>2016</v>
      </c>
      <c r="U3226" s="13">
        <f t="shared" si="251"/>
        <v>42745.208333333328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t="s">
        <v>8316</v>
      </c>
      <c r="Q3227">
        <f t="shared" si="254"/>
        <v>102</v>
      </c>
      <c r="R3227">
        <f t="shared" si="252"/>
        <v>52.49</v>
      </c>
      <c r="S3227" s="13">
        <f t="shared" si="253"/>
        <v>42503.559467592597</v>
      </c>
      <c r="T3227" s="12">
        <f t="shared" si="250"/>
        <v>2016</v>
      </c>
      <c r="U3227" s="13">
        <f t="shared" si="251"/>
        <v>42524.875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t="s">
        <v>8316</v>
      </c>
      <c r="Q3228">
        <f t="shared" si="254"/>
        <v>104</v>
      </c>
      <c r="R3228">
        <f t="shared" si="252"/>
        <v>59.52</v>
      </c>
      <c r="S3228" s="13">
        <f t="shared" si="253"/>
        <v>42277.583472222221</v>
      </c>
      <c r="T3228" s="12">
        <f t="shared" si="250"/>
        <v>2015</v>
      </c>
      <c r="U3228" s="13">
        <f t="shared" si="251"/>
        <v>42307.583472222221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t="s">
        <v>8316</v>
      </c>
      <c r="Q3229">
        <f t="shared" si="254"/>
        <v>125</v>
      </c>
      <c r="R3229">
        <f t="shared" si="252"/>
        <v>50</v>
      </c>
      <c r="S3229" s="13">
        <f t="shared" si="253"/>
        <v>42722.882361111115</v>
      </c>
      <c r="T3229" s="12">
        <f t="shared" si="250"/>
        <v>2016</v>
      </c>
      <c r="U3229" s="13">
        <f t="shared" si="251"/>
        <v>42752.882361111115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t="s">
        <v>8316</v>
      </c>
      <c r="Q3230">
        <f t="shared" si="254"/>
        <v>102</v>
      </c>
      <c r="R3230">
        <f t="shared" si="252"/>
        <v>193.62</v>
      </c>
      <c r="S3230" s="13">
        <f t="shared" si="253"/>
        <v>42323.70930555556</v>
      </c>
      <c r="T3230" s="12">
        <f t="shared" si="250"/>
        <v>2015</v>
      </c>
      <c r="U3230" s="13">
        <f t="shared" si="251"/>
        <v>42355.207638888889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t="s">
        <v>8316</v>
      </c>
      <c r="Q3231">
        <f t="shared" si="254"/>
        <v>108</v>
      </c>
      <c r="R3231">
        <f t="shared" si="252"/>
        <v>106.8</v>
      </c>
      <c r="S3231" s="13">
        <f t="shared" si="253"/>
        <v>41933.291643518518</v>
      </c>
      <c r="T3231" s="12">
        <f t="shared" si="250"/>
        <v>2014</v>
      </c>
      <c r="U3231" s="13">
        <f t="shared" si="251"/>
        <v>41963.333310185189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t="s">
        <v>8316</v>
      </c>
      <c r="Q3232">
        <f t="shared" si="254"/>
        <v>110</v>
      </c>
      <c r="R3232">
        <f t="shared" si="252"/>
        <v>77.22</v>
      </c>
      <c r="S3232" s="13">
        <f t="shared" si="253"/>
        <v>41898.168125000004</v>
      </c>
      <c r="T3232" s="12">
        <f t="shared" si="250"/>
        <v>2014</v>
      </c>
      <c r="U3232" s="13">
        <f t="shared" si="251"/>
        <v>41913.165972222225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t="s">
        <v>8316</v>
      </c>
      <c r="Q3233">
        <f t="shared" si="254"/>
        <v>161</v>
      </c>
      <c r="R3233">
        <f t="shared" si="252"/>
        <v>57.5</v>
      </c>
      <c r="S3233" s="13">
        <f t="shared" si="253"/>
        <v>42446.943831018521</v>
      </c>
      <c r="T3233" s="12">
        <f t="shared" si="250"/>
        <v>2016</v>
      </c>
      <c r="U3233" s="13">
        <f t="shared" si="251"/>
        <v>42476.943831018521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t="s">
        <v>8316</v>
      </c>
      <c r="Q3234">
        <f t="shared" si="254"/>
        <v>131</v>
      </c>
      <c r="R3234">
        <f t="shared" si="252"/>
        <v>50.46</v>
      </c>
      <c r="S3234" s="13">
        <f t="shared" si="253"/>
        <v>42463.81385416667</v>
      </c>
      <c r="T3234" s="12">
        <f t="shared" si="250"/>
        <v>2016</v>
      </c>
      <c r="U3234" s="13">
        <f t="shared" si="251"/>
        <v>42494.165972222225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t="s">
        <v>8316</v>
      </c>
      <c r="Q3235">
        <f t="shared" si="254"/>
        <v>119</v>
      </c>
      <c r="R3235">
        <f t="shared" si="252"/>
        <v>97.38</v>
      </c>
      <c r="S3235" s="13">
        <f t="shared" si="253"/>
        <v>42766.805034722223</v>
      </c>
      <c r="T3235" s="12">
        <f t="shared" si="250"/>
        <v>2017</v>
      </c>
      <c r="U3235" s="13">
        <f t="shared" si="251"/>
        <v>42796.805034722223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t="s">
        <v>8316</v>
      </c>
      <c r="Q3236">
        <f t="shared" si="254"/>
        <v>100</v>
      </c>
      <c r="R3236">
        <f t="shared" si="252"/>
        <v>34.92</v>
      </c>
      <c r="S3236" s="13">
        <f t="shared" si="253"/>
        <v>42734.789444444439</v>
      </c>
      <c r="T3236" s="12">
        <f t="shared" si="250"/>
        <v>2016</v>
      </c>
      <c r="U3236" s="13">
        <f t="shared" si="251"/>
        <v>42767.979861111111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t="s">
        <v>8316</v>
      </c>
      <c r="Q3237">
        <f t="shared" si="254"/>
        <v>103</v>
      </c>
      <c r="R3237">
        <f t="shared" si="252"/>
        <v>85.53</v>
      </c>
      <c r="S3237" s="13">
        <f t="shared" si="253"/>
        <v>42522.347812499997</v>
      </c>
      <c r="T3237" s="12">
        <f t="shared" si="250"/>
        <v>2016</v>
      </c>
      <c r="U3237" s="13">
        <f t="shared" si="251"/>
        <v>42552.347812499997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t="s">
        <v>8316</v>
      </c>
      <c r="Q3238">
        <f t="shared" si="254"/>
        <v>101</v>
      </c>
      <c r="R3238">
        <f t="shared" si="252"/>
        <v>182.91</v>
      </c>
      <c r="S3238" s="13">
        <f t="shared" si="253"/>
        <v>42702.917048611111</v>
      </c>
      <c r="T3238" s="12">
        <f t="shared" si="250"/>
        <v>2016</v>
      </c>
      <c r="U3238" s="13">
        <f t="shared" si="251"/>
        <v>42732.917048611111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t="s">
        <v>8316</v>
      </c>
      <c r="Q3239">
        <f t="shared" si="254"/>
        <v>101</v>
      </c>
      <c r="R3239">
        <f t="shared" si="252"/>
        <v>131.13999999999999</v>
      </c>
      <c r="S3239" s="13">
        <f t="shared" si="253"/>
        <v>42252.474351851852</v>
      </c>
      <c r="T3239" s="12">
        <f t="shared" si="250"/>
        <v>2015</v>
      </c>
      <c r="U3239" s="13">
        <f t="shared" si="251"/>
        <v>42276.165972222225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t="s">
        <v>8316</v>
      </c>
      <c r="Q3240">
        <f t="shared" si="254"/>
        <v>112</v>
      </c>
      <c r="R3240">
        <f t="shared" si="252"/>
        <v>39.81</v>
      </c>
      <c r="S3240" s="13">
        <f t="shared" si="253"/>
        <v>42156.510393518518</v>
      </c>
      <c r="T3240" s="12">
        <f t="shared" si="250"/>
        <v>2015</v>
      </c>
      <c r="U3240" s="13">
        <f t="shared" si="251"/>
        <v>42186.510393518518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t="s">
        <v>8316</v>
      </c>
      <c r="Q3241">
        <f t="shared" si="254"/>
        <v>106</v>
      </c>
      <c r="R3241">
        <f t="shared" si="252"/>
        <v>59.7</v>
      </c>
      <c r="S3241" s="13">
        <f t="shared" si="253"/>
        <v>42278.089039351849</v>
      </c>
      <c r="T3241" s="12">
        <f t="shared" si="250"/>
        <v>2015</v>
      </c>
      <c r="U3241" s="13">
        <f t="shared" si="251"/>
        <v>42302.999305555553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t="s">
        <v>8316</v>
      </c>
      <c r="Q3242">
        <f t="shared" si="254"/>
        <v>101</v>
      </c>
      <c r="R3242">
        <f t="shared" si="252"/>
        <v>88.74</v>
      </c>
      <c r="S3242" s="13">
        <f t="shared" si="253"/>
        <v>42754.693842592591</v>
      </c>
      <c r="T3242" s="12">
        <f t="shared" si="250"/>
        <v>2017</v>
      </c>
      <c r="U3242" s="13">
        <f t="shared" si="251"/>
        <v>42782.958333333328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t="s">
        <v>8316</v>
      </c>
      <c r="Q3243">
        <f t="shared" si="254"/>
        <v>115</v>
      </c>
      <c r="R3243">
        <f t="shared" si="252"/>
        <v>58.69</v>
      </c>
      <c r="S3243" s="13">
        <f t="shared" si="253"/>
        <v>41893.324884259258</v>
      </c>
      <c r="T3243" s="12">
        <f t="shared" si="250"/>
        <v>2014</v>
      </c>
      <c r="U3243" s="13">
        <f t="shared" si="251"/>
        <v>41926.290972222225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t="s">
        <v>8316</v>
      </c>
      <c r="Q3244">
        <f t="shared" si="254"/>
        <v>127</v>
      </c>
      <c r="R3244">
        <f t="shared" si="252"/>
        <v>69.569999999999993</v>
      </c>
      <c r="S3244" s="13">
        <f t="shared" si="253"/>
        <v>41871.755694444444</v>
      </c>
      <c r="T3244" s="12">
        <f t="shared" si="250"/>
        <v>2014</v>
      </c>
      <c r="U3244" s="13">
        <f t="shared" si="251"/>
        <v>41901.755694444444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t="s">
        <v>8316</v>
      </c>
      <c r="Q3245">
        <f t="shared" si="254"/>
        <v>103</v>
      </c>
      <c r="R3245">
        <f t="shared" si="252"/>
        <v>115.87</v>
      </c>
      <c r="S3245" s="13">
        <f t="shared" si="253"/>
        <v>42262.096782407403</v>
      </c>
      <c r="T3245" s="12">
        <f t="shared" si="250"/>
        <v>2015</v>
      </c>
      <c r="U3245" s="13">
        <f t="shared" si="251"/>
        <v>42286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t="s">
        <v>8316</v>
      </c>
      <c r="Q3246">
        <f t="shared" si="254"/>
        <v>103</v>
      </c>
      <c r="R3246">
        <f t="shared" si="252"/>
        <v>23.87</v>
      </c>
      <c r="S3246" s="13">
        <f t="shared" si="253"/>
        <v>42675.694236111114</v>
      </c>
      <c r="T3246" s="12">
        <f t="shared" si="250"/>
        <v>2016</v>
      </c>
      <c r="U3246" s="13">
        <f t="shared" si="251"/>
        <v>42705.735902777778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t="s">
        <v>8316</v>
      </c>
      <c r="Q3247">
        <f t="shared" si="254"/>
        <v>104</v>
      </c>
      <c r="R3247">
        <f t="shared" si="252"/>
        <v>81.13</v>
      </c>
      <c r="S3247" s="13">
        <f t="shared" si="253"/>
        <v>42135.60020833333</v>
      </c>
      <c r="T3247" s="12">
        <f t="shared" si="250"/>
        <v>2015</v>
      </c>
      <c r="U3247" s="13">
        <f t="shared" si="251"/>
        <v>42167.083333333328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t="s">
        <v>8316</v>
      </c>
      <c r="Q3248">
        <f t="shared" si="254"/>
        <v>111</v>
      </c>
      <c r="R3248">
        <f t="shared" si="252"/>
        <v>57.63</v>
      </c>
      <c r="S3248" s="13">
        <f t="shared" si="253"/>
        <v>42230.472222222219</v>
      </c>
      <c r="T3248" s="12">
        <f t="shared" si="250"/>
        <v>2015</v>
      </c>
      <c r="U3248" s="13">
        <f t="shared" si="251"/>
        <v>42259.165972222225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t="s">
        <v>8316</v>
      </c>
      <c r="Q3249">
        <f t="shared" si="254"/>
        <v>106</v>
      </c>
      <c r="R3249">
        <f t="shared" si="252"/>
        <v>46.43</v>
      </c>
      <c r="S3249" s="13">
        <f t="shared" si="253"/>
        <v>42167.434166666666</v>
      </c>
      <c r="T3249" s="12">
        <f t="shared" si="250"/>
        <v>2015</v>
      </c>
      <c r="U3249" s="13">
        <f t="shared" si="251"/>
        <v>42197.434166666666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t="s">
        <v>8316</v>
      </c>
      <c r="Q3250">
        <f t="shared" si="254"/>
        <v>101</v>
      </c>
      <c r="R3250">
        <f t="shared" si="252"/>
        <v>60.48</v>
      </c>
      <c r="S3250" s="13">
        <f t="shared" si="253"/>
        <v>42068.888391203705</v>
      </c>
      <c r="T3250" s="12">
        <f t="shared" si="250"/>
        <v>2015</v>
      </c>
      <c r="U3250" s="13">
        <f t="shared" si="251"/>
        <v>42098.846724537041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t="s">
        <v>8316</v>
      </c>
      <c r="Q3251">
        <f t="shared" si="254"/>
        <v>105</v>
      </c>
      <c r="R3251">
        <f t="shared" si="252"/>
        <v>65.58</v>
      </c>
      <c r="S3251" s="13">
        <f t="shared" si="253"/>
        <v>42145.746689814812</v>
      </c>
      <c r="T3251" s="12">
        <f t="shared" si="250"/>
        <v>2015</v>
      </c>
      <c r="U3251" s="13">
        <f t="shared" si="251"/>
        <v>42175.746689814812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t="s">
        <v>8316</v>
      </c>
      <c r="Q3252">
        <f t="shared" si="254"/>
        <v>102</v>
      </c>
      <c r="R3252">
        <f t="shared" si="252"/>
        <v>119.19</v>
      </c>
      <c r="S3252" s="13">
        <f t="shared" si="253"/>
        <v>41918.742175925923</v>
      </c>
      <c r="T3252" s="12">
        <f t="shared" si="250"/>
        <v>2014</v>
      </c>
      <c r="U3252" s="13">
        <f t="shared" si="251"/>
        <v>41948.783842592595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t="s">
        <v>8316</v>
      </c>
      <c r="Q3253">
        <f t="shared" si="254"/>
        <v>111</v>
      </c>
      <c r="R3253">
        <f t="shared" si="252"/>
        <v>83.05</v>
      </c>
      <c r="S3253" s="13">
        <f t="shared" si="253"/>
        <v>42146.731087962966</v>
      </c>
      <c r="T3253" s="12">
        <f t="shared" si="250"/>
        <v>2015</v>
      </c>
      <c r="U3253" s="13">
        <f t="shared" si="251"/>
        <v>42176.731087962966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t="s">
        <v>8316</v>
      </c>
      <c r="Q3254">
        <f t="shared" si="254"/>
        <v>128</v>
      </c>
      <c r="R3254">
        <f t="shared" si="252"/>
        <v>57.52</v>
      </c>
      <c r="S3254" s="13">
        <f t="shared" si="253"/>
        <v>42590.472685185188</v>
      </c>
      <c r="T3254" s="12">
        <f t="shared" si="250"/>
        <v>2016</v>
      </c>
      <c r="U3254" s="13">
        <f t="shared" si="251"/>
        <v>42620.472685185188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t="s">
        <v>8316</v>
      </c>
      <c r="Q3255">
        <f t="shared" si="254"/>
        <v>102</v>
      </c>
      <c r="R3255">
        <f t="shared" si="252"/>
        <v>177.09</v>
      </c>
      <c r="S3255" s="13">
        <f t="shared" si="253"/>
        <v>42602.576712962968</v>
      </c>
      <c r="T3255" s="12">
        <f t="shared" si="250"/>
        <v>2016</v>
      </c>
      <c r="U3255" s="13">
        <f t="shared" si="251"/>
        <v>42621.15625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t="s">
        <v>8316</v>
      </c>
      <c r="Q3256">
        <f t="shared" si="254"/>
        <v>101</v>
      </c>
      <c r="R3256">
        <f t="shared" si="252"/>
        <v>70.77</v>
      </c>
      <c r="S3256" s="13">
        <f t="shared" si="253"/>
        <v>42059.085752314815</v>
      </c>
      <c r="T3256" s="12">
        <f t="shared" si="250"/>
        <v>2015</v>
      </c>
      <c r="U3256" s="13">
        <f t="shared" si="251"/>
        <v>42089.044085648144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t="s">
        <v>8316</v>
      </c>
      <c r="Q3257">
        <f t="shared" si="254"/>
        <v>175</v>
      </c>
      <c r="R3257">
        <f t="shared" si="252"/>
        <v>29.17</v>
      </c>
      <c r="S3257" s="13">
        <f t="shared" si="253"/>
        <v>41889.768229166664</v>
      </c>
      <c r="T3257" s="12">
        <f t="shared" si="250"/>
        <v>2014</v>
      </c>
      <c r="U3257" s="13">
        <f t="shared" si="251"/>
        <v>41919.768229166664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t="s">
        <v>8316</v>
      </c>
      <c r="Q3258">
        <f t="shared" si="254"/>
        <v>128</v>
      </c>
      <c r="R3258">
        <f t="shared" si="252"/>
        <v>72.760000000000005</v>
      </c>
      <c r="S3258" s="13">
        <f t="shared" si="253"/>
        <v>42144.573807870373</v>
      </c>
      <c r="T3258" s="12">
        <f t="shared" si="250"/>
        <v>2015</v>
      </c>
      <c r="U3258" s="13">
        <f t="shared" si="251"/>
        <v>42166.165972222225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t="s">
        <v>8316</v>
      </c>
      <c r="Q3259">
        <f t="shared" si="254"/>
        <v>106</v>
      </c>
      <c r="R3259">
        <f t="shared" si="252"/>
        <v>51.85</v>
      </c>
      <c r="S3259" s="13">
        <f t="shared" si="253"/>
        <v>42758.559629629628</v>
      </c>
      <c r="T3259" s="12">
        <f t="shared" si="250"/>
        <v>2017</v>
      </c>
      <c r="U3259" s="13">
        <f t="shared" si="251"/>
        <v>42788.559629629628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t="s">
        <v>8316</v>
      </c>
      <c r="Q3260">
        <f t="shared" si="254"/>
        <v>105</v>
      </c>
      <c r="R3260">
        <f t="shared" si="252"/>
        <v>98.2</v>
      </c>
      <c r="S3260" s="13">
        <f t="shared" si="253"/>
        <v>41982.887280092589</v>
      </c>
      <c r="T3260" s="12">
        <f t="shared" si="250"/>
        <v>2014</v>
      </c>
      <c r="U3260" s="13">
        <f t="shared" si="251"/>
        <v>42012.887280092589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t="s">
        <v>8316</v>
      </c>
      <c r="Q3261">
        <f t="shared" si="254"/>
        <v>106</v>
      </c>
      <c r="R3261">
        <f t="shared" si="252"/>
        <v>251.74</v>
      </c>
      <c r="S3261" s="13">
        <f t="shared" si="253"/>
        <v>42614.760937500003</v>
      </c>
      <c r="T3261" s="12">
        <f t="shared" si="250"/>
        <v>2016</v>
      </c>
      <c r="U3261" s="13">
        <f t="shared" si="251"/>
        <v>42644.165972222225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t="s">
        <v>8316</v>
      </c>
      <c r="Q3262">
        <f t="shared" si="254"/>
        <v>109</v>
      </c>
      <c r="R3262">
        <f t="shared" si="252"/>
        <v>74.819999999999993</v>
      </c>
      <c r="S3262" s="13">
        <f t="shared" si="253"/>
        <v>42303.672662037032</v>
      </c>
      <c r="T3262" s="12">
        <f t="shared" si="250"/>
        <v>2015</v>
      </c>
      <c r="U3262" s="13">
        <f t="shared" si="251"/>
        <v>42338.714328703703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t="s">
        <v>8316</v>
      </c>
      <c r="Q3263">
        <f t="shared" si="254"/>
        <v>100</v>
      </c>
      <c r="R3263">
        <f t="shared" si="252"/>
        <v>67.650000000000006</v>
      </c>
      <c r="S3263" s="13">
        <f t="shared" si="253"/>
        <v>42171.725416666668</v>
      </c>
      <c r="T3263" s="12">
        <f t="shared" si="250"/>
        <v>2015</v>
      </c>
      <c r="U3263" s="13">
        <f t="shared" si="251"/>
        <v>42201.725416666668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t="s">
        <v>8316</v>
      </c>
      <c r="Q3264">
        <f t="shared" si="254"/>
        <v>103</v>
      </c>
      <c r="R3264">
        <f t="shared" si="252"/>
        <v>93.81</v>
      </c>
      <c r="S3264" s="13">
        <f t="shared" si="253"/>
        <v>41964.315532407403</v>
      </c>
      <c r="T3264" s="12">
        <f t="shared" si="250"/>
        <v>2014</v>
      </c>
      <c r="U3264" s="13">
        <f t="shared" si="251"/>
        <v>41995.166666666672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t="s">
        <v>8316</v>
      </c>
      <c r="Q3265">
        <f t="shared" si="254"/>
        <v>112</v>
      </c>
      <c r="R3265">
        <f t="shared" si="252"/>
        <v>41.24</v>
      </c>
      <c r="S3265" s="13">
        <f t="shared" si="253"/>
        <v>42284.516064814816</v>
      </c>
      <c r="T3265" s="12">
        <f t="shared" si="250"/>
        <v>2015</v>
      </c>
      <c r="U3265" s="13">
        <f t="shared" si="251"/>
        <v>42307.875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t="s">
        <v>8316</v>
      </c>
      <c r="Q3266">
        <f t="shared" si="254"/>
        <v>103</v>
      </c>
      <c r="R3266">
        <f t="shared" si="252"/>
        <v>52.55</v>
      </c>
      <c r="S3266" s="13">
        <f t="shared" si="253"/>
        <v>42016.800208333334</v>
      </c>
      <c r="T3266" s="12">
        <f t="shared" ref="T3266:T3329" si="255">YEAR(S3266)</f>
        <v>2015</v>
      </c>
      <c r="U3266" s="13">
        <f t="shared" ref="U3266:U3329" si="256">(((I3266/60)/60)/24)+DATE(1970,1,1)</f>
        <v>42032.916666666672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t="s">
        <v>8316</v>
      </c>
      <c r="Q3267">
        <f t="shared" si="254"/>
        <v>164</v>
      </c>
      <c r="R3267">
        <f t="shared" ref="R3267:R3330" si="257">IFERROR(ROUND(E3267/L3267,2),0)</f>
        <v>70.290000000000006</v>
      </c>
      <c r="S3267" s="13">
        <f t="shared" ref="S3267:S3330" si="258">(((J3267/60)/60)/24)+DATE(1970,1,1)</f>
        <v>42311.711979166663</v>
      </c>
      <c r="T3267" s="12">
        <f t="shared" si="255"/>
        <v>2015</v>
      </c>
      <c r="U3267" s="13">
        <f t="shared" si="256"/>
        <v>42341.708333333328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t="s">
        <v>8316</v>
      </c>
      <c r="Q3268">
        <f t="shared" ref="Q3268:Q3331" si="259">ROUND(E3268/D3268*100,0)</f>
        <v>131</v>
      </c>
      <c r="R3268">
        <f t="shared" si="257"/>
        <v>48.33</v>
      </c>
      <c r="S3268" s="13">
        <f t="shared" si="258"/>
        <v>42136.536134259266</v>
      </c>
      <c r="T3268" s="12">
        <f t="shared" si="255"/>
        <v>2015</v>
      </c>
      <c r="U3268" s="13">
        <f t="shared" si="256"/>
        <v>42167.875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t="s">
        <v>8316</v>
      </c>
      <c r="Q3269">
        <f t="shared" si="259"/>
        <v>102</v>
      </c>
      <c r="R3269">
        <f t="shared" si="257"/>
        <v>53.18</v>
      </c>
      <c r="S3269" s="13">
        <f t="shared" si="258"/>
        <v>42172.757638888885</v>
      </c>
      <c r="T3269" s="12">
        <f t="shared" si="255"/>
        <v>2015</v>
      </c>
      <c r="U3269" s="13">
        <f t="shared" si="256"/>
        <v>42202.757638888885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t="s">
        <v>8316</v>
      </c>
      <c r="Q3270">
        <f t="shared" si="259"/>
        <v>128</v>
      </c>
      <c r="R3270">
        <f t="shared" si="257"/>
        <v>60.95</v>
      </c>
      <c r="S3270" s="13">
        <f t="shared" si="258"/>
        <v>42590.90425925926</v>
      </c>
      <c r="T3270" s="12">
        <f t="shared" si="255"/>
        <v>2016</v>
      </c>
      <c r="U3270" s="13">
        <f t="shared" si="256"/>
        <v>42606.90425925926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t="s">
        <v>8316</v>
      </c>
      <c r="Q3271">
        <f t="shared" si="259"/>
        <v>102</v>
      </c>
      <c r="R3271">
        <f t="shared" si="257"/>
        <v>116</v>
      </c>
      <c r="S3271" s="13">
        <f t="shared" si="258"/>
        <v>42137.395798611105</v>
      </c>
      <c r="T3271" s="12">
        <f t="shared" si="255"/>
        <v>2015</v>
      </c>
      <c r="U3271" s="13">
        <f t="shared" si="256"/>
        <v>42171.458333333328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t="s">
        <v>8316</v>
      </c>
      <c r="Q3272">
        <f t="shared" si="259"/>
        <v>102</v>
      </c>
      <c r="R3272">
        <f t="shared" si="257"/>
        <v>61</v>
      </c>
      <c r="S3272" s="13">
        <f t="shared" si="258"/>
        <v>42167.533159722225</v>
      </c>
      <c r="T3272" s="12">
        <f t="shared" si="255"/>
        <v>2015</v>
      </c>
      <c r="U3272" s="13">
        <f t="shared" si="256"/>
        <v>42197.533159722225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t="s">
        <v>8316</v>
      </c>
      <c r="Q3273">
        <f t="shared" si="259"/>
        <v>130</v>
      </c>
      <c r="R3273">
        <f t="shared" si="257"/>
        <v>38.24</v>
      </c>
      <c r="S3273" s="13">
        <f t="shared" si="258"/>
        <v>41915.437210648146</v>
      </c>
      <c r="T3273" s="12">
        <f t="shared" si="255"/>
        <v>2014</v>
      </c>
      <c r="U3273" s="13">
        <f t="shared" si="256"/>
        <v>41945.478877314818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t="s">
        <v>8316</v>
      </c>
      <c r="Q3274">
        <f t="shared" si="259"/>
        <v>154</v>
      </c>
      <c r="R3274">
        <f t="shared" si="257"/>
        <v>106.5</v>
      </c>
      <c r="S3274" s="13">
        <f t="shared" si="258"/>
        <v>42284.500104166669</v>
      </c>
      <c r="T3274" s="12">
        <f t="shared" si="255"/>
        <v>2015</v>
      </c>
      <c r="U3274" s="13">
        <f t="shared" si="256"/>
        <v>42314.541770833333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t="s">
        <v>8316</v>
      </c>
      <c r="Q3275">
        <f t="shared" si="259"/>
        <v>107</v>
      </c>
      <c r="R3275">
        <f t="shared" si="257"/>
        <v>204.57</v>
      </c>
      <c r="S3275" s="13">
        <f t="shared" si="258"/>
        <v>42611.801412037035</v>
      </c>
      <c r="T3275" s="12">
        <f t="shared" si="255"/>
        <v>2016</v>
      </c>
      <c r="U3275" s="13">
        <f t="shared" si="256"/>
        <v>42627.791666666672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t="s">
        <v>8316</v>
      </c>
      <c r="Q3276">
        <f t="shared" si="259"/>
        <v>101</v>
      </c>
      <c r="R3276">
        <f t="shared" si="257"/>
        <v>54.91</v>
      </c>
      <c r="S3276" s="13">
        <f t="shared" si="258"/>
        <v>42400.704537037032</v>
      </c>
      <c r="T3276" s="12">
        <f t="shared" si="255"/>
        <v>2016</v>
      </c>
      <c r="U3276" s="13">
        <f t="shared" si="256"/>
        <v>42444.875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t="s">
        <v>8316</v>
      </c>
      <c r="Q3277">
        <f t="shared" si="259"/>
        <v>100</v>
      </c>
      <c r="R3277">
        <f t="shared" si="257"/>
        <v>150.41999999999999</v>
      </c>
      <c r="S3277" s="13">
        <f t="shared" si="258"/>
        <v>42017.88045138889</v>
      </c>
      <c r="T3277" s="12">
        <f t="shared" si="255"/>
        <v>2015</v>
      </c>
      <c r="U3277" s="13">
        <f t="shared" si="256"/>
        <v>42044.1875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t="s">
        <v>8316</v>
      </c>
      <c r="Q3278">
        <f t="shared" si="259"/>
        <v>117</v>
      </c>
      <c r="R3278">
        <f t="shared" si="257"/>
        <v>52.58</v>
      </c>
      <c r="S3278" s="13">
        <f t="shared" si="258"/>
        <v>42426.949988425928</v>
      </c>
      <c r="T3278" s="12">
        <f t="shared" si="255"/>
        <v>2016</v>
      </c>
      <c r="U3278" s="13">
        <f t="shared" si="256"/>
        <v>42461.165972222225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t="s">
        <v>8316</v>
      </c>
      <c r="Q3279">
        <f t="shared" si="259"/>
        <v>109</v>
      </c>
      <c r="R3279">
        <f t="shared" si="257"/>
        <v>54.3</v>
      </c>
      <c r="S3279" s="13">
        <f t="shared" si="258"/>
        <v>41931.682939814818</v>
      </c>
      <c r="T3279" s="12">
        <f t="shared" si="255"/>
        <v>2014</v>
      </c>
      <c r="U3279" s="13">
        <f t="shared" si="256"/>
        <v>41961.724606481483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t="s">
        <v>8316</v>
      </c>
      <c r="Q3280">
        <f t="shared" si="259"/>
        <v>103</v>
      </c>
      <c r="R3280">
        <f t="shared" si="257"/>
        <v>76.03</v>
      </c>
      <c r="S3280" s="13">
        <f t="shared" si="258"/>
        <v>42124.848414351851</v>
      </c>
      <c r="T3280" s="12">
        <f t="shared" si="255"/>
        <v>2015</v>
      </c>
      <c r="U3280" s="13">
        <f t="shared" si="256"/>
        <v>42154.848414351851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t="s">
        <v>8316</v>
      </c>
      <c r="Q3281">
        <f t="shared" si="259"/>
        <v>114</v>
      </c>
      <c r="R3281">
        <f t="shared" si="257"/>
        <v>105.21</v>
      </c>
      <c r="S3281" s="13">
        <f t="shared" si="258"/>
        <v>42431.102534722217</v>
      </c>
      <c r="T3281" s="12">
        <f t="shared" si="255"/>
        <v>2016</v>
      </c>
      <c r="U3281" s="13">
        <f t="shared" si="256"/>
        <v>42461.06086805556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t="s">
        <v>8316</v>
      </c>
      <c r="Q3282">
        <f t="shared" si="259"/>
        <v>103</v>
      </c>
      <c r="R3282">
        <f t="shared" si="257"/>
        <v>68.67</v>
      </c>
      <c r="S3282" s="13">
        <f t="shared" si="258"/>
        <v>42121.756921296299</v>
      </c>
      <c r="T3282" s="12">
        <f t="shared" si="255"/>
        <v>2015</v>
      </c>
      <c r="U3282" s="13">
        <f t="shared" si="256"/>
        <v>42156.208333333328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t="s">
        <v>8316</v>
      </c>
      <c r="Q3283">
        <f t="shared" si="259"/>
        <v>122</v>
      </c>
      <c r="R3283">
        <f t="shared" si="257"/>
        <v>129.36000000000001</v>
      </c>
      <c r="S3283" s="13">
        <f t="shared" si="258"/>
        <v>42219.019733796296</v>
      </c>
      <c r="T3283" s="12">
        <f t="shared" si="255"/>
        <v>2015</v>
      </c>
      <c r="U3283" s="13">
        <f t="shared" si="256"/>
        <v>42249.019733796296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t="s">
        <v>8316</v>
      </c>
      <c r="Q3284">
        <f t="shared" si="259"/>
        <v>103</v>
      </c>
      <c r="R3284">
        <f t="shared" si="257"/>
        <v>134.26</v>
      </c>
      <c r="S3284" s="13">
        <f t="shared" si="258"/>
        <v>42445.19430555556</v>
      </c>
      <c r="T3284" s="12">
        <f t="shared" si="255"/>
        <v>2016</v>
      </c>
      <c r="U3284" s="13">
        <f t="shared" si="256"/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t="s">
        <v>8316</v>
      </c>
      <c r="Q3285">
        <f t="shared" si="259"/>
        <v>105</v>
      </c>
      <c r="R3285">
        <f t="shared" si="257"/>
        <v>17.829999999999998</v>
      </c>
      <c r="S3285" s="13">
        <f t="shared" si="258"/>
        <v>42379.74418981481</v>
      </c>
      <c r="T3285" s="12">
        <f t="shared" si="255"/>
        <v>2016</v>
      </c>
      <c r="U3285" s="13">
        <f t="shared" si="256"/>
        <v>42410.875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t="s">
        <v>8316</v>
      </c>
      <c r="Q3286">
        <f t="shared" si="259"/>
        <v>102</v>
      </c>
      <c r="R3286">
        <f t="shared" si="257"/>
        <v>203.2</v>
      </c>
      <c r="S3286" s="13">
        <f t="shared" si="258"/>
        <v>42380.884872685187</v>
      </c>
      <c r="T3286" s="12">
        <f t="shared" si="255"/>
        <v>2016</v>
      </c>
      <c r="U3286" s="13">
        <f t="shared" si="256"/>
        <v>42398.249305555553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t="s">
        <v>8316</v>
      </c>
      <c r="Q3287">
        <f t="shared" si="259"/>
        <v>112</v>
      </c>
      <c r="R3287">
        <f t="shared" si="257"/>
        <v>69.19</v>
      </c>
      <c r="S3287" s="13">
        <f t="shared" si="258"/>
        <v>42762.942430555559</v>
      </c>
      <c r="T3287" s="12">
        <f t="shared" si="255"/>
        <v>2017</v>
      </c>
      <c r="U3287" s="13">
        <f t="shared" si="256"/>
        <v>42794.208333333328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t="s">
        <v>8316</v>
      </c>
      <c r="Q3288">
        <f t="shared" si="259"/>
        <v>102</v>
      </c>
      <c r="R3288">
        <f t="shared" si="257"/>
        <v>125.12</v>
      </c>
      <c r="S3288" s="13">
        <f t="shared" si="258"/>
        <v>42567.840069444443</v>
      </c>
      <c r="T3288" s="12">
        <f t="shared" si="255"/>
        <v>2016</v>
      </c>
      <c r="U3288" s="13">
        <f t="shared" si="256"/>
        <v>42597.840069444443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t="s">
        <v>8316</v>
      </c>
      <c r="Q3289">
        <f t="shared" si="259"/>
        <v>100</v>
      </c>
      <c r="R3289">
        <f t="shared" si="257"/>
        <v>73.53</v>
      </c>
      <c r="S3289" s="13">
        <f t="shared" si="258"/>
        <v>42311.750324074077</v>
      </c>
      <c r="T3289" s="12">
        <f t="shared" si="255"/>
        <v>2015</v>
      </c>
      <c r="U3289" s="13">
        <f t="shared" si="256"/>
        <v>42336.750324074077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t="s">
        <v>8316</v>
      </c>
      <c r="Q3290">
        <f t="shared" si="259"/>
        <v>100</v>
      </c>
      <c r="R3290">
        <f t="shared" si="257"/>
        <v>48.44</v>
      </c>
      <c r="S3290" s="13">
        <f t="shared" si="258"/>
        <v>42505.774479166663</v>
      </c>
      <c r="T3290" s="12">
        <f t="shared" si="255"/>
        <v>2016</v>
      </c>
      <c r="U3290" s="13">
        <f t="shared" si="256"/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t="s">
        <v>8316</v>
      </c>
      <c r="Q3291">
        <f t="shared" si="259"/>
        <v>133</v>
      </c>
      <c r="R3291">
        <f t="shared" si="257"/>
        <v>26.61</v>
      </c>
      <c r="S3291" s="13">
        <f t="shared" si="258"/>
        <v>42758.368078703701</v>
      </c>
      <c r="T3291" s="12">
        <f t="shared" si="255"/>
        <v>2017</v>
      </c>
      <c r="U3291" s="13">
        <f t="shared" si="256"/>
        <v>42786.368078703701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t="s">
        <v>8316</v>
      </c>
      <c r="Q3292">
        <f t="shared" si="259"/>
        <v>121</v>
      </c>
      <c r="R3292">
        <f t="shared" si="257"/>
        <v>33.67</v>
      </c>
      <c r="S3292" s="13">
        <f t="shared" si="258"/>
        <v>42775.51494212963</v>
      </c>
      <c r="T3292" s="12">
        <f t="shared" si="255"/>
        <v>2017</v>
      </c>
      <c r="U3292" s="13">
        <f t="shared" si="256"/>
        <v>42805.51494212963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t="s">
        <v>8316</v>
      </c>
      <c r="Q3293">
        <f t="shared" si="259"/>
        <v>114</v>
      </c>
      <c r="R3293">
        <f t="shared" si="257"/>
        <v>40.71</v>
      </c>
      <c r="S3293" s="13">
        <f t="shared" si="258"/>
        <v>42232.702546296292</v>
      </c>
      <c r="T3293" s="12">
        <f t="shared" si="255"/>
        <v>2015</v>
      </c>
      <c r="U3293" s="13">
        <f t="shared" si="256"/>
        <v>42264.165972222225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t="s">
        <v>8316</v>
      </c>
      <c r="Q3294">
        <f t="shared" si="259"/>
        <v>286</v>
      </c>
      <c r="R3294">
        <f t="shared" si="257"/>
        <v>19.27</v>
      </c>
      <c r="S3294" s="13">
        <f t="shared" si="258"/>
        <v>42282.770231481481</v>
      </c>
      <c r="T3294" s="12">
        <f t="shared" si="255"/>
        <v>2015</v>
      </c>
      <c r="U3294" s="13">
        <f t="shared" si="256"/>
        <v>42342.811898148153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t="s">
        <v>8316</v>
      </c>
      <c r="Q3295">
        <f t="shared" si="259"/>
        <v>170</v>
      </c>
      <c r="R3295">
        <f t="shared" si="257"/>
        <v>84.29</v>
      </c>
      <c r="S3295" s="13">
        <f t="shared" si="258"/>
        <v>42768.425370370373</v>
      </c>
      <c r="T3295" s="12">
        <f t="shared" si="255"/>
        <v>2017</v>
      </c>
      <c r="U3295" s="13">
        <f t="shared" si="256"/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t="s">
        <v>8316</v>
      </c>
      <c r="Q3296">
        <f t="shared" si="259"/>
        <v>118</v>
      </c>
      <c r="R3296">
        <f t="shared" si="257"/>
        <v>29.58</v>
      </c>
      <c r="S3296" s="13">
        <f t="shared" si="258"/>
        <v>42141.541134259256</v>
      </c>
      <c r="T3296" s="12">
        <f t="shared" si="255"/>
        <v>2015</v>
      </c>
      <c r="U3296" s="13">
        <f t="shared" si="256"/>
        <v>42171.541134259256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t="s">
        <v>8316</v>
      </c>
      <c r="Q3297">
        <f t="shared" si="259"/>
        <v>103</v>
      </c>
      <c r="R3297">
        <f t="shared" si="257"/>
        <v>26.67</v>
      </c>
      <c r="S3297" s="13">
        <f t="shared" si="258"/>
        <v>42609.442465277782</v>
      </c>
      <c r="T3297" s="12">
        <f t="shared" si="255"/>
        <v>2016</v>
      </c>
      <c r="U3297" s="13">
        <f t="shared" si="256"/>
        <v>42639.442465277782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t="s">
        <v>8316</v>
      </c>
      <c r="Q3298">
        <f t="shared" si="259"/>
        <v>144</v>
      </c>
      <c r="R3298">
        <f t="shared" si="257"/>
        <v>45.98</v>
      </c>
      <c r="S3298" s="13">
        <f t="shared" si="258"/>
        <v>42309.756620370375</v>
      </c>
      <c r="T3298" s="12">
        <f t="shared" si="255"/>
        <v>2015</v>
      </c>
      <c r="U3298" s="13">
        <f t="shared" si="256"/>
        <v>42330.916666666672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t="s">
        <v>8316</v>
      </c>
      <c r="Q3299">
        <f t="shared" si="259"/>
        <v>100</v>
      </c>
      <c r="R3299">
        <f t="shared" si="257"/>
        <v>125.09</v>
      </c>
      <c r="S3299" s="13">
        <f t="shared" si="258"/>
        <v>42193.771481481483</v>
      </c>
      <c r="T3299" s="12">
        <f t="shared" si="255"/>
        <v>2015</v>
      </c>
      <c r="U3299" s="13">
        <f t="shared" si="256"/>
        <v>42212.957638888889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t="s">
        <v>8316</v>
      </c>
      <c r="Q3300">
        <f t="shared" si="259"/>
        <v>102</v>
      </c>
      <c r="R3300">
        <f t="shared" si="257"/>
        <v>141.29</v>
      </c>
      <c r="S3300" s="13">
        <f t="shared" si="258"/>
        <v>42239.957962962959</v>
      </c>
      <c r="T3300" s="12">
        <f t="shared" si="255"/>
        <v>2015</v>
      </c>
      <c r="U3300" s="13">
        <f t="shared" si="256"/>
        <v>42260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t="s">
        <v>8316</v>
      </c>
      <c r="Q3301">
        <f t="shared" si="259"/>
        <v>116</v>
      </c>
      <c r="R3301">
        <f t="shared" si="257"/>
        <v>55.33</v>
      </c>
      <c r="S3301" s="13">
        <f t="shared" si="258"/>
        <v>42261.917395833334</v>
      </c>
      <c r="T3301" s="12">
        <f t="shared" si="255"/>
        <v>2015</v>
      </c>
      <c r="U3301" s="13">
        <f t="shared" si="256"/>
        <v>42291.917395833334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t="s">
        <v>8316</v>
      </c>
      <c r="Q3302">
        <f t="shared" si="259"/>
        <v>136</v>
      </c>
      <c r="R3302">
        <f t="shared" si="257"/>
        <v>46.42</v>
      </c>
      <c r="S3302" s="13">
        <f t="shared" si="258"/>
        <v>42102.743773148148</v>
      </c>
      <c r="T3302" s="12">
        <f t="shared" si="255"/>
        <v>2015</v>
      </c>
      <c r="U3302" s="13">
        <f t="shared" si="256"/>
        <v>42123.743773148148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t="s">
        <v>8316</v>
      </c>
      <c r="Q3303">
        <f t="shared" si="259"/>
        <v>133</v>
      </c>
      <c r="R3303">
        <f t="shared" si="257"/>
        <v>57.2</v>
      </c>
      <c r="S3303" s="13">
        <f t="shared" si="258"/>
        <v>42538.73583333334</v>
      </c>
      <c r="T3303" s="12">
        <f t="shared" si="255"/>
        <v>2016</v>
      </c>
      <c r="U3303" s="13">
        <f t="shared" si="256"/>
        <v>42583.290972222225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t="s">
        <v>8316</v>
      </c>
      <c r="Q3304">
        <f t="shared" si="259"/>
        <v>103</v>
      </c>
      <c r="R3304">
        <f t="shared" si="257"/>
        <v>173.7</v>
      </c>
      <c r="S3304" s="13">
        <f t="shared" si="258"/>
        <v>42681.35157407407</v>
      </c>
      <c r="T3304" s="12">
        <f t="shared" si="255"/>
        <v>2016</v>
      </c>
      <c r="U3304" s="13">
        <f t="shared" si="256"/>
        <v>42711.35157407407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t="s">
        <v>8316</v>
      </c>
      <c r="Q3305">
        <f t="shared" si="259"/>
        <v>116</v>
      </c>
      <c r="R3305">
        <f t="shared" si="257"/>
        <v>59.6</v>
      </c>
      <c r="S3305" s="13">
        <f t="shared" si="258"/>
        <v>42056.65143518518</v>
      </c>
      <c r="T3305" s="12">
        <f t="shared" si="255"/>
        <v>2015</v>
      </c>
      <c r="U3305" s="13">
        <f t="shared" si="256"/>
        <v>42091.609768518523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t="s">
        <v>8316</v>
      </c>
      <c r="Q3306">
        <f t="shared" si="259"/>
        <v>105</v>
      </c>
      <c r="R3306">
        <f t="shared" si="257"/>
        <v>89.59</v>
      </c>
      <c r="S3306" s="13">
        <f t="shared" si="258"/>
        <v>42696.624444444446</v>
      </c>
      <c r="T3306" s="12">
        <f t="shared" si="255"/>
        <v>2016</v>
      </c>
      <c r="U3306" s="13">
        <f t="shared" si="256"/>
        <v>42726.624444444446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t="s">
        <v>8316</v>
      </c>
      <c r="Q3307">
        <f t="shared" si="259"/>
        <v>102</v>
      </c>
      <c r="R3307">
        <f t="shared" si="257"/>
        <v>204.05</v>
      </c>
      <c r="S3307" s="13">
        <f t="shared" si="258"/>
        <v>42186.855879629627</v>
      </c>
      <c r="T3307" s="12">
        <f t="shared" si="255"/>
        <v>2015</v>
      </c>
      <c r="U3307" s="13">
        <f t="shared" si="256"/>
        <v>42216.855879629627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t="s">
        <v>8316</v>
      </c>
      <c r="Q3308">
        <f t="shared" si="259"/>
        <v>175</v>
      </c>
      <c r="R3308">
        <f t="shared" si="257"/>
        <v>48.7</v>
      </c>
      <c r="S3308" s="13">
        <f t="shared" si="258"/>
        <v>42493.219236111108</v>
      </c>
      <c r="T3308" s="12">
        <f t="shared" si="255"/>
        <v>2016</v>
      </c>
      <c r="U3308" s="13">
        <f t="shared" si="256"/>
        <v>42531.125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t="s">
        <v>8316</v>
      </c>
      <c r="Q3309">
        <f t="shared" si="259"/>
        <v>107</v>
      </c>
      <c r="R3309">
        <f t="shared" si="257"/>
        <v>53.34</v>
      </c>
      <c r="S3309" s="13">
        <f t="shared" si="258"/>
        <v>42475.057164351849</v>
      </c>
      <c r="T3309" s="12">
        <f t="shared" si="255"/>
        <v>2016</v>
      </c>
      <c r="U3309" s="13">
        <f t="shared" si="256"/>
        <v>42505.057164351849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t="s">
        <v>8316</v>
      </c>
      <c r="Q3310">
        <f t="shared" si="259"/>
        <v>122</v>
      </c>
      <c r="R3310">
        <f t="shared" si="257"/>
        <v>75.09</v>
      </c>
      <c r="S3310" s="13">
        <f t="shared" si="258"/>
        <v>42452.876909722225</v>
      </c>
      <c r="T3310" s="12">
        <f t="shared" si="255"/>
        <v>2016</v>
      </c>
      <c r="U3310" s="13">
        <f t="shared" si="256"/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t="s">
        <v>8316</v>
      </c>
      <c r="Q3311">
        <f t="shared" si="259"/>
        <v>159</v>
      </c>
      <c r="R3311">
        <f t="shared" si="257"/>
        <v>18</v>
      </c>
      <c r="S3311" s="13">
        <f t="shared" si="258"/>
        <v>42628.650208333333</v>
      </c>
      <c r="T3311" s="12">
        <f t="shared" si="255"/>
        <v>2016</v>
      </c>
      <c r="U3311" s="13">
        <f t="shared" si="256"/>
        <v>42659.650208333333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t="s">
        <v>8316</v>
      </c>
      <c r="Q3312">
        <f t="shared" si="259"/>
        <v>100</v>
      </c>
      <c r="R3312">
        <f t="shared" si="257"/>
        <v>209.84</v>
      </c>
      <c r="S3312" s="13">
        <f t="shared" si="258"/>
        <v>42253.928530092591</v>
      </c>
      <c r="T3312" s="12">
        <f t="shared" si="255"/>
        <v>2015</v>
      </c>
      <c r="U3312" s="13">
        <f t="shared" si="256"/>
        <v>42283.928530092591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t="s">
        <v>8316</v>
      </c>
      <c r="Q3313">
        <f t="shared" si="259"/>
        <v>110</v>
      </c>
      <c r="R3313">
        <f t="shared" si="257"/>
        <v>61.02</v>
      </c>
      <c r="S3313" s="13">
        <f t="shared" si="258"/>
        <v>42264.29178240741</v>
      </c>
      <c r="T3313" s="12">
        <f t="shared" si="255"/>
        <v>2015</v>
      </c>
      <c r="U3313" s="13">
        <f t="shared" si="256"/>
        <v>42294.29178240741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t="s">
        <v>8316</v>
      </c>
      <c r="Q3314">
        <f t="shared" si="259"/>
        <v>100</v>
      </c>
      <c r="R3314">
        <f t="shared" si="257"/>
        <v>61</v>
      </c>
      <c r="S3314" s="13">
        <f t="shared" si="258"/>
        <v>42664.809560185182</v>
      </c>
      <c r="T3314" s="12">
        <f t="shared" si="255"/>
        <v>2016</v>
      </c>
      <c r="U3314" s="13">
        <f t="shared" si="256"/>
        <v>42685.916666666672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t="s">
        <v>8316</v>
      </c>
      <c r="Q3315">
        <f t="shared" si="259"/>
        <v>116</v>
      </c>
      <c r="R3315">
        <f t="shared" si="257"/>
        <v>80.03</v>
      </c>
      <c r="S3315" s="13">
        <f t="shared" si="258"/>
        <v>42382.244409722218</v>
      </c>
      <c r="T3315" s="12">
        <f t="shared" si="255"/>
        <v>2016</v>
      </c>
      <c r="U3315" s="13">
        <f t="shared" si="256"/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t="s">
        <v>8316</v>
      </c>
      <c r="Q3316">
        <f t="shared" si="259"/>
        <v>211</v>
      </c>
      <c r="R3316">
        <f t="shared" si="257"/>
        <v>29.07</v>
      </c>
      <c r="S3316" s="13">
        <f t="shared" si="258"/>
        <v>42105.267488425925</v>
      </c>
      <c r="T3316" s="12">
        <f t="shared" si="255"/>
        <v>2015</v>
      </c>
      <c r="U3316" s="13">
        <f t="shared" si="256"/>
        <v>42132.836805555555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t="s">
        <v>8316</v>
      </c>
      <c r="Q3317">
        <f t="shared" si="259"/>
        <v>110</v>
      </c>
      <c r="R3317">
        <f t="shared" si="257"/>
        <v>49.44</v>
      </c>
      <c r="S3317" s="13">
        <f t="shared" si="258"/>
        <v>42466.303715277783</v>
      </c>
      <c r="T3317" s="12">
        <f t="shared" si="255"/>
        <v>2016</v>
      </c>
      <c r="U3317" s="13">
        <f t="shared" si="256"/>
        <v>42496.303715277783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t="s">
        <v>8316</v>
      </c>
      <c r="Q3318">
        <f t="shared" si="259"/>
        <v>100</v>
      </c>
      <c r="R3318">
        <f t="shared" si="257"/>
        <v>93.98</v>
      </c>
      <c r="S3318" s="13">
        <f t="shared" si="258"/>
        <v>41826.871238425927</v>
      </c>
      <c r="T3318" s="12">
        <f t="shared" si="255"/>
        <v>2014</v>
      </c>
      <c r="U3318" s="13">
        <f t="shared" si="256"/>
        <v>41859.57916666667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t="s">
        <v>8316</v>
      </c>
      <c r="Q3319">
        <f t="shared" si="259"/>
        <v>106</v>
      </c>
      <c r="R3319">
        <f t="shared" si="257"/>
        <v>61.94</v>
      </c>
      <c r="S3319" s="13">
        <f t="shared" si="258"/>
        <v>42499.039629629624</v>
      </c>
      <c r="T3319" s="12">
        <f t="shared" si="255"/>
        <v>2016</v>
      </c>
      <c r="U3319" s="13">
        <f t="shared" si="256"/>
        <v>42529.039629629624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t="s">
        <v>8316</v>
      </c>
      <c r="Q3320">
        <f t="shared" si="259"/>
        <v>126</v>
      </c>
      <c r="R3320">
        <f t="shared" si="257"/>
        <v>78.5</v>
      </c>
      <c r="S3320" s="13">
        <f t="shared" si="258"/>
        <v>42431.302002314813</v>
      </c>
      <c r="T3320" s="12">
        <f t="shared" si="255"/>
        <v>2016</v>
      </c>
      <c r="U3320" s="13">
        <f t="shared" si="256"/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t="s">
        <v>8316</v>
      </c>
      <c r="Q3321">
        <f t="shared" si="259"/>
        <v>108</v>
      </c>
      <c r="R3321">
        <f t="shared" si="257"/>
        <v>33.75</v>
      </c>
      <c r="S3321" s="13">
        <f t="shared" si="258"/>
        <v>41990.585486111115</v>
      </c>
      <c r="T3321" s="12">
        <f t="shared" si="255"/>
        <v>2014</v>
      </c>
      <c r="U3321" s="13">
        <f t="shared" si="256"/>
        <v>42035.585486111115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t="s">
        <v>8316</v>
      </c>
      <c r="Q3322">
        <f t="shared" si="259"/>
        <v>101</v>
      </c>
      <c r="R3322">
        <f t="shared" si="257"/>
        <v>66.45</v>
      </c>
      <c r="S3322" s="13">
        <f t="shared" si="258"/>
        <v>42513.045798611114</v>
      </c>
      <c r="T3322" s="12">
        <f t="shared" si="255"/>
        <v>2016</v>
      </c>
      <c r="U3322" s="13">
        <f t="shared" si="256"/>
        <v>42543.045798611114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t="s">
        <v>8316</v>
      </c>
      <c r="Q3323">
        <f t="shared" si="259"/>
        <v>107</v>
      </c>
      <c r="R3323">
        <f t="shared" si="257"/>
        <v>35.799999999999997</v>
      </c>
      <c r="S3323" s="13">
        <f t="shared" si="258"/>
        <v>41914.100289351853</v>
      </c>
      <c r="T3323" s="12">
        <f t="shared" si="255"/>
        <v>2014</v>
      </c>
      <c r="U3323" s="13">
        <f t="shared" si="256"/>
        <v>41928.165972222225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t="s">
        <v>8316</v>
      </c>
      <c r="Q3324">
        <f t="shared" si="259"/>
        <v>102</v>
      </c>
      <c r="R3324">
        <f t="shared" si="257"/>
        <v>145.65</v>
      </c>
      <c r="S3324" s="13">
        <f t="shared" si="258"/>
        <v>42521.010370370372</v>
      </c>
      <c r="T3324" s="12">
        <f t="shared" si="255"/>
        <v>2016</v>
      </c>
      <c r="U3324" s="13">
        <f t="shared" si="256"/>
        <v>42543.163194444445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t="s">
        <v>8316</v>
      </c>
      <c r="Q3325">
        <f t="shared" si="259"/>
        <v>126</v>
      </c>
      <c r="R3325">
        <f t="shared" si="257"/>
        <v>25.69</v>
      </c>
      <c r="S3325" s="13">
        <f t="shared" si="258"/>
        <v>42608.36583333333</v>
      </c>
      <c r="T3325" s="12">
        <f t="shared" si="255"/>
        <v>2016</v>
      </c>
      <c r="U3325" s="13">
        <f t="shared" si="256"/>
        <v>42638.36583333333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t="s">
        <v>8316</v>
      </c>
      <c r="Q3326">
        <f t="shared" si="259"/>
        <v>102</v>
      </c>
      <c r="R3326">
        <f t="shared" si="257"/>
        <v>152.5</v>
      </c>
      <c r="S3326" s="13">
        <f t="shared" si="258"/>
        <v>42512.58321759259</v>
      </c>
      <c r="T3326" s="12">
        <f t="shared" si="255"/>
        <v>2016</v>
      </c>
      <c r="U3326" s="13">
        <f t="shared" si="256"/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t="s">
        <v>8316</v>
      </c>
      <c r="Q3327">
        <f t="shared" si="259"/>
        <v>113</v>
      </c>
      <c r="R3327">
        <f t="shared" si="257"/>
        <v>30</v>
      </c>
      <c r="S3327" s="13">
        <f t="shared" si="258"/>
        <v>42064.785613425927</v>
      </c>
      <c r="T3327" s="12">
        <f t="shared" si="255"/>
        <v>2015</v>
      </c>
      <c r="U3327" s="13">
        <f t="shared" si="256"/>
        <v>42099.743946759263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t="s">
        <v>8316</v>
      </c>
      <c r="Q3328">
        <f t="shared" si="259"/>
        <v>101</v>
      </c>
      <c r="R3328">
        <f t="shared" si="257"/>
        <v>142.28</v>
      </c>
      <c r="S3328" s="13">
        <f t="shared" si="258"/>
        <v>42041.714178240742</v>
      </c>
      <c r="T3328" s="12">
        <f t="shared" si="255"/>
        <v>2015</v>
      </c>
      <c r="U3328" s="13">
        <f t="shared" si="256"/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t="s">
        <v>8316</v>
      </c>
      <c r="Q3329">
        <f t="shared" si="259"/>
        <v>101</v>
      </c>
      <c r="R3329">
        <f t="shared" si="257"/>
        <v>24.55</v>
      </c>
      <c r="S3329" s="13">
        <f t="shared" si="258"/>
        <v>42468.374606481477</v>
      </c>
      <c r="T3329" s="12">
        <f t="shared" si="255"/>
        <v>2016</v>
      </c>
      <c r="U3329" s="13">
        <f t="shared" si="256"/>
        <v>42498.374606481477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t="s">
        <v>8316</v>
      </c>
      <c r="Q3330">
        <f t="shared" si="259"/>
        <v>146</v>
      </c>
      <c r="R3330">
        <f t="shared" si="257"/>
        <v>292.77999999999997</v>
      </c>
      <c r="S3330" s="13">
        <f t="shared" si="258"/>
        <v>41822.57503472222</v>
      </c>
      <c r="T3330" s="12">
        <f t="shared" ref="T3330:T3393" si="260">YEAR(S3330)</f>
        <v>2014</v>
      </c>
      <c r="U3330" s="13">
        <f t="shared" ref="U3330:U3393" si="261">(((I3330/60)/60)/24)+DATE(1970,1,1)</f>
        <v>41825.041666666664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t="s">
        <v>8316</v>
      </c>
      <c r="Q3331">
        <f t="shared" si="259"/>
        <v>117</v>
      </c>
      <c r="R3331">
        <f t="shared" ref="R3331:R3394" si="262">IFERROR(ROUND(E3331/L3331,2),0)</f>
        <v>44.92</v>
      </c>
      <c r="S3331" s="13">
        <f t="shared" ref="S3331:S3394" si="263">(((J3331/60)/60)/24)+DATE(1970,1,1)</f>
        <v>41837.323009259257</v>
      </c>
      <c r="T3331" s="12">
        <f t="shared" si="260"/>
        <v>2014</v>
      </c>
      <c r="U3331" s="13">
        <f t="shared" si="261"/>
        <v>41847.958333333336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t="s">
        <v>8316</v>
      </c>
      <c r="Q3332">
        <f t="shared" ref="Q3332:Q3395" si="264">ROUND(E3332/D3332*100,0)</f>
        <v>106</v>
      </c>
      <c r="R3332">
        <f t="shared" si="262"/>
        <v>23.1</v>
      </c>
      <c r="S3332" s="13">
        <f t="shared" si="263"/>
        <v>42065.887361111112</v>
      </c>
      <c r="T3332" s="12">
        <f t="shared" si="260"/>
        <v>2015</v>
      </c>
      <c r="U3332" s="13">
        <f t="shared" si="261"/>
        <v>42095.845694444448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t="s">
        <v>8316</v>
      </c>
      <c r="Q3333">
        <f t="shared" si="264"/>
        <v>105</v>
      </c>
      <c r="R3333">
        <f t="shared" si="262"/>
        <v>80.400000000000006</v>
      </c>
      <c r="S3333" s="13">
        <f t="shared" si="263"/>
        <v>42248.697754629626</v>
      </c>
      <c r="T3333" s="12">
        <f t="shared" si="260"/>
        <v>2015</v>
      </c>
      <c r="U3333" s="13">
        <f t="shared" si="261"/>
        <v>42283.697754629626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t="s">
        <v>8316</v>
      </c>
      <c r="Q3334">
        <f t="shared" si="264"/>
        <v>100</v>
      </c>
      <c r="R3334">
        <f t="shared" si="262"/>
        <v>72.290000000000006</v>
      </c>
      <c r="S3334" s="13">
        <f t="shared" si="263"/>
        <v>41809.860300925924</v>
      </c>
      <c r="T3334" s="12">
        <f t="shared" si="260"/>
        <v>2014</v>
      </c>
      <c r="U3334" s="13">
        <f t="shared" si="261"/>
        <v>41839.860300925924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t="s">
        <v>8316</v>
      </c>
      <c r="Q3335">
        <f t="shared" si="264"/>
        <v>105</v>
      </c>
      <c r="R3335">
        <f t="shared" si="262"/>
        <v>32.97</v>
      </c>
      <c r="S3335" s="13">
        <f t="shared" si="263"/>
        <v>42148.676851851851</v>
      </c>
      <c r="T3335" s="12">
        <f t="shared" si="260"/>
        <v>2015</v>
      </c>
      <c r="U3335" s="13">
        <f t="shared" si="261"/>
        <v>42170.676851851851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t="s">
        <v>8316</v>
      </c>
      <c r="Q3336">
        <f t="shared" si="264"/>
        <v>139</v>
      </c>
      <c r="R3336">
        <f t="shared" si="262"/>
        <v>116.65</v>
      </c>
      <c r="S3336" s="13">
        <f t="shared" si="263"/>
        <v>42185.521087962959</v>
      </c>
      <c r="T3336" s="12">
        <f t="shared" si="260"/>
        <v>2015</v>
      </c>
      <c r="U3336" s="13">
        <f t="shared" si="261"/>
        <v>42215.521087962959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t="s">
        <v>8316</v>
      </c>
      <c r="Q3337">
        <f t="shared" si="264"/>
        <v>100</v>
      </c>
      <c r="R3337">
        <f t="shared" si="262"/>
        <v>79.62</v>
      </c>
      <c r="S3337" s="13">
        <f t="shared" si="263"/>
        <v>41827.674143518518</v>
      </c>
      <c r="T3337" s="12">
        <f t="shared" si="260"/>
        <v>2014</v>
      </c>
      <c r="U3337" s="13">
        <f t="shared" si="261"/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t="s">
        <v>8316</v>
      </c>
      <c r="Q3338">
        <f t="shared" si="264"/>
        <v>100</v>
      </c>
      <c r="R3338">
        <f t="shared" si="262"/>
        <v>27.78</v>
      </c>
      <c r="S3338" s="13">
        <f t="shared" si="263"/>
        <v>42437.398680555561</v>
      </c>
      <c r="T3338" s="12">
        <f t="shared" si="260"/>
        <v>2016</v>
      </c>
      <c r="U3338" s="13">
        <f t="shared" si="261"/>
        <v>42465.35701388889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t="s">
        <v>8316</v>
      </c>
      <c r="Q3339">
        <f t="shared" si="264"/>
        <v>110</v>
      </c>
      <c r="R3339">
        <f t="shared" si="262"/>
        <v>81.03</v>
      </c>
      <c r="S3339" s="13">
        <f t="shared" si="263"/>
        <v>41901.282025462962</v>
      </c>
      <c r="T3339" s="12">
        <f t="shared" si="260"/>
        <v>2014</v>
      </c>
      <c r="U3339" s="13">
        <f t="shared" si="261"/>
        <v>41922.875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t="s">
        <v>8316</v>
      </c>
      <c r="Q3340">
        <f t="shared" si="264"/>
        <v>102</v>
      </c>
      <c r="R3340">
        <f t="shared" si="262"/>
        <v>136.85</v>
      </c>
      <c r="S3340" s="13">
        <f t="shared" si="263"/>
        <v>42769.574999999997</v>
      </c>
      <c r="T3340" s="12">
        <f t="shared" si="260"/>
        <v>2017</v>
      </c>
      <c r="U3340" s="13">
        <f t="shared" si="261"/>
        <v>42790.574999999997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t="s">
        <v>8316</v>
      </c>
      <c r="Q3341">
        <f t="shared" si="264"/>
        <v>104</v>
      </c>
      <c r="R3341">
        <f t="shared" si="262"/>
        <v>177.62</v>
      </c>
      <c r="S3341" s="13">
        <f t="shared" si="263"/>
        <v>42549.665717592594</v>
      </c>
      <c r="T3341" s="12">
        <f t="shared" si="260"/>
        <v>2016</v>
      </c>
      <c r="U3341" s="13">
        <f t="shared" si="261"/>
        <v>42579.665717592594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t="s">
        <v>8316</v>
      </c>
      <c r="Q3342">
        <f t="shared" si="264"/>
        <v>138</v>
      </c>
      <c r="R3342">
        <f t="shared" si="262"/>
        <v>109.08</v>
      </c>
      <c r="S3342" s="13">
        <f t="shared" si="263"/>
        <v>42685.974004629628</v>
      </c>
      <c r="T3342" s="12">
        <f t="shared" si="260"/>
        <v>2016</v>
      </c>
      <c r="U3342" s="13">
        <f t="shared" si="261"/>
        <v>42710.974004629628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t="s">
        <v>8316</v>
      </c>
      <c r="Q3343">
        <f t="shared" si="264"/>
        <v>100</v>
      </c>
      <c r="R3343">
        <f t="shared" si="262"/>
        <v>119.64</v>
      </c>
      <c r="S3343" s="13">
        <f t="shared" si="263"/>
        <v>42510.798854166671</v>
      </c>
      <c r="T3343" s="12">
        <f t="shared" si="260"/>
        <v>2016</v>
      </c>
      <c r="U3343" s="13">
        <f t="shared" si="261"/>
        <v>42533.708333333328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t="s">
        <v>8316</v>
      </c>
      <c r="Q3344">
        <f t="shared" si="264"/>
        <v>102</v>
      </c>
      <c r="R3344">
        <f t="shared" si="262"/>
        <v>78.209999999999994</v>
      </c>
      <c r="S3344" s="13">
        <f t="shared" si="263"/>
        <v>42062.296412037031</v>
      </c>
      <c r="T3344" s="12">
        <f t="shared" si="260"/>
        <v>2015</v>
      </c>
      <c r="U3344" s="13">
        <f t="shared" si="261"/>
        <v>42095.207638888889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t="s">
        <v>8316</v>
      </c>
      <c r="Q3345">
        <f t="shared" si="264"/>
        <v>171</v>
      </c>
      <c r="R3345">
        <f t="shared" si="262"/>
        <v>52.17</v>
      </c>
      <c r="S3345" s="13">
        <f t="shared" si="263"/>
        <v>42452.916481481487</v>
      </c>
      <c r="T3345" s="12">
        <f t="shared" si="260"/>
        <v>2016</v>
      </c>
      <c r="U3345" s="13">
        <f t="shared" si="261"/>
        <v>42473.554166666669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t="s">
        <v>8316</v>
      </c>
      <c r="Q3346">
        <f t="shared" si="264"/>
        <v>101</v>
      </c>
      <c r="R3346">
        <f t="shared" si="262"/>
        <v>114.13</v>
      </c>
      <c r="S3346" s="13">
        <f t="shared" si="263"/>
        <v>41851.200150462959</v>
      </c>
      <c r="T3346" s="12">
        <f t="shared" si="260"/>
        <v>2014</v>
      </c>
      <c r="U3346" s="13">
        <f t="shared" si="261"/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t="s">
        <v>8316</v>
      </c>
      <c r="Q3347">
        <f t="shared" si="264"/>
        <v>130</v>
      </c>
      <c r="R3347">
        <f t="shared" si="262"/>
        <v>50</v>
      </c>
      <c r="S3347" s="13">
        <f t="shared" si="263"/>
        <v>42053.106111111112</v>
      </c>
      <c r="T3347" s="12">
        <f t="shared" si="260"/>
        <v>2015</v>
      </c>
      <c r="U3347" s="13">
        <f t="shared" si="261"/>
        <v>42112.025694444441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t="s">
        <v>8316</v>
      </c>
      <c r="Q3348">
        <f t="shared" si="264"/>
        <v>110</v>
      </c>
      <c r="R3348">
        <f t="shared" si="262"/>
        <v>91.67</v>
      </c>
      <c r="S3348" s="13">
        <f t="shared" si="263"/>
        <v>42054.024421296301</v>
      </c>
      <c r="T3348" s="12">
        <f t="shared" si="260"/>
        <v>2015</v>
      </c>
      <c r="U3348" s="13">
        <f t="shared" si="261"/>
        <v>42061.024421296301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t="s">
        <v>8316</v>
      </c>
      <c r="Q3349">
        <f t="shared" si="264"/>
        <v>119</v>
      </c>
      <c r="R3349">
        <f t="shared" si="262"/>
        <v>108.59</v>
      </c>
      <c r="S3349" s="13">
        <f t="shared" si="263"/>
        <v>42484.551550925928</v>
      </c>
      <c r="T3349" s="12">
        <f t="shared" si="260"/>
        <v>2016</v>
      </c>
      <c r="U3349" s="13">
        <f t="shared" si="261"/>
        <v>42498.875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t="s">
        <v>8316</v>
      </c>
      <c r="Q3350">
        <f t="shared" si="264"/>
        <v>100</v>
      </c>
      <c r="R3350">
        <f t="shared" si="262"/>
        <v>69.819999999999993</v>
      </c>
      <c r="S3350" s="13">
        <f t="shared" si="263"/>
        <v>42466.558796296296</v>
      </c>
      <c r="T3350" s="12">
        <f t="shared" si="260"/>
        <v>2016</v>
      </c>
      <c r="U3350" s="13">
        <f t="shared" si="261"/>
        <v>42490.165972222225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t="s">
        <v>8316</v>
      </c>
      <c r="Q3351">
        <f t="shared" si="264"/>
        <v>153</v>
      </c>
      <c r="R3351">
        <f t="shared" si="262"/>
        <v>109.57</v>
      </c>
      <c r="S3351" s="13">
        <f t="shared" si="263"/>
        <v>42513.110787037032</v>
      </c>
      <c r="T3351" s="12">
        <f t="shared" si="260"/>
        <v>2016</v>
      </c>
      <c r="U3351" s="13">
        <f t="shared" si="261"/>
        <v>42534.708333333328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t="s">
        <v>8316</v>
      </c>
      <c r="Q3352">
        <f t="shared" si="264"/>
        <v>104</v>
      </c>
      <c r="R3352">
        <f t="shared" si="262"/>
        <v>71.67</v>
      </c>
      <c r="S3352" s="13">
        <f t="shared" si="263"/>
        <v>42302.701516203699</v>
      </c>
      <c r="T3352" s="12">
        <f t="shared" si="260"/>
        <v>2015</v>
      </c>
      <c r="U3352" s="13">
        <f t="shared" si="261"/>
        <v>42337.958333333328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t="s">
        <v>8316</v>
      </c>
      <c r="Q3353">
        <f t="shared" si="264"/>
        <v>101</v>
      </c>
      <c r="R3353">
        <f t="shared" si="262"/>
        <v>93.61</v>
      </c>
      <c r="S3353" s="13">
        <f t="shared" si="263"/>
        <v>41806.395428240743</v>
      </c>
      <c r="T3353" s="12">
        <f t="shared" si="260"/>
        <v>2014</v>
      </c>
      <c r="U3353" s="13">
        <f t="shared" si="261"/>
        <v>41843.458333333336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t="s">
        <v>8316</v>
      </c>
      <c r="Q3354">
        <f t="shared" si="264"/>
        <v>108</v>
      </c>
      <c r="R3354">
        <f t="shared" si="262"/>
        <v>76.8</v>
      </c>
      <c r="S3354" s="13">
        <f t="shared" si="263"/>
        <v>42495.992800925931</v>
      </c>
      <c r="T3354" s="12">
        <f t="shared" si="260"/>
        <v>2016</v>
      </c>
      <c r="U3354" s="13">
        <f t="shared" si="261"/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t="s">
        <v>8316</v>
      </c>
      <c r="Q3355">
        <f t="shared" si="264"/>
        <v>315</v>
      </c>
      <c r="R3355">
        <f t="shared" si="262"/>
        <v>35.799999999999997</v>
      </c>
      <c r="S3355" s="13">
        <f t="shared" si="263"/>
        <v>42479.432291666672</v>
      </c>
      <c r="T3355" s="12">
        <f t="shared" si="260"/>
        <v>2016</v>
      </c>
      <c r="U3355" s="13">
        <f t="shared" si="261"/>
        <v>42492.958333333328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t="s">
        <v>8316</v>
      </c>
      <c r="Q3356">
        <f t="shared" si="264"/>
        <v>102</v>
      </c>
      <c r="R3356">
        <f t="shared" si="262"/>
        <v>55.6</v>
      </c>
      <c r="S3356" s="13">
        <f t="shared" si="263"/>
        <v>42270.7269212963</v>
      </c>
      <c r="T3356" s="12">
        <f t="shared" si="260"/>
        <v>2015</v>
      </c>
      <c r="U3356" s="13">
        <f t="shared" si="261"/>
        <v>42306.167361111111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t="s">
        <v>8316</v>
      </c>
      <c r="Q3357">
        <f t="shared" si="264"/>
        <v>126</v>
      </c>
      <c r="R3357">
        <f t="shared" si="262"/>
        <v>147.33000000000001</v>
      </c>
      <c r="S3357" s="13">
        <f t="shared" si="263"/>
        <v>42489.619525462964</v>
      </c>
      <c r="T3357" s="12">
        <f t="shared" si="260"/>
        <v>2016</v>
      </c>
      <c r="U3357" s="13">
        <f t="shared" si="261"/>
        <v>42500.470138888893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t="s">
        <v>8316</v>
      </c>
      <c r="Q3358">
        <f t="shared" si="264"/>
        <v>101</v>
      </c>
      <c r="R3358">
        <f t="shared" si="262"/>
        <v>56.33</v>
      </c>
      <c r="S3358" s="13">
        <f t="shared" si="263"/>
        <v>42536.815648148149</v>
      </c>
      <c r="T3358" s="12">
        <f t="shared" si="260"/>
        <v>2016</v>
      </c>
      <c r="U3358" s="13">
        <f t="shared" si="261"/>
        <v>42566.815648148149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t="s">
        <v>8316</v>
      </c>
      <c r="Q3359">
        <f t="shared" si="264"/>
        <v>101</v>
      </c>
      <c r="R3359">
        <f t="shared" si="262"/>
        <v>96.19</v>
      </c>
      <c r="S3359" s="13">
        <f t="shared" si="263"/>
        <v>41822.417939814812</v>
      </c>
      <c r="T3359" s="12">
        <f t="shared" si="260"/>
        <v>2014</v>
      </c>
      <c r="U3359" s="13">
        <f t="shared" si="261"/>
        <v>41852.417939814812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t="s">
        <v>8316</v>
      </c>
      <c r="Q3360">
        <f t="shared" si="264"/>
        <v>103</v>
      </c>
      <c r="R3360">
        <f t="shared" si="262"/>
        <v>63.57</v>
      </c>
      <c r="S3360" s="13">
        <f t="shared" si="263"/>
        <v>41932.311099537037</v>
      </c>
      <c r="T3360" s="12">
        <f t="shared" si="260"/>
        <v>2014</v>
      </c>
      <c r="U3360" s="13">
        <f t="shared" si="261"/>
        <v>41962.352766203709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t="s">
        <v>8316</v>
      </c>
      <c r="Q3361">
        <f t="shared" si="264"/>
        <v>106</v>
      </c>
      <c r="R3361">
        <f t="shared" si="262"/>
        <v>184.78</v>
      </c>
      <c r="S3361" s="13">
        <f t="shared" si="263"/>
        <v>42746.057106481487</v>
      </c>
      <c r="T3361" s="12">
        <f t="shared" si="260"/>
        <v>2017</v>
      </c>
      <c r="U3361" s="13">
        <f t="shared" si="261"/>
        <v>42791.057106481487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t="s">
        <v>8316</v>
      </c>
      <c r="Q3362">
        <f t="shared" si="264"/>
        <v>101</v>
      </c>
      <c r="R3362">
        <f t="shared" si="262"/>
        <v>126.72</v>
      </c>
      <c r="S3362" s="13">
        <f t="shared" si="263"/>
        <v>42697.082673611112</v>
      </c>
      <c r="T3362" s="12">
        <f t="shared" si="260"/>
        <v>2016</v>
      </c>
      <c r="U3362" s="13">
        <f t="shared" si="261"/>
        <v>42718.665972222225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t="s">
        <v>8316</v>
      </c>
      <c r="Q3363">
        <f t="shared" si="264"/>
        <v>113</v>
      </c>
      <c r="R3363">
        <f t="shared" si="262"/>
        <v>83.43</v>
      </c>
      <c r="S3363" s="13">
        <f t="shared" si="263"/>
        <v>41866.025347222225</v>
      </c>
      <c r="T3363" s="12">
        <f t="shared" si="260"/>
        <v>2014</v>
      </c>
      <c r="U3363" s="13">
        <f t="shared" si="261"/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t="s">
        <v>8316</v>
      </c>
      <c r="Q3364">
        <f t="shared" si="264"/>
        <v>218</v>
      </c>
      <c r="R3364">
        <f t="shared" si="262"/>
        <v>54.5</v>
      </c>
      <c r="S3364" s="13">
        <f t="shared" si="263"/>
        <v>42056.091631944444</v>
      </c>
      <c r="T3364" s="12">
        <f t="shared" si="260"/>
        <v>2015</v>
      </c>
      <c r="U3364" s="13">
        <f t="shared" si="261"/>
        <v>42070.204861111109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t="s">
        <v>8316</v>
      </c>
      <c r="Q3365">
        <f t="shared" si="264"/>
        <v>101</v>
      </c>
      <c r="R3365">
        <f t="shared" si="262"/>
        <v>302.31</v>
      </c>
      <c r="S3365" s="13">
        <f t="shared" si="263"/>
        <v>41851.771354166667</v>
      </c>
      <c r="T3365" s="12">
        <f t="shared" si="260"/>
        <v>2014</v>
      </c>
      <c r="U3365" s="13">
        <f t="shared" si="261"/>
        <v>41870.666666666664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t="s">
        <v>8316</v>
      </c>
      <c r="Q3366">
        <f t="shared" si="264"/>
        <v>106</v>
      </c>
      <c r="R3366">
        <f t="shared" si="262"/>
        <v>44.14</v>
      </c>
      <c r="S3366" s="13">
        <f t="shared" si="263"/>
        <v>42422.977418981478</v>
      </c>
      <c r="T3366" s="12">
        <f t="shared" si="260"/>
        <v>2016</v>
      </c>
      <c r="U3366" s="13">
        <f t="shared" si="261"/>
        <v>42444.875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t="s">
        <v>8316</v>
      </c>
      <c r="Q3367">
        <f t="shared" si="264"/>
        <v>104</v>
      </c>
      <c r="R3367">
        <f t="shared" si="262"/>
        <v>866.67</v>
      </c>
      <c r="S3367" s="13">
        <f t="shared" si="263"/>
        <v>42321.101759259262</v>
      </c>
      <c r="T3367" s="12">
        <f t="shared" si="260"/>
        <v>2015</v>
      </c>
      <c r="U3367" s="13">
        <f t="shared" si="261"/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t="s">
        <v>8316</v>
      </c>
      <c r="Q3368">
        <f t="shared" si="264"/>
        <v>221</v>
      </c>
      <c r="R3368">
        <f t="shared" si="262"/>
        <v>61.39</v>
      </c>
      <c r="S3368" s="13">
        <f t="shared" si="263"/>
        <v>42107.067557870367</v>
      </c>
      <c r="T3368" s="12">
        <f t="shared" si="260"/>
        <v>2015</v>
      </c>
      <c r="U3368" s="13">
        <f t="shared" si="261"/>
        <v>42137.067557870367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>
        <f t="shared" si="264"/>
        <v>119</v>
      </c>
      <c r="R3369">
        <f t="shared" si="262"/>
        <v>29.67</v>
      </c>
      <c r="S3369" s="13">
        <f t="shared" si="263"/>
        <v>42192.933958333335</v>
      </c>
      <c r="T3369" s="12">
        <f t="shared" si="260"/>
        <v>2015</v>
      </c>
      <c r="U3369" s="13">
        <f t="shared" si="261"/>
        <v>42217.933958333335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t="s">
        <v>8316</v>
      </c>
      <c r="Q3370">
        <f t="shared" si="264"/>
        <v>105</v>
      </c>
      <c r="R3370">
        <f t="shared" si="262"/>
        <v>45.48</v>
      </c>
      <c r="S3370" s="13">
        <f t="shared" si="263"/>
        <v>41969.199756944443</v>
      </c>
      <c r="T3370" s="12">
        <f t="shared" si="260"/>
        <v>2014</v>
      </c>
      <c r="U3370" s="13">
        <f t="shared" si="261"/>
        <v>42005.208333333328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t="s">
        <v>8316</v>
      </c>
      <c r="Q3371">
        <f t="shared" si="264"/>
        <v>104</v>
      </c>
      <c r="R3371">
        <f t="shared" si="262"/>
        <v>96.2</v>
      </c>
      <c r="S3371" s="13">
        <f t="shared" si="263"/>
        <v>42690.041435185187</v>
      </c>
      <c r="T3371" s="12">
        <f t="shared" si="260"/>
        <v>2016</v>
      </c>
      <c r="U3371" s="13">
        <f t="shared" si="261"/>
        <v>42750.041435185187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t="s">
        <v>8316</v>
      </c>
      <c r="Q3372">
        <f t="shared" si="264"/>
        <v>118</v>
      </c>
      <c r="R3372">
        <f t="shared" si="262"/>
        <v>67.92</v>
      </c>
      <c r="S3372" s="13">
        <f t="shared" si="263"/>
        <v>42690.334317129629</v>
      </c>
      <c r="T3372" s="12">
        <f t="shared" si="260"/>
        <v>2016</v>
      </c>
      <c r="U3372" s="13">
        <f t="shared" si="261"/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t="s">
        <v>8316</v>
      </c>
      <c r="Q3373">
        <f t="shared" si="264"/>
        <v>139</v>
      </c>
      <c r="R3373">
        <f t="shared" si="262"/>
        <v>30.78</v>
      </c>
      <c r="S3373" s="13">
        <f t="shared" si="263"/>
        <v>42312.874594907407</v>
      </c>
      <c r="T3373" s="12">
        <f t="shared" si="260"/>
        <v>2015</v>
      </c>
      <c r="U3373" s="13">
        <f t="shared" si="261"/>
        <v>42340.874594907407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t="s">
        <v>8316</v>
      </c>
      <c r="Q3374">
        <f t="shared" si="264"/>
        <v>104</v>
      </c>
      <c r="R3374">
        <f t="shared" si="262"/>
        <v>38.33</v>
      </c>
      <c r="S3374" s="13">
        <f t="shared" si="263"/>
        <v>41855.548101851848</v>
      </c>
      <c r="T3374" s="12">
        <f t="shared" si="260"/>
        <v>2014</v>
      </c>
      <c r="U3374" s="13">
        <f t="shared" si="261"/>
        <v>41876.207638888889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t="s">
        <v>8316</v>
      </c>
      <c r="Q3375">
        <f t="shared" si="264"/>
        <v>100</v>
      </c>
      <c r="R3375">
        <f t="shared" si="262"/>
        <v>66.83</v>
      </c>
      <c r="S3375" s="13">
        <f t="shared" si="263"/>
        <v>42179.854629629626</v>
      </c>
      <c r="T3375" s="12">
        <f t="shared" si="260"/>
        <v>2015</v>
      </c>
      <c r="U3375" s="13">
        <f t="shared" si="261"/>
        <v>42203.666666666672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t="s">
        <v>8316</v>
      </c>
      <c r="Q3376">
        <f t="shared" si="264"/>
        <v>107</v>
      </c>
      <c r="R3376">
        <f t="shared" si="262"/>
        <v>71.73</v>
      </c>
      <c r="S3376" s="13">
        <f t="shared" si="263"/>
        <v>42275.731666666667</v>
      </c>
      <c r="T3376" s="12">
        <f t="shared" si="260"/>
        <v>2015</v>
      </c>
      <c r="U3376" s="13">
        <f t="shared" si="261"/>
        <v>42305.731666666667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t="s">
        <v>8316</v>
      </c>
      <c r="Q3377">
        <f t="shared" si="264"/>
        <v>100</v>
      </c>
      <c r="R3377">
        <f t="shared" si="262"/>
        <v>176.47</v>
      </c>
      <c r="S3377" s="13">
        <f t="shared" si="263"/>
        <v>41765.610798611109</v>
      </c>
      <c r="T3377" s="12">
        <f t="shared" si="260"/>
        <v>2014</v>
      </c>
      <c r="U3377" s="13">
        <f t="shared" si="261"/>
        <v>41777.610798611109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t="s">
        <v>8316</v>
      </c>
      <c r="Q3378">
        <f t="shared" si="264"/>
        <v>100</v>
      </c>
      <c r="R3378">
        <f t="shared" si="262"/>
        <v>421.11</v>
      </c>
      <c r="S3378" s="13">
        <f t="shared" si="263"/>
        <v>42059.701319444444</v>
      </c>
      <c r="T3378" s="12">
        <f t="shared" si="260"/>
        <v>2015</v>
      </c>
      <c r="U3378" s="13">
        <f t="shared" si="261"/>
        <v>42119.659652777773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t="s">
        <v>8316</v>
      </c>
      <c r="Q3379">
        <f t="shared" si="264"/>
        <v>101</v>
      </c>
      <c r="R3379">
        <f t="shared" si="262"/>
        <v>104.99</v>
      </c>
      <c r="S3379" s="13">
        <f t="shared" si="263"/>
        <v>42053.732627314821</v>
      </c>
      <c r="T3379" s="12">
        <f t="shared" si="260"/>
        <v>2015</v>
      </c>
      <c r="U3379" s="13">
        <f t="shared" si="261"/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t="s">
        <v>8316</v>
      </c>
      <c r="Q3380">
        <f t="shared" si="264"/>
        <v>108</v>
      </c>
      <c r="R3380">
        <f t="shared" si="262"/>
        <v>28.19</v>
      </c>
      <c r="S3380" s="13">
        <f t="shared" si="263"/>
        <v>41858.355393518519</v>
      </c>
      <c r="T3380" s="12">
        <f t="shared" si="260"/>
        <v>2014</v>
      </c>
      <c r="U3380" s="13">
        <f t="shared" si="261"/>
        <v>41882.547222222223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t="s">
        <v>8316</v>
      </c>
      <c r="Q3381">
        <f t="shared" si="264"/>
        <v>104</v>
      </c>
      <c r="R3381">
        <f t="shared" si="262"/>
        <v>54.55</v>
      </c>
      <c r="S3381" s="13">
        <f t="shared" si="263"/>
        <v>42225.513888888891</v>
      </c>
      <c r="T3381" s="12">
        <f t="shared" si="260"/>
        <v>2015</v>
      </c>
      <c r="U3381" s="13">
        <f t="shared" si="261"/>
        <v>42242.958333333328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t="s">
        <v>8316</v>
      </c>
      <c r="Q3382">
        <f t="shared" si="264"/>
        <v>104</v>
      </c>
      <c r="R3382">
        <f t="shared" si="262"/>
        <v>111.89</v>
      </c>
      <c r="S3382" s="13">
        <f t="shared" si="263"/>
        <v>41937.95344907407</v>
      </c>
      <c r="T3382" s="12">
        <f t="shared" si="260"/>
        <v>2014</v>
      </c>
      <c r="U3382" s="13">
        <f t="shared" si="261"/>
        <v>41972.995115740734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t="s">
        <v>8316</v>
      </c>
      <c r="Q3383">
        <f t="shared" si="264"/>
        <v>102</v>
      </c>
      <c r="R3383">
        <f t="shared" si="262"/>
        <v>85.21</v>
      </c>
      <c r="S3383" s="13">
        <f t="shared" si="263"/>
        <v>42044.184988425928</v>
      </c>
      <c r="T3383" s="12">
        <f t="shared" si="260"/>
        <v>2015</v>
      </c>
      <c r="U3383" s="13">
        <f t="shared" si="261"/>
        <v>42074.143321759257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t="s">
        <v>8316</v>
      </c>
      <c r="Q3384">
        <f t="shared" si="264"/>
        <v>101</v>
      </c>
      <c r="R3384">
        <f t="shared" si="262"/>
        <v>76.650000000000006</v>
      </c>
      <c r="S3384" s="13">
        <f t="shared" si="263"/>
        <v>42559.431203703702</v>
      </c>
      <c r="T3384" s="12">
        <f t="shared" si="260"/>
        <v>2016</v>
      </c>
      <c r="U3384" s="13">
        <f t="shared" si="261"/>
        <v>42583.957638888889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t="s">
        <v>8316</v>
      </c>
      <c r="Q3385">
        <f t="shared" si="264"/>
        <v>112</v>
      </c>
      <c r="R3385">
        <f t="shared" si="262"/>
        <v>65.17</v>
      </c>
      <c r="S3385" s="13">
        <f t="shared" si="263"/>
        <v>42524.782638888893</v>
      </c>
      <c r="T3385" s="12">
        <f t="shared" si="260"/>
        <v>2016</v>
      </c>
      <c r="U3385" s="13">
        <f t="shared" si="261"/>
        <v>42544.782638888893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t="s">
        <v>8316</v>
      </c>
      <c r="Q3386">
        <f t="shared" si="264"/>
        <v>100</v>
      </c>
      <c r="R3386">
        <f t="shared" si="262"/>
        <v>93.76</v>
      </c>
      <c r="S3386" s="13">
        <f t="shared" si="263"/>
        <v>42292.087592592594</v>
      </c>
      <c r="T3386" s="12">
        <f t="shared" si="260"/>
        <v>2015</v>
      </c>
      <c r="U3386" s="13">
        <f t="shared" si="261"/>
        <v>42329.125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t="s">
        <v>8316</v>
      </c>
      <c r="Q3387">
        <f t="shared" si="264"/>
        <v>100</v>
      </c>
      <c r="R3387">
        <f t="shared" si="262"/>
        <v>133.33000000000001</v>
      </c>
      <c r="S3387" s="13">
        <f t="shared" si="263"/>
        <v>41953.8675</v>
      </c>
      <c r="T3387" s="12">
        <f t="shared" si="260"/>
        <v>2014</v>
      </c>
      <c r="U3387" s="13">
        <f t="shared" si="261"/>
        <v>41983.8675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t="s">
        <v>8316</v>
      </c>
      <c r="Q3388">
        <f t="shared" si="264"/>
        <v>105</v>
      </c>
      <c r="R3388">
        <f t="shared" si="262"/>
        <v>51.22</v>
      </c>
      <c r="S3388" s="13">
        <f t="shared" si="263"/>
        <v>41946.644745370373</v>
      </c>
      <c r="T3388" s="12">
        <f t="shared" si="260"/>
        <v>2014</v>
      </c>
      <c r="U3388" s="13">
        <f t="shared" si="261"/>
        <v>41976.644745370373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t="s">
        <v>8316</v>
      </c>
      <c r="Q3389">
        <f t="shared" si="264"/>
        <v>117</v>
      </c>
      <c r="R3389">
        <f t="shared" si="262"/>
        <v>100.17</v>
      </c>
      <c r="S3389" s="13">
        <f t="shared" si="263"/>
        <v>41947.762592592589</v>
      </c>
      <c r="T3389" s="12">
        <f t="shared" si="260"/>
        <v>2014</v>
      </c>
      <c r="U3389" s="13">
        <f t="shared" si="261"/>
        <v>41987.762592592597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t="s">
        <v>8316</v>
      </c>
      <c r="Q3390">
        <f t="shared" si="264"/>
        <v>104</v>
      </c>
      <c r="R3390">
        <f t="shared" si="262"/>
        <v>34.6</v>
      </c>
      <c r="S3390" s="13">
        <f t="shared" si="263"/>
        <v>42143.461122685185</v>
      </c>
      <c r="T3390" s="12">
        <f t="shared" si="260"/>
        <v>2015</v>
      </c>
      <c r="U3390" s="13">
        <f t="shared" si="261"/>
        <v>42173.461122685185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t="s">
        <v>8316</v>
      </c>
      <c r="Q3391">
        <f t="shared" si="264"/>
        <v>115</v>
      </c>
      <c r="R3391">
        <f t="shared" si="262"/>
        <v>184.68</v>
      </c>
      <c r="S3391" s="13">
        <f t="shared" si="263"/>
        <v>42494.563449074078</v>
      </c>
      <c r="T3391" s="12">
        <f t="shared" si="260"/>
        <v>2016</v>
      </c>
      <c r="U3391" s="13">
        <f t="shared" si="261"/>
        <v>42524.563449074078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t="s">
        <v>8316</v>
      </c>
      <c r="Q3392">
        <f t="shared" si="264"/>
        <v>102</v>
      </c>
      <c r="R3392">
        <f t="shared" si="262"/>
        <v>69.819999999999993</v>
      </c>
      <c r="S3392" s="13">
        <f t="shared" si="263"/>
        <v>41815.774826388886</v>
      </c>
      <c r="T3392" s="12">
        <f t="shared" si="260"/>
        <v>2014</v>
      </c>
      <c r="U3392" s="13">
        <f t="shared" si="261"/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t="s">
        <v>8316</v>
      </c>
      <c r="Q3393">
        <f t="shared" si="264"/>
        <v>223</v>
      </c>
      <c r="R3393">
        <f t="shared" si="262"/>
        <v>61.94</v>
      </c>
      <c r="S3393" s="13">
        <f t="shared" si="263"/>
        <v>41830.545694444445</v>
      </c>
      <c r="T3393" s="12">
        <f t="shared" si="260"/>
        <v>2014</v>
      </c>
      <c r="U3393" s="13">
        <f t="shared" si="261"/>
        <v>41859.936111111114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t="s">
        <v>8316</v>
      </c>
      <c r="Q3394">
        <f t="shared" si="264"/>
        <v>100</v>
      </c>
      <c r="R3394">
        <f t="shared" si="262"/>
        <v>41.67</v>
      </c>
      <c r="S3394" s="13">
        <f t="shared" si="263"/>
        <v>42446.845543981486</v>
      </c>
      <c r="T3394" s="12">
        <f t="shared" ref="T3394:T3457" si="265">YEAR(S3394)</f>
        <v>2016</v>
      </c>
      <c r="U3394" s="13">
        <f t="shared" ref="U3394:U3457" si="266">(((I3394/60)/60)/24)+DATE(1970,1,1)</f>
        <v>42496.845543981486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t="s">
        <v>8316</v>
      </c>
      <c r="Q3395">
        <f t="shared" si="264"/>
        <v>106</v>
      </c>
      <c r="R3395">
        <f t="shared" ref="R3395:R3458" si="267">IFERROR(ROUND(E3395/L3395,2),0)</f>
        <v>36.07</v>
      </c>
      <c r="S3395" s="13">
        <f t="shared" ref="S3395:S3458" si="268">(((J3395/60)/60)/24)+DATE(1970,1,1)</f>
        <v>41923.921643518523</v>
      </c>
      <c r="T3395" s="12">
        <f t="shared" si="265"/>
        <v>2014</v>
      </c>
      <c r="U3395" s="13">
        <f t="shared" si="266"/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t="s">
        <v>8316</v>
      </c>
      <c r="Q3396">
        <f t="shared" ref="Q3396:Q3459" si="269">ROUND(E3396/D3396*100,0)</f>
        <v>142</v>
      </c>
      <c r="R3396">
        <f t="shared" si="267"/>
        <v>29</v>
      </c>
      <c r="S3396" s="13">
        <f t="shared" si="268"/>
        <v>41817.59542824074</v>
      </c>
      <c r="T3396" s="12">
        <f t="shared" si="265"/>
        <v>2014</v>
      </c>
      <c r="U3396" s="13">
        <f t="shared" si="266"/>
        <v>41847.59542824074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t="s">
        <v>8316</v>
      </c>
      <c r="Q3397">
        <f t="shared" si="269"/>
        <v>184</v>
      </c>
      <c r="R3397">
        <f t="shared" si="267"/>
        <v>24.21</v>
      </c>
      <c r="S3397" s="13">
        <f t="shared" si="268"/>
        <v>42140.712314814817</v>
      </c>
      <c r="T3397" s="12">
        <f t="shared" si="265"/>
        <v>2015</v>
      </c>
      <c r="U3397" s="13">
        <f t="shared" si="266"/>
        <v>42154.756944444445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t="s">
        <v>8316</v>
      </c>
      <c r="Q3398">
        <f t="shared" si="269"/>
        <v>104</v>
      </c>
      <c r="R3398">
        <f t="shared" si="267"/>
        <v>55.89</v>
      </c>
      <c r="S3398" s="13">
        <f t="shared" si="268"/>
        <v>41764.44663194444</v>
      </c>
      <c r="T3398" s="12">
        <f t="shared" si="265"/>
        <v>2014</v>
      </c>
      <c r="U3398" s="13">
        <f t="shared" si="266"/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t="s">
        <v>8316</v>
      </c>
      <c r="Q3399">
        <f t="shared" si="269"/>
        <v>112</v>
      </c>
      <c r="R3399">
        <f t="shared" si="267"/>
        <v>11.67</v>
      </c>
      <c r="S3399" s="13">
        <f t="shared" si="268"/>
        <v>42378.478344907402</v>
      </c>
      <c r="T3399" s="12">
        <f t="shared" si="265"/>
        <v>2016</v>
      </c>
      <c r="U3399" s="13">
        <f t="shared" si="266"/>
        <v>42418.916666666672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t="s">
        <v>8316</v>
      </c>
      <c r="Q3400">
        <f t="shared" si="269"/>
        <v>111</v>
      </c>
      <c r="R3400">
        <f t="shared" si="267"/>
        <v>68.349999999999994</v>
      </c>
      <c r="S3400" s="13">
        <f t="shared" si="268"/>
        <v>41941.75203703704</v>
      </c>
      <c r="T3400" s="12">
        <f t="shared" si="265"/>
        <v>2014</v>
      </c>
      <c r="U3400" s="13">
        <f t="shared" si="266"/>
        <v>41964.708333333328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t="s">
        <v>8316</v>
      </c>
      <c r="Q3401">
        <f t="shared" si="269"/>
        <v>104</v>
      </c>
      <c r="R3401">
        <f t="shared" si="267"/>
        <v>27.07</v>
      </c>
      <c r="S3401" s="13">
        <f t="shared" si="268"/>
        <v>42026.920428240745</v>
      </c>
      <c r="T3401" s="12">
        <f t="shared" si="265"/>
        <v>2015</v>
      </c>
      <c r="U3401" s="13">
        <f t="shared" si="266"/>
        <v>42056.920428240745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t="s">
        <v>8316</v>
      </c>
      <c r="Q3402">
        <f t="shared" si="269"/>
        <v>100</v>
      </c>
      <c r="R3402">
        <f t="shared" si="267"/>
        <v>118.13</v>
      </c>
      <c r="S3402" s="13">
        <f t="shared" si="268"/>
        <v>41834.953865740739</v>
      </c>
      <c r="T3402" s="12">
        <f t="shared" si="265"/>
        <v>2014</v>
      </c>
      <c r="U3402" s="13">
        <f t="shared" si="266"/>
        <v>41879.953865740739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t="s">
        <v>8316</v>
      </c>
      <c r="Q3403">
        <f t="shared" si="269"/>
        <v>102</v>
      </c>
      <c r="R3403">
        <f t="shared" si="267"/>
        <v>44.76</v>
      </c>
      <c r="S3403" s="13">
        <f t="shared" si="268"/>
        <v>42193.723912037036</v>
      </c>
      <c r="T3403" s="12">
        <f t="shared" si="265"/>
        <v>2015</v>
      </c>
      <c r="U3403" s="13">
        <f t="shared" si="266"/>
        <v>42223.723912037036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t="s">
        <v>8316</v>
      </c>
      <c r="Q3404">
        <f t="shared" si="269"/>
        <v>110</v>
      </c>
      <c r="R3404">
        <f t="shared" si="267"/>
        <v>99.79</v>
      </c>
      <c r="S3404" s="13">
        <f t="shared" si="268"/>
        <v>42290.61855324074</v>
      </c>
      <c r="T3404" s="12">
        <f t="shared" si="265"/>
        <v>2015</v>
      </c>
      <c r="U3404" s="13">
        <f t="shared" si="266"/>
        <v>42320.104861111111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t="s">
        <v>8316</v>
      </c>
      <c r="Q3405">
        <f t="shared" si="269"/>
        <v>100</v>
      </c>
      <c r="R3405">
        <f t="shared" si="267"/>
        <v>117.65</v>
      </c>
      <c r="S3405" s="13">
        <f t="shared" si="268"/>
        <v>42150.462083333332</v>
      </c>
      <c r="T3405" s="12">
        <f t="shared" si="265"/>
        <v>2015</v>
      </c>
      <c r="U3405" s="13">
        <f t="shared" si="266"/>
        <v>42180.462083333332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t="s">
        <v>8316</v>
      </c>
      <c r="Q3406">
        <f t="shared" si="269"/>
        <v>122</v>
      </c>
      <c r="R3406">
        <f t="shared" si="267"/>
        <v>203.33</v>
      </c>
      <c r="S3406" s="13">
        <f t="shared" si="268"/>
        <v>42152.503495370373</v>
      </c>
      <c r="T3406" s="12">
        <f t="shared" si="265"/>
        <v>2015</v>
      </c>
      <c r="U3406" s="13">
        <f t="shared" si="266"/>
        <v>42172.503495370373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t="s">
        <v>8316</v>
      </c>
      <c r="Q3407">
        <f t="shared" si="269"/>
        <v>138</v>
      </c>
      <c r="R3407">
        <f t="shared" si="267"/>
        <v>28.32</v>
      </c>
      <c r="S3407" s="13">
        <f t="shared" si="268"/>
        <v>42410.017199074078</v>
      </c>
      <c r="T3407" s="12">
        <f t="shared" si="265"/>
        <v>2016</v>
      </c>
      <c r="U3407" s="13">
        <f t="shared" si="266"/>
        <v>42430.999305555553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t="s">
        <v>8316</v>
      </c>
      <c r="Q3408">
        <f t="shared" si="269"/>
        <v>100</v>
      </c>
      <c r="R3408">
        <f t="shared" si="267"/>
        <v>110.23</v>
      </c>
      <c r="S3408" s="13">
        <f t="shared" si="268"/>
        <v>41791.492777777778</v>
      </c>
      <c r="T3408" s="12">
        <f t="shared" si="265"/>
        <v>2014</v>
      </c>
      <c r="U3408" s="13">
        <f t="shared" si="266"/>
        <v>41836.492777777778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t="s">
        <v>8316</v>
      </c>
      <c r="Q3409">
        <f t="shared" si="269"/>
        <v>107</v>
      </c>
      <c r="R3409">
        <f t="shared" si="267"/>
        <v>31.97</v>
      </c>
      <c r="S3409" s="13">
        <f t="shared" si="268"/>
        <v>41796.422326388885</v>
      </c>
      <c r="T3409" s="12">
        <f t="shared" si="265"/>
        <v>2014</v>
      </c>
      <c r="U3409" s="13">
        <f t="shared" si="266"/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t="s">
        <v>8316</v>
      </c>
      <c r="Q3410">
        <f t="shared" si="269"/>
        <v>211</v>
      </c>
      <c r="R3410">
        <f t="shared" si="267"/>
        <v>58.61</v>
      </c>
      <c r="S3410" s="13">
        <f t="shared" si="268"/>
        <v>41808.991944444446</v>
      </c>
      <c r="T3410" s="12">
        <f t="shared" si="265"/>
        <v>2014</v>
      </c>
      <c r="U3410" s="13">
        <f t="shared" si="266"/>
        <v>41838.991944444446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t="s">
        <v>8316</v>
      </c>
      <c r="Q3411">
        <f t="shared" si="269"/>
        <v>124</v>
      </c>
      <c r="R3411">
        <f t="shared" si="267"/>
        <v>29.43</v>
      </c>
      <c r="S3411" s="13">
        <f t="shared" si="268"/>
        <v>42544.814328703709</v>
      </c>
      <c r="T3411" s="12">
        <f t="shared" si="265"/>
        <v>2016</v>
      </c>
      <c r="U3411" s="13">
        <f t="shared" si="266"/>
        <v>42582.873611111107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t="s">
        <v>8316</v>
      </c>
      <c r="Q3412">
        <f t="shared" si="269"/>
        <v>109</v>
      </c>
      <c r="R3412">
        <f t="shared" si="267"/>
        <v>81.38</v>
      </c>
      <c r="S3412" s="13">
        <f t="shared" si="268"/>
        <v>42500.041550925926</v>
      </c>
      <c r="T3412" s="12">
        <f t="shared" si="265"/>
        <v>2016</v>
      </c>
      <c r="U3412" s="13">
        <f t="shared" si="266"/>
        <v>42527.291666666672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t="s">
        <v>8316</v>
      </c>
      <c r="Q3413">
        <f t="shared" si="269"/>
        <v>104</v>
      </c>
      <c r="R3413">
        <f t="shared" si="267"/>
        <v>199.17</v>
      </c>
      <c r="S3413" s="13">
        <f t="shared" si="268"/>
        <v>42265.022824074069</v>
      </c>
      <c r="T3413" s="12">
        <f t="shared" si="265"/>
        <v>2015</v>
      </c>
      <c r="U3413" s="13">
        <f t="shared" si="266"/>
        <v>42285.022824074069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t="s">
        <v>8316</v>
      </c>
      <c r="Q3414">
        <f t="shared" si="269"/>
        <v>100</v>
      </c>
      <c r="R3414">
        <f t="shared" si="267"/>
        <v>115.38</v>
      </c>
      <c r="S3414" s="13">
        <f t="shared" si="268"/>
        <v>41879.959050925929</v>
      </c>
      <c r="T3414" s="12">
        <f t="shared" si="265"/>
        <v>2014</v>
      </c>
      <c r="U3414" s="13">
        <f t="shared" si="266"/>
        <v>41909.959050925929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t="s">
        <v>8316</v>
      </c>
      <c r="Q3415">
        <f t="shared" si="269"/>
        <v>130</v>
      </c>
      <c r="R3415">
        <f t="shared" si="267"/>
        <v>46.43</v>
      </c>
      <c r="S3415" s="13">
        <f t="shared" si="268"/>
        <v>42053.733078703706</v>
      </c>
      <c r="T3415" s="12">
        <f t="shared" si="265"/>
        <v>2015</v>
      </c>
      <c r="U3415" s="13">
        <f t="shared" si="266"/>
        <v>42063.207638888889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t="s">
        <v>8316</v>
      </c>
      <c r="Q3416">
        <f t="shared" si="269"/>
        <v>104</v>
      </c>
      <c r="R3416">
        <f t="shared" si="267"/>
        <v>70.569999999999993</v>
      </c>
      <c r="S3416" s="13">
        <f t="shared" si="268"/>
        <v>42675.832465277781</v>
      </c>
      <c r="T3416" s="12">
        <f t="shared" si="265"/>
        <v>2016</v>
      </c>
      <c r="U3416" s="13">
        <f t="shared" si="266"/>
        <v>42705.332638888889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t="s">
        <v>8316</v>
      </c>
      <c r="Q3417">
        <f t="shared" si="269"/>
        <v>100</v>
      </c>
      <c r="R3417">
        <f t="shared" si="267"/>
        <v>22.22</v>
      </c>
      <c r="S3417" s="13">
        <f t="shared" si="268"/>
        <v>42467.144166666665</v>
      </c>
      <c r="T3417" s="12">
        <f t="shared" si="265"/>
        <v>2016</v>
      </c>
      <c r="U3417" s="13">
        <f t="shared" si="266"/>
        <v>42477.979166666672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t="s">
        <v>8316</v>
      </c>
      <c r="Q3418">
        <f t="shared" si="269"/>
        <v>120</v>
      </c>
      <c r="R3418">
        <f t="shared" si="267"/>
        <v>159.47</v>
      </c>
      <c r="S3418" s="13">
        <f t="shared" si="268"/>
        <v>42089.412557870368</v>
      </c>
      <c r="T3418" s="12">
        <f t="shared" si="265"/>
        <v>2015</v>
      </c>
      <c r="U3418" s="13">
        <f t="shared" si="266"/>
        <v>42117.770833333328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t="s">
        <v>8316</v>
      </c>
      <c r="Q3419">
        <f t="shared" si="269"/>
        <v>100</v>
      </c>
      <c r="R3419">
        <f t="shared" si="267"/>
        <v>37.78</v>
      </c>
      <c r="S3419" s="13">
        <f t="shared" si="268"/>
        <v>41894.91375</v>
      </c>
      <c r="T3419" s="12">
        <f t="shared" si="265"/>
        <v>2014</v>
      </c>
      <c r="U3419" s="13">
        <f t="shared" si="266"/>
        <v>41938.029861111114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t="s">
        <v>8316</v>
      </c>
      <c r="Q3420">
        <f t="shared" si="269"/>
        <v>101</v>
      </c>
      <c r="R3420">
        <f t="shared" si="267"/>
        <v>72.05</v>
      </c>
      <c r="S3420" s="13">
        <f t="shared" si="268"/>
        <v>41752.83457175926</v>
      </c>
      <c r="T3420" s="12">
        <f t="shared" si="265"/>
        <v>2014</v>
      </c>
      <c r="U3420" s="13">
        <f t="shared" si="266"/>
        <v>41782.83457175926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t="s">
        <v>8316</v>
      </c>
      <c r="Q3421">
        <f t="shared" si="269"/>
        <v>107</v>
      </c>
      <c r="R3421">
        <f t="shared" si="267"/>
        <v>63.7</v>
      </c>
      <c r="S3421" s="13">
        <f t="shared" si="268"/>
        <v>42448.821585648147</v>
      </c>
      <c r="T3421" s="12">
        <f t="shared" si="265"/>
        <v>2016</v>
      </c>
      <c r="U3421" s="13">
        <f t="shared" si="266"/>
        <v>42466.895833333328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t="s">
        <v>8316</v>
      </c>
      <c r="Q3422">
        <f t="shared" si="269"/>
        <v>138</v>
      </c>
      <c r="R3422">
        <f t="shared" si="267"/>
        <v>28.41</v>
      </c>
      <c r="S3422" s="13">
        <f t="shared" si="268"/>
        <v>42405.090300925927</v>
      </c>
      <c r="T3422" s="12">
        <f t="shared" si="265"/>
        <v>2016</v>
      </c>
      <c r="U3422" s="13">
        <f t="shared" si="266"/>
        <v>42414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t="s">
        <v>8316</v>
      </c>
      <c r="Q3423">
        <f t="shared" si="269"/>
        <v>101</v>
      </c>
      <c r="R3423">
        <f t="shared" si="267"/>
        <v>103.21</v>
      </c>
      <c r="S3423" s="13">
        <f t="shared" si="268"/>
        <v>42037.791238425925</v>
      </c>
      <c r="T3423" s="12">
        <f t="shared" si="265"/>
        <v>2015</v>
      </c>
      <c r="U3423" s="13">
        <f t="shared" si="266"/>
        <v>42067.791238425925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t="s">
        <v>8316</v>
      </c>
      <c r="Q3424">
        <f t="shared" si="269"/>
        <v>109</v>
      </c>
      <c r="R3424">
        <f t="shared" si="267"/>
        <v>71.150000000000006</v>
      </c>
      <c r="S3424" s="13">
        <f t="shared" si="268"/>
        <v>42323.562222222223</v>
      </c>
      <c r="T3424" s="12">
        <f t="shared" si="265"/>
        <v>2015</v>
      </c>
      <c r="U3424" s="13">
        <f t="shared" si="266"/>
        <v>42352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t="s">
        <v>8316</v>
      </c>
      <c r="Q3425">
        <f t="shared" si="269"/>
        <v>140</v>
      </c>
      <c r="R3425">
        <f t="shared" si="267"/>
        <v>35</v>
      </c>
      <c r="S3425" s="13">
        <f t="shared" si="268"/>
        <v>42088.911354166667</v>
      </c>
      <c r="T3425" s="12">
        <f t="shared" si="265"/>
        <v>2015</v>
      </c>
      <c r="U3425" s="13">
        <f t="shared" si="266"/>
        <v>42118.911354166667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t="s">
        <v>8316</v>
      </c>
      <c r="Q3426">
        <f t="shared" si="269"/>
        <v>104</v>
      </c>
      <c r="R3426">
        <f t="shared" si="267"/>
        <v>81.78</v>
      </c>
      <c r="S3426" s="13">
        <f t="shared" si="268"/>
        <v>42018.676898148144</v>
      </c>
      <c r="T3426" s="12">
        <f t="shared" si="265"/>
        <v>2015</v>
      </c>
      <c r="U3426" s="13">
        <f t="shared" si="266"/>
        <v>42040.290972222225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t="s">
        <v>8316</v>
      </c>
      <c r="Q3427">
        <f t="shared" si="269"/>
        <v>103</v>
      </c>
      <c r="R3427">
        <f t="shared" si="267"/>
        <v>297.02999999999997</v>
      </c>
      <c r="S3427" s="13">
        <f t="shared" si="268"/>
        <v>41884.617314814815</v>
      </c>
      <c r="T3427" s="12">
        <f t="shared" si="265"/>
        <v>2014</v>
      </c>
      <c r="U3427" s="13">
        <f t="shared" si="266"/>
        <v>41916.617314814815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t="s">
        <v>8316</v>
      </c>
      <c r="Q3428">
        <f t="shared" si="269"/>
        <v>108</v>
      </c>
      <c r="R3428">
        <f t="shared" si="267"/>
        <v>46.61</v>
      </c>
      <c r="S3428" s="13">
        <f t="shared" si="268"/>
        <v>41884.056747685187</v>
      </c>
      <c r="T3428" s="12">
        <f t="shared" si="265"/>
        <v>2014</v>
      </c>
      <c r="U3428" s="13">
        <f t="shared" si="266"/>
        <v>41903.083333333336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t="s">
        <v>8316</v>
      </c>
      <c r="Q3429">
        <f t="shared" si="269"/>
        <v>100</v>
      </c>
      <c r="R3429">
        <f t="shared" si="267"/>
        <v>51.72</v>
      </c>
      <c r="S3429" s="13">
        <f t="shared" si="268"/>
        <v>41792.645277777774</v>
      </c>
      <c r="T3429" s="12">
        <f t="shared" si="265"/>
        <v>2014</v>
      </c>
      <c r="U3429" s="13">
        <f t="shared" si="266"/>
        <v>41822.645277777774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t="s">
        <v>8316</v>
      </c>
      <c r="Q3430">
        <f t="shared" si="269"/>
        <v>103</v>
      </c>
      <c r="R3430">
        <f t="shared" si="267"/>
        <v>40.29</v>
      </c>
      <c r="S3430" s="13">
        <f t="shared" si="268"/>
        <v>42038.720451388886</v>
      </c>
      <c r="T3430" s="12">
        <f t="shared" si="265"/>
        <v>2015</v>
      </c>
      <c r="U3430" s="13">
        <f t="shared" si="266"/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t="s">
        <v>8316</v>
      </c>
      <c r="Q3431">
        <f t="shared" si="269"/>
        <v>130</v>
      </c>
      <c r="R3431">
        <f t="shared" si="267"/>
        <v>16.25</v>
      </c>
      <c r="S3431" s="13">
        <f t="shared" si="268"/>
        <v>42662.021539351852</v>
      </c>
      <c r="T3431" s="12">
        <f t="shared" si="265"/>
        <v>2016</v>
      </c>
      <c r="U3431" s="13">
        <f t="shared" si="266"/>
        <v>42676.021539351852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t="s">
        <v>8316</v>
      </c>
      <c r="Q3432">
        <f t="shared" si="269"/>
        <v>109</v>
      </c>
      <c r="R3432">
        <f t="shared" si="267"/>
        <v>30.15</v>
      </c>
      <c r="S3432" s="13">
        <f t="shared" si="268"/>
        <v>41820.945613425924</v>
      </c>
      <c r="T3432" s="12">
        <f t="shared" si="265"/>
        <v>2014</v>
      </c>
      <c r="U3432" s="13">
        <f t="shared" si="266"/>
        <v>41850.945613425924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t="s">
        <v>8316</v>
      </c>
      <c r="Q3433">
        <f t="shared" si="269"/>
        <v>100</v>
      </c>
      <c r="R3433">
        <f t="shared" si="267"/>
        <v>95.24</v>
      </c>
      <c r="S3433" s="13">
        <f t="shared" si="268"/>
        <v>41839.730937500004</v>
      </c>
      <c r="T3433" s="12">
        <f t="shared" si="265"/>
        <v>2014</v>
      </c>
      <c r="U3433" s="13">
        <f t="shared" si="266"/>
        <v>41869.730937500004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t="s">
        <v>8316</v>
      </c>
      <c r="Q3434">
        <f t="shared" si="269"/>
        <v>110</v>
      </c>
      <c r="R3434">
        <f t="shared" si="267"/>
        <v>52.21</v>
      </c>
      <c r="S3434" s="13">
        <f t="shared" si="268"/>
        <v>42380.581180555557</v>
      </c>
      <c r="T3434" s="12">
        <f t="shared" si="265"/>
        <v>2016</v>
      </c>
      <c r="U3434" s="13">
        <f t="shared" si="266"/>
        <v>42405.916666666672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t="s">
        <v>8316</v>
      </c>
      <c r="Q3435">
        <f t="shared" si="269"/>
        <v>100</v>
      </c>
      <c r="R3435">
        <f t="shared" si="267"/>
        <v>134.15</v>
      </c>
      <c r="S3435" s="13">
        <f t="shared" si="268"/>
        <v>41776.063136574077</v>
      </c>
      <c r="T3435" s="12">
        <f t="shared" si="265"/>
        <v>2014</v>
      </c>
      <c r="U3435" s="13">
        <f t="shared" si="266"/>
        <v>41807.125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t="s">
        <v>8316</v>
      </c>
      <c r="Q3436">
        <f t="shared" si="269"/>
        <v>106</v>
      </c>
      <c r="R3436">
        <f t="shared" si="267"/>
        <v>62.83</v>
      </c>
      <c r="S3436" s="13">
        <f t="shared" si="268"/>
        <v>41800.380428240744</v>
      </c>
      <c r="T3436" s="12">
        <f t="shared" si="265"/>
        <v>2014</v>
      </c>
      <c r="U3436" s="13">
        <f t="shared" si="266"/>
        <v>41830.380428240744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t="s">
        <v>8316</v>
      </c>
      <c r="Q3437">
        <f t="shared" si="269"/>
        <v>112</v>
      </c>
      <c r="R3437">
        <f t="shared" si="267"/>
        <v>58.95</v>
      </c>
      <c r="S3437" s="13">
        <f t="shared" si="268"/>
        <v>42572.61681712963</v>
      </c>
      <c r="T3437" s="12">
        <f t="shared" si="265"/>
        <v>2016</v>
      </c>
      <c r="U3437" s="13">
        <f t="shared" si="266"/>
        <v>42589.125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t="s">
        <v>8316</v>
      </c>
      <c r="Q3438">
        <f t="shared" si="269"/>
        <v>106</v>
      </c>
      <c r="R3438">
        <f t="shared" si="267"/>
        <v>143.11000000000001</v>
      </c>
      <c r="S3438" s="13">
        <f t="shared" si="268"/>
        <v>41851.541585648149</v>
      </c>
      <c r="T3438" s="12">
        <f t="shared" si="265"/>
        <v>2014</v>
      </c>
      <c r="U3438" s="13">
        <f t="shared" si="266"/>
        <v>41872.686111111114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t="s">
        <v>8316</v>
      </c>
      <c r="Q3439">
        <f t="shared" si="269"/>
        <v>101</v>
      </c>
      <c r="R3439">
        <f t="shared" si="267"/>
        <v>84.17</v>
      </c>
      <c r="S3439" s="13">
        <f t="shared" si="268"/>
        <v>42205.710879629631</v>
      </c>
      <c r="T3439" s="12">
        <f t="shared" si="265"/>
        <v>2015</v>
      </c>
      <c r="U3439" s="13">
        <f t="shared" si="266"/>
        <v>42235.710879629631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t="s">
        <v>8316</v>
      </c>
      <c r="Q3440">
        <f t="shared" si="269"/>
        <v>104</v>
      </c>
      <c r="R3440">
        <f t="shared" si="267"/>
        <v>186.07</v>
      </c>
      <c r="S3440" s="13">
        <f t="shared" si="268"/>
        <v>42100.927858796291</v>
      </c>
      <c r="T3440" s="12">
        <f t="shared" si="265"/>
        <v>2015</v>
      </c>
      <c r="U3440" s="13">
        <f t="shared" si="266"/>
        <v>42126.875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t="s">
        <v>8316</v>
      </c>
      <c r="Q3441">
        <f t="shared" si="269"/>
        <v>135</v>
      </c>
      <c r="R3441">
        <f t="shared" si="267"/>
        <v>89.79</v>
      </c>
      <c r="S3441" s="13">
        <f t="shared" si="268"/>
        <v>42374.911226851851</v>
      </c>
      <c r="T3441" s="12">
        <f t="shared" si="265"/>
        <v>2016</v>
      </c>
      <c r="U3441" s="13">
        <f t="shared" si="266"/>
        <v>42388.207638888889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t="s">
        <v>8316</v>
      </c>
      <c r="Q3442">
        <f t="shared" si="269"/>
        <v>105</v>
      </c>
      <c r="R3442">
        <f t="shared" si="267"/>
        <v>64.16</v>
      </c>
      <c r="S3442" s="13">
        <f t="shared" si="268"/>
        <v>41809.12300925926</v>
      </c>
      <c r="T3442" s="12">
        <f t="shared" si="265"/>
        <v>2014</v>
      </c>
      <c r="U3442" s="13">
        <f t="shared" si="266"/>
        <v>41831.677083333336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t="s">
        <v>8316</v>
      </c>
      <c r="Q3443">
        <f t="shared" si="269"/>
        <v>103</v>
      </c>
      <c r="R3443">
        <f t="shared" si="267"/>
        <v>59.65</v>
      </c>
      <c r="S3443" s="13">
        <f t="shared" si="268"/>
        <v>42294.429641203707</v>
      </c>
      <c r="T3443" s="12">
        <f t="shared" si="265"/>
        <v>2015</v>
      </c>
      <c r="U3443" s="13">
        <f t="shared" si="266"/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t="s">
        <v>8316</v>
      </c>
      <c r="Q3444">
        <f t="shared" si="269"/>
        <v>100</v>
      </c>
      <c r="R3444">
        <f t="shared" si="267"/>
        <v>31.25</v>
      </c>
      <c r="S3444" s="13">
        <f t="shared" si="268"/>
        <v>42124.841111111105</v>
      </c>
      <c r="T3444" s="12">
        <f t="shared" si="265"/>
        <v>2015</v>
      </c>
      <c r="U3444" s="13">
        <f t="shared" si="266"/>
        <v>42154.841111111105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t="s">
        <v>8316</v>
      </c>
      <c r="Q3445">
        <f t="shared" si="269"/>
        <v>186</v>
      </c>
      <c r="R3445">
        <f t="shared" si="267"/>
        <v>41.22</v>
      </c>
      <c r="S3445" s="13">
        <f t="shared" si="268"/>
        <v>41861.524837962963</v>
      </c>
      <c r="T3445" s="12">
        <f t="shared" si="265"/>
        <v>2014</v>
      </c>
      <c r="U3445" s="13">
        <f t="shared" si="266"/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t="s">
        <v>8316</v>
      </c>
      <c r="Q3446">
        <f t="shared" si="269"/>
        <v>289</v>
      </c>
      <c r="R3446">
        <f t="shared" si="267"/>
        <v>43.35</v>
      </c>
      <c r="S3446" s="13">
        <f t="shared" si="268"/>
        <v>42521.291504629626</v>
      </c>
      <c r="T3446" s="12">
        <f t="shared" si="265"/>
        <v>2016</v>
      </c>
      <c r="U3446" s="13">
        <f t="shared" si="266"/>
        <v>42529.582638888889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t="s">
        <v>8316</v>
      </c>
      <c r="Q3447">
        <f t="shared" si="269"/>
        <v>100</v>
      </c>
      <c r="R3447">
        <f t="shared" si="267"/>
        <v>64.52</v>
      </c>
      <c r="S3447" s="13">
        <f t="shared" si="268"/>
        <v>42272.530509259261</v>
      </c>
      <c r="T3447" s="12">
        <f t="shared" si="265"/>
        <v>2015</v>
      </c>
      <c r="U3447" s="13">
        <f t="shared" si="266"/>
        <v>42300.530509259261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t="s">
        <v>8316</v>
      </c>
      <c r="Q3448">
        <f t="shared" si="269"/>
        <v>108</v>
      </c>
      <c r="R3448">
        <f t="shared" si="267"/>
        <v>43.28</v>
      </c>
      <c r="S3448" s="13">
        <f t="shared" si="268"/>
        <v>42016.832465277781</v>
      </c>
      <c r="T3448" s="12">
        <f t="shared" si="265"/>
        <v>2015</v>
      </c>
      <c r="U3448" s="13">
        <f t="shared" si="266"/>
        <v>42040.513888888891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t="s">
        <v>8316</v>
      </c>
      <c r="Q3449">
        <f t="shared" si="269"/>
        <v>108</v>
      </c>
      <c r="R3449">
        <f t="shared" si="267"/>
        <v>77</v>
      </c>
      <c r="S3449" s="13">
        <f t="shared" si="268"/>
        <v>42402.889027777783</v>
      </c>
      <c r="T3449" s="12">
        <f t="shared" si="265"/>
        <v>2016</v>
      </c>
      <c r="U3449" s="13">
        <f t="shared" si="266"/>
        <v>42447.847361111111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t="s">
        <v>8316</v>
      </c>
      <c r="Q3450">
        <f t="shared" si="269"/>
        <v>110</v>
      </c>
      <c r="R3450">
        <f t="shared" si="267"/>
        <v>51.22</v>
      </c>
      <c r="S3450" s="13">
        <f t="shared" si="268"/>
        <v>41960.119085648148</v>
      </c>
      <c r="T3450" s="12">
        <f t="shared" si="265"/>
        <v>2014</v>
      </c>
      <c r="U3450" s="13">
        <f t="shared" si="266"/>
        <v>41990.119085648148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t="s">
        <v>8316</v>
      </c>
      <c r="Q3451">
        <f t="shared" si="269"/>
        <v>171</v>
      </c>
      <c r="R3451">
        <f t="shared" si="267"/>
        <v>68.25</v>
      </c>
      <c r="S3451" s="13">
        <f t="shared" si="268"/>
        <v>42532.052523148144</v>
      </c>
      <c r="T3451" s="12">
        <f t="shared" si="265"/>
        <v>2016</v>
      </c>
      <c r="U3451" s="13">
        <f t="shared" si="266"/>
        <v>42560.166666666672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t="s">
        <v>8316</v>
      </c>
      <c r="Q3452">
        <f t="shared" si="269"/>
        <v>152</v>
      </c>
      <c r="R3452">
        <f t="shared" si="267"/>
        <v>19.489999999999998</v>
      </c>
      <c r="S3452" s="13">
        <f t="shared" si="268"/>
        <v>42036.704525462963</v>
      </c>
      <c r="T3452" s="12">
        <f t="shared" si="265"/>
        <v>2015</v>
      </c>
      <c r="U3452" s="13">
        <f t="shared" si="266"/>
        <v>42096.662858796291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t="s">
        <v>8316</v>
      </c>
      <c r="Q3453">
        <f t="shared" si="269"/>
        <v>101</v>
      </c>
      <c r="R3453">
        <f t="shared" si="267"/>
        <v>41.13</v>
      </c>
      <c r="S3453" s="13">
        <f t="shared" si="268"/>
        <v>42088.723692129628</v>
      </c>
      <c r="T3453" s="12">
        <f t="shared" si="265"/>
        <v>2015</v>
      </c>
      <c r="U3453" s="13">
        <f t="shared" si="266"/>
        <v>42115.723692129628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t="s">
        <v>8316</v>
      </c>
      <c r="Q3454">
        <f t="shared" si="269"/>
        <v>153</v>
      </c>
      <c r="R3454">
        <f t="shared" si="267"/>
        <v>41.41</v>
      </c>
      <c r="S3454" s="13">
        <f t="shared" si="268"/>
        <v>41820.639189814814</v>
      </c>
      <c r="T3454" s="12">
        <f t="shared" si="265"/>
        <v>2014</v>
      </c>
      <c r="U3454" s="13">
        <f t="shared" si="266"/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t="s">
        <v>8316</v>
      </c>
      <c r="Q3455">
        <f t="shared" si="269"/>
        <v>128</v>
      </c>
      <c r="R3455">
        <f t="shared" si="267"/>
        <v>27.5</v>
      </c>
      <c r="S3455" s="13">
        <f t="shared" si="268"/>
        <v>42535.97865740741</v>
      </c>
      <c r="T3455" s="12">
        <f t="shared" si="265"/>
        <v>2016</v>
      </c>
      <c r="U3455" s="13">
        <f t="shared" si="266"/>
        <v>42595.97865740741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t="s">
        <v>8316</v>
      </c>
      <c r="Q3456">
        <f t="shared" si="269"/>
        <v>101</v>
      </c>
      <c r="R3456">
        <f t="shared" si="267"/>
        <v>33.57</v>
      </c>
      <c r="S3456" s="13">
        <f t="shared" si="268"/>
        <v>41821.698599537034</v>
      </c>
      <c r="T3456" s="12">
        <f t="shared" si="265"/>
        <v>2014</v>
      </c>
      <c r="U3456" s="13">
        <f t="shared" si="266"/>
        <v>41851.698599537034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t="s">
        <v>8316</v>
      </c>
      <c r="Q3457">
        <f t="shared" si="269"/>
        <v>101</v>
      </c>
      <c r="R3457">
        <f t="shared" si="267"/>
        <v>145.87</v>
      </c>
      <c r="S3457" s="13">
        <f t="shared" si="268"/>
        <v>42626.7503125</v>
      </c>
      <c r="T3457" s="12">
        <f t="shared" si="265"/>
        <v>2016</v>
      </c>
      <c r="U3457" s="13">
        <f t="shared" si="266"/>
        <v>42656.7503125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t="s">
        <v>8316</v>
      </c>
      <c r="Q3458">
        <f t="shared" si="269"/>
        <v>191</v>
      </c>
      <c r="R3458">
        <f t="shared" si="267"/>
        <v>358.69</v>
      </c>
      <c r="S3458" s="13">
        <f t="shared" si="268"/>
        <v>41821.205636574072</v>
      </c>
      <c r="T3458" s="12">
        <f t="shared" ref="T3458:T3521" si="270">YEAR(S3458)</f>
        <v>2014</v>
      </c>
      <c r="U3458" s="13">
        <f t="shared" ref="U3458:U3521" si="271">(((I3458/60)/60)/24)+DATE(1970,1,1)</f>
        <v>41852.290972222225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t="s">
        <v>8316</v>
      </c>
      <c r="Q3459">
        <f t="shared" si="269"/>
        <v>140</v>
      </c>
      <c r="R3459">
        <f t="shared" ref="R3459:R3522" si="272">IFERROR(ROUND(E3459/L3459,2),0)</f>
        <v>50.98</v>
      </c>
      <c r="S3459" s="13">
        <f t="shared" ref="S3459:S3522" si="273">(((J3459/60)/60)/24)+DATE(1970,1,1)</f>
        <v>42016.706678240742</v>
      </c>
      <c r="T3459" s="12">
        <f t="shared" si="270"/>
        <v>2015</v>
      </c>
      <c r="U3459" s="13">
        <f t="shared" si="271"/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t="s">
        <v>8316</v>
      </c>
      <c r="Q3460">
        <f t="shared" ref="Q3460:Q3523" si="274">ROUND(E3460/D3460*100,0)</f>
        <v>124</v>
      </c>
      <c r="R3460">
        <f t="shared" si="272"/>
        <v>45.04</v>
      </c>
      <c r="S3460" s="13">
        <f t="shared" si="273"/>
        <v>42011.202581018515</v>
      </c>
      <c r="T3460" s="12">
        <f t="shared" si="270"/>
        <v>2015</v>
      </c>
      <c r="U3460" s="13">
        <f t="shared" si="271"/>
        <v>42038.185416666667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t="s">
        <v>8316</v>
      </c>
      <c r="Q3461">
        <f t="shared" si="274"/>
        <v>126</v>
      </c>
      <c r="R3461">
        <f t="shared" si="272"/>
        <v>17.53</v>
      </c>
      <c r="S3461" s="13">
        <f t="shared" si="273"/>
        <v>42480.479861111111</v>
      </c>
      <c r="T3461" s="12">
        <f t="shared" si="270"/>
        <v>2016</v>
      </c>
      <c r="U3461" s="13">
        <f t="shared" si="271"/>
        <v>42510.479861111111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t="s">
        <v>8316</v>
      </c>
      <c r="Q3462">
        <f t="shared" si="274"/>
        <v>190</v>
      </c>
      <c r="R3462">
        <f t="shared" si="272"/>
        <v>50</v>
      </c>
      <c r="S3462" s="13">
        <f t="shared" si="273"/>
        <v>41852.527222222219</v>
      </c>
      <c r="T3462" s="12">
        <f t="shared" si="270"/>
        <v>2014</v>
      </c>
      <c r="U3462" s="13">
        <f t="shared" si="271"/>
        <v>41866.527222222219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t="s">
        <v>8316</v>
      </c>
      <c r="Q3463">
        <f t="shared" si="274"/>
        <v>139</v>
      </c>
      <c r="R3463">
        <f t="shared" si="272"/>
        <v>57.92</v>
      </c>
      <c r="S3463" s="13">
        <f t="shared" si="273"/>
        <v>42643.632858796293</v>
      </c>
      <c r="T3463" s="12">
        <f t="shared" si="270"/>
        <v>2016</v>
      </c>
      <c r="U3463" s="13">
        <f t="shared" si="271"/>
        <v>42672.125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t="s">
        <v>8316</v>
      </c>
      <c r="Q3464">
        <f t="shared" si="274"/>
        <v>202</v>
      </c>
      <c r="R3464">
        <f t="shared" si="272"/>
        <v>29.71</v>
      </c>
      <c r="S3464" s="13">
        <f t="shared" si="273"/>
        <v>42179.898472222223</v>
      </c>
      <c r="T3464" s="12">
        <f t="shared" si="270"/>
        <v>2015</v>
      </c>
      <c r="U3464" s="13">
        <f t="shared" si="271"/>
        <v>42195.75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t="s">
        <v>8316</v>
      </c>
      <c r="Q3465">
        <f t="shared" si="274"/>
        <v>103</v>
      </c>
      <c r="R3465">
        <f t="shared" si="272"/>
        <v>90.68</v>
      </c>
      <c r="S3465" s="13">
        <f t="shared" si="273"/>
        <v>42612.918807870374</v>
      </c>
      <c r="T3465" s="12">
        <f t="shared" si="270"/>
        <v>2016</v>
      </c>
      <c r="U3465" s="13">
        <f t="shared" si="271"/>
        <v>42654.165972222225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t="s">
        <v>8316</v>
      </c>
      <c r="Q3466">
        <f t="shared" si="274"/>
        <v>102</v>
      </c>
      <c r="R3466">
        <f t="shared" si="272"/>
        <v>55.01</v>
      </c>
      <c r="S3466" s="13">
        <f t="shared" si="273"/>
        <v>42575.130057870367</v>
      </c>
      <c r="T3466" s="12">
        <f t="shared" si="270"/>
        <v>2016</v>
      </c>
      <c r="U3466" s="13">
        <f t="shared" si="271"/>
        <v>42605.130057870367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t="s">
        <v>8316</v>
      </c>
      <c r="Q3467">
        <f t="shared" si="274"/>
        <v>103</v>
      </c>
      <c r="R3467">
        <f t="shared" si="272"/>
        <v>57.22</v>
      </c>
      <c r="S3467" s="13">
        <f t="shared" si="273"/>
        <v>42200.625833333332</v>
      </c>
      <c r="T3467" s="12">
        <f t="shared" si="270"/>
        <v>2015</v>
      </c>
      <c r="U3467" s="13">
        <f t="shared" si="271"/>
        <v>42225.666666666672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t="s">
        <v>8316</v>
      </c>
      <c r="Q3468">
        <f t="shared" si="274"/>
        <v>127</v>
      </c>
      <c r="R3468">
        <f t="shared" si="272"/>
        <v>72.95</v>
      </c>
      <c r="S3468" s="13">
        <f t="shared" si="273"/>
        <v>42420.019097222219</v>
      </c>
      <c r="T3468" s="12">
        <f t="shared" si="270"/>
        <v>2016</v>
      </c>
      <c r="U3468" s="13">
        <f t="shared" si="271"/>
        <v>42479.977430555555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t="s">
        <v>8316</v>
      </c>
      <c r="Q3469">
        <f t="shared" si="274"/>
        <v>101</v>
      </c>
      <c r="R3469">
        <f t="shared" si="272"/>
        <v>64.47</v>
      </c>
      <c r="S3469" s="13">
        <f t="shared" si="273"/>
        <v>42053.671666666662</v>
      </c>
      <c r="T3469" s="12">
        <f t="shared" si="270"/>
        <v>2015</v>
      </c>
      <c r="U3469" s="13">
        <f t="shared" si="271"/>
        <v>42083.630000000005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t="s">
        <v>8316</v>
      </c>
      <c r="Q3470">
        <f t="shared" si="274"/>
        <v>122</v>
      </c>
      <c r="R3470">
        <f t="shared" si="272"/>
        <v>716.35</v>
      </c>
      <c r="S3470" s="13">
        <f t="shared" si="273"/>
        <v>42605.765381944439</v>
      </c>
      <c r="T3470" s="12">
        <f t="shared" si="270"/>
        <v>2016</v>
      </c>
      <c r="U3470" s="13">
        <f t="shared" si="271"/>
        <v>42634.125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t="s">
        <v>8316</v>
      </c>
      <c r="Q3471">
        <f t="shared" si="274"/>
        <v>113</v>
      </c>
      <c r="R3471">
        <f t="shared" si="272"/>
        <v>50.4</v>
      </c>
      <c r="S3471" s="13">
        <f t="shared" si="273"/>
        <v>42458.641724537039</v>
      </c>
      <c r="T3471" s="12">
        <f t="shared" si="270"/>
        <v>2016</v>
      </c>
      <c r="U3471" s="13">
        <f t="shared" si="271"/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t="s">
        <v>8316</v>
      </c>
      <c r="Q3472">
        <f t="shared" si="274"/>
        <v>150</v>
      </c>
      <c r="R3472">
        <f t="shared" si="272"/>
        <v>41.67</v>
      </c>
      <c r="S3472" s="13">
        <f t="shared" si="273"/>
        <v>42529.022013888884</v>
      </c>
      <c r="T3472" s="12">
        <f t="shared" si="270"/>
        <v>2016</v>
      </c>
      <c r="U3472" s="13">
        <f t="shared" si="271"/>
        <v>42566.901388888888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t="s">
        <v>8316</v>
      </c>
      <c r="Q3473">
        <f t="shared" si="274"/>
        <v>215</v>
      </c>
      <c r="R3473">
        <f t="shared" si="272"/>
        <v>35.770000000000003</v>
      </c>
      <c r="S3473" s="13">
        <f t="shared" si="273"/>
        <v>41841.820486111108</v>
      </c>
      <c r="T3473" s="12">
        <f t="shared" si="270"/>
        <v>2014</v>
      </c>
      <c r="U3473" s="13">
        <f t="shared" si="271"/>
        <v>41882.833333333336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t="s">
        <v>8316</v>
      </c>
      <c r="Q3474">
        <f t="shared" si="274"/>
        <v>102</v>
      </c>
      <c r="R3474">
        <f t="shared" si="272"/>
        <v>88.74</v>
      </c>
      <c r="S3474" s="13">
        <f t="shared" si="273"/>
        <v>41928.170497685183</v>
      </c>
      <c r="T3474" s="12">
        <f t="shared" si="270"/>
        <v>2014</v>
      </c>
      <c r="U3474" s="13">
        <f t="shared" si="271"/>
        <v>41949.249305555553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t="s">
        <v>8316</v>
      </c>
      <c r="Q3475">
        <f t="shared" si="274"/>
        <v>100</v>
      </c>
      <c r="R3475">
        <f t="shared" si="272"/>
        <v>148.47999999999999</v>
      </c>
      <c r="S3475" s="13">
        <f t="shared" si="273"/>
        <v>42062.834444444445</v>
      </c>
      <c r="T3475" s="12">
        <f t="shared" si="270"/>
        <v>2015</v>
      </c>
      <c r="U3475" s="13">
        <f t="shared" si="271"/>
        <v>42083.852083333331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t="s">
        <v>8316</v>
      </c>
      <c r="Q3476">
        <f t="shared" si="274"/>
        <v>101</v>
      </c>
      <c r="R3476">
        <f t="shared" si="272"/>
        <v>51.79</v>
      </c>
      <c r="S3476" s="13">
        <f t="shared" si="273"/>
        <v>42541.501516203702</v>
      </c>
      <c r="T3476" s="12">
        <f t="shared" si="270"/>
        <v>2016</v>
      </c>
      <c r="U3476" s="13">
        <f t="shared" si="271"/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t="s">
        <v>8316</v>
      </c>
      <c r="Q3477">
        <f t="shared" si="274"/>
        <v>113</v>
      </c>
      <c r="R3477">
        <f t="shared" si="272"/>
        <v>20</v>
      </c>
      <c r="S3477" s="13">
        <f t="shared" si="273"/>
        <v>41918.880833333329</v>
      </c>
      <c r="T3477" s="12">
        <f t="shared" si="270"/>
        <v>2014</v>
      </c>
      <c r="U3477" s="13">
        <f t="shared" si="271"/>
        <v>41946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t="s">
        <v>8316</v>
      </c>
      <c r="Q3478">
        <f t="shared" si="274"/>
        <v>104</v>
      </c>
      <c r="R3478">
        <f t="shared" si="272"/>
        <v>52</v>
      </c>
      <c r="S3478" s="13">
        <f t="shared" si="273"/>
        <v>41921.279976851853</v>
      </c>
      <c r="T3478" s="12">
        <f t="shared" si="270"/>
        <v>2014</v>
      </c>
      <c r="U3478" s="13">
        <f t="shared" si="271"/>
        <v>41939.125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t="s">
        <v>8316</v>
      </c>
      <c r="Q3479">
        <f t="shared" si="274"/>
        <v>115</v>
      </c>
      <c r="R3479">
        <f t="shared" si="272"/>
        <v>53.23</v>
      </c>
      <c r="S3479" s="13">
        <f t="shared" si="273"/>
        <v>42128.736608796295</v>
      </c>
      <c r="T3479" s="12">
        <f t="shared" si="270"/>
        <v>2015</v>
      </c>
      <c r="U3479" s="13">
        <f t="shared" si="271"/>
        <v>42141.125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t="s">
        <v>8316</v>
      </c>
      <c r="Q3480">
        <f t="shared" si="274"/>
        <v>113</v>
      </c>
      <c r="R3480">
        <f t="shared" si="272"/>
        <v>39.6</v>
      </c>
      <c r="S3480" s="13">
        <f t="shared" si="273"/>
        <v>42053.916921296302</v>
      </c>
      <c r="T3480" s="12">
        <f t="shared" si="270"/>
        <v>2015</v>
      </c>
      <c r="U3480" s="13">
        <f t="shared" si="271"/>
        <v>42079.875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t="s">
        <v>8316</v>
      </c>
      <c r="Q3481">
        <f t="shared" si="274"/>
        <v>128</v>
      </c>
      <c r="R3481">
        <f t="shared" si="272"/>
        <v>34.25</v>
      </c>
      <c r="S3481" s="13">
        <f t="shared" si="273"/>
        <v>41781.855092592588</v>
      </c>
      <c r="T3481" s="12">
        <f t="shared" si="270"/>
        <v>2014</v>
      </c>
      <c r="U3481" s="13">
        <f t="shared" si="271"/>
        <v>41811.855092592588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t="s">
        <v>8316</v>
      </c>
      <c r="Q3482">
        <f t="shared" si="274"/>
        <v>143</v>
      </c>
      <c r="R3482">
        <f t="shared" si="272"/>
        <v>164.62</v>
      </c>
      <c r="S3482" s="13">
        <f t="shared" si="273"/>
        <v>42171.317442129628</v>
      </c>
      <c r="T3482" s="12">
        <f t="shared" si="270"/>
        <v>2015</v>
      </c>
      <c r="U3482" s="13">
        <f t="shared" si="271"/>
        <v>42195.875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t="s">
        <v>8316</v>
      </c>
      <c r="Q3483">
        <f t="shared" si="274"/>
        <v>119</v>
      </c>
      <c r="R3483">
        <f t="shared" si="272"/>
        <v>125.05</v>
      </c>
      <c r="S3483" s="13">
        <f t="shared" si="273"/>
        <v>41989.24754629629</v>
      </c>
      <c r="T3483" s="12">
        <f t="shared" si="270"/>
        <v>2014</v>
      </c>
      <c r="U3483" s="13">
        <f t="shared" si="271"/>
        <v>42006.24754629629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t="s">
        <v>8316</v>
      </c>
      <c r="Q3484">
        <f t="shared" si="274"/>
        <v>138</v>
      </c>
      <c r="R3484">
        <f t="shared" si="272"/>
        <v>51.88</v>
      </c>
      <c r="S3484" s="13">
        <f t="shared" si="273"/>
        <v>41796.771597222221</v>
      </c>
      <c r="T3484" s="12">
        <f t="shared" si="270"/>
        <v>2014</v>
      </c>
      <c r="U3484" s="13">
        <f t="shared" si="271"/>
        <v>41826.771597222221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t="s">
        <v>8316</v>
      </c>
      <c r="Q3485">
        <f t="shared" si="274"/>
        <v>160</v>
      </c>
      <c r="R3485">
        <f t="shared" si="272"/>
        <v>40.29</v>
      </c>
      <c r="S3485" s="13">
        <f t="shared" si="273"/>
        <v>41793.668761574074</v>
      </c>
      <c r="T3485" s="12">
        <f t="shared" si="270"/>
        <v>2014</v>
      </c>
      <c r="U3485" s="13">
        <f t="shared" si="271"/>
        <v>41823.668761574074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t="s">
        <v>8316</v>
      </c>
      <c r="Q3486">
        <f t="shared" si="274"/>
        <v>114</v>
      </c>
      <c r="R3486">
        <f t="shared" si="272"/>
        <v>64.91</v>
      </c>
      <c r="S3486" s="13">
        <f t="shared" si="273"/>
        <v>42506.760405092587</v>
      </c>
      <c r="T3486" s="12">
        <f t="shared" si="270"/>
        <v>2016</v>
      </c>
      <c r="U3486" s="13">
        <f t="shared" si="271"/>
        <v>42536.760405092587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t="s">
        <v>8316</v>
      </c>
      <c r="Q3487">
        <f t="shared" si="274"/>
        <v>101</v>
      </c>
      <c r="R3487">
        <f t="shared" si="272"/>
        <v>55.33</v>
      </c>
      <c r="S3487" s="13">
        <f t="shared" si="273"/>
        <v>42372.693055555559</v>
      </c>
      <c r="T3487" s="12">
        <f t="shared" si="270"/>
        <v>2016</v>
      </c>
      <c r="U3487" s="13">
        <f t="shared" si="271"/>
        <v>42402.693055555559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t="s">
        <v>8316</v>
      </c>
      <c r="Q3488">
        <f t="shared" si="274"/>
        <v>155</v>
      </c>
      <c r="R3488">
        <f t="shared" si="272"/>
        <v>83.14</v>
      </c>
      <c r="S3488" s="13">
        <f t="shared" si="273"/>
        <v>42126.87501157407</v>
      </c>
      <c r="T3488" s="12">
        <f t="shared" si="270"/>
        <v>2015</v>
      </c>
      <c r="U3488" s="13">
        <f t="shared" si="271"/>
        <v>42158.290972222225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t="s">
        <v>8316</v>
      </c>
      <c r="Q3489">
        <f t="shared" si="274"/>
        <v>128</v>
      </c>
      <c r="R3489">
        <f t="shared" si="272"/>
        <v>38.71</v>
      </c>
      <c r="S3489" s="13">
        <f t="shared" si="273"/>
        <v>42149.940416666665</v>
      </c>
      <c r="T3489" s="12">
        <f t="shared" si="270"/>
        <v>2015</v>
      </c>
      <c r="U3489" s="13">
        <f t="shared" si="271"/>
        <v>42179.940416666665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t="s">
        <v>8316</v>
      </c>
      <c r="Q3490">
        <f t="shared" si="274"/>
        <v>121</v>
      </c>
      <c r="R3490">
        <f t="shared" si="272"/>
        <v>125.38</v>
      </c>
      <c r="S3490" s="13">
        <f t="shared" si="273"/>
        <v>42087.768055555556</v>
      </c>
      <c r="T3490" s="12">
        <f t="shared" si="270"/>
        <v>2015</v>
      </c>
      <c r="U3490" s="13">
        <f t="shared" si="271"/>
        <v>42111.666666666672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t="s">
        <v>8316</v>
      </c>
      <c r="Q3491">
        <f t="shared" si="274"/>
        <v>113</v>
      </c>
      <c r="R3491">
        <f t="shared" si="272"/>
        <v>78.260000000000005</v>
      </c>
      <c r="S3491" s="13">
        <f t="shared" si="273"/>
        <v>41753.635775462964</v>
      </c>
      <c r="T3491" s="12">
        <f t="shared" si="270"/>
        <v>2014</v>
      </c>
      <c r="U3491" s="13">
        <f t="shared" si="271"/>
        <v>41783.875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t="s">
        <v>8316</v>
      </c>
      <c r="Q3492">
        <f t="shared" si="274"/>
        <v>128</v>
      </c>
      <c r="R3492">
        <f t="shared" si="272"/>
        <v>47.22</v>
      </c>
      <c r="S3492" s="13">
        <f t="shared" si="273"/>
        <v>42443.802361111113</v>
      </c>
      <c r="T3492" s="12">
        <f t="shared" si="270"/>
        <v>2016</v>
      </c>
      <c r="U3492" s="13">
        <f t="shared" si="271"/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t="s">
        <v>8316</v>
      </c>
      <c r="Q3493">
        <f t="shared" si="274"/>
        <v>158</v>
      </c>
      <c r="R3493">
        <f t="shared" si="272"/>
        <v>79.099999999999994</v>
      </c>
      <c r="S3493" s="13">
        <f t="shared" si="273"/>
        <v>42121.249814814815</v>
      </c>
      <c r="T3493" s="12">
        <f t="shared" si="270"/>
        <v>2015</v>
      </c>
      <c r="U3493" s="13">
        <f t="shared" si="271"/>
        <v>42142.249814814815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t="s">
        <v>8316</v>
      </c>
      <c r="Q3494">
        <f t="shared" si="274"/>
        <v>105</v>
      </c>
      <c r="R3494">
        <f t="shared" si="272"/>
        <v>114.29</v>
      </c>
      <c r="S3494" s="13">
        <f t="shared" si="273"/>
        <v>42268.009224537032</v>
      </c>
      <c r="T3494" s="12">
        <f t="shared" si="270"/>
        <v>2015</v>
      </c>
      <c r="U3494" s="13">
        <f t="shared" si="271"/>
        <v>42303.009224537032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t="s">
        <v>8316</v>
      </c>
      <c r="Q3495">
        <f t="shared" si="274"/>
        <v>100</v>
      </c>
      <c r="R3495">
        <f t="shared" si="272"/>
        <v>51.72</v>
      </c>
      <c r="S3495" s="13">
        <f t="shared" si="273"/>
        <v>41848.866157407407</v>
      </c>
      <c r="T3495" s="12">
        <f t="shared" si="270"/>
        <v>2014</v>
      </c>
      <c r="U3495" s="13">
        <f t="shared" si="271"/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t="s">
        <v>8316</v>
      </c>
      <c r="Q3496">
        <f t="shared" si="274"/>
        <v>100</v>
      </c>
      <c r="R3496">
        <f t="shared" si="272"/>
        <v>30.77</v>
      </c>
      <c r="S3496" s="13">
        <f t="shared" si="273"/>
        <v>42689.214988425927</v>
      </c>
      <c r="T3496" s="12">
        <f t="shared" si="270"/>
        <v>2016</v>
      </c>
      <c r="U3496" s="13">
        <f t="shared" si="271"/>
        <v>42700.25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t="s">
        <v>8316</v>
      </c>
      <c r="Q3497">
        <f t="shared" si="274"/>
        <v>107</v>
      </c>
      <c r="R3497">
        <f t="shared" si="272"/>
        <v>74.209999999999994</v>
      </c>
      <c r="S3497" s="13">
        <f t="shared" si="273"/>
        <v>41915.762835648151</v>
      </c>
      <c r="T3497" s="12">
        <f t="shared" si="270"/>
        <v>2014</v>
      </c>
      <c r="U3497" s="13">
        <f t="shared" si="271"/>
        <v>41944.720833333333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t="s">
        <v>8316</v>
      </c>
      <c r="Q3498">
        <f t="shared" si="274"/>
        <v>124</v>
      </c>
      <c r="R3498">
        <f t="shared" si="272"/>
        <v>47.85</v>
      </c>
      <c r="S3498" s="13">
        <f t="shared" si="273"/>
        <v>42584.846828703703</v>
      </c>
      <c r="T3498" s="12">
        <f t="shared" si="270"/>
        <v>2016</v>
      </c>
      <c r="U3498" s="13">
        <f t="shared" si="271"/>
        <v>42624.846828703703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t="s">
        <v>8316</v>
      </c>
      <c r="Q3499">
        <f t="shared" si="274"/>
        <v>109</v>
      </c>
      <c r="R3499">
        <f t="shared" si="272"/>
        <v>34.409999999999997</v>
      </c>
      <c r="S3499" s="13">
        <f t="shared" si="273"/>
        <v>42511.741944444439</v>
      </c>
      <c r="T3499" s="12">
        <f t="shared" si="270"/>
        <v>2016</v>
      </c>
      <c r="U3499" s="13">
        <f t="shared" si="271"/>
        <v>42523.916666666672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t="s">
        <v>8316</v>
      </c>
      <c r="Q3500">
        <f t="shared" si="274"/>
        <v>102</v>
      </c>
      <c r="R3500">
        <f t="shared" si="272"/>
        <v>40.24</v>
      </c>
      <c r="S3500" s="13">
        <f t="shared" si="273"/>
        <v>42459.15861111111</v>
      </c>
      <c r="T3500" s="12">
        <f t="shared" si="270"/>
        <v>2016</v>
      </c>
      <c r="U3500" s="13">
        <f t="shared" si="271"/>
        <v>42518.905555555553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t="s">
        <v>8316</v>
      </c>
      <c r="Q3501">
        <f t="shared" si="274"/>
        <v>106</v>
      </c>
      <c r="R3501">
        <f t="shared" si="272"/>
        <v>60.29</v>
      </c>
      <c r="S3501" s="13">
        <f t="shared" si="273"/>
        <v>42132.036168981482</v>
      </c>
      <c r="T3501" s="12">
        <f t="shared" si="270"/>
        <v>2015</v>
      </c>
      <c r="U3501" s="13">
        <f t="shared" si="271"/>
        <v>42186.290972222225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t="s">
        <v>8316</v>
      </c>
      <c r="Q3502">
        <f t="shared" si="274"/>
        <v>106</v>
      </c>
      <c r="R3502">
        <f t="shared" si="272"/>
        <v>25.31</v>
      </c>
      <c r="S3502" s="13">
        <f t="shared" si="273"/>
        <v>42419.91942129629</v>
      </c>
      <c r="T3502" s="12">
        <f t="shared" si="270"/>
        <v>2016</v>
      </c>
      <c r="U3502" s="13">
        <f t="shared" si="271"/>
        <v>42436.207638888889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t="s">
        <v>8316</v>
      </c>
      <c r="Q3503">
        <f t="shared" si="274"/>
        <v>101</v>
      </c>
      <c r="R3503">
        <f t="shared" si="272"/>
        <v>35.950000000000003</v>
      </c>
      <c r="S3503" s="13">
        <f t="shared" si="273"/>
        <v>42233.763831018514</v>
      </c>
      <c r="T3503" s="12">
        <f t="shared" si="270"/>
        <v>2015</v>
      </c>
      <c r="U3503" s="13">
        <f t="shared" si="271"/>
        <v>42258.763831018514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t="s">
        <v>8316</v>
      </c>
      <c r="Q3504">
        <f t="shared" si="274"/>
        <v>105</v>
      </c>
      <c r="R3504">
        <f t="shared" si="272"/>
        <v>136</v>
      </c>
      <c r="S3504" s="13">
        <f t="shared" si="273"/>
        <v>42430.839398148149</v>
      </c>
      <c r="T3504" s="12">
        <f t="shared" si="270"/>
        <v>2016</v>
      </c>
      <c r="U3504" s="13">
        <f t="shared" si="271"/>
        <v>42445.165972222225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t="s">
        <v>8316</v>
      </c>
      <c r="Q3505">
        <f t="shared" si="274"/>
        <v>108</v>
      </c>
      <c r="R3505">
        <f t="shared" si="272"/>
        <v>70.760000000000005</v>
      </c>
      <c r="S3505" s="13">
        <f t="shared" si="273"/>
        <v>42545.478333333333</v>
      </c>
      <c r="T3505" s="12">
        <f t="shared" si="270"/>
        <v>2016</v>
      </c>
      <c r="U3505" s="13">
        <f t="shared" si="271"/>
        <v>42575.478333333333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t="s">
        <v>8316</v>
      </c>
      <c r="Q3506">
        <f t="shared" si="274"/>
        <v>100</v>
      </c>
      <c r="R3506">
        <f t="shared" si="272"/>
        <v>125</v>
      </c>
      <c r="S3506" s="13">
        <f t="shared" si="273"/>
        <v>42297.748738425929</v>
      </c>
      <c r="T3506" s="12">
        <f t="shared" si="270"/>
        <v>2015</v>
      </c>
      <c r="U3506" s="13">
        <f t="shared" si="271"/>
        <v>42327.790405092594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t="s">
        <v>8316</v>
      </c>
      <c r="Q3507">
        <f t="shared" si="274"/>
        <v>104</v>
      </c>
      <c r="R3507">
        <f t="shared" si="272"/>
        <v>66.510000000000005</v>
      </c>
      <c r="S3507" s="13">
        <f t="shared" si="273"/>
        <v>41760.935706018521</v>
      </c>
      <c r="T3507" s="12">
        <f t="shared" si="270"/>
        <v>2014</v>
      </c>
      <c r="U3507" s="13">
        <f t="shared" si="271"/>
        <v>41772.166666666664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t="s">
        <v>8316</v>
      </c>
      <c r="Q3508">
        <f t="shared" si="274"/>
        <v>102</v>
      </c>
      <c r="R3508">
        <f t="shared" si="272"/>
        <v>105</v>
      </c>
      <c r="S3508" s="13">
        <f t="shared" si="273"/>
        <v>41829.734259259261</v>
      </c>
      <c r="T3508" s="12">
        <f t="shared" si="270"/>
        <v>2014</v>
      </c>
      <c r="U3508" s="13">
        <f t="shared" si="271"/>
        <v>41874.734259259261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t="s">
        <v>8316</v>
      </c>
      <c r="Q3509">
        <f t="shared" si="274"/>
        <v>104</v>
      </c>
      <c r="R3509">
        <f t="shared" si="272"/>
        <v>145</v>
      </c>
      <c r="S3509" s="13">
        <f t="shared" si="273"/>
        <v>42491.92288194444</v>
      </c>
      <c r="T3509" s="12">
        <f t="shared" si="270"/>
        <v>2016</v>
      </c>
      <c r="U3509" s="13">
        <f t="shared" si="271"/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t="s">
        <v>8316</v>
      </c>
      <c r="Q3510">
        <f t="shared" si="274"/>
        <v>180</v>
      </c>
      <c r="R3510">
        <f t="shared" si="272"/>
        <v>12</v>
      </c>
      <c r="S3510" s="13">
        <f t="shared" si="273"/>
        <v>42477.729780092588</v>
      </c>
      <c r="T3510" s="12">
        <f t="shared" si="270"/>
        <v>2016</v>
      </c>
      <c r="U3510" s="13">
        <f t="shared" si="271"/>
        <v>42500.875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t="s">
        <v>8316</v>
      </c>
      <c r="Q3511">
        <f t="shared" si="274"/>
        <v>106</v>
      </c>
      <c r="R3511">
        <f t="shared" si="272"/>
        <v>96.67</v>
      </c>
      <c r="S3511" s="13">
        <f t="shared" si="273"/>
        <v>41950.859560185185</v>
      </c>
      <c r="T3511" s="12">
        <f t="shared" si="270"/>
        <v>2014</v>
      </c>
      <c r="U3511" s="13">
        <f t="shared" si="271"/>
        <v>41964.204861111109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t="s">
        <v>8316</v>
      </c>
      <c r="Q3512">
        <f t="shared" si="274"/>
        <v>101</v>
      </c>
      <c r="R3512">
        <f t="shared" si="272"/>
        <v>60.33</v>
      </c>
      <c r="S3512" s="13">
        <f t="shared" si="273"/>
        <v>41802.62090277778</v>
      </c>
      <c r="T3512" s="12">
        <f t="shared" si="270"/>
        <v>2014</v>
      </c>
      <c r="U3512" s="13">
        <f t="shared" si="271"/>
        <v>41822.62090277778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t="s">
        <v>8316</v>
      </c>
      <c r="Q3513">
        <f t="shared" si="274"/>
        <v>101</v>
      </c>
      <c r="R3513">
        <f t="shared" si="272"/>
        <v>79.89</v>
      </c>
      <c r="S3513" s="13">
        <f t="shared" si="273"/>
        <v>41927.873784722222</v>
      </c>
      <c r="T3513" s="12">
        <f t="shared" si="270"/>
        <v>2014</v>
      </c>
      <c r="U3513" s="13">
        <f t="shared" si="271"/>
        <v>41950.770833333336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t="s">
        <v>8316</v>
      </c>
      <c r="Q3514">
        <f t="shared" si="274"/>
        <v>100</v>
      </c>
      <c r="R3514">
        <f t="shared" si="272"/>
        <v>58.82</v>
      </c>
      <c r="S3514" s="13">
        <f t="shared" si="273"/>
        <v>42057.536944444444</v>
      </c>
      <c r="T3514" s="12">
        <f t="shared" si="270"/>
        <v>2015</v>
      </c>
      <c r="U3514" s="13">
        <f t="shared" si="271"/>
        <v>42117.49527777778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t="s">
        <v>8316</v>
      </c>
      <c r="Q3515">
        <f t="shared" si="274"/>
        <v>118</v>
      </c>
      <c r="R3515">
        <f t="shared" si="272"/>
        <v>75.34</v>
      </c>
      <c r="S3515" s="13">
        <f t="shared" si="273"/>
        <v>41781.096203703702</v>
      </c>
      <c r="T3515" s="12">
        <f t="shared" si="270"/>
        <v>2014</v>
      </c>
      <c r="U3515" s="13">
        <f t="shared" si="271"/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t="s">
        <v>8316</v>
      </c>
      <c r="Q3516">
        <f t="shared" si="274"/>
        <v>110</v>
      </c>
      <c r="R3516">
        <f t="shared" si="272"/>
        <v>55</v>
      </c>
      <c r="S3516" s="13">
        <f t="shared" si="273"/>
        <v>42020.846666666665</v>
      </c>
      <c r="T3516" s="12">
        <f t="shared" si="270"/>
        <v>2015</v>
      </c>
      <c r="U3516" s="13">
        <f t="shared" si="271"/>
        <v>42037.207638888889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t="s">
        <v>8316</v>
      </c>
      <c r="Q3517">
        <f t="shared" si="274"/>
        <v>103</v>
      </c>
      <c r="R3517">
        <f t="shared" si="272"/>
        <v>66.959999999999994</v>
      </c>
      <c r="S3517" s="13">
        <f t="shared" si="273"/>
        <v>42125.772812499999</v>
      </c>
      <c r="T3517" s="12">
        <f t="shared" si="270"/>
        <v>2015</v>
      </c>
      <c r="U3517" s="13">
        <f t="shared" si="271"/>
        <v>42155.772812499999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t="s">
        <v>8316</v>
      </c>
      <c r="Q3518">
        <f t="shared" si="274"/>
        <v>100</v>
      </c>
      <c r="R3518">
        <f t="shared" si="272"/>
        <v>227.27</v>
      </c>
      <c r="S3518" s="13">
        <f t="shared" si="273"/>
        <v>41856.010069444441</v>
      </c>
      <c r="T3518" s="12">
        <f t="shared" si="270"/>
        <v>2014</v>
      </c>
      <c r="U3518" s="13">
        <f t="shared" si="271"/>
        <v>41890.125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t="s">
        <v>8316</v>
      </c>
      <c r="Q3519">
        <f t="shared" si="274"/>
        <v>100</v>
      </c>
      <c r="R3519">
        <f t="shared" si="272"/>
        <v>307.69</v>
      </c>
      <c r="S3519" s="13">
        <f t="shared" si="273"/>
        <v>41794.817523148151</v>
      </c>
      <c r="T3519" s="12">
        <f t="shared" si="270"/>
        <v>2014</v>
      </c>
      <c r="U3519" s="13">
        <f t="shared" si="271"/>
        <v>41824.458333333336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t="s">
        <v>8316</v>
      </c>
      <c r="Q3520">
        <f t="shared" si="274"/>
        <v>110</v>
      </c>
      <c r="R3520">
        <f t="shared" si="272"/>
        <v>50.02</v>
      </c>
      <c r="S3520" s="13">
        <f t="shared" si="273"/>
        <v>41893.783553240741</v>
      </c>
      <c r="T3520" s="12">
        <f t="shared" si="270"/>
        <v>2014</v>
      </c>
      <c r="U3520" s="13">
        <f t="shared" si="271"/>
        <v>41914.597916666666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t="s">
        <v>8316</v>
      </c>
      <c r="Q3521">
        <f t="shared" si="274"/>
        <v>101</v>
      </c>
      <c r="R3521">
        <f t="shared" si="272"/>
        <v>72.39</v>
      </c>
      <c r="S3521" s="13">
        <f t="shared" si="273"/>
        <v>42037.598958333328</v>
      </c>
      <c r="T3521" s="12">
        <f t="shared" si="270"/>
        <v>2015</v>
      </c>
      <c r="U3521" s="13">
        <f t="shared" si="271"/>
        <v>42067.598958333328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t="s">
        <v>8316</v>
      </c>
      <c r="Q3522">
        <f t="shared" si="274"/>
        <v>101</v>
      </c>
      <c r="R3522">
        <f t="shared" si="272"/>
        <v>95.95</v>
      </c>
      <c r="S3522" s="13">
        <f t="shared" si="273"/>
        <v>42227.824212962965</v>
      </c>
      <c r="T3522" s="12">
        <f t="shared" ref="T3522:T3585" si="275">YEAR(S3522)</f>
        <v>2015</v>
      </c>
      <c r="U3522" s="13">
        <f t="shared" ref="U3522:U3585" si="276">(((I3522/60)/60)/24)+DATE(1970,1,1)</f>
        <v>42253.57430555555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t="s">
        <v>8316</v>
      </c>
      <c r="Q3523">
        <f t="shared" si="274"/>
        <v>169</v>
      </c>
      <c r="R3523">
        <f t="shared" ref="R3523:R3586" si="277">IFERROR(ROUND(E3523/L3523,2),0)</f>
        <v>45.62</v>
      </c>
      <c r="S3523" s="13">
        <f t="shared" ref="S3523:S3586" si="278">(((J3523/60)/60)/24)+DATE(1970,1,1)</f>
        <v>41881.361342592594</v>
      </c>
      <c r="T3523" s="12">
        <f t="shared" si="275"/>
        <v>2014</v>
      </c>
      <c r="U3523" s="13">
        <f t="shared" si="276"/>
        <v>41911.361342592594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t="s">
        <v>8316</v>
      </c>
      <c r="Q3524">
        <f t="shared" ref="Q3524:Q3587" si="279">ROUND(E3524/D3524*100,0)</f>
        <v>100</v>
      </c>
      <c r="R3524">
        <f t="shared" si="277"/>
        <v>41.03</v>
      </c>
      <c r="S3524" s="13">
        <f t="shared" si="278"/>
        <v>42234.789884259255</v>
      </c>
      <c r="T3524" s="12">
        <f t="shared" si="275"/>
        <v>2015</v>
      </c>
      <c r="U3524" s="13">
        <f t="shared" si="276"/>
        <v>42262.420833333337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t="s">
        <v>8316</v>
      </c>
      <c r="Q3525">
        <f t="shared" si="279"/>
        <v>114</v>
      </c>
      <c r="R3525">
        <f t="shared" si="277"/>
        <v>56.83</v>
      </c>
      <c r="S3525" s="13">
        <f t="shared" si="278"/>
        <v>42581.397546296299</v>
      </c>
      <c r="T3525" s="12">
        <f t="shared" si="275"/>
        <v>2016</v>
      </c>
      <c r="U3525" s="13">
        <f t="shared" si="276"/>
        <v>42638.958333333328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t="s">
        <v>8316</v>
      </c>
      <c r="Q3526">
        <f t="shared" si="279"/>
        <v>102</v>
      </c>
      <c r="R3526">
        <f t="shared" si="277"/>
        <v>137.24</v>
      </c>
      <c r="S3526" s="13">
        <f t="shared" si="278"/>
        <v>41880.76357638889</v>
      </c>
      <c r="T3526" s="12">
        <f t="shared" si="275"/>
        <v>2014</v>
      </c>
      <c r="U3526" s="13">
        <f t="shared" si="276"/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t="s">
        <v>8316</v>
      </c>
      <c r="Q3527">
        <f t="shared" si="279"/>
        <v>106</v>
      </c>
      <c r="R3527">
        <f t="shared" si="277"/>
        <v>75.709999999999994</v>
      </c>
      <c r="S3527" s="13">
        <f t="shared" si="278"/>
        <v>42214.6956712963</v>
      </c>
      <c r="T3527" s="12">
        <f t="shared" si="275"/>
        <v>2015</v>
      </c>
      <c r="U3527" s="13">
        <f t="shared" si="276"/>
        <v>42225.666666666672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t="s">
        <v>8316</v>
      </c>
      <c r="Q3528">
        <f t="shared" si="279"/>
        <v>102</v>
      </c>
      <c r="R3528">
        <f t="shared" si="277"/>
        <v>99</v>
      </c>
      <c r="S3528" s="13">
        <f t="shared" si="278"/>
        <v>42460.335312499999</v>
      </c>
      <c r="T3528" s="12">
        <f t="shared" si="275"/>
        <v>2016</v>
      </c>
      <c r="U3528" s="13">
        <f t="shared" si="276"/>
        <v>42488.249305555553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t="s">
        <v>8316</v>
      </c>
      <c r="Q3529">
        <f t="shared" si="279"/>
        <v>117</v>
      </c>
      <c r="R3529">
        <f t="shared" si="277"/>
        <v>81.569999999999993</v>
      </c>
      <c r="S3529" s="13">
        <f t="shared" si="278"/>
        <v>42167.023206018523</v>
      </c>
      <c r="T3529" s="12">
        <f t="shared" si="275"/>
        <v>2015</v>
      </c>
      <c r="U3529" s="13">
        <f t="shared" si="276"/>
        <v>42196.165972222225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t="s">
        <v>8316</v>
      </c>
      <c r="Q3530">
        <f t="shared" si="279"/>
        <v>101</v>
      </c>
      <c r="R3530">
        <f t="shared" si="277"/>
        <v>45.11</v>
      </c>
      <c r="S3530" s="13">
        <f t="shared" si="278"/>
        <v>42733.50136574074</v>
      </c>
      <c r="T3530" s="12">
        <f t="shared" si="275"/>
        <v>2016</v>
      </c>
      <c r="U3530" s="13">
        <f t="shared" si="276"/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t="s">
        <v>8316</v>
      </c>
      <c r="Q3531">
        <f t="shared" si="279"/>
        <v>132</v>
      </c>
      <c r="R3531">
        <f t="shared" si="277"/>
        <v>36.67</v>
      </c>
      <c r="S3531" s="13">
        <f t="shared" si="278"/>
        <v>42177.761782407411</v>
      </c>
      <c r="T3531" s="12">
        <f t="shared" si="275"/>
        <v>2015</v>
      </c>
      <c r="U3531" s="13">
        <f t="shared" si="276"/>
        <v>42198.041666666672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t="s">
        <v>8316</v>
      </c>
      <c r="Q3532">
        <f t="shared" si="279"/>
        <v>100</v>
      </c>
      <c r="R3532">
        <f t="shared" si="277"/>
        <v>125</v>
      </c>
      <c r="S3532" s="13">
        <f t="shared" si="278"/>
        <v>42442.623344907406</v>
      </c>
      <c r="T3532" s="12">
        <f t="shared" si="275"/>
        <v>2016</v>
      </c>
      <c r="U3532" s="13">
        <f t="shared" si="276"/>
        <v>42470.833333333328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t="s">
        <v>8316</v>
      </c>
      <c r="Q3533">
        <f t="shared" si="279"/>
        <v>128</v>
      </c>
      <c r="R3533">
        <f t="shared" si="277"/>
        <v>49.23</v>
      </c>
      <c r="S3533" s="13">
        <f t="shared" si="278"/>
        <v>42521.654328703706</v>
      </c>
      <c r="T3533" s="12">
        <f t="shared" si="275"/>
        <v>2016</v>
      </c>
      <c r="U3533" s="13">
        <f t="shared" si="276"/>
        <v>42551.654328703706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t="s">
        <v>8316</v>
      </c>
      <c r="Q3534">
        <f t="shared" si="279"/>
        <v>119</v>
      </c>
      <c r="R3534">
        <f t="shared" si="277"/>
        <v>42.3</v>
      </c>
      <c r="S3534" s="13">
        <f t="shared" si="278"/>
        <v>41884.599849537037</v>
      </c>
      <c r="T3534" s="12">
        <f t="shared" si="275"/>
        <v>2014</v>
      </c>
      <c r="U3534" s="13">
        <f t="shared" si="276"/>
        <v>41900.165972222225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t="s">
        <v>8316</v>
      </c>
      <c r="Q3535">
        <f t="shared" si="279"/>
        <v>126</v>
      </c>
      <c r="R3535">
        <f t="shared" si="277"/>
        <v>78.88</v>
      </c>
      <c r="S3535" s="13">
        <f t="shared" si="278"/>
        <v>42289.761192129634</v>
      </c>
      <c r="T3535" s="12">
        <f t="shared" si="275"/>
        <v>2015</v>
      </c>
      <c r="U3535" s="13">
        <f t="shared" si="276"/>
        <v>42319.802858796291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t="s">
        <v>8316</v>
      </c>
      <c r="Q3536">
        <f t="shared" si="279"/>
        <v>156</v>
      </c>
      <c r="R3536">
        <f t="shared" si="277"/>
        <v>38.28</v>
      </c>
      <c r="S3536" s="13">
        <f t="shared" si="278"/>
        <v>42243.6252662037</v>
      </c>
      <c r="T3536" s="12">
        <f t="shared" si="275"/>
        <v>2015</v>
      </c>
      <c r="U3536" s="13">
        <f t="shared" si="276"/>
        <v>42278.6252662037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t="s">
        <v>8316</v>
      </c>
      <c r="Q3537">
        <f t="shared" si="279"/>
        <v>103</v>
      </c>
      <c r="R3537">
        <f t="shared" si="277"/>
        <v>44.85</v>
      </c>
      <c r="S3537" s="13">
        <f t="shared" si="278"/>
        <v>42248.640162037031</v>
      </c>
      <c r="T3537" s="12">
        <f t="shared" si="275"/>
        <v>2015</v>
      </c>
      <c r="U3537" s="13">
        <f t="shared" si="276"/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t="s">
        <v>8316</v>
      </c>
      <c r="Q3538">
        <f t="shared" si="279"/>
        <v>153</v>
      </c>
      <c r="R3538">
        <f t="shared" si="277"/>
        <v>13.53</v>
      </c>
      <c r="S3538" s="13">
        <f t="shared" si="278"/>
        <v>42328.727141203708</v>
      </c>
      <c r="T3538" s="12">
        <f t="shared" si="275"/>
        <v>2015</v>
      </c>
      <c r="U3538" s="13">
        <f t="shared" si="276"/>
        <v>42358.499305555553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t="s">
        <v>8316</v>
      </c>
      <c r="Q3539">
        <f t="shared" si="279"/>
        <v>180</v>
      </c>
      <c r="R3539">
        <f t="shared" si="277"/>
        <v>43.5</v>
      </c>
      <c r="S3539" s="13">
        <f t="shared" si="278"/>
        <v>41923.354351851849</v>
      </c>
      <c r="T3539" s="12">
        <f t="shared" si="275"/>
        <v>2014</v>
      </c>
      <c r="U3539" s="13">
        <f t="shared" si="276"/>
        <v>41960.332638888889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t="s">
        <v>8316</v>
      </c>
      <c r="Q3540">
        <f t="shared" si="279"/>
        <v>128</v>
      </c>
      <c r="R3540">
        <f t="shared" si="277"/>
        <v>30.95</v>
      </c>
      <c r="S3540" s="13">
        <f t="shared" si="278"/>
        <v>42571.420601851853</v>
      </c>
      <c r="T3540" s="12">
        <f t="shared" si="275"/>
        <v>2016</v>
      </c>
      <c r="U3540" s="13">
        <f t="shared" si="276"/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t="s">
        <v>8316</v>
      </c>
      <c r="Q3541">
        <f t="shared" si="279"/>
        <v>120</v>
      </c>
      <c r="R3541">
        <f t="shared" si="277"/>
        <v>55.23</v>
      </c>
      <c r="S3541" s="13">
        <f t="shared" si="278"/>
        <v>42600.756041666667</v>
      </c>
      <c r="T3541" s="12">
        <f t="shared" si="275"/>
        <v>2016</v>
      </c>
      <c r="U3541" s="13">
        <f t="shared" si="276"/>
        <v>42621.756041666667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t="s">
        <v>8316</v>
      </c>
      <c r="Q3542">
        <f t="shared" si="279"/>
        <v>123</v>
      </c>
      <c r="R3542">
        <f t="shared" si="277"/>
        <v>46.13</v>
      </c>
      <c r="S3542" s="13">
        <f t="shared" si="278"/>
        <v>42517.003368055557</v>
      </c>
      <c r="T3542" s="12">
        <f t="shared" si="275"/>
        <v>2016</v>
      </c>
      <c r="U3542" s="13">
        <f t="shared" si="276"/>
        <v>42547.003368055557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t="s">
        <v>8316</v>
      </c>
      <c r="Q3543">
        <f t="shared" si="279"/>
        <v>105</v>
      </c>
      <c r="R3543">
        <f t="shared" si="277"/>
        <v>39.380000000000003</v>
      </c>
      <c r="S3543" s="13">
        <f t="shared" si="278"/>
        <v>42222.730034722219</v>
      </c>
      <c r="T3543" s="12">
        <f t="shared" si="275"/>
        <v>2015</v>
      </c>
      <c r="U3543" s="13">
        <f t="shared" si="276"/>
        <v>42247.730034722219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t="s">
        <v>8316</v>
      </c>
      <c r="Q3544">
        <f t="shared" si="279"/>
        <v>102</v>
      </c>
      <c r="R3544">
        <f t="shared" si="277"/>
        <v>66.150000000000006</v>
      </c>
      <c r="S3544" s="13">
        <f t="shared" si="278"/>
        <v>41829.599791666667</v>
      </c>
      <c r="T3544" s="12">
        <f t="shared" si="275"/>
        <v>2014</v>
      </c>
      <c r="U3544" s="13">
        <f t="shared" si="276"/>
        <v>41889.599791666667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t="s">
        <v>8316</v>
      </c>
      <c r="Q3545">
        <f t="shared" si="279"/>
        <v>105</v>
      </c>
      <c r="R3545">
        <f t="shared" si="277"/>
        <v>54.14</v>
      </c>
      <c r="S3545" s="13">
        <f t="shared" si="278"/>
        <v>42150.755312499998</v>
      </c>
      <c r="T3545" s="12">
        <f t="shared" si="275"/>
        <v>2015</v>
      </c>
      <c r="U3545" s="13">
        <f t="shared" si="276"/>
        <v>42180.755312499998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t="s">
        <v>8316</v>
      </c>
      <c r="Q3546">
        <f t="shared" si="279"/>
        <v>100</v>
      </c>
      <c r="R3546">
        <f t="shared" si="277"/>
        <v>104.17</v>
      </c>
      <c r="S3546" s="13">
        <f t="shared" si="278"/>
        <v>42040.831678240742</v>
      </c>
      <c r="T3546" s="12">
        <f t="shared" si="275"/>
        <v>2015</v>
      </c>
      <c r="U3546" s="13">
        <f t="shared" si="276"/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t="s">
        <v>8316</v>
      </c>
      <c r="Q3547">
        <f t="shared" si="279"/>
        <v>100</v>
      </c>
      <c r="R3547">
        <f t="shared" si="277"/>
        <v>31.38</v>
      </c>
      <c r="S3547" s="13">
        <f t="shared" si="278"/>
        <v>42075.807395833333</v>
      </c>
      <c r="T3547" s="12">
        <f t="shared" si="275"/>
        <v>2015</v>
      </c>
      <c r="U3547" s="13">
        <f t="shared" si="276"/>
        <v>42105.807395833333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t="s">
        <v>8316</v>
      </c>
      <c r="Q3548">
        <f t="shared" si="279"/>
        <v>102</v>
      </c>
      <c r="R3548">
        <f t="shared" si="277"/>
        <v>59.21</v>
      </c>
      <c r="S3548" s="13">
        <f t="shared" si="278"/>
        <v>42073.660694444443</v>
      </c>
      <c r="T3548" s="12">
        <f t="shared" si="275"/>
        <v>2015</v>
      </c>
      <c r="U3548" s="13">
        <f t="shared" si="276"/>
        <v>42095.165972222225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t="s">
        <v>8316</v>
      </c>
      <c r="Q3549">
        <f t="shared" si="279"/>
        <v>114</v>
      </c>
      <c r="R3549">
        <f t="shared" si="277"/>
        <v>119.18</v>
      </c>
      <c r="S3549" s="13">
        <f t="shared" si="278"/>
        <v>42480.078715277778</v>
      </c>
      <c r="T3549" s="12">
        <f t="shared" si="275"/>
        <v>2016</v>
      </c>
      <c r="U3549" s="13">
        <f t="shared" si="276"/>
        <v>42504.165972222225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t="s">
        <v>8316</v>
      </c>
      <c r="Q3550">
        <f t="shared" si="279"/>
        <v>102</v>
      </c>
      <c r="R3550">
        <f t="shared" si="277"/>
        <v>164.62</v>
      </c>
      <c r="S3550" s="13">
        <f t="shared" si="278"/>
        <v>42411.942291666666</v>
      </c>
      <c r="T3550" s="12">
        <f t="shared" si="275"/>
        <v>2016</v>
      </c>
      <c r="U3550" s="13">
        <f t="shared" si="276"/>
        <v>42434.041666666672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t="s">
        <v>8316</v>
      </c>
      <c r="Q3551">
        <f t="shared" si="279"/>
        <v>102</v>
      </c>
      <c r="R3551">
        <f t="shared" si="277"/>
        <v>24.29</v>
      </c>
      <c r="S3551" s="13">
        <f t="shared" si="278"/>
        <v>42223.394363425927</v>
      </c>
      <c r="T3551" s="12">
        <f t="shared" si="275"/>
        <v>2015</v>
      </c>
      <c r="U3551" s="13">
        <f t="shared" si="276"/>
        <v>42251.394363425927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t="s">
        <v>8316</v>
      </c>
      <c r="Q3552">
        <f t="shared" si="279"/>
        <v>105</v>
      </c>
      <c r="R3552">
        <f t="shared" si="277"/>
        <v>40.94</v>
      </c>
      <c r="S3552" s="13">
        <f t="shared" si="278"/>
        <v>42462.893495370372</v>
      </c>
      <c r="T3552" s="12">
        <f t="shared" si="275"/>
        <v>2016</v>
      </c>
      <c r="U3552" s="13">
        <f t="shared" si="276"/>
        <v>42492.893495370372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t="s">
        <v>8316</v>
      </c>
      <c r="Q3553">
        <f t="shared" si="279"/>
        <v>102</v>
      </c>
      <c r="R3553">
        <f t="shared" si="277"/>
        <v>61.1</v>
      </c>
      <c r="S3553" s="13">
        <f t="shared" si="278"/>
        <v>41753.515856481477</v>
      </c>
      <c r="T3553" s="12">
        <f t="shared" si="275"/>
        <v>2014</v>
      </c>
      <c r="U3553" s="13">
        <f t="shared" si="276"/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t="s">
        <v>8316</v>
      </c>
      <c r="Q3554">
        <f t="shared" si="279"/>
        <v>100</v>
      </c>
      <c r="R3554">
        <f t="shared" si="277"/>
        <v>38.65</v>
      </c>
      <c r="S3554" s="13">
        <f t="shared" si="278"/>
        <v>41788.587083333332</v>
      </c>
      <c r="T3554" s="12">
        <f t="shared" si="275"/>
        <v>2014</v>
      </c>
      <c r="U3554" s="13">
        <f t="shared" si="276"/>
        <v>41818.587083333332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t="s">
        <v>8316</v>
      </c>
      <c r="Q3555">
        <f t="shared" si="279"/>
        <v>106</v>
      </c>
      <c r="R3555">
        <f t="shared" si="277"/>
        <v>56.2</v>
      </c>
      <c r="S3555" s="13">
        <f t="shared" si="278"/>
        <v>42196.028703703705</v>
      </c>
      <c r="T3555" s="12">
        <f t="shared" si="275"/>
        <v>2015</v>
      </c>
      <c r="U3555" s="13">
        <f t="shared" si="276"/>
        <v>42228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t="s">
        <v>8316</v>
      </c>
      <c r="Q3556">
        <f t="shared" si="279"/>
        <v>113</v>
      </c>
      <c r="R3556">
        <f t="shared" si="277"/>
        <v>107</v>
      </c>
      <c r="S3556" s="13">
        <f t="shared" si="278"/>
        <v>42016.050451388888</v>
      </c>
      <c r="T3556" s="12">
        <f t="shared" si="275"/>
        <v>2015</v>
      </c>
      <c r="U3556" s="13">
        <f t="shared" si="276"/>
        <v>42046.708333333328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t="s">
        <v>8316</v>
      </c>
      <c r="Q3557">
        <f t="shared" si="279"/>
        <v>100</v>
      </c>
      <c r="R3557">
        <f t="shared" si="277"/>
        <v>171.43</v>
      </c>
      <c r="S3557" s="13">
        <f t="shared" si="278"/>
        <v>42661.442060185189</v>
      </c>
      <c r="T3557" s="12">
        <f t="shared" si="275"/>
        <v>2016</v>
      </c>
      <c r="U3557" s="13">
        <f t="shared" si="276"/>
        <v>42691.483726851846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t="s">
        <v>8316</v>
      </c>
      <c r="Q3558">
        <f t="shared" si="279"/>
        <v>100</v>
      </c>
      <c r="R3558">
        <f t="shared" si="277"/>
        <v>110.5</v>
      </c>
      <c r="S3558" s="13">
        <f t="shared" si="278"/>
        <v>41808.649583333332</v>
      </c>
      <c r="T3558" s="12">
        <f t="shared" si="275"/>
        <v>2014</v>
      </c>
      <c r="U3558" s="13">
        <f t="shared" si="276"/>
        <v>41868.649583333332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t="s">
        <v>8316</v>
      </c>
      <c r="Q3559">
        <f t="shared" si="279"/>
        <v>100</v>
      </c>
      <c r="R3559">
        <f t="shared" si="277"/>
        <v>179.28</v>
      </c>
      <c r="S3559" s="13">
        <f t="shared" si="278"/>
        <v>41730.276747685188</v>
      </c>
      <c r="T3559" s="12">
        <f t="shared" si="275"/>
        <v>2014</v>
      </c>
      <c r="U3559" s="13">
        <f t="shared" si="276"/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t="s">
        <v>8316</v>
      </c>
      <c r="Q3560">
        <f t="shared" si="279"/>
        <v>144</v>
      </c>
      <c r="R3560">
        <f t="shared" si="277"/>
        <v>22.91</v>
      </c>
      <c r="S3560" s="13">
        <f t="shared" si="278"/>
        <v>42139.816840277781</v>
      </c>
      <c r="T3560" s="12">
        <f t="shared" si="275"/>
        <v>2015</v>
      </c>
      <c r="U3560" s="13">
        <f t="shared" si="276"/>
        <v>42181.875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t="s">
        <v>8316</v>
      </c>
      <c r="Q3561">
        <f t="shared" si="279"/>
        <v>104</v>
      </c>
      <c r="R3561">
        <f t="shared" si="277"/>
        <v>43.13</v>
      </c>
      <c r="S3561" s="13">
        <f t="shared" si="278"/>
        <v>42194.096157407403</v>
      </c>
      <c r="T3561" s="12">
        <f t="shared" si="275"/>
        <v>2015</v>
      </c>
      <c r="U3561" s="13">
        <f t="shared" si="276"/>
        <v>42216.373611111107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t="s">
        <v>8316</v>
      </c>
      <c r="Q3562">
        <f t="shared" si="279"/>
        <v>108</v>
      </c>
      <c r="R3562">
        <f t="shared" si="277"/>
        <v>46.89</v>
      </c>
      <c r="S3562" s="13">
        <f t="shared" si="278"/>
        <v>42115.889652777783</v>
      </c>
      <c r="T3562" s="12">
        <f t="shared" si="275"/>
        <v>2015</v>
      </c>
      <c r="U3562" s="13">
        <f t="shared" si="276"/>
        <v>42151.114583333328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t="s">
        <v>8316</v>
      </c>
      <c r="Q3563">
        <f t="shared" si="279"/>
        <v>102</v>
      </c>
      <c r="R3563">
        <f t="shared" si="277"/>
        <v>47.41</v>
      </c>
      <c r="S3563" s="13">
        <f t="shared" si="278"/>
        <v>42203.680300925931</v>
      </c>
      <c r="T3563" s="12">
        <f t="shared" si="275"/>
        <v>2015</v>
      </c>
      <c r="U3563" s="13">
        <f t="shared" si="276"/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t="s">
        <v>8316</v>
      </c>
      <c r="Q3564">
        <f t="shared" si="279"/>
        <v>149</v>
      </c>
      <c r="R3564">
        <f t="shared" si="277"/>
        <v>15.13</v>
      </c>
      <c r="S3564" s="13">
        <f t="shared" si="278"/>
        <v>42433.761886574073</v>
      </c>
      <c r="T3564" s="12">
        <f t="shared" si="275"/>
        <v>2016</v>
      </c>
      <c r="U3564" s="13">
        <f t="shared" si="276"/>
        <v>42442.916666666672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t="s">
        <v>8316</v>
      </c>
      <c r="Q3565">
        <f t="shared" si="279"/>
        <v>105</v>
      </c>
      <c r="R3565">
        <f t="shared" si="277"/>
        <v>21.1</v>
      </c>
      <c r="S3565" s="13">
        <f t="shared" si="278"/>
        <v>42555.671944444446</v>
      </c>
      <c r="T3565" s="12">
        <f t="shared" si="275"/>
        <v>2016</v>
      </c>
      <c r="U3565" s="13">
        <f t="shared" si="276"/>
        <v>42583.791666666672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t="s">
        <v>8316</v>
      </c>
      <c r="Q3566">
        <f t="shared" si="279"/>
        <v>101</v>
      </c>
      <c r="R3566">
        <f t="shared" si="277"/>
        <v>59.12</v>
      </c>
      <c r="S3566" s="13">
        <f t="shared" si="278"/>
        <v>42236.623252314821</v>
      </c>
      <c r="T3566" s="12">
        <f t="shared" si="275"/>
        <v>2015</v>
      </c>
      <c r="U3566" s="13">
        <f t="shared" si="276"/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t="s">
        <v>8316</v>
      </c>
      <c r="Q3567">
        <f t="shared" si="279"/>
        <v>131</v>
      </c>
      <c r="R3567">
        <f t="shared" si="277"/>
        <v>97.92</v>
      </c>
      <c r="S3567" s="13">
        <f t="shared" si="278"/>
        <v>41974.743148148147</v>
      </c>
      <c r="T3567" s="12">
        <f t="shared" si="275"/>
        <v>2014</v>
      </c>
      <c r="U3567" s="13">
        <f t="shared" si="276"/>
        <v>42004.743148148147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t="s">
        <v>8316</v>
      </c>
      <c r="Q3568">
        <f t="shared" si="279"/>
        <v>105</v>
      </c>
      <c r="R3568">
        <f t="shared" si="277"/>
        <v>55.13</v>
      </c>
      <c r="S3568" s="13">
        <f t="shared" si="278"/>
        <v>41997.507905092592</v>
      </c>
      <c r="T3568" s="12">
        <f t="shared" si="275"/>
        <v>2014</v>
      </c>
      <c r="U3568" s="13">
        <f t="shared" si="276"/>
        <v>42027.507905092592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t="s">
        <v>8316</v>
      </c>
      <c r="Q3569">
        <f t="shared" si="279"/>
        <v>109</v>
      </c>
      <c r="R3569">
        <f t="shared" si="277"/>
        <v>26.54</v>
      </c>
      <c r="S3569" s="13">
        <f t="shared" si="278"/>
        <v>42135.810694444444</v>
      </c>
      <c r="T3569" s="12">
        <f t="shared" si="275"/>
        <v>2015</v>
      </c>
      <c r="U3569" s="13">
        <f t="shared" si="276"/>
        <v>42165.810694444444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t="s">
        <v>8316</v>
      </c>
      <c r="Q3570">
        <f t="shared" si="279"/>
        <v>111</v>
      </c>
      <c r="R3570">
        <f t="shared" si="277"/>
        <v>58.42</v>
      </c>
      <c r="S3570" s="13">
        <f t="shared" si="278"/>
        <v>41869.740671296298</v>
      </c>
      <c r="T3570" s="12">
        <f t="shared" si="275"/>
        <v>2014</v>
      </c>
      <c r="U3570" s="13">
        <f t="shared" si="276"/>
        <v>41899.740671296298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t="s">
        <v>8316</v>
      </c>
      <c r="Q3571">
        <f t="shared" si="279"/>
        <v>100</v>
      </c>
      <c r="R3571">
        <f t="shared" si="277"/>
        <v>122.54</v>
      </c>
      <c r="S3571" s="13">
        <f t="shared" si="278"/>
        <v>41982.688611111109</v>
      </c>
      <c r="T3571" s="12">
        <f t="shared" si="275"/>
        <v>2014</v>
      </c>
      <c r="U3571" s="13">
        <f t="shared" si="276"/>
        <v>42012.688611111109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t="s">
        <v>8316</v>
      </c>
      <c r="Q3572">
        <f t="shared" si="279"/>
        <v>114</v>
      </c>
      <c r="R3572">
        <f t="shared" si="277"/>
        <v>87.96</v>
      </c>
      <c r="S3572" s="13">
        <f t="shared" si="278"/>
        <v>41976.331979166673</v>
      </c>
      <c r="T3572" s="12">
        <f t="shared" si="275"/>
        <v>2014</v>
      </c>
      <c r="U3572" s="13">
        <f t="shared" si="276"/>
        <v>42004.291666666672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t="s">
        <v>8316</v>
      </c>
      <c r="Q3573">
        <f t="shared" si="279"/>
        <v>122</v>
      </c>
      <c r="R3573">
        <f t="shared" si="277"/>
        <v>73.239999999999995</v>
      </c>
      <c r="S3573" s="13">
        <f t="shared" si="278"/>
        <v>41912.858946759261</v>
      </c>
      <c r="T3573" s="12">
        <f t="shared" si="275"/>
        <v>2014</v>
      </c>
      <c r="U3573" s="13">
        <f t="shared" si="276"/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t="s">
        <v>8316</v>
      </c>
      <c r="Q3574">
        <f t="shared" si="279"/>
        <v>100</v>
      </c>
      <c r="R3574">
        <f t="shared" si="277"/>
        <v>55.56</v>
      </c>
      <c r="S3574" s="13">
        <f t="shared" si="278"/>
        <v>42146.570393518516</v>
      </c>
      <c r="T3574" s="12">
        <f t="shared" si="275"/>
        <v>2015</v>
      </c>
      <c r="U3574" s="13">
        <f t="shared" si="276"/>
        <v>42176.570393518516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t="s">
        <v>8316</v>
      </c>
      <c r="Q3575">
        <f t="shared" si="279"/>
        <v>103</v>
      </c>
      <c r="R3575">
        <f t="shared" si="277"/>
        <v>39.54</v>
      </c>
      <c r="S3575" s="13">
        <f t="shared" si="278"/>
        <v>41921.375532407408</v>
      </c>
      <c r="T3575" s="12">
        <f t="shared" si="275"/>
        <v>2014</v>
      </c>
      <c r="U3575" s="13">
        <f t="shared" si="276"/>
        <v>41951.417199074072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t="s">
        <v>8316</v>
      </c>
      <c r="Q3576">
        <f t="shared" si="279"/>
        <v>106</v>
      </c>
      <c r="R3576">
        <f t="shared" si="277"/>
        <v>136.78</v>
      </c>
      <c r="S3576" s="13">
        <f t="shared" si="278"/>
        <v>41926.942685185182</v>
      </c>
      <c r="T3576" s="12">
        <f t="shared" si="275"/>
        <v>2014</v>
      </c>
      <c r="U3576" s="13">
        <f t="shared" si="276"/>
        <v>41956.984351851846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t="s">
        <v>8316</v>
      </c>
      <c r="Q3577">
        <f t="shared" si="279"/>
        <v>101</v>
      </c>
      <c r="R3577">
        <f t="shared" si="277"/>
        <v>99.34</v>
      </c>
      <c r="S3577" s="13">
        <f t="shared" si="278"/>
        <v>42561.783877314811</v>
      </c>
      <c r="T3577" s="12">
        <f t="shared" si="275"/>
        <v>2016</v>
      </c>
      <c r="U3577" s="13">
        <f t="shared" si="276"/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t="s">
        <v>8316</v>
      </c>
      <c r="Q3578">
        <f t="shared" si="279"/>
        <v>100</v>
      </c>
      <c r="R3578">
        <f t="shared" si="277"/>
        <v>20</v>
      </c>
      <c r="S3578" s="13">
        <f t="shared" si="278"/>
        <v>42649.54923611111</v>
      </c>
      <c r="T3578" s="12">
        <f t="shared" si="275"/>
        <v>2016</v>
      </c>
      <c r="U3578" s="13">
        <f t="shared" si="276"/>
        <v>42709.590902777782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t="s">
        <v>8316</v>
      </c>
      <c r="Q3579">
        <f t="shared" si="279"/>
        <v>130</v>
      </c>
      <c r="R3579">
        <f t="shared" si="277"/>
        <v>28.89</v>
      </c>
      <c r="S3579" s="13">
        <f t="shared" si="278"/>
        <v>42093.786840277782</v>
      </c>
      <c r="T3579" s="12">
        <f t="shared" si="275"/>
        <v>2015</v>
      </c>
      <c r="U3579" s="13">
        <f t="shared" si="276"/>
        <v>42120.26944444445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t="s">
        <v>8316</v>
      </c>
      <c r="Q3580">
        <f t="shared" si="279"/>
        <v>100</v>
      </c>
      <c r="R3580">
        <f t="shared" si="277"/>
        <v>40.549999999999997</v>
      </c>
      <c r="S3580" s="13">
        <f t="shared" si="278"/>
        <v>42460.733530092592</v>
      </c>
      <c r="T3580" s="12">
        <f t="shared" si="275"/>
        <v>2016</v>
      </c>
      <c r="U3580" s="13">
        <f t="shared" si="276"/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t="s">
        <v>8316</v>
      </c>
      <c r="Q3581">
        <f t="shared" si="279"/>
        <v>100</v>
      </c>
      <c r="R3581">
        <f t="shared" si="277"/>
        <v>35.71</v>
      </c>
      <c r="S3581" s="13">
        <f t="shared" si="278"/>
        <v>42430.762222222227</v>
      </c>
      <c r="T3581" s="12">
        <f t="shared" si="275"/>
        <v>2016</v>
      </c>
      <c r="U3581" s="13">
        <f t="shared" si="276"/>
        <v>42460.720555555556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t="s">
        <v>8316</v>
      </c>
      <c r="Q3582">
        <f t="shared" si="279"/>
        <v>114</v>
      </c>
      <c r="R3582">
        <f t="shared" si="277"/>
        <v>37.96</v>
      </c>
      <c r="S3582" s="13">
        <f t="shared" si="278"/>
        <v>42026.176180555558</v>
      </c>
      <c r="T3582" s="12">
        <f t="shared" si="275"/>
        <v>2015</v>
      </c>
      <c r="U3582" s="13">
        <f t="shared" si="276"/>
        <v>42064.207638888889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t="s">
        <v>8316</v>
      </c>
      <c r="Q3583">
        <f t="shared" si="279"/>
        <v>100</v>
      </c>
      <c r="R3583">
        <f t="shared" si="277"/>
        <v>33.33</v>
      </c>
      <c r="S3583" s="13">
        <f t="shared" si="278"/>
        <v>41836.471180555556</v>
      </c>
      <c r="T3583" s="12">
        <f t="shared" si="275"/>
        <v>2014</v>
      </c>
      <c r="U3583" s="13">
        <f t="shared" si="276"/>
        <v>41850.471180555556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t="s">
        <v>8316</v>
      </c>
      <c r="Q3584">
        <f t="shared" si="279"/>
        <v>287</v>
      </c>
      <c r="R3584">
        <f t="shared" si="277"/>
        <v>58.57</v>
      </c>
      <c r="S3584" s="13">
        <f t="shared" si="278"/>
        <v>42451.095856481479</v>
      </c>
      <c r="T3584" s="12">
        <f t="shared" si="275"/>
        <v>2016</v>
      </c>
      <c r="U3584" s="13">
        <f t="shared" si="276"/>
        <v>42465.095856481479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t="s">
        <v>8316</v>
      </c>
      <c r="Q3585">
        <f t="shared" si="279"/>
        <v>109</v>
      </c>
      <c r="R3585">
        <f t="shared" si="277"/>
        <v>135.63</v>
      </c>
      <c r="S3585" s="13">
        <f t="shared" si="278"/>
        <v>42418.425983796296</v>
      </c>
      <c r="T3585" s="12">
        <f t="shared" si="275"/>
        <v>2016</v>
      </c>
      <c r="U3585" s="13">
        <f t="shared" si="276"/>
        <v>42478.384317129632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t="s">
        <v>8316</v>
      </c>
      <c r="Q3586">
        <f t="shared" si="279"/>
        <v>116</v>
      </c>
      <c r="R3586">
        <f t="shared" si="277"/>
        <v>30.94</v>
      </c>
      <c r="S3586" s="13">
        <f t="shared" si="278"/>
        <v>42168.316481481481</v>
      </c>
      <c r="T3586" s="12">
        <f t="shared" ref="T3586:T3649" si="280">YEAR(S3586)</f>
        <v>2015</v>
      </c>
      <c r="U3586" s="13">
        <f t="shared" ref="U3586:U3649" si="281">(((I3586/60)/60)/24)+DATE(1970,1,1)</f>
        <v>42198.316481481481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t="s">
        <v>8316</v>
      </c>
      <c r="Q3587">
        <f t="shared" si="279"/>
        <v>119</v>
      </c>
      <c r="R3587">
        <f t="shared" ref="R3587:R3650" si="282">IFERROR(ROUND(E3587/L3587,2),0)</f>
        <v>176.09</v>
      </c>
      <c r="S3587" s="13">
        <f t="shared" ref="S3587:S3650" si="283">(((J3587/60)/60)/24)+DATE(1970,1,1)</f>
        <v>41964.716319444444</v>
      </c>
      <c r="T3587" s="12">
        <f t="shared" si="280"/>
        <v>2014</v>
      </c>
      <c r="U3587" s="13">
        <f t="shared" si="281"/>
        <v>41994.716319444444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t="s">
        <v>8316</v>
      </c>
      <c r="Q3588">
        <f t="shared" ref="Q3588:Q3651" si="284">ROUND(E3588/D3588*100,0)</f>
        <v>109</v>
      </c>
      <c r="R3588">
        <f t="shared" si="282"/>
        <v>151.97999999999999</v>
      </c>
      <c r="S3588" s="13">
        <f t="shared" si="283"/>
        <v>42576.697569444441</v>
      </c>
      <c r="T3588" s="12">
        <f t="shared" si="280"/>
        <v>2016</v>
      </c>
      <c r="U3588" s="13">
        <f t="shared" si="281"/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t="s">
        <v>8316</v>
      </c>
      <c r="Q3589">
        <f t="shared" si="284"/>
        <v>127</v>
      </c>
      <c r="R3589">
        <f t="shared" si="282"/>
        <v>22.61</v>
      </c>
      <c r="S3589" s="13">
        <f t="shared" si="283"/>
        <v>42503.539976851855</v>
      </c>
      <c r="T3589" s="12">
        <f t="shared" si="280"/>
        <v>2016</v>
      </c>
      <c r="U3589" s="13">
        <f t="shared" si="281"/>
        <v>42548.791666666672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t="s">
        <v>8316</v>
      </c>
      <c r="Q3590">
        <f t="shared" si="284"/>
        <v>101</v>
      </c>
      <c r="R3590">
        <f t="shared" si="282"/>
        <v>18.27</v>
      </c>
      <c r="S3590" s="13">
        <f t="shared" si="283"/>
        <v>42101.828819444447</v>
      </c>
      <c r="T3590" s="12">
        <f t="shared" si="280"/>
        <v>2015</v>
      </c>
      <c r="U3590" s="13">
        <f t="shared" si="281"/>
        <v>42123.958333333328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t="s">
        <v>8316</v>
      </c>
      <c r="Q3591">
        <f t="shared" si="284"/>
        <v>128</v>
      </c>
      <c r="R3591">
        <f t="shared" si="282"/>
        <v>82.26</v>
      </c>
      <c r="S3591" s="13">
        <f t="shared" si="283"/>
        <v>42125.647534722222</v>
      </c>
      <c r="T3591" s="12">
        <f t="shared" si="280"/>
        <v>2015</v>
      </c>
      <c r="U3591" s="13">
        <f t="shared" si="281"/>
        <v>42150.647534722222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t="s">
        <v>8316</v>
      </c>
      <c r="Q3592">
        <f t="shared" si="284"/>
        <v>100</v>
      </c>
      <c r="R3592">
        <f t="shared" si="282"/>
        <v>68.53</v>
      </c>
      <c r="S3592" s="13">
        <f t="shared" si="283"/>
        <v>41902.333726851852</v>
      </c>
      <c r="T3592" s="12">
        <f t="shared" si="280"/>
        <v>2014</v>
      </c>
      <c r="U3592" s="13">
        <f t="shared" si="281"/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t="s">
        <v>8316</v>
      </c>
      <c r="Q3593">
        <f t="shared" si="284"/>
        <v>175</v>
      </c>
      <c r="R3593">
        <f t="shared" si="282"/>
        <v>68.06</v>
      </c>
      <c r="S3593" s="13">
        <f t="shared" si="283"/>
        <v>42003.948425925926</v>
      </c>
      <c r="T3593" s="12">
        <f t="shared" si="280"/>
        <v>2014</v>
      </c>
      <c r="U3593" s="13">
        <f t="shared" si="281"/>
        <v>42028.207638888889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t="s">
        <v>8316</v>
      </c>
      <c r="Q3594">
        <f t="shared" si="284"/>
        <v>127</v>
      </c>
      <c r="R3594">
        <f t="shared" si="282"/>
        <v>72.709999999999994</v>
      </c>
      <c r="S3594" s="13">
        <f t="shared" si="283"/>
        <v>41988.829942129625</v>
      </c>
      <c r="T3594" s="12">
        <f t="shared" si="280"/>
        <v>2014</v>
      </c>
      <c r="U3594" s="13">
        <f t="shared" si="281"/>
        <v>42046.207638888889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t="s">
        <v>8316</v>
      </c>
      <c r="Q3595">
        <f t="shared" si="284"/>
        <v>111</v>
      </c>
      <c r="R3595">
        <f t="shared" si="282"/>
        <v>77.19</v>
      </c>
      <c r="S3595" s="13">
        <f t="shared" si="283"/>
        <v>41974.898599537039</v>
      </c>
      <c r="T3595" s="12">
        <f t="shared" si="280"/>
        <v>2014</v>
      </c>
      <c r="U3595" s="13">
        <f t="shared" si="281"/>
        <v>42009.851388888885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t="s">
        <v>8316</v>
      </c>
      <c r="Q3596">
        <f t="shared" si="284"/>
        <v>126</v>
      </c>
      <c r="R3596">
        <f t="shared" si="282"/>
        <v>55.97</v>
      </c>
      <c r="S3596" s="13">
        <f t="shared" si="283"/>
        <v>42592.066921296297</v>
      </c>
      <c r="T3596" s="12">
        <f t="shared" si="280"/>
        <v>2016</v>
      </c>
      <c r="U3596" s="13">
        <f t="shared" si="281"/>
        <v>42617.066921296297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t="s">
        <v>8316</v>
      </c>
      <c r="Q3597">
        <f t="shared" si="284"/>
        <v>119</v>
      </c>
      <c r="R3597">
        <f t="shared" si="282"/>
        <v>49.69</v>
      </c>
      <c r="S3597" s="13">
        <f t="shared" si="283"/>
        <v>42050.008368055554</v>
      </c>
      <c r="T3597" s="12">
        <f t="shared" si="280"/>
        <v>2015</v>
      </c>
      <c r="U3597" s="13">
        <f t="shared" si="281"/>
        <v>42076.290972222225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t="s">
        <v>8316</v>
      </c>
      <c r="Q3598">
        <f t="shared" si="284"/>
        <v>108</v>
      </c>
      <c r="R3598">
        <f t="shared" si="282"/>
        <v>79</v>
      </c>
      <c r="S3598" s="13">
        <f t="shared" si="283"/>
        <v>41856.715069444443</v>
      </c>
      <c r="T3598" s="12">
        <f t="shared" si="280"/>
        <v>2014</v>
      </c>
      <c r="U3598" s="13">
        <f t="shared" si="281"/>
        <v>41877.715069444443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t="s">
        <v>8316</v>
      </c>
      <c r="Q3599">
        <f t="shared" si="284"/>
        <v>103</v>
      </c>
      <c r="R3599">
        <f t="shared" si="282"/>
        <v>77.73</v>
      </c>
      <c r="S3599" s="13">
        <f t="shared" si="283"/>
        <v>42417.585532407407</v>
      </c>
      <c r="T3599" s="12">
        <f t="shared" si="280"/>
        <v>2016</v>
      </c>
      <c r="U3599" s="13">
        <f t="shared" si="281"/>
        <v>42432.249305555553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t="s">
        <v>8316</v>
      </c>
      <c r="Q3600">
        <f t="shared" si="284"/>
        <v>110</v>
      </c>
      <c r="R3600">
        <f t="shared" si="282"/>
        <v>40.78</v>
      </c>
      <c r="S3600" s="13">
        <f t="shared" si="283"/>
        <v>41866.79886574074</v>
      </c>
      <c r="T3600" s="12">
        <f t="shared" si="280"/>
        <v>2014</v>
      </c>
      <c r="U3600" s="13">
        <f t="shared" si="281"/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t="s">
        <v>8316</v>
      </c>
      <c r="Q3601">
        <f t="shared" si="284"/>
        <v>202</v>
      </c>
      <c r="R3601">
        <f t="shared" si="282"/>
        <v>59.41</v>
      </c>
      <c r="S3601" s="13">
        <f t="shared" si="283"/>
        <v>42220.79487268519</v>
      </c>
      <c r="T3601" s="12">
        <f t="shared" si="280"/>
        <v>2015</v>
      </c>
      <c r="U3601" s="13">
        <f t="shared" si="281"/>
        <v>42246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t="s">
        <v>8316</v>
      </c>
      <c r="Q3602">
        <f t="shared" si="284"/>
        <v>130</v>
      </c>
      <c r="R3602">
        <f t="shared" si="282"/>
        <v>3.25</v>
      </c>
      <c r="S3602" s="13">
        <f t="shared" si="283"/>
        <v>42628.849120370374</v>
      </c>
      <c r="T3602" s="12">
        <f t="shared" si="280"/>
        <v>2016</v>
      </c>
      <c r="U3602" s="13">
        <f t="shared" si="281"/>
        <v>42656.849120370374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t="s">
        <v>8316</v>
      </c>
      <c r="Q3603">
        <f t="shared" si="284"/>
        <v>104</v>
      </c>
      <c r="R3603">
        <f t="shared" si="282"/>
        <v>39.380000000000003</v>
      </c>
      <c r="S3603" s="13">
        <f t="shared" si="283"/>
        <v>41990.99863425926</v>
      </c>
      <c r="T3603" s="12">
        <f t="shared" si="280"/>
        <v>2014</v>
      </c>
      <c r="U3603" s="13">
        <f t="shared" si="281"/>
        <v>42020.99863425926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t="s">
        <v>8316</v>
      </c>
      <c r="Q3604">
        <f t="shared" si="284"/>
        <v>100</v>
      </c>
      <c r="R3604">
        <f t="shared" si="282"/>
        <v>81.67</v>
      </c>
      <c r="S3604" s="13">
        <f t="shared" si="283"/>
        <v>42447.894432870366</v>
      </c>
      <c r="T3604" s="12">
        <f t="shared" si="280"/>
        <v>2016</v>
      </c>
      <c r="U3604" s="13">
        <f t="shared" si="281"/>
        <v>42507.894432870366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t="s">
        <v>8316</v>
      </c>
      <c r="Q3605">
        <f t="shared" si="284"/>
        <v>171</v>
      </c>
      <c r="R3605">
        <f t="shared" si="282"/>
        <v>44.91</v>
      </c>
      <c r="S3605" s="13">
        <f t="shared" si="283"/>
        <v>42283.864351851851</v>
      </c>
      <c r="T3605" s="12">
        <f t="shared" si="280"/>
        <v>2015</v>
      </c>
      <c r="U3605" s="13">
        <f t="shared" si="281"/>
        <v>42313.906018518523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t="s">
        <v>8316</v>
      </c>
      <c r="Q3606">
        <f t="shared" si="284"/>
        <v>113</v>
      </c>
      <c r="R3606">
        <f t="shared" si="282"/>
        <v>49.06</v>
      </c>
      <c r="S3606" s="13">
        <f t="shared" si="283"/>
        <v>42483.015694444446</v>
      </c>
      <c r="T3606" s="12">
        <f t="shared" si="280"/>
        <v>2016</v>
      </c>
      <c r="U3606" s="13">
        <f t="shared" si="281"/>
        <v>42489.290972222225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t="s">
        <v>8316</v>
      </c>
      <c r="Q3607">
        <f t="shared" si="284"/>
        <v>184</v>
      </c>
      <c r="R3607">
        <f t="shared" si="282"/>
        <v>30.67</v>
      </c>
      <c r="S3607" s="13">
        <f t="shared" si="283"/>
        <v>42383.793124999997</v>
      </c>
      <c r="T3607" s="12">
        <f t="shared" si="280"/>
        <v>2016</v>
      </c>
      <c r="U3607" s="13">
        <f t="shared" si="281"/>
        <v>42413.793124999997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t="s">
        <v>8316</v>
      </c>
      <c r="Q3608">
        <f t="shared" si="284"/>
        <v>130</v>
      </c>
      <c r="R3608">
        <f t="shared" si="282"/>
        <v>61.06</v>
      </c>
      <c r="S3608" s="13">
        <f t="shared" si="283"/>
        <v>42566.604826388888</v>
      </c>
      <c r="T3608" s="12">
        <f t="shared" si="280"/>
        <v>2016</v>
      </c>
      <c r="U3608" s="13">
        <f t="shared" si="281"/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t="s">
        <v>8316</v>
      </c>
      <c r="Q3609">
        <f t="shared" si="284"/>
        <v>105</v>
      </c>
      <c r="R3609">
        <f t="shared" si="282"/>
        <v>29</v>
      </c>
      <c r="S3609" s="13">
        <f t="shared" si="283"/>
        <v>42338.963912037041</v>
      </c>
      <c r="T3609" s="12">
        <f t="shared" si="280"/>
        <v>2015</v>
      </c>
      <c r="U3609" s="13">
        <f t="shared" si="281"/>
        <v>42353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t="s">
        <v>8316</v>
      </c>
      <c r="Q3610">
        <f t="shared" si="284"/>
        <v>100</v>
      </c>
      <c r="R3610">
        <f t="shared" si="282"/>
        <v>29.63</v>
      </c>
      <c r="S3610" s="13">
        <f t="shared" si="283"/>
        <v>42506.709375000006</v>
      </c>
      <c r="T3610" s="12">
        <f t="shared" si="280"/>
        <v>2016</v>
      </c>
      <c r="U3610" s="13">
        <f t="shared" si="281"/>
        <v>42538.583333333328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t="s">
        <v>8316</v>
      </c>
      <c r="Q3611">
        <f t="shared" si="284"/>
        <v>153</v>
      </c>
      <c r="R3611">
        <f t="shared" si="282"/>
        <v>143.1</v>
      </c>
      <c r="S3611" s="13">
        <f t="shared" si="283"/>
        <v>42429.991724537031</v>
      </c>
      <c r="T3611" s="12">
        <f t="shared" si="280"/>
        <v>2016</v>
      </c>
      <c r="U3611" s="13">
        <f t="shared" si="281"/>
        <v>42459.950057870374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t="s">
        <v>8316</v>
      </c>
      <c r="Q3612">
        <f t="shared" si="284"/>
        <v>162</v>
      </c>
      <c r="R3612">
        <f t="shared" si="282"/>
        <v>52.35</v>
      </c>
      <c r="S3612" s="13">
        <f t="shared" si="283"/>
        <v>42203.432129629626</v>
      </c>
      <c r="T3612" s="12">
        <f t="shared" si="280"/>
        <v>2015</v>
      </c>
      <c r="U3612" s="13">
        <f t="shared" si="281"/>
        <v>42233.432129629626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t="s">
        <v>8316</v>
      </c>
      <c r="Q3613">
        <f t="shared" si="284"/>
        <v>136</v>
      </c>
      <c r="R3613">
        <f t="shared" si="282"/>
        <v>66.67</v>
      </c>
      <c r="S3613" s="13">
        <f t="shared" si="283"/>
        <v>42072.370381944449</v>
      </c>
      <c r="T3613" s="12">
        <f t="shared" si="280"/>
        <v>2015</v>
      </c>
      <c r="U3613" s="13">
        <f t="shared" si="281"/>
        <v>42102.370381944449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t="s">
        <v>8316</v>
      </c>
      <c r="Q3614">
        <f t="shared" si="284"/>
        <v>144</v>
      </c>
      <c r="R3614">
        <f t="shared" si="282"/>
        <v>126.67</v>
      </c>
      <c r="S3614" s="13">
        <f t="shared" si="283"/>
        <v>41789.726979166669</v>
      </c>
      <c r="T3614" s="12">
        <f t="shared" si="280"/>
        <v>2014</v>
      </c>
      <c r="U3614" s="13">
        <f t="shared" si="281"/>
        <v>41799.726979166669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t="s">
        <v>8316</v>
      </c>
      <c r="Q3615">
        <f t="shared" si="284"/>
        <v>100</v>
      </c>
      <c r="R3615">
        <f t="shared" si="282"/>
        <v>62.5</v>
      </c>
      <c r="S3615" s="13">
        <f t="shared" si="283"/>
        <v>41788.58997685185</v>
      </c>
      <c r="T3615" s="12">
        <f t="shared" si="280"/>
        <v>2014</v>
      </c>
      <c r="U3615" s="13">
        <f t="shared" si="281"/>
        <v>41818.58997685185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t="s">
        <v>8316</v>
      </c>
      <c r="Q3616">
        <f t="shared" si="284"/>
        <v>101</v>
      </c>
      <c r="R3616">
        <f t="shared" si="282"/>
        <v>35.49</v>
      </c>
      <c r="S3616" s="13">
        <f t="shared" si="283"/>
        <v>42144.041851851856</v>
      </c>
      <c r="T3616" s="12">
        <f t="shared" si="280"/>
        <v>2015</v>
      </c>
      <c r="U3616" s="13">
        <f t="shared" si="281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t="s">
        <v>8316</v>
      </c>
      <c r="Q3617">
        <f t="shared" si="284"/>
        <v>107</v>
      </c>
      <c r="R3617">
        <f t="shared" si="282"/>
        <v>37.08</v>
      </c>
      <c r="S3617" s="13">
        <f t="shared" si="283"/>
        <v>42318.593703703707</v>
      </c>
      <c r="T3617" s="12">
        <f t="shared" si="280"/>
        <v>2015</v>
      </c>
      <c r="U3617" s="13">
        <f t="shared" si="281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t="s">
        <v>8316</v>
      </c>
      <c r="Q3618">
        <f t="shared" si="284"/>
        <v>125</v>
      </c>
      <c r="R3618">
        <f t="shared" si="282"/>
        <v>69.33</v>
      </c>
      <c r="S3618" s="13">
        <f t="shared" si="283"/>
        <v>42052.949814814812</v>
      </c>
      <c r="T3618" s="12">
        <f t="shared" si="280"/>
        <v>2015</v>
      </c>
      <c r="U3618" s="13">
        <f t="shared" si="281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t="s">
        <v>8316</v>
      </c>
      <c r="Q3619">
        <f t="shared" si="284"/>
        <v>119</v>
      </c>
      <c r="R3619">
        <f t="shared" si="282"/>
        <v>17.25</v>
      </c>
      <c r="S3619" s="13">
        <f t="shared" si="283"/>
        <v>42779.610289351855</v>
      </c>
      <c r="T3619" s="12">
        <f t="shared" si="280"/>
        <v>2017</v>
      </c>
      <c r="U3619" s="13">
        <f t="shared" si="281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t="s">
        <v>8316</v>
      </c>
      <c r="Q3620">
        <f t="shared" si="284"/>
        <v>101</v>
      </c>
      <c r="R3620">
        <f t="shared" si="282"/>
        <v>36.07</v>
      </c>
      <c r="S3620" s="13">
        <f t="shared" si="283"/>
        <v>42128.627893518518</v>
      </c>
      <c r="T3620" s="12">
        <f t="shared" si="280"/>
        <v>2015</v>
      </c>
      <c r="U3620" s="13">
        <f t="shared" si="281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t="s">
        <v>8316</v>
      </c>
      <c r="Q3621">
        <f t="shared" si="284"/>
        <v>113</v>
      </c>
      <c r="R3621">
        <f t="shared" si="282"/>
        <v>66.47</v>
      </c>
      <c r="S3621" s="13">
        <f t="shared" si="283"/>
        <v>42661.132245370376</v>
      </c>
      <c r="T3621" s="12">
        <f t="shared" si="280"/>
        <v>2016</v>
      </c>
      <c r="U3621" s="13">
        <f t="shared" si="281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t="s">
        <v>8316</v>
      </c>
      <c r="Q3622">
        <f t="shared" si="284"/>
        <v>105</v>
      </c>
      <c r="R3622">
        <f t="shared" si="282"/>
        <v>56.07</v>
      </c>
      <c r="S3622" s="13">
        <f t="shared" si="283"/>
        <v>42037.938206018516</v>
      </c>
      <c r="T3622" s="12">
        <f t="shared" si="280"/>
        <v>2015</v>
      </c>
      <c r="U3622" s="13">
        <f t="shared" si="281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t="s">
        <v>8316</v>
      </c>
      <c r="Q3623">
        <f t="shared" si="284"/>
        <v>110</v>
      </c>
      <c r="R3623">
        <f t="shared" si="282"/>
        <v>47.03</v>
      </c>
      <c r="S3623" s="13">
        <f t="shared" si="283"/>
        <v>42619.935694444444</v>
      </c>
      <c r="T3623" s="12">
        <f t="shared" si="280"/>
        <v>2016</v>
      </c>
      <c r="U3623" s="13">
        <f t="shared" si="281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t="s">
        <v>8316</v>
      </c>
      <c r="Q3624">
        <f t="shared" si="284"/>
        <v>100</v>
      </c>
      <c r="R3624">
        <f t="shared" si="282"/>
        <v>47.67</v>
      </c>
      <c r="S3624" s="13">
        <f t="shared" si="283"/>
        <v>41877.221886574072</v>
      </c>
      <c r="T3624" s="12">
        <f t="shared" si="280"/>
        <v>2014</v>
      </c>
      <c r="U3624" s="13">
        <f t="shared" si="281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t="s">
        <v>8316</v>
      </c>
      <c r="Q3625">
        <f t="shared" si="284"/>
        <v>120</v>
      </c>
      <c r="R3625">
        <f t="shared" si="282"/>
        <v>88.24</v>
      </c>
      <c r="S3625" s="13">
        <f t="shared" si="283"/>
        <v>41828.736921296295</v>
      </c>
      <c r="T3625" s="12">
        <f t="shared" si="280"/>
        <v>2014</v>
      </c>
      <c r="U3625" s="13">
        <f t="shared" si="281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t="s">
        <v>8316</v>
      </c>
      <c r="Q3626">
        <f t="shared" si="284"/>
        <v>105</v>
      </c>
      <c r="R3626">
        <f t="shared" si="282"/>
        <v>80.72</v>
      </c>
      <c r="S3626" s="13">
        <f t="shared" si="283"/>
        <v>42545.774189814809</v>
      </c>
      <c r="T3626" s="12">
        <f t="shared" si="280"/>
        <v>2016</v>
      </c>
      <c r="U3626" s="13">
        <f t="shared" si="281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t="s">
        <v>8316</v>
      </c>
      <c r="Q3627">
        <f t="shared" si="284"/>
        <v>103</v>
      </c>
      <c r="R3627">
        <f t="shared" si="282"/>
        <v>39.49</v>
      </c>
      <c r="S3627" s="13">
        <f t="shared" si="283"/>
        <v>42157.652511574073</v>
      </c>
      <c r="T3627" s="12">
        <f t="shared" si="280"/>
        <v>2015</v>
      </c>
      <c r="U3627" s="13">
        <f t="shared" si="281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t="s">
        <v>8316</v>
      </c>
      <c r="Q3628">
        <f t="shared" si="284"/>
        <v>102</v>
      </c>
      <c r="R3628">
        <f t="shared" si="282"/>
        <v>84.85</v>
      </c>
      <c r="S3628" s="13">
        <f t="shared" si="283"/>
        <v>41846.667326388888</v>
      </c>
      <c r="T3628" s="12">
        <f t="shared" si="280"/>
        <v>2014</v>
      </c>
      <c r="U3628" s="13">
        <f t="shared" si="281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t="s">
        <v>8316</v>
      </c>
      <c r="Q3629">
        <f t="shared" si="284"/>
        <v>100</v>
      </c>
      <c r="R3629">
        <f t="shared" si="282"/>
        <v>68.97</v>
      </c>
      <c r="S3629" s="13">
        <f t="shared" si="283"/>
        <v>42460.741747685184</v>
      </c>
      <c r="T3629" s="12">
        <f t="shared" si="280"/>
        <v>2016</v>
      </c>
      <c r="U3629" s="13">
        <f t="shared" si="281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>
        <f t="shared" si="284"/>
        <v>0</v>
      </c>
      <c r="R3630">
        <f t="shared" si="282"/>
        <v>0</v>
      </c>
      <c r="S3630" s="13">
        <f t="shared" si="283"/>
        <v>42291.833287037036</v>
      </c>
      <c r="T3630" s="12">
        <f t="shared" si="280"/>
        <v>2015</v>
      </c>
      <c r="U3630" s="13">
        <f t="shared" si="281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>
        <f t="shared" si="284"/>
        <v>0</v>
      </c>
      <c r="R3631">
        <f t="shared" si="282"/>
        <v>1</v>
      </c>
      <c r="S3631" s="13">
        <f t="shared" si="283"/>
        <v>42437.094490740739</v>
      </c>
      <c r="T3631" s="12">
        <f t="shared" si="280"/>
        <v>2016</v>
      </c>
      <c r="U3631" s="13">
        <f t="shared" si="281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>
        <f t="shared" si="284"/>
        <v>0</v>
      </c>
      <c r="R3632">
        <f t="shared" si="282"/>
        <v>1</v>
      </c>
      <c r="S3632" s="13">
        <f t="shared" si="283"/>
        <v>41942.84710648148</v>
      </c>
      <c r="T3632" s="12">
        <f t="shared" si="280"/>
        <v>2014</v>
      </c>
      <c r="U3632" s="13">
        <f t="shared" si="281"/>
        <v>41972.888773148152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>
        <f t="shared" si="284"/>
        <v>51</v>
      </c>
      <c r="R3633">
        <f t="shared" si="282"/>
        <v>147.88</v>
      </c>
      <c r="S3633" s="13">
        <f t="shared" si="283"/>
        <v>41880.753437499996</v>
      </c>
      <c r="T3633" s="12">
        <f t="shared" si="280"/>
        <v>2014</v>
      </c>
      <c r="U3633" s="13">
        <f t="shared" si="281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>
        <f t="shared" si="284"/>
        <v>20</v>
      </c>
      <c r="R3634">
        <f t="shared" si="282"/>
        <v>100</v>
      </c>
      <c r="S3634" s="13">
        <f t="shared" si="283"/>
        <v>41946.936909722222</v>
      </c>
      <c r="T3634" s="12">
        <f t="shared" si="280"/>
        <v>2014</v>
      </c>
      <c r="U3634" s="13">
        <f t="shared" si="281"/>
        <v>41966.936909722222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>
        <f t="shared" si="284"/>
        <v>35</v>
      </c>
      <c r="R3635">
        <f t="shared" si="282"/>
        <v>56.84</v>
      </c>
      <c r="S3635" s="13">
        <f t="shared" si="283"/>
        <v>42649.623460648145</v>
      </c>
      <c r="T3635" s="12">
        <f t="shared" si="280"/>
        <v>2016</v>
      </c>
      <c r="U3635" s="13">
        <f t="shared" si="281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>
        <f t="shared" si="284"/>
        <v>4</v>
      </c>
      <c r="R3636">
        <f t="shared" si="282"/>
        <v>176.94</v>
      </c>
      <c r="S3636" s="13">
        <f t="shared" si="283"/>
        <v>42701.166365740741</v>
      </c>
      <c r="T3636" s="12">
        <f t="shared" si="280"/>
        <v>2016</v>
      </c>
      <c r="U3636" s="13">
        <f t="shared" si="281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>
        <f t="shared" si="284"/>
        <v>36</v>
      </c>
      <c r="R3637">
        <f t="shared" si="282"/>
        <v>127.6</v>
      </c>
      <c r="S3637" s="13">
        <f t="shared" si="283"/>
        <v>42450.88282407407</v>
      </c>
      <c r="T3637" s="12">
        <f t="shared" si="280"/>
        <v>2016</v>
      </c>
      <c r="U3637" s="13">
        <f t="shared" si="281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>
        <f t="shared" si="284"/>
        <v>0</v>
      </c>
      <c r="R3638">
        <f t="shared" si="282"/>
        <v>0</v>
      </c>
      <c r="S3638" s="13">
        <f t="shared" si="283"/>
        <v>42226.694780092599</v>
      </c>
      <c r="T3638" s="12">
        <f t="shared" si="280"/>
        <v>2015</v>
      </c>
      <c r="U3638" s="13">
        <f t="shared" si="281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>
        <f t="shared" si="284"/>
        <v>31</v>
      </c>
      <c r="R3639">
        <f t="shared" si="282"/>
        <v>66.14</v>
      </c>
      <c r="S3639" s="13">
        <f t="shared" si="283"/>
        <v>41975.700636574074</v>
      </c>
      <c r="T3639" s="12">
        <f t="shared" si="280"/>
        <v>2014</v>
      </c>
      <c r="U3639" s="13">
        <f t="shared" si="281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>
        <f t="shared" si="284"/>
        <v>7</v>
      </c>
      <c r="R3640">
        <f t="shared" si="282"/>
        <v>108</v>
      </c>
      <c r="S3640" s="13">
        <f t="shared" si="283"/>
        <v>42053.672824074078</v>
      </c>
      <c r="T3640" s="12">
        <f t="shared" si="280"/>
        <v>2015</v>
      </c>
      <c r="U3640" s="13">
        <f t="shared" si="281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>
        <f t="shared" si="284"/>
        <v>0</v>
      </c>
      <c r="R3641">
        <f t="shared" si="282"/>
        <v>1</v>
      </c>
      <c r="S3641" s="13">
        <f t="shared" si="283"/>
        <v>42590.677152777775</v>
      </c>
      <c r="T3641" s="12">
        <f t="shared" si="280"/>
        <v>2016</v>
      </c>
      <c r="U3641" s="13">
        <f t="shared" si="281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>
        <f t="shared" si="284"/>
        <v>6</v>
      </c>
      <c r="R3642">
        <f t="shared" si="282"/>
        <v>18.329999999999998</v>
      </c>
      <c r="S3642" s="13">
        <f t="shared" si="283"/>
        <v>42104.781597222223</v>
      </c>
      <c r="T3642" s="12">
        <f t="shared" si="280"/>
        <v>2015</v>
      </c>
      <c r="U3642" s="13">
        <f t="shared" si="281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>
        <f t="shared" si="284"/>
        <v>0</v>
      </c>
      <c r="R3643">
        <f t="shared" si="282"/>
        <v>0</v>
      </c>
      <c r="S3643" s="13">
        <f t="shared" si="283"/>
        <v>41899.627071759263</v>
      </c>
      <c r="T3643" s="12">
        <f t="shared" si="280"/>
        <v>2014</v>
      </c>
      <c r="U3643" s="13">
        <f t="shared" si="281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>
        <f t="shared" si="284"/>
        <v>2</v>
      </c>
      <c r="R3644">
        <f t="shared" si="282"/>
        <v>7.5</v>
      </c>
      <c r="S3644" s="13">
        <f t="shared" si="283"/>
        <v>42297.816284722227</v>
      </c>
      <c r="T3644" s="12">
        <f t="shared" si="280"/>
        <v>2015</v>
      </c>
      <c r="U3644" s="13">
        <f t="shared" si="281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>
        <f t="shared" si="284"/>
        <v>0</v>
      </c>
      <c r="R3645">
        <f t="shared" si="282"/>
        <v>0</v>
      </c>
      <c r="S3645" s="13">
        <f t="shared" si="283"/>
        <v>42285.143969907411</v>
      </c>
      <c r="T3645" s="12">
        <f t="shared" si="280"/>
        <v>2015</v>
      </c>
      <c r="U3645" s="13">
        <f t="shared" si="281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>
        <f t="shared" si="284"/>
        <v>16</v>
      </c>
      <c r="R3646">
        <f t="shared" si="282"/>
        <v>68.42</v>
      </c>
      <c r="S3646" s="13">
        <f t="shared" si="283"/>
        <v>42409.241747685184</v>
      </c>
      <c r="T3646" s="12">
        <f t="shared" si="280"/>
        <v>2016</v>
      </c>
      <c r="U3646" s="13">
        <f t="shared" si="281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>
        <f t="shared" si="284"/>
        <v>0</v>
      </c>
      <c r="R3647">
        <f t="shared" si="282"/>
        <v>1</v>
      </c>
      <c r="S3647" s="13">
        <f t="shared" si="283"/>
        <v>42665.970347222217</v>
      </c>
      <c r="T3647" s="12">
        <f t="shared" si="280"/>
        <v>2016</v>
      </c>
      <c r="U3647" s="13">
        <f t="shared" si="281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>
        <f t="shared" si="284"/>
        <v>5</v>
      </c>
      <c r="R3648">
        <f t="shared" si="282"/>
        <v>60.13</v>
      </c>
      <c r="S3648" s="13">
        <f t="shared" si="283"/>
        <v>42140.421319444446</v>
      </c>
      <c r="T3648" s="12">
        <f t="shared" si="280"/>
        <v>2015</v>
      </c>
      <c r="U3648" s="13">
        <f t="shared" si="281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>
        <f t="shared" si="284"/>
        <v>6</v>
      </c>
      <c r="R3649">
        <f t="shared" si="282"/>
        <v>15</v>
      </c>
      <c r="S3649" s="13">
        <f t="shared" si="283"/>
        <v>42598.749155092592</v>
      </c>
      <c r="T3649" s="12">
        <f t="shared" si="280"/>
        <v>2016</v>
      </c>
      <c r="U3649" s="13">
        <f t="shared" si="281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t="s">
        <v>8316</v>
      </c>
      <c r="Q3650">
        <f t="shared" si="284"/>
        <v>100</v>
      </c>
      <c r="R3650">
        <f t="shared" si="282"/>
        <v>550.04</v>
      </c>
      <c r="S3650" s="13">
        <f t="shared" si="283"/>
        <v>41887.292187500003</v>
      </c>
      <c r="T3650" s="12">
        <f t="shared" ref="T3650:T3713" si="285">YEAR(S3650)</f>
        <v>2014</v>
      </c>
      <c r="U3650" s="13">
        <f t="shared" ref="U3650:U3713" si="286">(((I3650/60)/60)/24)+DATE(1970,1,1)</f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t="s">
        <v>8316</v>
      </c>
      <c r="Q3651">
        <f t="shared" si="284"/>
        <v>104</v>
      </c>
      <c r="R3651">
        <f t="shared" ref="R3651:R3714" si="287">IFERROR(ROUND(E3651/L3651,2),0)</f>
        <v>97.5</v>
      </c>
      <c r="S3651" s="13">
        <f t="shared" ref="S3651:S3714" si="288">(((J3651/60)/60)/24)+DATE(1970,1,1)</f>
        <v>41780.712893518517</v>
      </c>
      <c r="T3651" s="12">
        <f t="shared" si="285"/>
        <v>2014</v>
      </c>
      <c r="U3651" s="13">
        <f t="shared" si="286"/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t="s">
        <v>8316</v>
      </c>
      <c r="Q3652">
        <f t="shared" ref="Q3652:Q3715" si="289">ROUND(E3652/D3652*100,0)</f>
        <v>100</v>
      </c>
      <c r="R3652">
        <f t="shared" si="287"/>
        <v>29.41</v>
      </c>
      <c r="S3652" s="13">
        <f t="shared" si="288"/>
        <v>42381.478981481487</v>
      </c>
      <c r="T3652" s="12">
        <f t="shared" si="285"/>
        <v>2016</v>
      </c>
      <c r="U3652" s="13">
        <f t="shared" si="286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>
        <f t="shared" si="289"/>
        <v>104</v>
      </c>
      <c r="R3653">
        <f t="shared" si="287"/>
        <v>57.78</v>
      </c>
      <c r="S3653" s="13">
        <f t="shared" si="288"/>
        <v>41828.646319444444</v>
      </c>
      <c r="T3653" s="12">
        <f t="shared" si="285"/>
        <v>2014</v>
      </c>
      <c r="U3653" s="13">
        <f t="shared" si="286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t="s">
        <v>8316</v>
      </c>
      <c r="Q3654">
        <f t="shared" si="289"/>
        <v>251</v>
      </c>
      <c r="R3654">
        <f t="shared" si="287"/>
        <v>44.24</v>
      </c>
      <c r="S3654" s="13">
        <f t="shared" si="288"/>
        <v>42596.644699074073</v>
      </c>
      <c r="T3654" s="12">
        <f t="shared" si="285"/>
        <v>2016</v>
      </c>
      <c r="U3654" s="13">
        <f t="shared" si="286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t="s">
        <v>8316</v>
      </c>
      <c r="Q3655">
        <f t="shared" si="289"/>
        <v>101</v>
      </c>
      <c r="R3655">
        <f t="shared" si="287"/>
        <v>60.91</v>
      </c>
      <c r="S3655" s="13">
        <f t="shared" si="288"/>
        <v>42191.363506944443</v>
      </c>
      <c r="T3655" s="12">
        <f t="shared" si="285"/>
        <v>2015</v>
      </c>
      <c r="U3655" s="13">
        <f t="shared" si="286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t="s">
        <v>8316</v>
      </c>
      <c r="Q3656">
        <f t="shared" si="289"/>
        <v>174</v>
      </c>
      <c r="R3656">
        <f t="shared" si="287"/>
        <v>68.84</v>
      </c>
      <c r="S3656" s="13">
        <f t="shared" si="288"/>
        <v>42440.416504629626</v>
      </c>
      <c r="T3656" s="12">
        <f t="shared" si="285"/>
        <v>2016</v>
      </c>
      <c r="U3656" s="13">
        <f t="shared" si="286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t="s">
        <v>8316</v>
      </c>
      <c r="Q3657">
        <f t="shared" si="289"/>
        <v>116</v>
      </c>
      <c r="R3657">
        <f t="shared" si="287"/>
        <v>73.58</v>
      </c>
      <c r="S3657" s="13">
        <f t="shared" si="288"/>
        <v>42173.803217592591</v>
      </c>
      <c r="T3657" s="12">
        <f t="shared" si="285"/>
        <v>2015</v>
      </c>
      <c r="U3657" s="13">
        <f t="shared" si="286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t="s">
        <v>8316</v>
      </c>
      <c r="Q3658">
        <f t="shared" si="289"/>
        <v>106</v>
      </c>
      <c r="R3658">
        <f t="shared" si="287"/>
        <v>115.02</v>
      </c>
      <c r="S3658" s="13">
        <f t="shared" si="288"/>
        <v>42737.910138888896</v>
      </c>
      <c r="T3658" s="12">
        <f t="shared" si="285"/>
        <v>2017</v>
      </c>
      <c r="U3658" s="13">
        <f t="shared" si="286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t="s">
        <v>8316</v>
      </c>
      <c r="Q3659">
        <f t="shared" si="289"/>
        <v>111</v>
      </c>
      <c r="R3659">
        <f t="shared" si="287"/>
        <v>110.75</v>
      </c>
      <c r="S3659" s="13">
        <f t="shared" si="288"/>
        <v>42499.629849537043</v>
      </c>
      <c r="T3659" s="12">
        <f t="shared" si="285"/>
        <v>2016</v>
      </c>
      <c r="U3659" s="13">
        <f t="shared" si="286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t="s">
        <v>8316</v>
      </c>
      <c r="Q3660">
        <f t="shared" si="289"/>
        <v>101</v>
      </c>
      <c r="R3660">
        <f t="shared" si="287"/>
        <v>75.5</v>
      </c>
      <c r="S3660" s="13">
        <f t="shared" si="288"/>
        <v>41775.858564814815</v>
      </c>
      <c r="T3660" s="12">
        <f t="shared" si="285"/>
        <v>2014</v>
      </c>
      <c r="U3660" s="13">
        <f t="shared" si="286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t="s">
        <v>8316</v>
      </c>
      <c r="Q3661">
        <f t="shared" si="289"/>
        <v>102</v>
      </c>
      <c r="R3661">
        <f t="shared" si="287"/>
        <v>235.46</v>
      </c>
      <c r="S3661" s="13">
        <f t="shared" si="288"/>
        <v>42055.277199074073</v>
      </c>
      <c r="T3661" s="12">
        <f t="shared" si="285"/>
        <v>2015</v>
      </c>
      <c r="U3661" s="13">
        <f t="shared" si="286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t="s">
        <v>8316</v>
      </c>
      <c r="Q3662">
        <f t="shared" si="289"/>
        <v>100</v>
      </c>
      <c r="R3662">
        <f t="shared" si="287"/>
        <v>11.36</v>
      </c>
      <c r="S3662" s="13">
        <f t="shared" si="288"/>
        <v>41971.881076388891</v>
      </c>
      <c r="T3662" s="12">
        <f t="shared" si="285"/>
        <v>2014</v>
      </c>
      <c r="U3662" s="13">
        <f t="shared" si="286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t="s">
        <v>8316</v>
      </c>
      <c r="Q3663">
        <f t="shared" si="289"/>
        <v>111</v>
      </c>
      <c r="R3663">
        <f t="shared" si="287"/>
        <v>92.5</v>
      </c>
      <c r="S3663" s="13">
        <f t="shared" si="288"/>
        <v>42447.896666666667</v>
      </c>
      <c r="T3663" s="12">
        <f t="shared" si="285"/>
        <v>2016</v>
      </c>
      <c r="U3663" s="13">
        <f t="shared" si="286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t="s">
        <v>8316</v>
      </c>
      <c r="Q3664">
        <f t="shared" si="289"/>
        <v>101</v>
      </c>
      <c r="R3664">
        <f t="shared" si="287"/>
        <v>202.85</v>
      </c>
      <c r="S3664" s="13">
        <f t="shared" si="288"/>
        <v>42064.220069444447</v>
      </c>
      <c r="T3664" s="12">
        <f t="shared" si="285"/>
        <v>2015</v>
      </c>
      <c r="U3664" s="13">
        <f t="shared" si="286"/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t="s">
        <v>8316</v>
      </c>
      <c r="Q3665">
        <f t="shared" si="289"/>
        <v>104</v>
      </c>
      <c r="R3665">
        <f t="shared" si="287"/>
        <v>26</v>
      </c>
      <c r="S3665" s="13">
        <f t="shared" si="288"/>
        <v>42665.451736111107</v>
      </c>
      <c r="T3665" s="12">
        <f t="shared" si="285"/>
        <v>2016</v>
      </c>
      <c r="U3665" s="13">
        <f t="shared" si="286"/>
        <v>42725.493402777778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t="s">
        <v>8316</v>
      </c>
      <c r="Q3666">
        <f t="shared" si="289"/>
        <v>109</v>
      </c>
      <c r="R3666">
        <f t="shared" si="287"/>
        <v>46.05</v>
      </c>
      <c r="S3666" s="13">
        <f t="shared" si="288"/>
        <v>42523.248715277776</v>
      </c>
      <c r="T3666" s="12">
        <f t="shared" si="285"/>
        <v>2016</v>
      </c>
      <c r="U3666" s="13">
        <f t="shared" si="286"/>
        <v>42537.248715277776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t="s">
        <v>8316</v>
      </c>
      <c r="Q3667">
        <f t="shared" si="289"/>
        <v>115</v>
      </c>
      <c r="R3667">
        <f t="shared" si="287"/>
        <v>51</v>
      </c>
      <c r="S3667" s="13">
        <f t="shared" si="288"/>
        <v>42294.808124999996</v>
      </c>
      <c r="T3667" s="12">
        <f t="shared" si="285"/>
        <v>2015</v>
      </c>
      <c r="U3667" s="13">
        <f t="shared" si="286"/>
        <v>42305.829166666663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t="s">
        <v>8316</v>
      </c>
      <c r="Q3668">
        <f t="shared" si="289"/>
        <v>100</v>
      </c>
      <c r="R3668">
        <f t="shared" si="287"/>
        <v>31.58</v>
      </c>
      <c r="S3668" s="13">
        <f t="shared" si="288"/>
        <v>41822.90488425926</v>
      </c>
      <c r="T3668" s="12">
        <f t="shared" si="285"/>
        <v>2014</v>
      </c>
      <c r="U3668" s="13">
        <f t="shared" si="286"/>
        <v>41844.291666666664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t="s">
        <v>8316</v>
      </c>
      <c r="Q3669">
        <f t="shared" si="289"/>
        <v>103</v>
      </c>
      <c r="R3669">
        <f t="shared" si="287"/>
        <v>53.36</v>
      </c>
      <c r="S3669" s="13">
        <f t="shared" si="288"/>
        <v>42173.970127314817</v>
      </c>
      <c r="T3669" s="12">
        <f t="shared" si="285"/>
        <v>2015</v>
      </c>
      <c r="U3669" s="13">
        <f t="shared" si="286"/>
        <v>42203.970127314817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t="s">
        <v>8316</v>
      </c>
      <c r="Q3670">
        <f t="shared" si="289"/>
        <v>104</v>
      </c>
      <c r="R3670">
        <f t="shared" si="287"/>
        <v>36.96</v>
      </c>
      <c r="S3670" s="13">
        <f t="shared" si="288"/>
        <v>42185.556157407409</v>
      </c>
      <c r="T3670" s="12">
        <f t="shared" si="285"/>
        <v>2015</v>
      </c>
      <c r="U3670" s="13">
        <f t="shared" si="286"/>
        <v>42208.772916666669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t="s">
        <v>8316</v>
      </c>
      <c r="Q3671">
        <f t="shared" si="289"/>
        <v>138</v>
      </c>
      <c r="R3671">
        <f t="shared" si="287"/>
        <v>81.290000000000006</v>
      </c>
      <c r="S3671" s="13">
        <f t="shared" si="288"/>
        <v>42136.675196759257</v>
      </c>
      <c r="T3671" s="12">
        <f t="shared" si="285"/>
        <v>2015</v>
      </c>
      <c r="U3671" s="13">
        <f t="shared" si="286"/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t="s">
        <v>8316</v>
      </c>
      <c r="Q3672">
        <f t="shared" si="289"/>
        <v>110</v>
      </c>
      <c r="R3672">
        <f t="shared" si="287"/>
        <v>20.079999999999998</v>
      </c>
      <c r="S3672" s="13">
        <f t="shared" si="288"/>
        <v>42142.514016203699</v>
      </c>
      <c r="T3672" s="12">
        <f t="shared" si="285"/>
        <v>2015</v>
      </c>
      <c r="U3672" s="13">
        <f t="shared" si="286"/>
        <v>42155.958333333328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t="s">
        <v>8316</v>
      </c>
      <c r="Q3673">
        <f t="shared" si="289"/>
        <v>101</v>
      </c>
      <c r="R3673">
        <f t="shared" si="287"/>
        <v>88.25</v>
      </c>
      <c r="S3673" s="13">
        <f t="shared" si="288"/>
        <v>41820.62809027778</v>
      </c>
      <c r="T3673" s="12">
        <f t="shared" si="285"/>
        <v>2014</v>
      </c>
      <c r="U3673" s="13">
        <f t="shared" si="286"/>
        <v>41841.165972222225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t="s">
        <v>8316</v>
      </c>
      <c r="Q3674">
        <f t="shared" si="289"/>
        <v>102</v>
      </c>
      <c r="R3674">
        <f t="shared" si="287"/>
        <v>53.44</v>
      </c>
      <c r="S3674" s="13">
        <f t="shared" si="288"/>
        <v>41878.946574074071</v>
      </c>
      <c r="T3674" s="12">
        <f t="shared" si="285"/>
        <v>2014</v>
      </c>
      <c r="U3674" s="13">
        <f t="shared" si="286"/>
        <v>41908.946574074071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t="s">
        <v>8316</v>
      </c>
      <c r="Q3675">
        <f t="shared" si="289"/>
        <v>114</v>
      </c>
      <c r="R3675">
        <f t="shared" si="287"/>
        <v>39.869999999999997</v>
      </c>
      <c r="S3675" s="13">
        <f t="shared" si="288"/>
        <v>41914.295104166667</v>
      </c>
      <c r="T3675" s="12">
        <f t="shared" si="285"/>
        <v>2014</v>
      </c>
      <c r="U3675" s="13">
        <f t="shared" si="286"/>
        <v>41948.536111111112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t="s">
        <v>8316</v>
      </c>
      <c r="Q3676">
        <f t="shared" si="289"/>
        <v>100</v>
      </c>
      <c r="R3676">
        <f t="shared" si="287"/>
        <v>145.16</v>
      </c>
      <c r="S3676" s="13">
        <f t="shared" si="288"/>
        <v>42556.873020833329</v>
      </c>
      <c r="T3676" s="12">
        <f t="shared" si="285"/>
        <v>2016</v>
      </c>
      <c r="U3676" s="13">
        <f t="shared" si="286"/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t="s">
        <v>8316</v>
      </c>
      <c r="Q3677">
        <f t="shared" si="289"/>
        <v>140</v>
      </c>
      <c r="R3677">
        <f t="shared" si="287"/>
        <v>23.33</v>
      </c>
      <c r="S3677" s="13">
        <f t="shared" si="288"/>
        <v>42493.597013888888</v>
      </c>
      <c r="T3677" s="12">
        <f t="shared" si="285"/>
        <v>2016</v>
      </c>
      <c r="U3677" s="13">
        <f t="shared" si="286"/>
        <v>42505.958333333328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t="s">
        <v>8316</v>
      </c>
      <c r="Q3678">
        <f t="shared" si="289"/>
        <v>129</v>
      </c>
      <c r="R3678">
        <f t="shared" si="287"/>
        <v>64.38</v>
      </c>
      <c r="S3678" s="13">
        <f t="shared" si="288"/>
        <v>41876.815787037034</v>
      </c>
      <c r="T3678" s="12">
        <f t="shared" si="285"/>
        <v>2014</v>
      </c>
      <c r="U3678" s="13">
        <f t="shared" si="286"/>
        <v>41894.815787037034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t="s">
        <v>8316</v>
      </c>
      <c r="Q3679">
        <f t="shared" si="289"/>
        <v>103</v>
      </c>
      <c r="R3679">
        <f t="shared" si="287"/>
        <v>62.05</v>
      </c>
      <c r="S3679" s="13">
        <f t="shared" si="288"/>
        <v>41802.574282407404</v>
      </c>
      <c r="T3679" s="12">
        <f t="shared" si="285"/>
        <v>2014</v>
      </c>
      <c r="U3679" s="13">
        <f t="shared" si="286"/>
        <v>41823.165972222225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t="s">
        <v>8316</v>
      </c>
      <c r="Q3680">
        <f t="shared" si="289"/>
        <v>103</v>
      </c>
      <c r="R3680">
        <f t="shared" si="287"/>
        <v>66.13</v>
      </c>
      <c r="S3680" s="13">
        <f t="shared" si="288"/>
        <v>42120.531226851846</v>
      </c>
      <c r="T3680" s="12">
        <f t="shared" si="285"/>
        <v>2015</v>
      </c>
      <c r="U3680" s="13">
        <f t="shared" si="286"/>
        <v>42155.531226851846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t="s">
        <v>8316</v>
      </c>
      <c r="Q3681">
        <f t="shared" si="289"/>
        <v>110</v>
      </c>
      <c r="R3681">
        <f t="shared" si="287"/>
        <v>73.400000000000006</v>
      </c>
      <c r="S3681" s="13">
        <f t="shared" si="288"/>
        <v>41786.761354166665</v>
      </c>
      <c r="T3681" s="12">
        <f t="shared" si="285"/>
        <v>2014</v>
      </c>
      <c r="U3681" s="13">
        <f t="shared" si="286"/>
        <v>41821.207638888889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t="s">
        <v>8316</v>
      </c>
      <c r="Q3682">
        <f t="shared" si="289"/>
        <v>113</v>
      </c>
      <c r="R3682">
        <f t="shared" si="287"/>
        <v>99.5</v>
      </c>
      <c r="S3682" s="13">
        <f t="shared" si="288"/>
        <v>42627.454097222217</v>
      </c>
      <c r="T3682" s="12">
        <f t="shared" si="285"/>
        <v>2016</v>
      </c>
      <c r="U3682" s="13">
        <f t="shared" si="286"/>
        <v>42648.454097222217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t="s">
        <v>8316</v>
      </c>
      <c r="Q3683">
        <f t="shared" si="289"/>
        <v>112</v>
      </c>
      <c r="R3683">
        <f t="shared" si="287"/>
        <v>62.17</v>
      </c>
      <c r="S3683" s="13">
        <f t="shared" si="288"/>
        <v>42374.651504629626</v>
      </c>
      <c r="T3683" s="12">
        <f t="shared" si="285"/>
        <v>2016</v>
      </c>
      <c r="U3683" s="13">
        <f t="shared" si="286"/>
        <v>42384.651504629626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t="s">
        <v>8316</v>
      </c>
      <c r="Q3684">
        <f t="shared" si="289"/>
        <v>139</v>
      </c>
      <c r="R3684">
        <f t="shared" si="287"/>
        <v>62.33</v>
      </c>
      <c r="S3684" s="13">
        <f t="shared" si="288"/>
        <v>41772.685393518521</v>
      </c>
      <c r="T3684" s="12">
        <f t="shared" si="285"/>
        <v>2014</v>
      </c>
      <c r="U3684" s="13">
        <f t="shared" si="286"/>
        <v>41806.290972222225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t="s">
        <v>8316</v>
      </c>
      <c r="Q3685">
        <f t="shared" si="289"/>
        <v>111</v>
      </c>
      <c r="R3685">
        <f t="shared" si="287"/>
        <v>58.79</v>
      </c>
      <c r="S3685" s="13">
        <f t="shared" si="288"/>
        <v>42633.116851851853</v>
      </c>
      <c r="T3685" s="12">
        <f t="shared" si="285"/>
        <v>2016</v>
      </c>
      <c r="U3685" s="13">
        <f t="shared" si="286"/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t="s">
        <v>8316</v>
      </c>
      <c r="Q3686">
        <f t="shared" si="289"/>
        <v>139</v>
      </c>
      <c r="R3686">
        <f t="shared" si="287"/>
        <v>45.35</v>
      </c>
      <c r="S3686" s="13">
        <f t="shared" si="288"/>
        <v>42219.180393518516</v>
      </c>
      <c r="T3686" s="12">
        <f t="shared" si="285"/>
        <v>2015</v>
      </c>
      <c r="U3686" s="13">
        <f t="shared" si="286"/>
        <v>42249.180393518516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t="s">
        <v>8316</v>
      </c>
      <c r="Q3687">
        <f t="shared" si="289"/>
        <v>106</v>
      </c>
      <c r="R3687">
        <f t="shared" si="287"/>
        <v>41.94</v>
      </c>
      <c r="S3687" s="13">
        <f t="shared" si="288"/>
        <v>41753.593275462961</v>
      </c>
      <c r="T3687" s="12">
        <f t="shared" si="285"/>
        <v>2014</v>
      </c>
      <c r="U3687" s="13">
        <f t="shared" si="286"/>
        <v>41778.875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t="s">
        <v>8316</v>
      </c>
      <c r="Q3688">
        <f t="shared" si="289"/>
        <v>101</v>
      </c>
      <c r="R3688">
        <f t="shared" si="287"/>
        <v>59.17</v>
      </c>
      <c r="S3688" s="13">
        <f t="shared" si="288"/>
        <v>42230.662731481483</v>
      </c>
      <c r="T3688" s="12">
        <f t="shared" si="285"/>
        <v>2015</v>
      </c>
      <c r="U3688" s="13">
        <f t="shared" si="286"/>
        <v>42245.165972222225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t="s">
        <v>8316</v>
      </c>
      <c r="Q3689">
        <f t="shared" si="289"/>
        <v>100</v>
      </c>
      <c r="R3689">
        <f t="shared" si="287"/>
        <v>200.49</v>
      </c>
      <c r="S3689" s="13">
        <f t="shared" si="288"/>
        <v>41787.218229166669</v>
      </c>
      <c r="T3689" s="12">
        <f t="shared" si="285"/>
        <v>2014</v>
      </c>
      <c r="U3689" s="13">
        <f t="shared" si="286"/>
        <v>41817.218229166669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t="s">
        <v>8316</v>
      </c>
      <c r="Q3690">
        <f t="shared" si="289"/>
        <v>109</v>
      </c>
      <c r="R3690">
        <f t="shared" si="287"/>
        <v>83.97</v>
      </c>
      <c r="S3690" s="13">
        <f t="shared" si="288"/>
        <v>41829.787083333329</v>
      </c>
      <c r="T3690" s="12">
        <f t="shared" si="285"/>
        <v>2014</v>
      </c>
      <c r="U3690" s="13">
        <f t="shared" si="286"/>
        <v>41859.787083333329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t="s">
        <v>8316</v>
      </c>
      <c r="Q3691">
        <f t="shared" si="289"/>
        <v>118</v>
      </c>
      <c r="R3691">
        <f t="shared" si="287"/>
        <v>57.26</v>
      </c>
      <c r="S3691" s="13">
        <f t="shared" si="288"/>
        <v>42147.826840277776</v>
      </c>
      <c r="T3691" s="12">
        <f t="shared" si="285"/>
        <v>2015</v>
      </c>
      <c r="U3691" s="13">
        <f t="shared" si="286"/>
        <v>42176.934027777781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t="s">
        <v>8316</v>
      </c>
      <c r="Q3692">
        <f t="shared" si="289"/>
        <v>120</v>
      </c>
      <c r="R3692">
        <f t="shared" si="287"/>
        <v>58.06</v>
      </c>
      <c r="S3692" s="13">
        <f t="shared" si="288"/>
        <v>41940.598182870373</v>
      </c>
      <c r="T3692" s="12">
        <f t="shared" si="285"/>
        <v>2014</v>
      </c>
      <c r="U3692" s="13">
        <f t="shared" si="286"/>
        <v>41970.639849537038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t="s">
        <v>8316</v>
      </c>
      <c r="Q3693">
        <f t="shared" si="289"/>
        <v>128</v>
      </c>
      <c r="R3693">
        <f t="shared" si="287"/>
        <v>186.8</v>
      </c>
      <c r="S3693" s="13">
        <f t="shared" si="288"/>
        <v>42020.700567129628</v>
      </c>
      <c r="T3693" s="12">
        <f t="shared" si="285"/>
        <v>2015</v>
      </c>
      <c r="U3693" s="13">
        <f t="shared" si="286"/>
        <v>42065.207638888889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t="s">
        <v>8316</v>
      </c>
      <c r="Q3694">
        <f t="shared" si="289"/>
        <v>126</v>
      </c>
      <c r="R3694">
        <f t="shared" si="287"/>
        <v>74.12</v>
      </c>
      <c r="S3694" s="13">
        <f t="shared" si="288"/>
        <v>41891.96503472222</v>
      </c>
      <c r="T3694" s="12">
        <f t="shared" si="285"/>
        <v>2014</v>
      </c>
      <c r="U3694" s="13">
        <f t="shared" si="286"/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t="s">
        <v>8316</v>
      </c>
      <c r="Q3695">
        <f t="shared" si="289"/>
        <v>129</v>
      </c>
      <c r="R3695">
        <f t="shared" si="287"/>
        <v>30.71</v>
      </c>
      <c r="S3695" s="13">
        <f t="shared" si="288"/>
        <v>42309.191307870366</v>
      </c>
      <c r="T3695" s="12">
        <f t="shared" si="285"/>
        <v>2015</v>
      </c>
      <c r="U3695" s="13">
        <f t="shared" si="286"/>
        <v>42338.9375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t="s">
        <v>8316</v>
      </c>
      <c r="Q3696">
        <f t="shared" si="289"/>
        <v>107</v>
      </c>
      <c r="R3696">
        <f t="shared" si="287"/>
        <v>62.67</v>
      </c>
      <c r="S3696" s="13">
        <f t="shared" si="288"/>
        <v>42490.133877314816</v>
      </c>
      <c r="T3696" s="12">
        <f t="shared" si="285"/>
        <v>2016</v>
      </c>
      <c r="U3696" s="13">
        <f t="shared" si="286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t="s">
        <v>8316</v>
      </c>
      <c r="Q3697">
        <f t="shared" si="289"/>
        <v>100</v>
      </c>
      <c r="R3697">
        <f t="shared" si="287"/>
        <v>121.36</v>
      </c>
      <c r="S3697" s="13">
        <f t="shared" si="288"/>
        <v>41995.870486111111</v>
      </c>
      <c r="T3697" s="12">
        <f t="shared" si="285"/>
        <v>2014</v>
      </c>
      <c r="U3697" s="13">
        <f t="shared" si="286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t="s">
        <v>8316</v>
      </c>
      <c r="Q3698">
        <f t="shared" si="289"/>
        <v>155</v>
      </c>
      <c r="R3698">
        <f t="shared" si="287"/>
        <v>39.74</v>
      </c>
      <c r="S3698" s="13">
        <f t="shared" si="288"/>
        <v>41988.617083333331</v>
      </c>
      <c r="T3698" s="12">
        <f t="shared" si="285"/>
        <v>2014</v>
      </c>
      <c r="U3698" s="13">
        <f t="shared" si="286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t="s">
        <v>8316</v>
      </c>
      <c r="Q3699">
        <f t="shared" si="289"/>
        <v>108</v>
      </c>
      <c r="R3699">
        <f t="shared" si="287"/>
        <v>72</v>
      </c>
      <c r="S3699" s="13">
        <f t="shared" si="288"/>
        <v>42479.465833333335</v>
      </c>
      <c r="T3699" s="12">
        <f t="shared" si="285"/>
        <v>2016</v>
      </c>
      <c r="U3699" s="13">
        <f t="shared" si="286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t="s">
        <v>8316</v>
      </c>
      <c r="Q3700">
        <f t="shared" si="289"/>
        <v>111</v>
      </c>
      <c r="R3700">
        <f t="shared" si="287"/>
        <v>40.630000000000003</v>
      </c>
      <c r="S3700" s="13">
        <f t="shared" si="288"/>
        <v>42401.806562500002</v>
      </c>
      <c r="T3700" s="12">
        <f t="shared" si="285"/>
        <v>2016</v>
      </c>
      <c r="U3700" s="13">
        <f t="shared" si="286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t="s">
        <v>8316</v>
      </c>
      <c r="Q3701">
        <f t="shared" si="289"/>
        <v>101</v>
      </c>
      <c r="R3701">
        <f t="shared" si="287"/>
        <v>63</v>
      </c>
      <c r="S3701" s="13">
        <f t="shared" si="288"/>
        <v>41897.602037037039</v>
      </c>
      <c r="T3701" s="12">
        <f t="shared" si="285"/>
        <v>2014</v>
      </c>
      <c r="U3701" s="13">
        <f t="shared" si="286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t="s">
        <v>8316</v>
      </c>
      <c r="Q3702">
        <f t="shared" si="289"/>
        <v>121</v>
      </c>
      <c r="R3702">
        <f t="shared" si="287"/>
        <v>33.67</v>
      </c>
      <c r="S3702" s="13">
        <f t="shared" si="288"/>
        <v>41882.585648148146</v>
      </c>
      <c r="T3702" s="12">
        <f t="shared" si="285"/>
        <v>2014</v>
      </c>
      <c r="U3702" s="13">
        <f t="shared" si="286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t="s">
        <v>8316</v>
      </c>
      <c r="Q3703">
        <f t="shared" si="289"/>
        <v>100</v>
      </c>
      <c r="R3703">
        <f t="shared" si="287"/>
        <v>38.590000000000003</v>
      </c>
      <c r="S3703" s="13">
        <f t="shared" si="288"/>
        <v>42129.541585648149</v>
      </c>
      <c r="T3703" s="12">
        <f t="shared" si="285"/>
        <v>2015</v>
      </c>
      <c r="U3703" s="13">
        <f t="shared" si="286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t="s">
        <v>8316</v>
      </c>
      <c r="Q3704">
        <f t="shared" si="289"/>
        <v>109</v>
      </c>
      <c r="R3704">
        <f t="shared" si="287"/>
        <v>155.94999999999999</v>
      </c>
      <c r="S3704" s="13">
        <f t="shared" si="288"/>
        <v>42524.53800925926</v>
      </c>
      <c r="T3704" s="12">
        <f t="shared" si="285"/>
        <v>2016</v>
      </c>
      <c r="U3704" s="13">
        <f t="shared" si="286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t="s">
        <v>8316</v>
      </c>
      <c r="Q3705">
        <f t="shared" si="289"/>
        <v>123</v>
      </c>
      <c r="R3705">
        <f t="shared" si="287"/>
        <v>43.2</v>
      </c>
      <c r="S3705" s="13">
        <f t="shared" si="288"/>
        <v>42556.504490740743</v>
      </c>
      <c r="T3705" s="12">
        <f t="shared" si="285"/>
        <v>2016</v>
      </c>
      <c r="U3705" s="13">
        <f t="shared" si="286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t="s">
        <v>8316</v>
      </c>
      <c r="Q3706">
        <f t="shared" si="289"/>
        <v>136</v>
      </c>
      <c r="R3706">
        <f t="shared" si="287"/>
        <v>15.15</v>
      </c>
      <c r="S3706" s="13">
        <f t="shared" si="288"/>
        <v>42461.689745370371</v>
      </c>
      <c r="T3706" s="12">
        <f t="shared" si="285"/>
        <v>2016</v>
      </c>
      <c r="U3706" s="13">
        <f t="shared" si="286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t="s">
        <v>8316</v>
      </c>
      <c r="Q3707">
        <f t="shared" si="289"/>
        <v>103</v>
      </c>
      <c r="R3707">
        <f t="shared" si="287"/>
        <v>83.57</v>
      </c>
      <c r="S3707" s="13">
        <f t="shared" si="288"/>
        <v>41792.542986111112</v>
      </c>
      <c r="T3707" s="12">
        <f t="shared" si="285"/>
        <v>2014</v>
      </c>
      <c r="U3707" s="13">
        <f t="shared" si="286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t="s">
        <v>8316</v>
      </c>
      <c r="Q3708">
        <f t="shared" si="289"/>
        <v>121</v>
      </c>
      <c r="R3708">
        <f t="shared" si="287"/>
        <v>140</v>
      </c>
      <c r="S3708" s="13">
        <f t="shared" si="288"/>
        <v>41879.913761574076</v>
      </c>
      <c r="T3708" s="12">
        <f t="shared" si="285"/>
        <v>2014</v>
      </c>
      <c r="U3708" s="13">
        <f t="shared" si="286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t="s">
        <v>8316</v>
      </c>
      <c r="Q3709">
        <f t="shared" si="289"/>
        <v>186</v>
      </c>
      <c r="R3709">
        <f t="shared" si="287"/>
        <v>80.87</v>
      </c>
      <c r="S3709" s="13">
        <f t="shared" si="288"/>
        <v>42552.048356481479</v>
      </c>
      <c r="T3709" s="12">
        <f t="shared" si="285"/>
        <v>2016</v>
      </c>
      <c r="U3709" s="13">
        <f t="shared" si="286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t="s">
        <v>8316</v>
      </c>
      <c r="Q3710">
        <f t="shared" si="289"/>
        <v>300</v>
      </c>
      <c r="R3710">
        <f t="shared" si="287"/>
        <v>53.85</v>
      </c>
      <c r="S3710" s="13">
        <f t="shared" si="288"/>
        <v>41810.142199074071</v>
      </c>
      <c r="T3710" s="12">
        <f t="shared" si="285"/>
        <v>2014</v>
      </c>
      <c r="U3710" s="13">
        <f t="shared" si="286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t="s">
        <v>8316</v>
      </c>
      <c r="Q3711">
        <f t="shared" si="289"/>
        <v>108</v>
      </c>
      <c r="R3711">
        <f t="shared" si="287"/>
        <v>30.93</v>
      </c>
      <c r="S3711" s="13">
        <f t="shared" si="288"/>
        <v>41785.707708333335</v>
      </c>
      <c r="T3711" s="12">
        <f t="shared" si="285"/>
        <v>2014</v>
      </c>
      <c r="U3711" s="13">
        <f t="shared" si="286"/>
        <v>41815.707708333335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t="s">
        <v>8316</v>
      </c>
      <c r="Q3712">
        <f t="shared" si="289"/>
        <v>141</v>
      </c>
      <c r="R3712">
        <f t="shared" si="287"/>
        <v>67.959999999999994</v>
      </c>
      <c r="S3712" s="13">
        <f t="shared" si="288"/>
        <v>42072.576249999998</v>
      </c>
      <c r="T3712" s="12">
        <f t="shared" si="285"/>
        <v>2015</v>
      </c>
      <c r="U3712" s="13">
        <f t="shared" si="286"/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t="s">
        <v>8316</v>
      </c>
      <c r="Q3713">
        <f t="shared" si="289"/>
        <v>114</v>
      </c>
      <c r="R3713">
        <f t="shared" si="287"/>
        <v>27.14</v>
      </c>
      <c r="S3713" s="13">
        <f t="shared" si="288"/>
        <v>41779.724224537036</v>
      </c>
      <c r="T3713" s="12">
        <f t="shared" si="285"/>
        <v>2014</v>
      </c>
      <c r="U3713" s="13">
        <f t="shared" si="286"/>
        <v>41805.666666666664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t="s">
        <v>8316</v>
      </c>
      <c r="Q3714">
        <f t="shared" si="289"/>
        <v>154</v>
      </c>
      <c r="R3714">
        <f t="shared" si="287"/>
        <v>110.87</v>
      </c>
      <c r="S3714" s="13">
        <f t="shared" si="288"/>
        <v>42134.172071759262</v>
      </c>
      <c r="T3714" s="12">
        <f t="shared" ref="T3714:T3777" si="290">YEAR(S3714)</f>
        <v>2015</v>
      </c>
      <c r="U3714" s="13">
        <f t="shared" ref="U3714:U3777" si="291">(((I3714/60)/60)/24)+DATE(1970,1,1)</f>
        <v>42155.290972222225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t="s">
        <v>8316</v>
      </c>
      <c r="Q3715">
        <f t="shared" si="289"/>
        <v>102</v>
      </c>
      <c r="R3715">
        <f t="shared" ref="R3715:R3778" si="292">IFERROR(ROUND(E3715/L3715,2),0)</f>
        <v>106.84</v>
      </c>
      <c r="S3715" s="13">
        <f t="shared" ref="S3715:S3778" si="293">(((J3715/60)/60)/24)+DATE(1970,1,1)</f>
        <v>42505.738032407404</v>
      </c>
      <c r="T3715" s="12">
        <f t="shared" si="290"/>
        <v>2016</v>
      </c>
      <c r="U3715" s="13">
        <f t="shared" si="291"/>
        <v>42525.738032407404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t="s">
        <v>8316</v>
      </c>
      <c r="Q3716">
        <f t="shared" ref="Q3716:Q3779" si="294">ROUND(E3716/D3716*100,0)</f>
        <v>102</v>
      </c>
      <c r="R3716">
        <f t="shared" si="292"/>
        <v>105.52</v>
      </c>
      <c r="S3716" s="13">
        <f t="shared" si="293"/>
        <v>42118.556331018524</v>
      </c>
      <c r="T3716" s="12">
        <f t="shared" si="290"/>
        <v>2015</v>
      </c>
      <c r="U3716" s="13">
        <f t="shared" si="291"/>
        <v>42150.165972222225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t="s">
        <v>8316</v>
      </c>
      <c r="Q3717">
        <f t="shared" si="294"/>
        <v>103</v>
      </c>
      <c r="R3717">
        <f t="shared" si="292"/>
        <v>132.96</v>
      </c>
      <c r="S3717" s="13">
        <f t="shared" si="293"/>
        <v>42036.995590277773</v>
      </c>
      <c r="T3717" s="12">
        <f t="shared" si="290"/>
        <v>2015</v>
      </c>
      <c r="U3717" s="13">
        <f t="shared" si="291"/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t="s">
        <v>8316</v>
      </c>
      <c r="Q3718">
        <f t="shared" si="294"/>
        <v>156</v>
      </c>
      <c r="R3718">
        <f t="shared" si="292"/>
        <v>51.92</v>
      </c>
      <c r="S3718" s="13">
        <f t="shared" si="293"/>
        <v>42360.887835648144</v>
      </c>
      <c r="T3718" s="12">
        <f t="shared" si="290"/>
        <v>2015</v>
      </c>
      <c r="U3718" s="13">
        <f t="shared" si="291"/>
        <v>42390.887835648144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t="s">
        <v>8316</v>
      </c>
      <c r="Q3719">
        <f t="shared" si="294"/>
        <v>101</v>
      </c>
      <c r="R3719">
        <f t="shared" si="292"/>
        <v>310</v>
      </c>
      <c r="S3719" s="13">
        <f t="shared" si="293"/>
        <v>42102.866307870368</v>
      </c>
      <c r="T3719" s="12">
        <f t="shared" si="290"/>
        <v>2015</v>
      </c>
      <c r="U3719" s="13">
        <f t="shared" si="291"/>
        <v>42133.866307870368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t="s">
        <v>8316</v>
      </c>
      <c r="Q3720">
        <f t="shared" si="294"/>
        <v>239</v>
      </c>
      <c r="R3720">
        <f t="shared" si="292"/>
        <v>26.02</v>
      </c>
      <c r="S3720" s="13">
        <f t="shared" si="293"/>
        <v>42032.716145833328</v>
      </c>
      <c r="T3720" s="12">
        <f t="shared" si="290"/>
        <v>2015</v>
      </c>
      <c r="U3720" s="13">
        <f t="shared" si="291"/>
        <v>42062.716145833328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t="s">
        <v>8316</v>
      </c>
      <c r="Q3721">
        <f t="shared" si="294"/>
        <v>210</v>
      </c>
      <c r="R3721">
        <f t="shared" si="292"/>
        <v>105</v>
      </c>
      <c r="S3721" s="13">
        <f t="shared" si="293"/>
        <v>42147.729930555557</v>
      </c>
      <c r="T3721" s="12">
        <f t="shared" si="290"/>
        <v>2015</v>
      </c>
      <c r="U3721" s="13">
        <f t="shared" si="291"/>
        <v>42177.729930555557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t="s">
        <v>8316</v>
      </c>
      <c r="Q3722">
        <f t="shared" si="294"/>
        <v>105</v>
      </c>
      <c r="R3722">
        <f t="shared" si="292"/>
        <v>86.23</v>
      </c>
      <c r="S3722" s="13">
        <f t="shared" si="293"/>
        <v>42165.993125000001</v>
      </c>
      <c r="T3722" s="12">
        <f t="shared" si="290"/>
        <v>2015</v>
      </c>
      <c r="U3722" s="13">
        <f t="shared" si="291"/>
        <v>42187.993125000001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t="s">
        <v>8316</v>
      </c>
      <c r="Q3723">
        <f t="shared" si="294"/>
        <v>101</v>
      </c>
      <c r="R3723">
        <f t="shared" si="292"/>
        <v>114.55</v>
      </c>
      <c r="S3723" s="13">
        <f t="shared" si="293"/>
        <v>41927.936157407406</v>
      </c>
      <c r="T3723" s="12">
        <f t="shared" si="290"/>
        <v>2014</v>
      </c>
      <c r="U3723" s="13">
        <f t="shared" si="291"/>
        <v>41948.977824074071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t="s">
        <v>8316</v>
      </c>
      <c r="Q3724">
        <f t="shared" si="294"/>
        <v>111</v>
      </c>
      <c r="R3724">
        <f t="shared" si="292"/>
        <v>47.66</v>
      </c>
      <c r="S3724" s="13">
        <f t="shared" si="293"/>
        <v>42381.671840277777</v>
      </c>
      <c r="T3724" s="12">
        <f t="shared" si="290"/>
        <v>2016</v>
      </c>
      <c r="U3724" s="13">
        <f t="shared" si="291"/>
        <v>42411.957638888889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t="s">
        <v>8316</v>
      </c>
      <c r="Q3725">
        <f t="shared" si="294"/>
        <v>102</v>
      </c>
      <c r="R3725">
        <f t="shared" si="292"/>
        <v>72.89</v>
      </c>
      <c r="S3725" s="13">
        <f t="shared" si="293"/>
        <v>41943.753032407411</v>
      </c>
      <c r="T3725" s="12">
        <f t="shared" si="290"/>
        <v>2014</v>
      </c>
      <c r="U3725" s="13">
        <f t="shared" si="291"/>
        <v>41973.794699074075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t="s">
        <v>8316</v>
      </c>
      <c r="Q3726">
        <f t="shared" si="294"/>
        <v>103</v>
      </c>
      <c r="R3726">
        <f t="shared" si="292"/>
        <v>49.55</v>
      </c>
      <c r="S3726" s="13">
        <f t="shared" si="293"/>
        <v>42465.491435185191</v>
      </c>
      <c r="T3726" s="12">
        <f t="shared" si="290"/>
        <v>2016</v>
      </c>
      <c r="U3726" s="13">
        <f t="shared" si="291"/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t="s">
        <v>8316</v>
      </c>
      <c r="Q3727">
        <f t="shared" si="294"/>
        <v>127</v>
      </c>
      <c r="R3727">
        <f t="shared" si="292"/>
        <v>25.4</v>
      </c>
      <c r="S3727" s="13">
        <f t="shared" si="293"/>
        <v>42401.945219907408</v>
      </c>
      <c r="T3727" s="12">
        <f t="shared" si="290"/>
        <v>2016</v>
      </c>
      <c r="U3727" s="13">
        <f t="shared" si="291"/>
        <v>42418.895833333328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t="s">
        <v>8316</v>
      </c>
      <c r="Q3728">
        <f t="shared" si="294"/>
        <v>339</v>
      </c>
      <c r="R3728">
        <f t="shared" si="292"/>
        <v>62.59</v>
      </c>
      <c r="S3728" s="13">
        <f t="shared" si="293"/>
        <v>42462.140868055561</v>
      </c>
      <c r="T3728" s="12">
        <f t="shared" si="290"/>
        <v>2016</v>
      </c>
      <c r="U3728" s="13">
        <f t="shared" si="291"/>
        <v>42489.875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t="s">
        <v>8316</v>
      </c>
      <c r="Q3729">
        <f t="shared" si="294"/>
        <v>101</v>
      </c>
      <c r="R3729">
        <f t="shared" si="292"/>
        <v>61.06</v>
      </c>
      <c r="S3729" s="13">
        <f t="shared" si="293"/>
        <v>42632.348310185189</v>
      </c>
      <c r="T3729" s="12">
        <f t="shared" si="290"/>
        <v>2016</v>
      </c>
      <c r="U3729" s="13">
        <f t="shared" si="291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t="s">
        <v>8316</v>
      </c>
      <c r="Q3730">
        <f t="shared" si="294"/>
        <v>9</v>
      </c>
      <c r="R3730">
        <f t="shared" si="292"/>
        <v>60.06</v>
      </c>
      <c r="S3730" s="13">
        <f t="shared" si="293"/>
        <v>42205.171018518522</v>
      </c>
      <c r="T3730" s="12">
        <f t="shared" si="290"/>
        <v>2015</v>
      </c>
      <c r="U3730" s="13">
        <f t="shared" si="291"/>
        <v>42235.171018518522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t="s">
        <v>8316</v>
      </c>
      <c r="Q3731">
        <f t="shared" si="294"/>
        <v>7</v>
      </c>
      <c r="R3731">
        <f t="shared" si="292"/>
        <v>72.400000000000006</v>
      </c>
      <c r="S3731" s="13">
        <f t="shared" si="293"/>
        <v>42041.205000000002</v>
      </c>
      <c r="T3731" s="12">
        <f t="shared" si="290"/>
        <v>2015</v>
      </c>
      <c r="U3731" s="13">
        <f t="shared" si="291"/>
        <v>42086.16333333333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>
        <f t="shared" si="294"/>
        <v>10</v>
      </c>
      <c r="R3732">
        <f t="shared" si="292"/>
        <v>100</v>
      </c>
      <c r="S3732" s="13">
        <f t="shared" si="293"/>
        <v>42203.677766203706</v>
      </c>
      <c r="T3732" s="12">
        <f t="shared" si="290"/>
        <v>2015</v>
      </c>
      <c r="U3732" s="13">
        <f t="shared" si="291"/>
        <v>42233.677766203706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t="s">
        <v>8316</v>
      </c>
      <c r="Q3733">
        <f t="shared" si="294"/>
        <v>11</v>
      </c>
      <c r="R3733">
        <f t="shared" si="292"/>
        <v>51.67</v>
      </c>
      <c r="S3733" s="13">
        <f t="shared" si="293"/>
        <v>41983.752847222218</v>
      </c>
      <c r="T3733" s="12">
        <f t="shared" si="290"/>
        <v>2014</v>
      </c>
      <c r="U3733" s="13">
        <f t="shared" si="291"/>
        <v>42014.140972222223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t="s">
        <v>8316</v>
      </c>
      <c r="Q3734">
        <f t="shared" si="294"/>
        <v>15</v>
      </c>
      <c r="R3734">
        <f t="shared" si="292"/>
        <v>32.75</v>
      </c>
      <c r="S3734" s="13">
        <f t="shared" si="293"/>
        <v>41968.677465277782</v>
      </c>
      <c r="T3734" s="12">
        <f t="shared" si="290"/>
        <v>2014</v>
      </c>
      <c r="U3734" s="13">
        <f t="shared" si="291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t="s">
        <v>8316</v>
      </c>
      <c r="Q3735">
        <f t="shared" si="294"/>
        <v>0</v>
      </c>
      <c r="R3735">
        <f t="shared" si="292"/>
        <v>0</v>
      </c>
      <c r="S3735" s="13">
        <f t="shared" si="293"/>
        <v>42103.024398148147</v>
      </c>
      <c r="T3735" s="12">
        <f t="shared" si="290"/>
        <v>2015</v>
      </c>
      <c r="U3735" s="13">
        <f t="shared" si="291"/>
        <v>42112.9375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t="s">
        <v>8316</v>
      </c>
      <c r="Q3736">
        <f t="shared" si="294"/>
        <v>28</v>
      </c>
      <c r="R3736">
        <f t="shared" si="292"/>
        <v>61</v>
      </c>
      <c r="S3736" s="13">
        <f t="shared" si="293"/>
        <v>42089.901574074072</v>
      </c>
      <c r="T3736" s="12">
        <f t="shared" si="290"/>
        <v>2015</v>
      </c>
      <c r="U3736" s="13">
        <f t="shared" si="291"/>
        <v>42149.901574074072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t="s">
        <v>8316</v>
      </c>
      <c r="Q3737">
        <f t="shared" si="294"/>
        <v>13</v>
      </c>
      <c r="R3737">
        <f t="shared" si="292"/>
        <v>10</v>
      </c>
      <c r="S3737" s="13">
        <f t="shared" si="293"/>
        <v>42122.693159722221</v>
      </c>
      <c r="T3737" s="12">
        <f t="shared" si="290"/>
        <v>2015</v>
      </c>
      <c r="U3737" s="13">
        <f t="shared" si="291"/>
        <v>42152.693159722221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t="s">
        <v>8316</v>
      </c>
      <c r="Q3738">
        <f t="shared" si="294"/>
        <v>1</v>
      </c>
      <c r="R3738">
        <f t="shared" si="292"/>
        <v>10</v>
      </c>
      <c r="S3738" s="13">
        <f t="shared" si="293"/>
        <v>42048.711724537032</v>
      </c>
      <c r="T3738" s="12">
        <f t="shared" si="290"/>
        <v>2015</v>
      </c>
      <c r="U3738" s="13">
        <f t="shared" si="291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t="s">
        <v>8316</v>
      </c>
      <c r="Q3739">
        <f t="shared" si="294"/>
        <v>21</v>
      </c>
      <c r="R3739">
        <f t="shared" si="292"/>
        <v>37.5</v>
      </c>
      <c r="S3739" s="13">
        <f t="shared" si="293"/>
        <v>42297.691006944442</v>
      </c>
      <c r="T3739" s="12">
        <f t="shared" si="290"/>
        <v>2015</v>
      </c>
      <c r="U3739" s="13">
        <f t="shared" si="291"/>
        <v>42320.290972222225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t="s">
        <v>8316</v>
      </c>
      <c r="Q3740">
        <f t="shared" si="294"/>
        <v>18</v>
      </c>
      <c r="R3740">
        <f t="shared" si="292"/>
        <v>45</v>
      </c>
      <c r="S3740" s="13">
        <f t="shared" si="293"/>
        <v>41813.938715277778</v>
      </c>
      <c r="T3740" s="12">
        <f t="shared" si="290"/>
        <v>2014</v>
      </c>
      <c r="U3740" s="13">
        <f t="shared" si="291"/>
        <v>41835.916666666664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t="s">
        <v>8316</v>
      </c>
      <c r="Q3741">
        <f t="shared" si="294"/>
        <v>20</v>
      </c>
      <c r="R3741">
        <f t="shared" si="292"/>
        <v>100.63</v>
      </c>
      <c r="S3741" s="13">
        <f t="shared" si="293"/>
        <v>42548.449861111112</v>
      </c>
      <c r="T3741" s="12">
        <f t="shared" si="290"/>
        <v>2016</v>
      </c>
      <c r="U3741" s="13">
        <f t="shared" si="291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t="s">
        <v>8316</v>
      </c>
      <c r="Q3742">
        <f t="shared" si="294"/>
        <v>18</v>
      </c>
      <c r="R3742">
        <f t="shared" si="292"/>
        <v>25.57</v>
      </c>
      <c r="S3742" s="13">
        <f t="shared" si="293"/>
        <v>41833.089756944442</v>
      </c>
      <c r="T3742" s="12">
        <f t="shared" si="290"/>
        <v>2014</v>
      </c>
      <c r="U3742" s="13">
        <f t="shared" si="291"/>
        <v>41863.079143518517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t="s">
        <v>8316</v>
      </c>
      <c r="Q3743">
        <f t="shared" si="294"/>
        <v>0</v>
      </c>
      <c r="R3743">
        <f t="shared" si="292"/>
        <v>0</v>
      </c>
      <c r="S3743" s="13">
        <f t="shared" si="293"/>
        <v>42325.920717592591</v>
      </c>
      <c r="T3743" s="12">
        <f t="shared" si="290"/>
        <v>2015</v>
      </c>
      <c r="U3743" s="13">
        <f t="shared" si="291"/>
        <v>42355.920717592591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t="s">
        <v>8316</v>
      </c>
      <c r="Q3744">
        <f t="shared" si="294"/>
        <v>2</v>
      </c>
      <c r="R3744">
        <f t="shared" si="292"/>
        <v>25</v>
      </c>
      <c r="S3744" s="13">
        <f t="shared" si="293"/>
        <v>41858.214629629627</v>
      </c>
      <c r="T3744" s="12">
        <f t="shared" si="290"/>
        <v>2014</v>
      </c>
      <c r="U3744" s="13">
        <f t="shared" si="291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t="s">
        <v>8316</v>
      </c>
      <c r="Q3745">
        <f t="shared" si="294"/>
        <v>0</v>
      </c>
      <c r="R3745">
        <f t="shared" si="292"/>
        <v>0</v>
      </c>
      <c r="S3745" s="13">
        <f t="shared" si="293"/>
        <v>41793.710231481484</v>
      </c>
      <c r="T3745" s="12">
        <f t="shared" si="290"/>
        <v>2014</v>
      </c>
      <c r="U3745" s="13">
        <f t="shared" si="291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t="s">
        <v>8316</v>
      </c>
      <c r="Q3746">
        <f t="shared" si="294"/>
        <v>0</v>
      </c>
      <c r="R3746">
        <f t="shared" si="292"/>
        <v>0</v>
      </c>
      <c r="S3746" s="13">
        <f t="shared" si="293"/>
        <v>41793.814259259263</v>
      </c>
      <c r="T3746" s="12">
        <f t="shared" si="290"/>
        <v>2014</v>
      </c>
      <c r="U3746" s="13">
        <f t="shared" si="291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t="s">
        <v>8316</v>
      </c>
      <c r="Q3747">
        <f t="shared" si="294"/>
        <v>10</v>
      </c>
      <c r="R3747">
        <f t="shared" si="292"/>
        <v>10</v>
      </c>
      <c r="S3747" s="13">
        <f t="shared" si="293"/>
        <v>41831.697939814818</v>
      </c>
      <c r="T3747" s="12">
        <f t="shared" si="290"/>
        <v>2014</v>
      </c>
      <c r="U3747" s="13">
        <f t="shared" si="291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t="s">
        <v>8316</v>
      </c>
      <c r="Q3748">
        <f t="shared" si="294"/>
        <v>2</v>
      </c>
      <c r="R3748">
        <f t="shared" si="292"/>
        <v>202</v>
      </c>
      <c r="S3748" s="13">
        <f t="shared" si="293"/>
        <v>42621.389340277776</v>
      </c>
      <c r="T3748" s="12">
        <f t="shared" si="290"/>
        <v>2016</v>
      </c>
      <c r="U3748" s="13">
        <f t="shared" si="291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t="s">
        <v>8316</v>
      </c>
      <c r="Q3749">
        <f t="shared" si="294"/>
        <v>1</v>
      </c>
      <c r="R3749">
        <f t="shared" si="292"/>
        <v>25</v>
      </c>
      <c r="S3749" s="13">
        <f t="shared" si="293"/>
        <v>42164.299722222218</v>
      </c>
      <c r="T3749" s="12">
        <f t="shared" si="290"/>
        <v>2015</v>
      </c>
      <c r="U3749" s="13">
        <f t="shared" si="291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>
        <f t="shared" si="294"/>
        <v>104</v>
      </c>
      <c r="R3750">
        <f t="shared" si="292"/>
        <v>99.54</v>
      </c>
      <c r="S3750" s="13">
        <f t="shared" si="293"/>
        <v>42395.706435185188</v>
      </c>
      <c r="T3750" s="12">
        <f t="shared" si="290"/>
        <v>2016</v>
      </c>
      <c r="U3750" s="13">
        <f t="shared" si="291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>
        <f t="shared" si="294"/>
        <v>105</v>
      </c>
      <c r="R3751">
        <f t="shared" si="292"/>
        <v>75</v>
      </c>
      <c r="S3751" s="13">
        <f t="shared" si="293"/>
        <v>42458.127175925925</v>
      </c>
      <c r="T3751" s="12">
        <f t="shared" si="290"/>
        <v>2016</v>
      </c>
      <c r="U3751" s="13">
        <f t="shared" si="291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>
        <f t="shared" si="294"/>
        <v>100</v>
      </c>
      <c r="R3752">
        <f t="shared" si="292"/>
        <v>215.25</v>
      </c>
      <c r="S3752" s="13">
        <f t="shared" si="293"/>
        <v>42016.981574074074</v>
      </c>
      <c r="T3752" s="12">
        <f t="shared" si="290"/>
        <v>2015</v>
      </c>
      <c r="U3752" s="13">
        <f t="shared" si="291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>
        <f t="shared" si="294"/>
        <v>133</v>
      </c>
      <c r="R3753">
        <f t="shared" si="292"/>
        <v>120.55</v>
      </c>
      <c r="S3753" s="13">
        <f t="shared" si="293"/>
        <v>42403.035567129627</v>
      </c>
      <c r="T3753" s="12">
        <f t="shared" si="290"/>
        <v>2016</v>
      </c>
      <c r="U3753" s="13">
        <f t="shared" si="291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>
        <f t="shared" si="294"/>
        <v>113</v>
      </c>
      <c r="R3754">
        <f t="shared" si="292"/>
        <v>37.67</v>
      </c>
      <c r="S3754" s="13">
        <f t="shared" si="293"/>
        <v>42619.802488425921</v>
      </c>
      <c r="T3754" s="12">
        <f t="shared" si="290"/>
        <v>2016</v>
      </c>
      <c r="U3754" s="13">
        <f t="shared" si="291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>
        <f t="shared" si="294"/>
        <v>103</v>
      </c>
      <c r="R3755">
        <f t="shared" si="292"/>
        <v>172.23</v>
      </c>
      <c r="S3755" s="13">
        <f t="shared" si="293"/>
        <v>42128.824074074073</v>
      </c>
      <c r="T3755" s="12">
        <f t="shared" si="290"/>
        <v>2015</v>
      </c>
      <c r="U3755" s="13">
        <f t="shared" si="291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>
        <f t="shared" si="294"/>
        <v>120</v>
      </c>
      <c r="R3756">
        <f t="shared" si="292"/>
        <v>111.11</v>
      </c>
      <c r="S3756" s="13">
        <f t="shared" si="293"/>
        <v>41808.881215277775</v>
      </c>
      <c r="T3756" s="12">
        <f t="shared" si="290"/>
        <v>2014</v>
      </c>
      <c r="U3756" s="13">
        <f t="shared" si="291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>
        <f t="shared" si="294"/>
        <v>130</v>
      </c>
      <c r="R3757">
        <f t="shared" si="292"/>
        <v>25.46</v>
      </c>
      <c r="S3757" s="13">
        <f t="shared" si="293"/>
        <v>42445.866979166662</v>
      </c>
      <c r="T3757" s="12">
        <f t="shared" si="290"/>
        <v>2016</v>
      </c>
      <c r="U3757" s="13">
        <f t="shared" si="291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>
        <f t="shared" si="294"/>
        <v>101</v>
      </c>
      <c r="R3758">
        <f t="shared" si="292"/>
        <v>267.64999999999998</v>
      </c>
      <c r="S3758" s="13">
        <f t="shared" si="293"/>
        <v>41771.814791666664</v>
      </c>
      <c r="T3758" s="12">
        <f t="shared" si="290"/>
        <v>2014</v>
      </c>
      <c r="U3758" s="13">
        <f t="shared" si="291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>
        <f t="shared" si="294"/>
        <v>109</v>
      </c>
      <c r="R3759">
        <f t="shared" si="292"/>
        <v>75.959999999999994</v>
      </c>
      <c r="S3759" s="13">
        <f t="shared" si="293"/>
        <v>41954.850868055553</v>
      </c>
      <c r="T3759" s="12">
        <f t="shared" si="290"/>
        <v>2014</v>
      </c>
      <c r="U3759" s="13">
        <f t="shared" si="291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>
        <f t="shared" si="294"/>
        <v>102</v>
      </c>
      <c r="R3760">
        <f t="shared" si="292"/>
        <v>59.04</v>
      </c>
      <c r="S3760" s="13">
        <f t="shared" si="293"/>
        <v>41747.471504629626</v>
      </c>
      <c r="T3760" s="12">
        <f t="shared" si="290"/>
        <v>2014</v>
      </c>
      <c r="U3760" s="13">
        <f t="shared" si="291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>
        <f t="shared" si="294"/>
        <v>110</v>
      </c>
      <c r="R3761">
        <f t="shared" si="292"/>
        <v>50.11</v>
      </c>
      <c r="S3761" s="13">
        <f t="shared" si="293"/>
        <v>42182.108252314814</v>
      </c>
      <c r="T3761" s="12">
        <f t="shared" si="290"/>
        <v>2015</v>
      </c>
      <c r="U3761" s="13">
        <f t="shared" si="291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>
        <f t="shared" si="294"/>
        <v>101</v>
      </c>
      <c r="R3762">
        <f t="shared" si="292"/>
        <v>55.5</v>
      </c>
      <c r="S3762" s="13">
        <f t="shared" si="293"/>
        <v>41739.525300925925</v>
      </c>
      <c r="T3762" s="12">
        <f t="shared" si="290"/>
        <v>2014</v>
      </c>
      <c r="U3762" s="13">
        <f t="shared" si="291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>
        <f t="shared" si="294"/>
        <v>100</v>
      </c>
      <c r="R3763">
        <f t="shared" si="292"/>
        <v>166.67</v>
      </c>
      <c r="S3763" s="13">
        <f t="shared" si="293"/>
        <v>42173.466863425929</v>
      </c>
      <c r="T3763" s="12">
        <f t="shared" si="290"/>
        <v>2015</v>
      </c>
      <c r="U3763" s="13">
        <f t="shared" si="291"/>
        <v>42226.958333333328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>
        <f t="shared" si="294"/>
        <v>106</v>
      </c>
      <c r="R3764">
        <f t="shared" si="292"/>
        <v>47.43</v>
      </c>
      <c r="S3764" s="13">
        <f t="shared" si="293"/>
        <v>42193.813530092593</v>
      </c>
      <c r="T3764" s="12">
        <f t="shared" si="290"/>
        <v>2015</v>
      </c>
      <c r="U3764" s="13">
        <f t="shared" si="291"/>
        <v>42218.813530092593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>
        <f t="shared" si="294"/>
        <v>100</v>
      </c>
      <c r="R3765">
        <f t="shared" si="292"/>
        <v>64.94</v>
      </c>
      <c r="S3765" s="13">
        <f t="shared" si="293"/>
        <v>42065.750300925924</v>
      </c>
      <c r="T3765" s="12">
        <f t="shared" si="290"/>
        <v>2015</v>
      </c>
      <c r="U3765" s="13">
        <f t="shared" si="291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>
        <f t="shared" si="294"/>
        <v>100</v>
      </c>
      <c r="R3766">
        <f t="shared" si="292"/>
        <v>55.56</v>
      </c>
      <c r="S3766" s="13">
        <f t="shared" si="293"/>
        <v>42499.842962962968</v>
      </c>
      <c r="T3766" s="12">
        <f t="shared" si="290"/>
        <v>2016</v>
      </c>
      <c r="U3766" s="13">
        <f t="shared" si="291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>
        <f t="shared" si="294"/>
        <v>113</v>
      </c>
      <c r="R3767">
        <f t="shared" si="292"/>
        <v>74.22</v>
      </c>
      <c r="S3767" s="13">
        <f t="shared" si="293"/>
        <v>41820.776412037041</v>
      </c>
      <c r="T3767" s="12">
        <f t="shared" si="290"/>
        <v>2014</v>
      </c>
      <c r="U3767" s="13">
        <f t="shared" si="291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>
        <f t="shared" si="294"/>
        <v>103</v>
      </c>
      <c r="R3768">
        <f t="shared" si="292"/>
        <v>106.93</v>
      </c>
      <c r="S3768" s="13">
        <f t="shared" si="293"/>
        <v>41788.167187500003</v>
      </c>
      <c r="T3768" s="12">
        <f t="shared" si="290"/>
        <v>2014</v>
      </c>
      <c r="U3768" s="13">
        <f t="shared" si="291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>
        <f t="shared" si="294"/>
        <v>117</v>
      </c>
      <c r="R3769">
        <f t="shared" si="292"/>
        <v>41.7</v>
      </c>
      <c r="S3769" s="13">
        <f t="shared" si="293"/>
        <v>42050.019641203704</v>
      </c>
      <c r="T3769" s="12">
        <f t="shared" si="290"/>
        <v>2015</v>
      </c>
      <c r="U3769" s="13">
        <f t="shared" si="291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>
        <f t="shared" si="294"/>
        <v>108</v>
      </c>
      <c r="R3770">
        <f t="shared" si="292"/>
        <v>74.239999999999995</v>
      </c>
      <c r="S3770" s="13">
        <f t="shared" si="293"/>
        <v>41772.727893518517</v>
      </c>
      <c r="T3770" s="12">
        <f t="shared" si="290"/>
        <v>2014</v>
      </c>
      <c r="U3770" s="13">
        <f t="shared" si="291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>
        <f t="shared" si="294"/>
        <v>100</v>
      </c>
      <c r="R3771">
        <f t="shared" si="292"/>
        <v>73.33</v>
      </c>
      <c r="S3771" s="13">
        <f t="shared" si="293"/>
        <v>42445.598136574074</v>
      </c>
      <c r="T3771" s="12">
        <f t="shared" si="290"/>
        <v>2016</v>
      </c>
      <c r="U3771" s="13">
        <f t="shared" si="291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>
        <f t="shared" si="294"/>
        <v>100</v>
      </c>
      <c r="R3772">
        <f t="shared" si="292"/>
        <v>100</v>
      </c>
      <c r="S3772" s="13">
        <f t="shared" si="293"/>
        <v>42138.930671296301</v>
      </c>
      <c r="T3772" s="12">
        <f t="shared" si="290"/>
        <v>2015</v>
      </c>
      <c r="U3772" s="13">
        <f t="shared" si="291"/>
        <v>42168.930671296301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>
        <f t="shared" si="294"/>
        <v>146</v>
      </c>
      <c r="R3773">
        <f t="shared" si="292"/>
        <v>38.42</v>
      </c>
      <c r="S3773" s="13">
        <f t="shared" si="293"/>
        <v>42493.857083333336</v>
      </c>
      <c r="T3773" s="12">
        <f t="shared" si="290"/>
        <v>2016</v>
      </c>
      <c r="U3773" s="13">
        <f t="shared" si="291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>
        <f t="shared" si="294"/>
        <v>110</v>
      </c>
      <c r="R3774">
        <f t="shared" si="292"/>
        <v>166.97</v>
      </c>
      <c r="S3774" s="13">
        <f t="shared" si="293"/>
        <v>42682.616967592592</v>
      </c>
      <c r="T3774" s="12">
        <f t="shared" si="290"/>
        <v>2016</v>
      </c>
      <c r="U3774" s="13">
        <f t="shared" si="291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>
        <f t="shared" si="294"/>
        <v>108</v>
      </c>
      <c r="R3775">
        <f t="shared" si="292"/>
        <v>94.91</v>
      </c>
      <c r="S3775" s="13">
        <f t="shared" si="293"/>
        <v>42656.005173611105</v>
      </c>
      <c r="T3775" s="12">
        <f t="shared" si="290"/>
        <v>2016</v>
      </c>
      <c r="U3775" s="13">
        <f t="shared" si="291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>
        <f t="shared" si="294"/>
        <v>100</v>
      </c>
      <c r="R3776">
        <f t="shared" si="292"/>
        <v>100</v>
      </c>
      <c r="S3776" s="13">
        <f t="shared" si="293"/>
        <v>42087.792303240742</v>
      </c>
      <c r="T3776" s="12">
        <f t="shared" si="290"/>
        <v>2015</v>
      </c>
      <c r="U3776" s="13">
        <f t="shared" si="291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>
        <f t="shared" si="294"/>
        <v>100</v>
      </c>
      <c r="R3777">
        <f t="shared" si="292"/>
        <v>143.21</v>
      </c>
      <c r="S3777" s="13">
        <f t="shared" si="293"/>
        <v>42075.942627314813</v>
      </c>
      <c r="T3777" s="12">
        <f t="shared" si="290"/>
        <v>2015</v>
      </c>
      <c r="U3777" s="13">
        <f t="shared" si="291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>
        <f t="shared" si="294"/>
        <v>107</v>
      </c>
      <c r="R3778">
        <f t="shared" si="292"/>
        <v>90.82</v>
      </c>
      <c r="S3778" s="13">
        <f t="shared" si="293"/>
        <v>41814.367800925924</v>
      </c>
      <c r="T3778" s="12">
        <f t="shared" ref="T3778:T3841" si="295">YEAR(S3778)</f>
        <v>2014</v>
      </c>
      <c r="U3778" s="13">
        <f t="shared" ref="U3778:U3841" si="296">(((I3778/60)/60)/24)+DATE(1970,1,1)</f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>
        <f t="shared" si="294"/>
        <v>143</v>
      </c>
      <c r="R3779">
        <f t="shared" ref="R3779:R3842" si="297">IFERROR(ROUND(E3779/L3779,2),0)</f>
        <v>48.54</v>
      </c>
      <c r="S3779" s="13">
        <f t="shared" ref="S3779:S3842" si="298">(((J3779/60)/60)/24)+DATE(1970,1,1)</f>
        <v>41887.111354166671</v>
      </c>
      <c r="T3779" s="12">
        <f t="shared" si="295"/>
        <v>2014</v>
      </c>
      <c r="U3779" s="13">
        <f t="shared" si="296"/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>
        <f t="shared" ref="Q3780:Q3843" si="299">ROUND(E3780/D3780*100,0)</f>
        <v>105</v>
      </c>
      <c r="R3780">
        <f t="shared" si="297"/>
        <v>70.03</v>
      </c>
      <c r="S3780" s="13">
        <f t="shared" si="298"/>
        <v>41989.819212962961</v>
      </c>
      <c r="T3780" s="12">
        <f t="shared" si="295"/>
        <v>2014</v>
      </c>
      <c r="U3780" s="13">
        <f t="shared" si="296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>
        <f t="shared" si="299"/>
        <v>104</v>
      </c>
      <c r="R3781">
        <f t="shared" si="297"/>
        <v>135.63</v>
      </c>
      <c r="S3781" s="13">
        <f t="shared" si="298"/>
        <v>42425.735416666663</v>
      </c>
      <c r="T3781" s="12">
        <f t="shared" si="295"/>
        <v>2016</v>
      </c>
      <c r="U3781" s="13">
        <f t="shared" si="296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>
        <f t="shared" si="299"/>
        <v>120</v>
      </c>
      <c r="R3782">
        <f t="shared" si="297"/>
        <v>100</v>
      </c>
      <c r="S3782" s="13">
        <f t="shared" si="298"/>
        <v>42166.219733796301</v>
      </c>
      <c r="T3782" s="12">
        <f t="shared" si="295"/>
        <v>2015</v>
      </c>
      <c r="U3782" s="13">
        <f t="shared" si="296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>
        <f t="shared" si="299"/>
        <v>110</v>
      </c>
      <c r="R3783">
        <f t="shared" si="297"/>
        <v>94.9</v>
      </c>
      <c r="S3783" s="13">
        <f t="shared" si="298"/>
        <v>41865.882928240739</v>
      </c>
      <c r="T3783" s="12">
        <f t="shared" si="295"/>
        <v>2014</v>
      </c>
      <c r="U3783" s="13">
        <f t="shared" si="296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>
        <f t="shared" si="299"/>
        <v>102</v>
      </c>
      <c r="R3784">
        <f t="shared" si="297"/>
        <v>75.37</v>
      </c>
      <c r="S3784" s="13">
        <f t="shared" si="298"/>
        <v>42546.862233796302</v>
      </c>
      <c r="T3784" s="12">
        <f t="shared" si="295"/>
        <v>2016</v>
      </c>
      <c r="U3784" s="13">
        <f t="shared" si="296"/>
        <v>42575.958333333328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>
        <f t="shared" si="299"/>
        <v>129</v>
      </c>
      <c r="R3785">
        <f t="shared" si="297"/>
        <v>64.459999999999994</v>
      </c>
      <c r="S3785" s="13">
        <f t="shared" si="298"/>
        <v>42420.140277777777</v>
      </c>
      <c r="T3785" s="12">
        <f t="shared" si="295"/>
        <v>2016</v>
      </c>
      <c r="U3785" s="13">
        <f t="shared" si="296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>
        <f t="shared" si="299"/>
        <v>115</v>
      </c>
      <c r="R3786">
        <f t="shared" si="297"/>
        <v>115</v>
      </c>
      <c r="S3786" s="13">
        <f t="shared" si="298"/>
        <v>42531.980694444443</v>
      </c>
      <c r="T3786" s="12">
        <f t="shared" si="295"/>
        <v>2016</v>
      </c>
      <c r="U3786" s="13">
        <f t="shared" si="296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>
        <f t="shared" si="299"/>
        <v>151</v>
      </c>
      <c r="R3787">
        <f t="shared" si="297"/>
        <v>100.5</v>
      </c>
      <c r="S3787" s="13">
        <f t="shared" si="298"/>
        <v>42548.63853009259</v>
      </c>
      <c r="T3787" s="12">
        <f t="shared" si="295"/>
        <v>2016</v>
      </c>
      <c r="U3787" s="13">
        <f t="shared" si="296"/>
        <v>42584.418749999997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>
        <f t="shared" si="299"/>
        <v>111</v>
      </c>
      <c r="R3788">
        <f t="shared" si="297"/>
        <v>93.77</v>
      </c>
      <c r="S3788" s="13">
        <f t="shared" si="298"/>
        <v>42487.037905092591</v>
      </c>
      <c r="T3788" s="12">
        <f t="shared" si="295"/>
        <v>2016</v>
      </c>
      <c r="U3788" s="13">
        <f t="shared" si="296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>
        <f t="shared" si="299"/>
        <v>100</v>
      </c>
      <c r="R3789">
        <f t="shared" si="297"/>
        <v>35.1</v>
      </c>
      <c r="S3789" s="13">
        <f t="shared" si="298"/>
        <v>42167.534791666665</v>
      </c>
      <c r="T3789" s="12">
        <f t="shared" si="295"/>
        <v>2015</v>
      </c>
      <c r="U3789" s="13">
        <f t="shared" si="296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>
        <f t="shared" si="299"/>
        <v>1</v>
      </c>
      <c r="R3790">
        <f t="shared" si="297"/>
        <v>500</v>
      </c>
      <c r="S3790" s="13">
        <f t="shared" si="298"/>
        <v>42333.695821759262</v>
      </c>
      <c r="T3790" s="12">
        <f t="shared" si="295"/>
        <v>2015</v>
      </c>
      <c r="U3790" s="13">
        <f t="shared" si="296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>
        <f t="shared" si="299"/>
        <v>3</v>
      </c>
      <c r="R3791">
        <f t="shared" si="297"/>
        <v>29</v>
      </c>
      <c r="S3791" s="13">
        <f t="shared" si="298"/>
        <v>42138.798819444448</v>
      </c>
      <c r="T3791" s="12">
        <f t="shared" si="295"/>
        <v>2015</v>
      </c>
      <c r="U3791" s="13">
        <f t="shared" si="296"/>
        <v>42170.798819444448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>
        <f t="shared" si="299"/>
        <v>0</v>
      </c>
      <c r="R3792">
        <f t="shared" si="297"/>
        <v>0</v>
      </c>
      <c r="S3792" s="13">
        <f t="shared" si="298"/>
        <v>42666.666932870372</v>
      </c>
      <c r="T3792" s="12">
        <f t="shared" si="295"/>
        <v>2016</v>
      </c>
      <c r="U3792" s="13">
        <f t="shared" si="296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>
        <f t="shared" si="299"/>
        <v>0</v>
      </c>
      <c r="R3793">
        <f t="shared" si="297"/>
        <v>0</v>
      </c>
      <c r="S3793" s="13">
        <f t="shared" si="298"/>
        <v>41766.692037037035</v>
      </c>
      <c r="T3793" s="12">
        <f t="shared" si="295"/>
        <v>2014</v>
      </c>
      <c r="U3793" s="13">
        <f t="shared" si="296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>
        <f t="shared" si="299"/>
        <v>0</v>
      </c>
      <c r="R3794">
        <f t="shared" si="297"/>
        <v>17.5</v>
      </c>
      <c r="S3794" s="13">
        <f t="shared" si="298"/>
        <v>42170.447013888886</v>
      </c>
      <c r="T3794" s="12">
        <f t="shared" si="295"/>
        <v>2015</v>
      </c>
      <c r="U3794" s="13">
        <f t="shared" si="296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>
        <f t="shared" si="299"/>
        <v>60</v>
      </c>
      <c r="R3795">
        <f t="shared" si="297"/>
        <v>174</v>
      </c>
      <c r="S3795" s="13">
        <f t="shared" si="298"/>
        <v>41968.938993055555</v>
      </c>
      <c r="T3795" s="12">
        <f t="shared" si="295"/>
        <v>2014</v>
      </c>
      <c r="U3795" s="13">
        <f t="shared" si="296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>
        <f t="shared" si="299"/>
        <v>1</v>
      </c>
      <c r="R3796">
        <f t="shared" si="297"/>
        <v>50</v>
      </c>
      <c r="S3796" s="13">
        <f t="shared" si="298"/>
        <v>42132.58048611111</v>
      </c>
      <c r="T3796" s="12">
        <f t="shared" si="295"/>
        <v>2015</v>
      </c>
      <c r="U3796" s="13">
        <f t="shared" si="296"/>
        <v>42162.58048611111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>
        <f t="shared" si="299"/>
        <v>2</v>
      </c>
      <c r="R3797">
        <f t="shared" si="297"/>
        <v>5</v>
      </c>
      <c r="S3797" s="13">
        <f t="shared" si="298"/>
        <v>42201.436226851853</v>
      </c>
      <c r="T3797" s="12">
        <f t="shared" si="295"/>
        <v>2015</v>
      </c>
      <c r="U3797" s="13">
        <f t="shared" si="296"/>
        <v>42244.9375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>
        <f t="shared" si="299"/>
        <v>0</v>
      </c>
      <c r="R3798">
        <f t="shared" si="297"/>
        <v>1</v>
      </c>
      <c r="S3798" s="13">
        <f t="shared" si="298"/>
        <v>42689.029583333337</v>
      </c>
      <c r="T3798" s="12">
        <f t="shared" si="295"/>
        <v>2016</v>
      </c>
      <c r="U3798" s="13">
        <f t="shared" si="296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>
        <f t="shared" si="299"/>
        <v>90</v>
      </c>
      <c r="R3799">
        <f t="shared" si="297"/>
        <v>145.41</v>
      </c>
      <c r="S3799" s="13">
        <f t="shared" si="298"/>
        <v>42084.881539351853</v>
      </c>
      <c r="T3799" s="12">
        <f t="shared" si="295"/>
        <v>2015</v>
      </c>
      <c r="U3799" s="13">
        <f t="shared" si="296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>
        <f t="shared" si="299"/>
        <v>1</v>
      </c>
      <c r="R3800">
        <f t="shared" si="297"/>
        <v>205</v>
      </c>
      <c r="S3800" s="13">
        <f t="shared" si="298"/>
        <v>41831.722777777781</v>
      </c>
      <c r="T3800" s="12">
        <f t="shared" si="295"/>
        <v>2014</v>
      </c>
      <c r="U3800" s="13">
        <f t="shared" si="296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>
        <f t="shared" si="299"/>
        <v>4</v>
      </c>
      <c r="R3801">
        <f t="shared" si="297"/>
        <v>100.5</v>
      </c>
      <c r="S3801" s="13">
        <f t="shared" si="298"/>
        <v>42410.93105324074</v>
      </c>
      <c r="T3801" s="12">
        <f t="shared" si="295"/>
        <v>2016</v>
      </c>
      <c r="U3801" s="13">
        <f t="shared" si="296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>
        <f t="shared" si="299"/>
        <v>4</v>
      </c>
      <c r="R3802">
        <f t="shared" si="297"/>
        <v>55.06</v>
      </c>
      <c r="S3802" s="13">
        <f t="shared" si="298"/>
        <v>41982.737071759257</v>
      </c>
      <c r="T3802" s="12">
        <f t="shared" si="295"/>
        <v>2014</v>
      </c>
      <c r="U3802" s="13">
        <f t="shared" si="296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>
        <f t="shared" si="299"/>
        <v>9</v>
      </c>
      <c r="R3803">
        <f t="shared" si="297"/>
        <v>47.33</v>
      </c>
      <c r="S3803" s="13">
        <f t="shared" si="298"/>
        <v>41975.676111111112</v>
      </c>
      <c r="T3803" s="12">
        <f t="shared" si="295"/>
        <v>2014</v>
      </c>
      <c r="U3803" s="13">
        <f t="shared" si="296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>
        <f t="shared" si="299"/>
        <v>0</v>
      </c>
      <c r="R3804">
        <f t="shared" si="297"/>
        <v>0</v>
      </c>
      <c r="S3804" s="13">
        <f t="shared" si="298"/>
        <v>42269.126226851848</v>
      </c>
      <c r="T3804" s="12">
        <f t="shared" si="295"/>
        <v>2015</v>
      </c>
      <c r="U3804" s="13">
        <f t="shared" si="296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>
        <f t="shared" si="299"/>
        <v>20</v>
      </c>
      <c r="R3805">
        <f t="shared" si="297"/>
        <v>58.95</v>
      </c>
      <c r="S3805" s="13">
        <f t="shared" si="298"/>
        <v>42403.971851851849</v>
      </c>
      <c r="T3805" s="12">
        <f t="shared" si="295"/>
        <v>2016</v>
      </c>
      <c r="U3805" s="13">
        <f t="shared" si="296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>
        <f t="shared" si="299"/>
        <v>0</v>
      </c>
      <c r="R3806">
        <f t="shared" si="297"/>
        <v>0</v>
      </c>
      <c r="S3806" s="13">
        <f t="shared" si="298"/>
        <v>42527.00953703704</v>
      </c>
      <c r="T3806" s="12">
        <f t="shared" si="295"/>
        <v>2016</v>
      </c>
      <c r="U3806" s="13">
        <f t="shared" si="296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>
        <f t="shared" si="299"/>
        <v>0</v>
      </c>
      <c r="R3807">
        <f t="shared" si="297"/>
        <v>1.5</v>
      </c>
      <c r="S3807" s="13">
        <f t="shared" si="298"/>
        <v>41849.887037037035</v>
      </c>
      <c r="T3807" s="12">
        <f t="shared" si="295"/>
        <v>2014</v>
      </c>
      <c r="U3807" s="13">
        <f t="shared" si="296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>
        <f t="shared" si="299"/>
        <v>0</v>
      </c>
      <c r="R3808">
        <f t="shared" si="297"/>
        <v>5</v>
      </c>
      <c r="S3808" s="13">
        <f t="shared" si="298"/>
        <v>41799.259039351848</v>
      </c>
      <c r="T3808" s="12">
        <f t="shared" si="295"/>
        <v>2014</v>
      </c>
      <c r="U3808" s="13">
        <f t="shared" si="296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>
        <f t="shared" si="299"/>
        <v>30</v>
      </c>
      <c r="R3809">
        <f t="shared" si="297"/>
        <v>50.56</v>
      </c>
      <c r="S3809" s="13">
        <f t="shared" si="298"/>
        <v>42090.909016203703</v>
      </c>
      <c r="T3809" s="12">
        <f t="shared" si="295"/>
        <v>2015</v>
      </c>
      <c r="U3809" s="13">
        <f t="shared" si="296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t="s">
        <v>8316</v>
      </c>
      <c r="Q3810">
        <f t="shared" si="299"/>
        <v>100</v>
      </c>
      <c r="R3810">
        <f t="shared" si="297"/>
        <v>41.67</v>
      </c>
      <c r="S3810" s="13">
        <f t="shared" si="298"/>
        <v>42059.453923611116</v>
      </c>
      <c r="T3810" s="12">
        <f t="shared" si="295"/>
        <v>2015</v>
      </c>
      <c r="U3810" s="13">
        <f t="shared" si="296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t="s">
        <v>8316</v>
      </c>
      <c r="Q3811">
        <f t="shared" si="299"/>
        <v>101</v>
      </c>
      <c r="R3811">
        <f t="shared" si="297"/>
        <v>53.29</v>
      </c>
      <c r="S3811" s="13">
        <f t="shared" si="298"/>
        <v>41800.526701388888</v>
      </c>
      <c r="T3811" s="12">
        <f t="shared" si="295"/>
        <v>2014</v>
      </c>
      <c r="U3811" s="13">
        <f t="shared" si="296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t="s">
        <v>8316</v>
      </c>
      <c r="Q3812">
        <f t="shared" si="299"/>
        <v>122</v>
      </c>
      <c r="R3812">
        <f t="shared" si="297"/>
        <v>70.23</v>
      </c>
      <c r="S3812" s="13">
        <f t="shared" si="298"/>
        <v>42054.849050925928</v>
      </c>
      <c r="T3812" s="12">
        <f t="shared" si="295"/>
        <v>2015</v>
      </c>
      <c r="U3812" s="13">
        <f t="shared" si="296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t="s">
        <v>8316</v>
      </c>
      <c r="Q3813">
        <f t="shared" si="299"/>
        <v>330</v>
      </c>
      <c r="R3813">
        <f t="shared" si="297"/>
        <v>43.42</v>
      </c>
      <c r="S3813" s="13">
        <f t="shared" si="298"/>
        <v>42487.62700231481</v>
      </c>
      <c r="T3813" s="12">
        <f t="shared" si="295"/>
        <v>2016</v>
      </c>
      <c r="U3813" s="13">
        <f t="shared" si="296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t="s">
        <v>8316</v>
      </c>
      <c r="Q3814">
        <f t="shared" si="299"/>
        <v>110</v>
      </c>
      <c r="R3814">
        <f t="shared" si="297"/>
        <v>199.18</v>
      </c>
      <c r="S3814" s="13">
        <f t="shared" si="298"/>
        <v>42109.751250000001</v>
      </c>
      <c r="T3814" s="12">
        <f t="shared" si="295"/>
        <v>2015</v>
      </c>
      <c r="U3814" s="13">
        <f t="shared" si="296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t="s">
        <v>8316</v>
      </c>
      <c r="Q3815">
        <f t="shared" si="299"/>
        <v>101</v>
      </c>
      <c r="R3815">
        <f t="shared" si="297"/>
        <v>78.52</v>
      </c>
      <c r="S3815" s="13">
        <f t="shared" si="298"/>
        <v>42497.275706018518</v>
      </c>
      <c r="T3815" s="12">
        <f t="shared" si="295"/>
        <v>2016</v>
      </c>
      <c r="U3815" s="13">
        <f t="shared" si="296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t="s">
        <v>8316</v>
      </c>
      <c r="Q3816">
        <f t="shared" si="299"/>
        <v>140</v>
      </c>
      <c r="R3816">
        <f t="shared" si="297"/>
        <v>61.82</v>
      </c>
      <c r="S3816" s="13">
        <f t="shared" si="298"/>
        <v>42058.904074074075</v>
      </c>
      <c r="T3816" s="12">
        <f t="shared" si="295"/>
        <v>2015</v>
      </c>
      <c r="U3816" s="13">
        <f t="shared" si="296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t="s">
        <v>8316</v>
      </c>
      <c r="Q3817">
        <f t="shared" si="299"/>
        <v>100</v>
      </c>
      <c r="R3817">
        <f t="shared" si="297"/>
        <v>50</v>
      </c>
      <c r="S3817" s="13">
        <f t="shared" si="298"/>
        <v>42207.259918981479</v>
      </c>
      <c r="T3817" s="12">
        <f t="shared" si="295"/>
        <v>2015</v>
      </c>
      <c r="U3817" s="13">
        <f t="shared" si="296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t="s">
        <v>8316</v>
      </c>
      <c r="Q3818">
        <f t="shared" si="299"/>
        <v>119</v>
      </c>
      <c r="R3818">
        <f t="shared" si="297"/>
        <v>48.34</v>
      </c>
      <c r="S3818" s="13">
        <f t="shared" si="298"/>
        <v>41807.690081018518</v>
      </c>
      <c r="T3818" s="12">
        <f t="shared" si="295"/>
        <v>2014</v>
      </c>
      <c r="U3818" s="13">
        <f t="shared" si="296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t="s">
        <v>8316</v>
      </c>
      <c r="Q3819">
        <f t="shared" si="299"/>
        <v>107</v>
      </c>
      <c r="R3819">
        <f t="shared" si="297"/>
        <v>107.25</v>
      </c>
      <c r="S3819" s="13">
        <f t="shared" si="298"/>
        <v>42284.69694444444</v>
      </c>
      <c r="T3819" s="12">
        <f t="shared" si="295"/>
        <v>2015</v>
      </c>
      <c r="U3819" s="13">
        <f t="shared" si="296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t="s">
        <v>8316</v>
      </c>
      <c r="Q3820">
        <f t="shared" si="299"/>
        <v>228</v>
      </c>
      <c r="R3820">
        <f t="shared" si="297"/>
        <v>57</v>
      </c>
      <c r="S3820" s="13">
        <f t="shared" si="298"/>
        <v>42045.84238425926</v>
      </c>
      <c r="T3820" s="12">
        <f t="shared" si="295"/>
        <v>2015</v>
      </c>
      <c r="U3820" s="13">
        <f t="shared" si="296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t="s">
        <v>8316</v>
      </c>
      <c r="Q3821">
        <f t="shared" si="299"/>
        <v>106</v>
      </c>
      <c r="R3821">
        <f t="shared" si="297"/>
        <v>40.92</v>
      </c>
      <c r="S3821" s="13">
        <f t="shared" si="298"/>
        <v>42184.209537037037</v>
      </c>
      <c r="T3821" s="12">
        <f t="shared" si="295"/>
        <v>2015</v>
      </c>
      <c r="U3821" s="13">
        <f t="shared" si="296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t="s">
        <v>8316</v>
      </c>
      <c r="Q3822">
        <f t="shared" si="299"/>
        <v>143</v>
      </c>
      <c r="R3822">
        <f t="shared" si="297"/>
        <v>21.5</v>
      </c>
      <c r="S3822" s="13">
        <f t="shared" si="298"/>
        <v>42160.651817129634</v>
      </c>
      <c r="T3822" s="12">
        <f t="shared" si="295"/>
        <v>2015</v>
      </c>
      <c r="U3822" s="13">
        <f t="shared" si="296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t="s">
        <v>8316</v>
      </c>
      <c r="Q3823">
        <f t="shared" si="299"/>
        <v>105</v>
      </c>
      <c r="R3823">
        <f t="shared" si="297"/>
        <v>79.540000000000006</v>
      </c>
      <c r="S3823" s="13">
        <f t="shared" si="298"/>
        <v>42341.180636574078</v>
      </c>
      <c r="T3823" s="12">
        <f t="shared" si="295"/>
        <v>2015</v>
      </c>
      <c r="U3823" s="13">
        <f t="shared" si="296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t="s">
        <v>8316</v>
      </c>
      <c r="Q3824">
        <f t="shared" si="299"/>
        <v>110</v>
      </c>
      <c r="R3824">
        <f t="shared" si="297"/>
        <v>72.38</v>
      </c>
      <c r="S3824" s="13">
        <f t="shared" si="298"/>
        <v>42329.838159722218</v>
      </c>
      <c r="T3824" s="12">
        <f t="shared" si="295"/>
        <v>2015</v>
      </c>
      <c r="U3824" s="13">
        <f t="shared" si="296"/>
        <v>42388.957638888889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t="s">
        <v>8316</v>
      </c>
      <c r="Q3825">
        <f t="shared" si="299"/>
        <v>106</v>
      </c>
      <c r="R3825">
        <f t="shared" si="297"/>
        <v>64.63</v>
      </c>
      <c r="S3825" s="13">
        <f t="shared" si="298"/>
        <v>42170.910231481481</v>
      </c>
      <c r="T3825" s="12">
        <f t="shared" si="295"/>
        <v>2015</v>
      </c>
      <c r="U3825" s="13">
        <f t="shared" si="296"/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t="s">
        <v>8316</v>
      </c>
      <c r="Q3826">
        <f t="shared" si="299"/>
        <v>108</v>
      </c>
      <c r="R3826">
        <f t="shared" si="297"/>
        <v>38.57</v>
      </c>
      <c r="S3826" s="13">
        <f t="shared" si="298"/>
        <v>42571.626192129625</v>
      </c>
      <c r="T3826" s="12">
        <f t="shared" si="295"/>
        <v>2016</v>
      </c>
      <c r="U3826" s="13">
        <f t="shared" si="296"/>
        <v>42583.570138888885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t="s">
        <v>8316</v>
      </c>
      <c r="Q3827">
        <f t="shared" si="299"/>
        <v>105</v>
      </c>
      <c r="R3827">
        <f t="shared" si="297"/>
        <v>107.57</v>
      </c>
      <c r="S3827" s="13">
        <f t="shared" si="298"/>
        <v>42151.069606481484</v>
      </c>
      <c r="T3827" s="12">
        <f t="shared" si="295"/>
        <v>2015</v>
      </c>
      <c r="U3827" s="13">
        <f t="shared" si="296"/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t="s">
        <v>8316</v>
      </c>
      <c r="Q3828">
        <f t="shared" si="299"/>
        <v>119</v>
      </c>
      <c r="R3828">
        <f t="shared" si="297"/>
        <v>27.5</v>
      </c>
      <c r="S3828" s="13">
        <f t="shared" si="298"/>
        <v>42101.423541666663</v>
      </c>
      <c r="T3828" s="12">
        <f t="shared" si="295"/>
        <v>2015</v>
      </c>
      <c r="U3828" s="13">
        <f t="shared" si="296"/>
        <v>42131.423541666663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t="s">
        <v>8316</v>
      </c>
      <c r="Q3829">
        <f t="shared" si="299"/>
        <v>153</v>
      </c>
      <c r="R3829">
        <f t="shared" si="297"/>
        <v>70.459999999999994</v>
      </c>
      <c r="S3829" s="13">
        <f t="shared" si="298"/>
        <v>42034.928252314814</v>
      </c>
      <c r="T3829" s="12">
        <f t="shared" si="295"/>
        <v>2015</v>
      </c>
      <c r="U3829" s="13">
        <f t="shared" si="296"/>
        <v>42090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t="s">
        <v>8316</v>
      </c>
      <c r="Q3830">
        <f t="shared" si="299"/>
        <v>100</v>
      </c>
      <c r="R3830">
        <f t="shared" si="297"/>
        <v>178.57</v>
      </c>
      <c r="S3830" s="13">
        <f t="shared" si="298"/>
        <v>41944.527627314819</v>
      </c>
      <c r="T3830" s="12">
        <f t="shared" si="295"/>
        <v>2014</v>
      </c>
      <c r="U3830" s="13">
        <f t="shared" si="296"/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t="s">
        <v>8316</v>
      </c>
      <c r="Q3831">
        <f t="shared" si="299"/>
        <v>100</v>
      </c>
      <c r="R3831">
        <f t="shared" si="297"/>
        <v>62.63</v>
      </c>
      <c r="S3831" s="13">
        <f t="shared" si="298"/>
        <v>42593.865405092598</v>
      </c>
      <c r="T3831" s="12">
        <f t="shared" si="295"/>
        <v>2016</v>
      </c>
      <c r="U3831" s="13">
        <f t="shared" si="296"/>
        <v>42613.865405092598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t="s">
        <v>8316</v>
      </c>
      <c r="Q3832">
        <f t="shared" si="299"/>
        <v>225</v>
      </c>
      <c r="R3832">
        <f t="shared" si="297"/>
        <v>75</v>
      </c>
      <c r="S3832" s="13">
        <f t="shared" si="298"/>
        <v>42503.740868055553</v>
      </c>
      <c r="T3832" s="12">
        <f t="shared" si="295"/>
        <v>2016</v>
      </c>
      <c r="U3832" s="13">
        <f t="shared" si="296"/>
        <v>42517.740868055553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t="s">
        <v>8316</v>
      </c>
      <c r="Q3833">
        <f t="shared" si="299"/>
        <v>106</v>
      </c>
      <c r="R3833">
        <f t="shared" si="297"/>
        <v>58.9</v>
      </c>
      <c r="S3833" s="13">
        <f t="shared" si="298"/>
        <v>41927.848900462966</v>
      </c>
      <c r="T3833" s="12">
        <f t="shared" si="295"/>
        <v>2014</v>
      </c>
      <c r="U3833" s="13">
        <f t="shared" si="296"/>
        <v>41948.890567129631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t="s">
        <v>8316</v>
      </c>
      <c r="Q3834">
        <f t="shared" si="299"/>
        <v>105</v>
      </c>
      <c r="R3834">
        <f t="shared" si="297"/>
        <v>139.56</v>
      </c>
      <c r="S3834" s="13">
        <f t="shared" si="298"/>
        <v>42375.114988425921</v>
      </c>
      <c r="T3834" s="12">
        <f t="shared" si="295"/>
        <v>2016</v>
      </c>
      <c r="U3834" s="13">
        <f t="shared" si="296"/>
        <v>42420.114988425921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t="s">
        <v>8316</v>
      </c>
      <c r="Q3835">
        <f t="shared" si="299"/>
        <v>117</v>
      </c>
      <c r="R3835">
        <f t="shared" si="297"/>
        <v>70</v>
      </c>
      <c r="S3835" s="13">
        <f t="shared" si="298"/>
        <v>41963.872361111105</v>
      </c>
      <c r="T3835" s="12">
        <f t="shared" si="295"/>
        <v>2014</v>
      </c>
      <c r="U3835" s="13">
        <f t="shared" si="296"/>
        <v>41974.797916666663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t="s">
        <v>8316</v>
      </c>
      <c r="Q3836">
        <f t="shared" si="299"/>
        <v>109</v>
      </c>
      <c r="R3836">
        <f t="shared" si="297"/>
        <v>57.39</v>
      </c>
      <c r="S3836" s="13">
        <f t="shared" si="298"/>
        <v>42143.445219907408</v>
      </c>
      <c r="T3836" s="12">
        <f t="shared" si="295"/>
        <v>2015</v>
      </c>
      <c r="U3836" s="13">
        <f t="shared" si="296"/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t="s">
        <v>8316</v>
      </c>
      <c r="Q3837">
        <f t="shared" si="299"/>
        <v>160</v>
      </c>
      <c r="R3837">
        <f t="shared" si="297"/>
        <v>40</v>
      </c>
      <c r="S3837" s="13">
        <f t="shared" si="298"/>
        <v>42460.94222222222</v>
      </c>
      <c r="T3837" s="12">
        <f t="shared" si="295"/>
        <v>2016</v>
      </c>
      <c r="U3837" s="13">
        <f t="shared" si="296"/>
        <v>42481.94222222222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t="s">
        <v>8316</v>
      </c>
      <c r="Q3838">
        <f t="shared" si="299"/>
        <v>113</v>
      </c>
      <c r="R3838">
        <f t="shared" si="297"/>
        <v>64.290000000000006</v>
      </c>
      <c r="S3838" s="13">
        <f t="shared" si="298"/>
        <v>42553.926527777774</v>
      </c>
      <c r="T3838" s="12">
        <f t="shared" si="295"/>
        <v>2016</v>
      </c>
      <c r="U3838" s="13">
        <f t="shared" si="296"/>
        <v>42585.172916666663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t="s">
        <v>8316</v>
      </c>
      <c r="Q3839">
        <f t="shared" si="299"/>
        <v>102</v>
      </c>
      <c r="R3839">
        <f t="shared" si="297"/>
        <v>120.12</v>
      </c>
      <c r="S3839" s="13">
        <f t="shared" si="298"/>
        <v>42152.765717592592</v>
      </c>
      <c r="T3839" s="12">
        <f t="shared" si="295"/>
        <v>2015</v>
      </c>
      <c r="U3839" s="13">
        <f t="shared" si="296"/>
        <v>42188.765717592592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t="s">
        <v>8316</v>
      </c>
      <c r="Q3840">
        <f t="shared" si="299"/>
        <v>101</v>
      </c>
      <c r="R3840">
        <f t="shared" si="297"/>
        <v>1008.24</v>
      </c>
      <c r="S3840" s="13">
        <f t="shared" si="298"/>
        <v>42116.710752314815</v>
      </c>
      <c r="T3840" s="12">
        <f t="shared" si="295"/>
        <v>2015</v>
      </c>
      <c r="U3840" s="13">
        <f t="shared" si="296"/>
        <v>42146.710752314815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t="s">
        <v>8316</v>
      </c>
      <c r="Q3841">
        <f t="shared" si="299"/>
        <v>101</v>
      </c>
      <c r="R3841">
        <f t="shared" si="297"/>
        <v>63.28</v>
      </c>
      <c r="S3841" s="13">
        <f t="shared" si="298"/>
        <v>42155.142638888887</v>
      </c>
      <c r="T3841" s="12">
        <f t="shared" si="295"/>
        <v>2015</v>
      </c>
      <c r="U3841" s="13">
        <f t="shared" si="296"/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t="s">
        <v>8316</v>
      </c>
      <c r="Q3842">
        <f t="shared" si="299"/>
        <v>6500</v>
      </c>
      <c r="R3842">
        <f t="shared" si="297"/>
        <v>21.67</v>
      </c>
      <c r="S3842" s="13">
        <f t="shared" si="298"/>
        <v>42432.701724537037</v>
      </c>
      <c r="T3842" s="12">
        <f t="shared" ref="T3842:T3905" si="300">YEAR(S3842)</f>
        <v>2016</v>
      </c>
      <c r="U3842" s="13">
        <f t="shared" ref="U3842:U3905" si="301">(((I3842/60)/60)/24)+DATE(1970,1,1)</f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t="s">
        <v>8316</v>
      </c>
      <c r="Q3843">
        <f t="shared" si="299"/>
        <v>9</v>
      </c>
      <c r="R3843">
        <f t="shared" ref="R3843:R3906" si="302">IFERROR(ROUND(E3843/L3843,2),0)</f>
        <v>25.65</v>
      </c>
      <c r="S3843" s="13">
        <f t="shared" ref="S3843:S3906" si="303">(((J3843/60)/60)/24)+DATE(1970,1,1)</f>
        <v>41780.785729166666</v>
      </c>
      <c r="T3843" s="12">
        <f t="shared" si="300"/>
        <v>2014</v>
      </c>
      <c r="U3843" s="13">
        <f t="shared" si="301"/>
        <v>41840.785729166666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t="s">
        <v>8316</v>
      </c>
      <c r="Q3844">
        <f t="shared" ref="Q3844:Q3907" si="304">ROUND(E3844/D3844*100,0)</f>
        <v>22</v>
      </c>
      <c r="R3844">
        <f t="shared" si="302"/>
        <v>47.7</v>
      </c>
      <c r="S3844" s="13">
        <f t="shared" si="303"/>
        <v>41740.493657407409</v>
      </c>
      <c r="T3844" s="12">
        <f t="shared" si="300"/>
        <v>2014</v>
      </c>
      <c r="U3844" s="13">
        <f t="shared" si="301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t="s">
        <v>8316</v>
      </c>
      <c r="Q3845">
        <f t="shared" si="304"/>
        <v>21</v>
      </c>
      <c r="R3845">
        <f t="shared" si="302"/>
        <v>56.05</v>
      </c>
      <c r="S3845" s="13">
        <f t="shared" si="303"/>
        <v>41766.072500000002</v>
      </c>
      <c r="T3845" s="12">
        <f t="shared" si="300"/>
        <v>2014</v>
      </c>
      <c r="U3845" s="13">
        <f t="shared" si="301"/>
        <v>41791.072500000002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t="s">
        <v>8316</v>
      </c>
      <c r="Q3846">
        <f t="shared" si="304"/>
        <v>41</v>
      </c>
      <c r="R3846">
        <f t="shared" si="302"/>
        <v>81.319999999999993</v>
      </c>
      <c r="S3846" s="13">
        <f t="shared" si="303"/>
        <v>41766.617291666669</v>
      </c>
      <c r="T3846" s="12">
        <f t="shared" si="300"/>
        <v>2014</v>
      </c>
      <c r="U3846" s="13">
        <f t="shared" si="301"/>
        <v>41793.290972222225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t="s">
        <v>8316</v>
      </c>
      <c r="Q3847">
        <f t="shared" si="304"/>
        <v>2</v>
      </c>
      <c r="R3847">
        <f t="shared" si="302"/>
        <v>70.17</v>
      </c>
      <c r="S3847" s="13">
        <f t="shared" si="303"/>
        <v>42248.627013888887</v>
      </c>
      <c r="T3847" s="12">
        <f t="shared" si="300"/>
        <v>2015</v>
      </c>
      <c r="U3847" s="13">
        <f t="shared" si="301"/>
        <v>42278.627013888887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t="s">
        <v>8316</v>
      </c>
      <c r="Q3848">
        <f t="shared" si="304"/>
        <v>3</v>
      </c>
      <c r="R3848">
        <f t="shared" si="302"/>
        <v>23.63</v>
      </c>
      <c r="S3848" s="13">
        <f t="shared" si="303"/>
        <v>41885.221550925926</v>
      </c>
      <c r="T3848" s="12">
        <f t="shared" si="300"/>
        <v>2014</v>
      </c>
      <c r="U3848" s="13">
        <f t="shared" si="301"/>
        <v>41916.290972222225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t="s">
        <v>8316</v>
      </c>
      <c r="Q3849">
        <f t="shared" si="304"/>
        <v>16</v>
      </c>
      <c r="R3849">
        <f t="shared" si="302"/>
        <v>188.56</v>
      </c>
      <c r="S3849" s="13">
        <f t="shared" si="303"/>
        <v>42159.224432870367</v>
      </c>
      <c r="T3849" s="12">
        <f t="shared" si="300"/>
        <v>2015</v>
      </c>
      <c r="U3849" s="13">
        <f t="shared" si="301"/>
        <v>42204.224432870367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t="s">
        <v>8316</v>
      </c>
      <c r="Q3850">
        <f t="shared" si="304"/>
        <v>16</v>
      </c>
      <c r="R3850">
        <f t="shared" si="302"/>
        <v>49.51</v>
      </c>
      <c r="S3850" s="13">
        <f t="shared" si="303"/>
        <v>42265.817002314812</v>
      </c>
      <c r="T3850" s="12">
        <f t="shared" si="300"/>
        <v>2015</v>
      </c>
      <c r="U3850" s="13">
        <f t="shared" si="301"/>
        <v>42295.817002314812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t="s">
        <v>8316</v>
      </c>
      <c r="Q3851">
        <f t="shared" si="304"/>
        <v>7</v>
      </c>
      <c r="R3851">
        <f t="shared" si="302"/>
        <v>75.459999999999994</v>
      </c>
      <c r="S3851" s="13">
        <f t="shared" si="303"/>
        <v>42136.767175925925</v>
      </c>
      <c r="T3851" s="12">
        <f t="shared" si="300"/>
        <v>2015</v>
      </c>
      <c r="U3851" s="13">
        <f t="shared" si="301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t="s">
        <v>8316</v>
      </c>
      <c r="Q3852">
        <f t="shared" si="304"/>
        <v>4</v>
      </c>
      <c r="R3852">
        <f t="shared" si="302"/>
        <v>9.5</v>
      </c>
      <c r="S3852" s="13">
        <f t="shared" si="303"/>
        <v>41975.124340277776</v>
      </c>
      <c r="T3852" s="12">
        <f t="shared" si="300"/>
        <v>2014</v>
      </c>
      <c r="U3852" s="13">
        <f t="shared" si="301"/>
        <v>42005.124340277776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t="s">
        <v>8316</v>
      </c>
      <c r="Q3853">
        <f t="shared" si="304"/>
        <v>34</v>
      </c>
      <c r="R3853">
        <f t="shared" si="302"/>
        <v>35.5</v>
      </c>
      <c r="S3853" s="13">
        <f t="shared" si="303"/>
        <v>42172.439571759256</v>
      </c>
      <c r="T3853" s="12">
        <f t="shared" si="300"/>
        <v>2015</v>
      </c>
      <c r="U3853" s="13">
        <f t="shared" si="301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t="s">
        <v>8316</v>
      </c>
      <c r="Q3854">
        <f t="shared" si="304"/>
        <v>0</v>
      </c>
      <c r="R3854">
        <f t="shared" si="302"/>
        <v>10</v>
      </c>
      <c r="S3854" s="13">
        <f t="shared" si="303"/>
        <v>42065.190694444449</v>
      </c>
      <c r="T3854" s="12">
        <f t="shared" si="300"/>
        <v>2015</v>
      </c>
      <c r="U3854" s="13">
        <f t="shared" si="301"/>
        <v>42090.149027777778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t="s">
        <v>8316</v>
      </c>
      <c r="Q3855">
        <f t="shared" si="304"/>
        <v>0</v>
      </c>
      <c r="R3855">
        <f t="shared" si="302"/>
        <v>13</v>
      </c>
      <c r="S3855" s="13">
        <f t="shared" si="303"/>
        <v>41848.84002314815</v>
      </c>
      <c r="T3855" s="12">
        <f t="shared" si="300"/>
        <v>2014</v>
      </c>
      <c r="U3855" s="13">
        <f t="shared" si="301"/>
        <v>41883.84002314815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t="s">
        <v>8316</v>
      </c>
      <c r="Q3856">
        <f t="shared" si="304"/>
        <v>16</v>
      </c>
      <c r="R3856">
        <f t="shared" si="302"/>
        <v>89.4</v>
      </c>
      <c r="S3856" s="13">
        <f t="shared" si="303"/>
        <v>42103.884930555556</v>
      </c>
      <c r="T3856" s="12">
        <f t="shared" si="300"/>
        <v>2015</v>
      </c>
      <c r="U3856" s="13">
        <f t="shared" si="301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t="s">
        <v>8316</v>
      </c>
      <c r="Q3857">
        <f t="shared" si="304"/>
        <v>3</v>
      </c>
      <c r="R3857">
        <f t="shared" si="302"/>
        <v>25</v>
      </c>
      <c r="S3857" s="13">
        <f t="shared" si="303"/>
        <v>42059.970729166671</v>
      </c>
      <c r="T3857" s="12">
        <f t="shared" si="300"/>
        <v>2015</v>
      </c>
      <c r="U3857" s="13">
        <f t="shared" si="301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>
        <f t="shared" si="304"/>
        <v>0</v>
      </c>
      <c r="R3858">
        <f t="shared" si="302"/>
        <v>1</v>
      </c>
      <c r="S3858" s="13">
        <f t="shared" si="303"/>
        <v>42041.743090277778</v>
      </c>
      <c r="T3858" s="12">
        <f t="shared" si="300"/>
        <v>2015</v>
      </c>
      <c r="U3858" s="13">
        <f t="shared" si="301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t="s">
        <v>8316</v>
      </c>
      <c r="Q3859">
        <f t="shared" si="304"/>
        <v>5</v>
      </c>
      <c r="R3859">
        <f t="shared" si="302"/>
        <v>65</v>
      </c>
      <c r="S3859" s="13">
        <f t="shared" si="303"/>
        <v>41829.73715277778</v>
      </c>
      <c r="T3859" s="12">
        <f t="shared" si="300"/>
        <v>2014</v>
      </c>
      <c r="U3859" s="13">
        <f t="shared" si="301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t="s">
        <v>8316</v>
      </c>
      <c r="Q3860">
        <f t="shared" si="304"/>
        <v>2</v>
      </c>
      <c r="R3860">
        <f t="shared" si="302"/>
        <v>10</v>
      </c>
      <c r="S3860" s="13">
        <f t="shared" si="303"/>
        <v>42128.431064814817</v>
      </c>
      <c r="T3860" s="12">
        <f t="shared" si="300"/>
        <v>2015</v>
      </c>
      <c r="U3860" s="13">
        <f t="shared" si="301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t="s">
        <v>8316</v>
      </c>
      <c r="Q3861">
        <f t="shared" si="304"/>
        <v>0</v>
      </c>
      <c r="R3861">
        <f t="shared" si="302"/>
        <v>1</v>
      </c>
      <c r="S3861" s="13">
        <f t="shared" si="303"/>
        <v>41789.893599537041</v>
      </c>
      <c r="T3861" s="12">
        <f t="shared" si="300"/>
        <v>2014</v>
      </c>
      <c r="U3861" s="13">
        <f t="shared" si="301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t="s">
        <v>8316</v>
      </c>
      <c r="Q3862">
        <f t="shared" si="304"/>
        <v>18</v>
      </c>
      <c r="R3862">
        <f t="shared" si="302"/>
        <v>81.540000000000006</v>
      </c>
      <c r="S3862" s="13">
        <f t="shared" si="303"/>
        <v>41833.660995370366</v>
      </c>
      <c r="T3862" s="12">
        <f t="shared" si="300"/>
        <v>2014</v>
      </c>
      <c r="U3862" s="13">
        <f t="shared" si="301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t="s">
        <v>8316</v>
      </c>
      <c r="Q3863">
        <f t="shared" si="304"/>
        <v>5</v>
      </c>
      <c r="R3863">
        <f t="shared" si="302"/>
        <v>100</v>
      </c>
      <c r="S3863" s="13">
        <f t="shared" si="303"/>
        <v>41914.590011574073</v>
      </c>
      <c r="T3863" s="12">
        <f t="shared" si="300"/>
        <v>2014</v>
      </c>
      <c r="U3863" s="13">
        <f t="shared" si="301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t="s">
        <v>8316</v>
      </c>
      <c r="Q3864">
        <f t="shared" si="304"/>
        <v>0</v>
      </c>
      <c r="R3864">
        <f t="shared" si="302"/>
        <v>1</v>
      </c>
      <c r="S3864" s="13">
        <f t="shared" si="303"/>
        <v>42611.261064814811</v>
      </c>
      <c r="T3864" s="12">
        <f t="shared" si="300"/>
        <v>2016</v>
      </c>
      <c r="U3864" s="13">
        <f t="shared" si="301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t="s">
        <v>8316</v>
      </c>
      <c r="Q3865">
        <f t="shared" si="304"/>
        <v>0</v>
      </c>
      <c r="R3865">
        <f t="shared" si="302"/>
        <v>0</v>
      </c>
      <c r="S3865" s="13">
        <f t="shared" si="303"/>
        <v>42253.633159722223</v>
      </c>
      <c r="T3865" s="12">
        <f t="shared" si="300"/>
        <v>2015</v>
      </c>
      <c r="U3865" s="13">
        <f t="shared" si="301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t="s">
        <v>8316</v>
      </c>
      <c r="Q3866">
        <f t="shared" si="304"/>
        <v>1</v>
      </c>
      <c r="R3866">
        <f t="shared" si="302"/>
        <v>20</v>
      </c>
      <c r="S3866" s="13">
        <f t="shared" si="303"/>
        <v>42295.891828703709</v>
      </c>
      <c r="T3866" s="12">
        <f t="shared" si="300"/>
        <v>2015</v>
      </c>
      <c r="U3866" s="13">
        <f t="shared" si="301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t="s">
        <v>8316</v>
      </c>
      <c r="Q3867">
        <f t="shared" si="304"/>
        <v>27</v>
      </c>
      <c r="R3867">
        <f t="shared" si="302"/>
        <v>46.43</v>
      </c>
      <c r="S3867" s="13">
        <f t="shared" si="303"/>
        <v>41841.651597222226</v>
      </c>
      <c r="T3867" s="12">
        <f t="shared" si="300"/>
        <v>2014</v>
      </c>
      <c r="U3867" s="13">
        <f t="shared" si="301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t="s">
        <v>8316</v>
      </c>
      <c r="Q3868">
        <f t="shared" si="304"/>
        <v>1</v>
      </c>
      <c r="R3868">
        <f t="shared" si="302"/>
        <v>5.5</v>
      </c>
      <c r="S3868" s="13">
        <f t="shared" si="303"/>
        <v>42402.947002314817</v>
      </c>
      <c r="T3868" s="12">
        <f t="shared" si="300"/>
        <v>2016</v>
      </c>
      <c r="U3868" s="13">
        <f t="shared" si="301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t="s">
        <v>8316</v>
      </c>
      <c r="Q3869">
        <f t="shared" si="304"/>
        <v>13</v>
      </c>
      <c r="R3869">
        <f t="shared" si="302"/>
        <v>50.2</v>
      </c>
      <c r="S3869" s="13">
        <f t="shared" si="303"/>
        <v>42509.814108796301</v>
      </c>
      <c r="T3869" s="12">
        <f t="shared" si="300"/>
        <v>2016</v>
      </c>
      <c r="U3869" s="13">
        <f t="shared" si="301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>
        <f t="shared" si="304"/>
        <v>0</v>
      </c>
      <c r="R3870">
        <f t="shared" si="302"/>
        <v>10</v>
      </c>
      <c r="S3870" s="13">
        <f t="shared" si="303"/>
        <v>41865.659780092588</v>
      </c>
      <c r="T3870" s="12">
        <f t="shared" si="300"/>
        <v>2014</v>
      </c>
      <c r="U3870" s="13">
        <f t="shared" si="301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>
        <f t="shared" si="304"/>
        <v>3</v>
      </c>
      <c r="R3871">
        <f t="shared" si="302"/>
        <v>30.13</v>
      </c>
      <c r="S3871" s="13">
        <f t="shared" si="303"/>
        <v>42047.724444444444</v>
      </c>
      <c r="T3871" s="12">
        <f t="shared" si="300"/>
        <v>2015</v>
      </c>
      <c r="U3871" s="13">
        <f t="shared" si="301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>
        <f t="shared" si="304"/>
        <v>15</v>
      </c>
      <c r="R3872">
        <f t="shared" si="302"/>
        <v>150</v>
      </c>
      <c r="S3872" s="13">
        <f t="shared" si="303"/>
        <v>41793.17219907407</v>
      </c>
      <c r="T3872" s="12">
        <f t="shared" si="300"/>
        <v>2014</v>
      </c>
      <c r="U3872" s="13">
        <f t="shared" si="301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>
        <f t="shared" si="304"/>
        <v>3</v>
      </c>
      <c r="R3873">
        <f t="shared" si="302"/>
        <v>13.33</v>
      </c>
      <c r="S3873" s="13">
        <f t="shared" si="303"/>
        <v>42763.780671296292</v>
      </c>
      <c r="T3873" s="12">
        <f t="shared" si="300"/>
        <v>2017</v>
      </c>
      <c r="U3873" s="13">
        <f t="shared" si="301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>
        <f t="shared" si="304"/>
        <v>0</v>
      </c>
      <c r="R3874">
        <f t="shared" si="302"/>
        <v>0</v>
      </c>
      <c r="S3874" s="13">
        <f t="shared" si="303"/>
        <v>42180.145787037036</v>
      </c>
      <c r="T3874" s="12">
        <f t="shared" si="300"/>
        <v>2015</v>
      </c>
      <c r="U3874" s="13">
        <f t="shared" si="301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>
        <f t="shared" si="304"/>
        <v>0</v>
      </c>
      <c r="R3875">
        <f t="shared" si="302"/>
        <v>0</v>
      </c>
      <c r="S3875" s="13">
        <f t="shared" si="303"/>
        <v>42255.696006944447</v>
      </c>
      <c r="T3875" s="12">
        <f t="shared" si="300"/>
        <v>2015</v>
      </c>
      <c r="U3875" s="13">
        <f t="shared" si="301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>
        <f t="shared" si="304"/>
        <v>0</v>
      </c>
      <c r="R3876">
        <f t="shared" si="302"/>
        <v>0</v>
      </c>
      <c r="S3876" s="13">
        <f t="shared" si="303"/>
        <v>42007.016458333332</v>
      </c>
      <c r="T3876" s="12">
        <f t="shared" si="300"/>
        <v>2015</v>
      </c>
      <c r="U3876" s="13">
        <f t="shared" si="301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>
        <f t="shared" si="304"/>
        <v>0</v>
      </c>
      <c r="R3877">
        <f t="shared" si="302"/>
        <v>0</v>
      </c>
      <c r="S3877" s="13">
        <f t="shared" si="303"/>
        <v>42615.346817129626</v>
      </c>
      <c r="T3877" s="12">
        <f t="shared" si="300"/>
        <v>2016</v>
      </c>
      <c r="U3877" s="13">
        <f t="shared" si="301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>
        <f t="shared" si="304"/>
        <v>53</v>
      </c>
      <c r="R3878">
        <f t="shared" si="302"/>
        <v>44.76</v>
      </c>
      <c r="S3878" s="13">
        <f t="shared" si="303"/>
        <v>42372.624166666668</v>
      </c>
      <c r="T3878" s="12">
        <f t="shared" si="300"/>
        <v>2016</v>
      </c>
      <c r="U3878" s="13">
        <f t="shared" si="301"/>
        <v>42402.624166666668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>
        <f t="shared" si="304"/>
        <v>5</v>
      </c>
      <c r="R3879">
        <f t="shared" si="302"/>
        <v>88.64</v>
      </c>
      <c r="S3879" s="13">
        <f t="shared" si="303"/>
        <v>42682.67768518519</v>
      </c>
      <c r="T3879" s="12">
        <f t="shared" si="300"/>
        <v>2016</v>
      </c>
      <c r="U3879" s="13">
        <f t="shared" si="301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>
        <f t="shared" si="304"/>
        <v>0</v>
      </c>
      <c r="R3880">
        <f t="shared" si="302"/>
        <v>10</v>
      </c>
      <c r="S3880" s="13">
        <f t="shared" si="303"/>
        <v>42154.818819444445</v>
      </c>
      <c r="T3880" s="12">
        <f t="shared" si="300"/>
        <v>2015</v>
      </c>
      <c r="U3880" s="13">
        <f t="shared" si="301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>
        <f t="shared" si="304"/>
        <v>0</v>
      </c>
      <c r="R3881">
        <f t="shared" si="302"/>
        <v>0</v>
      </c>
      <c r="S3881" s="13">
        <f t="shared" si="303"/>
        <v>41999.861064814817</v>
      </c>
      <c r="T3881" s="12">
        <f t="shared" si="300"/>
        <v>2014</v>
      </c>
      <c r="U3881" s="13">
        <f t="shared" si="301"/>
        <v>42029.861064814817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>
        <f t="shared" si="304"/>
        <v>13</v>
      </c>
      <c r="R3882">
        <f t="shared" si="302"/>
        <v>57.65</v>
      </c>
      <c r="S3882" s="13">
        <f t="shared" si="303"/>
        <v>41815.815046296295</v>
      </c>
      <c r="T3882" s="12">
        <f t="shared" si="300"/>
        <v>2014</v>
      </c>
      <c r="U3882" s="13">
        <f t="shared" si="301"/>
        <v>41850.958333333336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>
        <f t="shared" si="304"/>
        <v>5</v>
      </c>
      <c r="R3883">
        <f t="shared" si="302"/>
        <v>25</v>
      </c>
      <c r="S3883" s="13">
        <f t="shared" si="303"/>
        <v>42756.018506944441</v>
      </c>
      <c r="T3883" s="12">
        <f t="shared" si="300"/>
        <v>2017</v>
      </c>
      <c r="U3883" s="13">
        <f t="shared" si="301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>
        <f t="shared" si="304"/>
        <v>0</v>
      </c>
      <c r="R3884">
        <f t="shared" si="302"/>
        <v>0</v>
      </c>
      <c r="S3884" s="13">
        <f t="shared" si="303"/>
        <v>42373.983449074076</v>
      </c>
      <c r="T3884" s="12">
        <f t="shared" si="300"/>
        <v>2016</v>
      </c>
      <c r="U3884" s="13">
        <f t="shared" si="301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>
        <f t="shared" si="304"/>
        <v>0</v>
      </c>
      <c r="R3885">
        <f t="shared" si="302"/>
        <v>0</v>
      </c>
      <c r="S3885" s="13">
        <f t="shared" si="303"/>
        <v>41854.602650462963</v>
      </c>
      <c r="T3885" s="12">
        <f t="shared" si="300"/>
        <v>2014</v>
      </c>
      <c r="U3885" s="13">
        <f t="shared" si="301"/>
        <v>41884.602650462963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>
        <f t="shared" si="304"/>
        <v>0</v>
      </c>
      <c r="R3886">
        <f t="shared" si="302"/>
        <v>0</v>
      </c>
      <c r="S3886" s="13">
        <f t="shared" si="303"/>
        <v>42065.791574074072</v>
      </c>
      <c r="T3886" s="12">
        <f t="shared" si="300"/>
        <v>2015</v>
      </c>
      <c r="U3886" s="13">
        <f t="shared" si="301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>
        <f t="shared" si="304"/>
        <v>0</v>
      </c>
      <c r="R3887">
        <f t="shared" si="302"/>
        <v>0</v>
      </c>
      <c r="S3887" s="13">
        <f t="shared" si="303"/>
        <v>42469.951284722221</v>
      </c>
      <c r="T3887" s="12">
        <f t="shared" si="300"/>
        <v>2016</v>
      </c>
      <c r="U3887" s="13">
        <f t="shared" si="301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>
        <f t="shared" si="304"/>
        <v>0</v>
      </c>
      <c r="R3888">
        <f t="shared" si="302"/>
        <v>0</v>
      </c>
      <c r="S3888" s="13">
        <f t="shared" si="303"/>
        <v>41954.228032407409</v>
      </c>
      <c r="T3888" s="12">
        <f t="shared" si="300"/>
        <v>2014</v>
      </c>
      <c r="U3888" s="13">
        <f t="shared" si="301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>
        <f t="shared" si="304"/>
        <v>2</v>
      </c>
      <c r="R3889">
        <f t="shared" si="302"/>
        <v>17.5</v>
      </c>
      <c r="S3889" s="13">
        <f t="shared" si="303"/>
        <v>42079.857974537037</v>
      </c>
      <c r="T3889" s="12">
        <f t="shared" si="300"/>
        <v>2015</v>
      </c>
      <c r="U3889" s="13">
        <f t="shared" si="301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t="s">
        <v>8316</v>
      </c>
      <c r="Q3890">
        <f t="shared" si="304"/>
        <v>27</v>
      </c>
      <c r="R3890">
        <f t="shared" si="302"/>
        <v>38.71</v>
      </c>
      <c r="S3890" s="13">
        <f t="shared" si="303"/>
        <v>42762.545810185184</v>
      </c>
      <c r="T3890" s="12">
        <f t="shared" si="300"/>
        <v>2017</v>
      </c>
      <c r="U3890" s="13">
        <f t="shared" si="301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t="s">
        <v>8316</v>
      </c>
      <c r="Q3891">
        <f t="shared" si="304"/>
        <v>1</v>
      </c>
      <c r="R3891">
        <f t="shared" si="302"/>
        <v>13.11</v>
      </c>
      <c r="S3891" s="13">
        <f t="shared" si="303"/>
        <v>41977.004976851851</v>
      </c>
      <c r="T3891" s="12">
        <f t="shared" si="300"/>
        <v>2014</v>
      </c>
      <c r="U3891" s="13">
        <f t="shared" si="301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t="s">
        <v>8316</v>
      </c>
      <c r="Q3892">
        <f t="shared" si="304"/>
        <v>17</v>
      </c>
      <c r="R3892">
        <f t="shared" si="302"/>
        <v>315.5</v>
      </c>
      <c r="S3892" s="13">
        <f t="shared" si="303"/>
        <v>42171.758611111116</v>
      </c>
      <c r="T3892" s="12">
        <f t="shared" si="300"/>
        <v>2015</v>
      </c>
      <c r="U3892" s="13">
        <f t="shared" si="301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t="s">
        <v>8316</v>
      </c>
      <c r="Q3893">
        <f t="shared" si="304"/>
        <v>33</v>
      </c>
      <c r="R3893">
        <f t="shared" si="302"/>
        <v>37.14</v>
      </c>
      <c r="S3893" s="13">
        <f t="shared" si="303"/>
        <v>42056.1324537037</v>
      </c>
      <c r="T3893" s="12">
        <f t="shared" si="300"/>
        <v>2015</v>
      </c>
      <c r="U3893" s="13">
        <f t="shared" si="301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t="s">
        <v>8316</v>
      </c>
      <c r="Q3894">
        <f t="shared" si="304"/>
        <v>0</v>
      </c>
      <c r="R3894">
        <f t="shared" si="302"/>
        <v>0</v>
      </c>
      <c r="S3894" s="13">
        <f t="shared" si="303"/>
        <v>41867.652280092596</v>
      </c>
      <c r="T3894" s="12">
        <f t="shared" si="300"/>
        <v>2014</v>
      </c>
      <c r="U3894" s="13">
        <f t="shared" si="301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t="s">
        <v>8316</v>
      </c>
      <c r="Q3895">
        <f t="shared" si="304"/>
        <v>22</v>
      </c>
      <c r="R3895">
        <f t="shared" si="302"/>
        <v>128.27000000000001</v>
      </c>
      <c r="S3895" s="13">
        <f t="shared" si="303"/>
        <v>41779.657870370371</v>
      </c>
      <c r="T3895" s="12">
        <f t="shared" si="300"/>
        <v>2014</v>
      </c>
      <c r="U3895" s="13">
        <f t="shared" si="301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t="s">
        <v>8316</v>
      </c>
      <c r="Q3896">
        <f t="shared" si="304"/>
        <v>3</v>
      </c>
      <c r="R3896">
        <f t="shared" si="302"/>
        <v>47.27</v>
      </c>
      <c r="S3896" s="13">
        <f t="shared" si="303"/>
        <v>42679.958472222221</v>
      </c>
      <c r="T3896" s="12">
        <f t="shared" si="300"/>
        <v>2016</v>
      </c>
      <c r="U3896" s="13">
        <f t="shared" si="301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>
        <f t="shared" si="304"/>
        <v>5</v>
      </c>
      <c r="R3897">
        <f t="shared" si="302"/>
        <v>50</v>
      </c>
      <c r="S3897" s="13">
        <f t="shared" si="303"/>
        <v>42032.250208333338</v>
      </c>
      <c r="T3897" s="12">
        <f t="shared" si="300"/>
        <v>2015</v>
      </c>
      <c r="U3897" s="13">
        <f t="shared" si="301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t="s">
        <v>8316</v>
      </c>
      <c r="Q3898">
        <f t="shared" si="304"/>
        <v>11</v>
      </c>
      <c r="R3898">
        <f t="shared" si="302"/>
        <v>42.5</v>
      </c>
      <c r="S3898" s="13">
        <f t="shared" si="303"/>
        <v>41793.191875000004</v>
      </c>
      <c r="T3898" s="12">
        <f t="shared" si="300"/>
        <v>2014</v>
      </c>
      <c r="U3898" s="13">
        <f t="shared" si="301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t="s">
        <v>8316</v>
      </c>
      <c r="Q3899">
        <f t="shared" si="304"/>
        <v>18</v>
      </c>
      <c r="R3899">
        <f t="shared" si="302"/>
        <v>44</v>
      </c>
      <c r="S3899" s="13">
        <f t="shared" si="303"/>
        <v>41982.87364583333</v>
      </c>
      <c r="T3899" s="12">
        <f t="shared" si="300"/>
        <v>2014</v>
      </c>
      <c r="U3899" s="13">
        <f t="shared" si="301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t="s">
        <v>8316</v>
      </c>
      <c r="Q3900">
        <f t="shared" si="304"/>
        <v>33</v>
      </c>
      <c r="R3900">
        <f t="shared" si="302"/>
        <v>50.88</v>
      </c>
      <c r="S3900" s="13">
        <f t="shared" si="303"/>
        <v>42193.482291666667</v>
      </c>
      <c r="T3900" s="12">
        <f t="shared" si="300"/>
        <v>2015</v>
      </c>
      <c r="U3900" s="13">
        <f t="shared" si="301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t="s">
        <v>8316</v>
      </c>
      <c r="Q3901">
        <f t="shared" si="304"/>
        <v>1</v>
      </c>
      <c r="R3901">
        <f t="shared" si="302"/>
        <v>62.5</v>
      </c>
      <c r="S3901" s="13">
        <f t="shared" si="303"/>
        <v>41843.775011574071</v>
      </c>
      <c r="T3901" s="12">
        <f t="shared" si="300"/>
        <v>2014</v>
      </c>
      <c r="U3901" s="13">
        <f t="shared" si="301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t="s">
        <v>8316</v>
      </c>
      <c r="Q3902">
        <f t="shared" si="304"/>
        <v>5</v>
      </c>
      <c r="R3902">
        <f t="shared" si="302"/>
        <v>27</v>
      </c>
      <c r="S3902" s="13">
        <f t="shared" si="303"/>
        <v>42136.092488425929</v>
      </c>
      <c r="T3902" s="12">
        <f t="shared" si="300"/>
        <v>2015</v>
      </c>
      <c r="U3902" s="13">
        <f t="shared" si="301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t="s">
        <v>8316</v>
      </c>
      <c r="Q3903">
        <f t="shared" si="304"/>
        <v>1</v>
      </c>
      <c r="R3903">
        <f t="shared" si="302"/>
        <v>25</v>
      </c>
      <c r="S3903" s="13">
        <f t="shared" si="303"/>
        <v>42317.826377314821</v>
      </c>
      <c r="T3903" s="12">
        <f t="shared" si="300"/>
        <v>2015</v>
      </c>
      <c r="U3903" s="13">
        <f t="shared" si="301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t="s">
        <v>8316</v>
      </c>
      <c r="Q3904">
        <f t="shared" si="304"/>
        <v>49</v>
      </c>
      <c r="R3904">
        <f t="shared" si="302"/>
        <v>47.26</v>
      </c>
      <c r="S3904" s="13">
        <f t="shared" si="303"/>
        <v>42663.468078703707</v>
      </c>
      <c r="T3904" s="12">
        <f t="shared" si="300"/>
        <v>2016</v>
      </c>
      <c r="U3904" s="13">
        <f t="shared" si="301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t="s">
        <v>8316</v>
      </c>
      <c r="Q3905">
        <f t="shared" si="304"/>
        <v>0</v>
      </c>
      <c r="R3905">
        <f t="shared" si="302"/>
        <v>0</v>
      </c>
      <c r="S3905" s="13">
        <f t="shared" si="303"/>
        <v>42186.01116898148</v>
      </c>
      <c r="T3905" s="12">
        <f t="shared" si="300"/>
        <v>2015</v>
      </c>
      <c r="U3905" s="13">
        <f t="shared" si="301"/>
        <v>42230.818055555559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t="s">
        <v>8316</v>
      </c>
      <c r="Q3906">
        <f t="shared" si="304"/>
        <v>0</v>
      </c>
      <c r="R3906">
        <f t="shared" si="302"/>
        <v>1.5</v>
      </c>
      <c r="S3906" s="13">
        <f t="shared" si="303"/>
        <v>42095.229166666672</v>
      </c>
      <c r="T3906" s="12">
        <f t="shared" ref="T3906:T3969" si="305">YEAR(S3906)</f>
        <v>2015</v>
      </c>
      <c r="U3906" s="13">
        <f t="shared" ref="U3906:U3969" si="306">(((I3906/60)/60)/24)+DATE(1970,1,1)</f>
        <v>42109.211111111115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t="s">
        <v>8316</v>
      </c>
      <c r="Q3907">
        <f t="shared" si="304"/>
        <v>12</v>
      </c>
      <c r="R3907">
        <f t="shared" ref="R3907:R3970" si="307">IFERROR(ROUND(E3907/L3907,2),0)</f>
        <v>24.71</v>
      </c>
      <c r="S3907" s="13">
        <f t="shared" ref="S3907:S3970" si="308">(((J3907/60)/60)/24)+DATE(1970,1,1)</f>
        <v>42124.623877314814</v>
      </c>
      <c r="T3907" s="12">
        <f t="shared" si="305"/>
        <v>2015</v>
      </c>
      <c r="U3907" s="13">
        <f t="shared" si="306"/>
        <v>42166.958333333328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t="s">
        <v>8316</v>
      </c>
      <c r="Q3908">
        <f t="shared" ref="Q3908:Q3971" si="309">ROUND(E3908/D3908*100,0)</f>
        <v>67</v>
      </c>
      <c r="R3908">
        <f t="shared" si="307"/>
        <v>63.13</v>
      </c>
      <c r="S3908" s="13">
        <f t="shared" si="308"/>
        <v>42143.917743055557</v>
      </c>
      <c r="T3908" s="12">
        <f t="shared" si="305"/>
        <v>2015</v>
      </c>
      <c r="U3908" s="13">
        <f t="shared" si="306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t="s">
        <v>8316</v>
      </c>
      <c r="Q3909">
        <f t="shared" si="309"/>
        <v>15</v>
      </c>
      <c r="R3909">
        <f t="shared" si="307"/>
        <v>38.25</v>
      </c>
      <c r="S3909" s="13">
        <f t="shared" si="308"/>
        <v>41906.819513888891</v>
      </c>
      <c r="T3909" s="12">
        <f t="shared" si="305"/>
        <v>2014</v>
      </c>
      <c r="U3909" s="13">
        <f t="shared" si="306"/>
        <v>41938.838888888888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t="s">
        <v>8316</v>
      </c>
      <c r="Q3910">
        <f t="shared" si="309"/>
        <v>9</v>
      </c>
      <c r="R3910">
        <f t="shared" si="307"/>
        <v>16.25</v>
      </c>
      <c r="S3910" s="13">
        <f t="shared" si="308"/>
        <v>41834.135370370372</v>
      </c>
      <c r="T3910" s="12">
        <f t="shared" si="305"/>
        <v>2014</v>
      </c>
      <c r="U3910" s="13">
        <f t="shared" si="306"/>
        <v>41849.135370370372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t="s">
        <v>8316</v>
      </c>
      <c r="Q3911">
        <f t="shared" si="309"/>
        <v>0</v>
      </c>
      <c r="R3911">
        <f t="shared" si="307"/>
        <v>33.75</v>
      </c>
      <c r="S3911" s="13">
        <f t="shared" si="308"/>
        <v>41863.359282407408</v>
      </c>
      <c r="T3911" s="12">
        <f t="shared" si="305"/>
        <v>2014</v>
      </c>
      <c r="U3911" s="13">
        <f t="shared" si="306"/>
        <v>41893.359282407408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t="s">
        <v>8316</v>
      </c>
      <c r="Q3912">
        <f t="shared" si="309"/>
        <v>3</v>
      </c>
      <c r="R3912">
        <f t="shared" si="307"/>
        <v>61.67</v>
      </c>
      <c r="S3912" s="13">
        <f t="shared" si="308"/>
        <v>42224.756909722222</v>
      </c>
      <c r="T3912" s="12">
        <f t="shared" si="305"/>
        <v>2015</v>
      </c>
      <c r="U3912" s="13">
        <f t="shared" si="306"/>
        <v>42254.756909722222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t="s">
        <v>8316</v>
      </c>
      <c r="Q3913">
        <f t="shared" si="309"/>
        <v>37</v>
      </c>
      <c r="R3913">
        <f t="shared" si="307"/>
        <v>83.14</v>
      </c>
      <c r="S3913" s="13">
        <f t="shared" si="308"/>
        <v>41939.8122337963</v>
      </c>
      <c r="T3913" s="12">
        <f t="shared" si="305"/>
        <v>2014</v>
      </c>
      <c r="U3913" s="13">
        <f t="shared" si="306"/>
        <v>41969.853900462964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t="s">
        <v>8316</v>
      </c>
      <c r="Q3914">
        <f t="shared" si="309"/>
        <v>0</v>
      </c>
      <c r="R3914">
        <f t="shared" si="307"/>
        <v>1</v>
      </c>
      <c r="S3914" s="13">
        <f t="shared" si="308"/>
        <v>42059.270023148143</v>
      </c>
      <c r="T3914" s="12">
        <f t="shared" si="305"/>
        <v>2015</v>
      </c>
      <c r="U3914" s="13">
        <f t="shared" si="306"/>
        <v>42119.190972222219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t="s">
        <v>8316</v>
      </c>
      <c r="Q3915">
        <f t="shared" si="309"/>
        <v>10</v>
      </c>
      <c r="R3915">
        <f t="shared" si="307"/>
        <v>142.86000000000001</v>
      </c>
      <c r="S3915" s="13">
        <f t="shared" si="308"/>
        <v>42308.211215277777</v>
      </c>
      <c r="T3915" s="12">
        <f t="shared" si="305"/>
        <v>2015</v>
      </c>
      <c r="U3915" s="13">
        <f t="shared" si="306"/>
        <v>42338.252881944441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t="s">
        <v>8316</v>
      </c>
      <c r="Q3916">
        <f t="shared" si="309"/>
        <v>36</v>
      </c>
      <c r="R3916">
        <f t="shared" si="307"/>
        <v>33.67</v>
      </c>
      <c r="S3916" s="13">
        <f t="shared" si="308"/>
        <v>42114.818935185183</v>
      </c>
      <c r="T3916" s="12">
        <f t="shared" si="305"/>
        <v>2015</v>
      </c>
      <c r="U3916" s="13">
        <f t="shared" si="306"/>
        <v>42134.957638888889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t="s">
        <v>8316</v>
      </c>
      <c r="Q3917">
        <f t="shared" si="309"/>
        <v>0</v>
      </c>
      <c r="R3917">
        <f t="shared" si="307"/>
        <v>5</v>
      </c>
      <c r="S3917" s="13">
        <f t="shared" si="308"/>
        <v>42492.98505787037</v>
      </c>
      <c r="T3917" s="12">
        <f t="shared" si="305"/>
        <v>2016</v>
      </c>
      <c r="U3917" s="13">
        <f t="shared" si="306"/>
        <v>42522.98505787037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t="s">
        <v>8316</v>
      </c>
      <c r="Q3918">
        <f t="shared" si="309"/>
        <v>0</v>
      </c>
      <c r="R3918">
        <f t="shared" si="307"/>
        <v>0</v>
      </c>
      <c r="S3918" s="13">
        <f t="shared" si="308"/>
        <v>42494.471666666665</v>
      </c>
      <c r="T3918" s="12">
        <f t="shared" si="305"/>
        <v>2016</v>
      </c>
      <c r="U3918" s="13">
        <f t="shared" si="306"/>
        <v>42524.471666666665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t="s">
        <v>8316</v>
      </c>
      <c r="Q3919">
        <f t="shared" si="309"/>
        <v>0</v>
      </c>
      <c r="R3919">
        <f t="shared" si="307"/>
        <v>10</v>
      </c>
      <c r="S3919" s="13">
        <f t="shared" si="308"/>
        <v>41863.527326388888</v>
      </c>
      <c r="T3919" s="12">
        <f t="shared" si="305"/>
        <v>2014</v>
      </c>
      <c r="U3919" s="13">
        <f t="shared" si="306"/>
        <v>41893.527326388888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t="s">
        <v>8316</v>
      </c>
      <c r="Q3920">
        <f t="shared" si="309"/>
        <v>0</v>
      </c>
      <c r="R3920">
        <f t="shared" si="307"/>
        <v>40</v>
      </c>
      <c r="S3920" s="13">
        <f t="shared" si="308"/>
        <v>41843.664618055554</v>
      </c>
      <c r="T3920" s="12">
        <f t="shared" si="305"/>
        <v>2014</v>
      </c>
      <c r="U3920" s="13">
        <f t="shared" si="306"/>
        <v>41855.666666666664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t="s">
        <v>8316</v>
      </c>
      <c r="Q3921">
        <f t="shared" si="309"/>
        <v>2</v>
      </c>
      <c r="R3921">
        <f t="shared" si="307"/>
        <v>30</v>
      </c>
      <c r="S3921" s="13">
        <f t="shared" si="308"/>
        <v>42358.684872685189</v>
      </c>
      <c r="T3921" s="12">
        <f t="shared" si="305"/>
        <v>2015</v>
      </c>
      <c r="U3921" s="13">
        <f t="shared" si="306"/>
        <v>42387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t="s">
        <v>8316</v>
      </c>
      <c r="Q3922">
        <f t="shared" si="309"/>
        <v>5</v>
      </c>
      <c r="R3922">
        <f t="shared" si="307"/>
        <v>45</v>
      </c>
      <c r="S3922" s="13">
        <f t="shared" si="308"/>
        <v>42657.38726851852</v>
      </c>
      <c r="T3922" s="12">
        <f t="shared" si="305"/>
        <v>2016</v>
      </c>
      <c r="U3922" s="13">
        <f t="shared" si="306"/>
        <v>42687.428935185191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t="s">
        <v>8316</v>
      </c>
      <c r="Q3923">
        <f t="shared" si="309"/>
        <v>0</v>
      </c>
      <c r="R3923">
        <f t="shared" si="307"/>
        <v>0</v>
      </c>
      <c r="S3923" s="13">
        <f t="shared" si="308"/>
        <v>41926.542303240742</v>
      </c>
      <c r="T3923" s="12">
        <f t="shared" si="305"/>
        <v>2014</v>
      </c>
      <c r="U3923" s="13">
        <f t="shared" si="306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t="s">
        <v>8316</v>
      </c>
      <c r="Q3924">
        <f t="shared" si="309"/>
        <v>8</v>
      </c>
      <c r="R3924">
        <f t="shared" si="307"/>
        <v>10.17</v>
      </c>
      <c r="S3924" s="13">
        <f t="shared" si="308"/>
        <v>42020.768634259264</v>
      </c>
      <c r="T3924" s="12">
        <f t="shared" si="305"/>
        <v>2015</v>
      </c>
      <c r="U3924" s="13">
        <f t="shared" si="306"/>
        <v>42065.958333333328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t="s">
        <v>8316</v>
      </c>
      <c r="Q3925">
        <f t="shared" si="309"/>
        <v>12</v>
      </c>
      <c r="R3925">
        <f t="shared" si="307"/>
        <v>81.41</v>
      </c>
      <c r="S3925" s="13">
        <f t="shared" si="308"/>
        <v>42075.979988425926</v>
      </c>
      <c r="T3925" s="12">
        <f t="shared" si="305"/>
        <v>2015</v>
      </c>
      <c r="U3925" s="13">
        <f t="shared" si="306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>
        <f t="shared" si="309"/>
        <v>15</v>
      </c>
      <c r="R3926">
        <f t="shared" si="307"/>
        <v>57.25</v>
      </c>
      <c r="S3926" s="13">
        <f t="shared" si="308"/>
        <v>41786.959745370368</v>
      </c>
      <c r="T3926" s="12">
        <f t="shared" si="305"/>
        <v>2014</v>
      </c>
      <c r="U3926" s="13">
        <f t="shared" si="306"/>
        <v>41816.959745370368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t="s">
        <v>8316</v>
      </c>
      <c r="Q3927">
        <f t="shared" si="309"/>
        <v>10</v>
      </c>
      <c r="R3927">
        <f t="shared" si="307"/>
        <v>5</v>
      </c>
      <c r="S3927" s="13">
        <f t="shared" si="308"/>
        <v>41820.870821759258</v>
      </c>
      <c r="T3927" s="12">
        <f t="shared" si="305"/>
        <v>2014</v>
      </c>
      <c r="U3927" s="13">
        <f t="shared" si="306"/>
        <v>41850.870821759258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t="s">
        <v>8316</v>
      </c>
      <c r="Q3928">
        <f t="shared" si="309"/>
        <v>0</v>
      </c>
      <c r="R3928">
        <f t="shared" si="307"/>
        <v>15</v>
      </c>
      <c r="S3928" s="13">
        <f t="shared" si="308"/>
        <v>41970.085046296299</v>
      </c>
      <c r="T3928" s="12">
        <f t="shared" si="305"/>
        <v>2014</v>
      </c>
      <c r="U3928" s="13">
        <f t="shared" si="306"/>
        <v>42000.085046296299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t="s">
        <v>8316</v>
      </c>
      <c r="Q3929">
        <f t="shared" si="309"/>
        <v>1</v>
      </c>
      <c r="R3929">
        <f t="shared" si="307"/>
        <v>12.5</v>
      </c>
      <c r="S3929" s="13">
        <f t="shared" si="308"/>
        <v>41830.267407407409</v>
      </c>
      <c r="T3929" s="12">
        <f t="shared" si="305"/>
        <v>2014</v>
      </c>
      <c r="U3929" s="13">
        <f t="shared" si="306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t="s">
        <v>8316</v>
      </c>
      <c r="Q3930">
        <f t="shared" si="309"/>
        <v>13</v>
      </c>
      <c r="R3930">
        <f t="shared" si="307"/>
        <v>93</v>
      </c>
      <c r="S3930" s="13">
        <f t="shared" si="308"/>
        <v>42265.683182870373</v>
      </c>
      <c r="T3930" s="12">
        <f t="shared" si="305"/>
        <v>2015</v>
      </c>
      <c r="U3930" s="13">
        <f t="shared" si="306"/>
        <v>42293.207638888889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t="s">
        <v>8316</v>
      </c>
      <c r="Q3931">
        <f t="shared" si="309"/>
        <v>2</v>
      </c>
      <c r="R3931">
        <f t="shared" si="307"/>
        <v>32.36</v>
      </c>
      <c r="S3931" s="13">
        <f t="shared" si="308"/>
        <v>42601.827141203699</v>
      </c>
      <c r="T3931" s="12">
        <f t="shared" si="305"/>
        <v>2016</v>
      </c>
      <c r="U3931" s="13">
        <f t="shared" si="306"/>
        <v>42631.827141203699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t="s">
        <v>8316</v>
      </c>
      <c r="Q3932">
        <f t="shared" si="309"/>
        <v>0</v>
      </c>
      <c r="R3932">
        <f t="shared" si="307"/>
        <v>0</v>
      </c>
      <c r="S3932" s="13">
        <f t="shared" si="308"/>
        <v>42433.338749999995</v>
      </c>
      <c r="T3932" s="12">
        <f t="shared" si="305"/>
        <v>2016</v>
      </c>
      <c r="U3932" s="13">
        <f t="shared" si="306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t="s">
        <v>8316</v>
      </c>
      <c r="Q3933">
        <f t="shared" si="309"/>
        <v>0</v>
      </c>
      <c r="R3933">
        <f t="shared" si="307"/>
        <v>0</v>
      </c>
      <c r="S3933" s="13">
        <f t="shared" si="308"/>
        <v>42228.151701388888</v>
      </c>
      <c r="T3933" s="12">
        <f t="shared" si="305"/>
        <v>2015</v>
      </c>
      <c r="U3933" s="13">
        <f t="shared" si="306"/>
        <v>42253.151701388888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t="s">
        <v>8316</v>
      </c>
      <c r="Q3934">
        <f t="shared" si="309"/>
        <v>0</v>
      </c>
      <c r="R3934">
        <f t="shared" si="307"/>
        <v>1</v>
      </c>
      <c r="S3934" s="13">
        <f t="shared" si="308"/>
        <v>42415.168564814812</v>
      </c>
      <c r="T3934" s="12">
        <f t="shared" si="305"/>
        <v>2016</v>
      </c>
      <c r="U3934" s="13">
        <f t="shared" si="306"/>
        <v>42445.126898148148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t="s">
        <v>8316</v>
      </c>
      <c r="Q3935">
        <f t="shared" si="309"/>
        <v>16</v>
      </c>
      <c r="R3935">
        <f t="shared" si="307"/>
        <v>91.83</v>
      </c>
      <c r="S3935" s="13">
        <f t="shared" si="308"/>
        <v>42538.968310185184</v>
      </c>
      <c r="T3935" s="12">
        <f t="shared" si="305"/>
        <v>2016</v>
      </c>
      <c r="U3935" s="13">
        <f t="shared" si="306"/>
        <v>42568.029861111107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t="s">
        <v>8316</v>
      </c>
      <c r="Q3936">
        <f t="shared" si="309"/>
        <v>11</v>
      </c>
      <c r="R3936">
        <f t="shared" si="307"/>
        <v>45.83</v>
      </c>
      <c r="S3936" s="13">
        <f t="shared" si="308"/>
        <v>42233.671747685185</v>
      </c>
      <c r="T3936" s="12">
        <f t="shared" si="305"/>
        <v>2015</v>
      </c>
      <c r="U3936" s="13">
        <f t="shared" si="306"/>
        <v>42278.541666666672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t="s">
        <v>8316</v>
      </c>
      <c r="Q3937">
        <f t="shared" si="309"/>
        <v>44</v>
      </c>
      <c r="R3937">
        <f t="shared" si="307"/>
        <v>57.17</v>
      </c>
      <c r="S3937" s="13">
        <f t="shared" si="308"/>
        <v>42221.656782407401</v>
      </c>
      <c r="T3937" s="12">
        <f t="shared" si="305"/>
        <v>2015</v>
      </c>
      <c r="U3937" s="13">
        <f t="shared" si="306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t="s">
        <v>8316</v>
      </c>
      <c r="Q3938">
        <f t="shared" si="309"/>
        <v>0</v>
      </c>
      <c r="R3938">
        <f t="shared" si="307"/>
        <v>0</v>
      </c>
      <c r="S3938" s="13">
        <f t="shared" si="308"/>
        <v>42675.262962962966</v>
      </c>
      <c r="T3938" s="12">
        <f t="shared" si="305"/>
        <v>2016</v>
      </c>
      <c r="U3938" s="13">
        <f t="shared" si="306"/>
        <v>42705.304629629631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t="s">
        <v>8316</v>
      </c>
      <c r="Q3939">
        <f t="shared" si="309"/>
        <v>86</v>
      </c>
      <c r="R3939">
        <f t="shared" si="307"/>
        <v>248.5</v>
      </c>
      <c r="S3939" s="13">
        <f t="shared" si="308"/>
        <v>42534.631481481483</v>
      </c>
      <c r="T3939" s="12">
        <f t="shared" si="305"/>
        <v>2016</v>
      </c>
      <c r="U3939" s="13">
        <f t="shared" si="306"/>
        <v>42562.631481481483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t="s">
        <v>8316</v>
      </c>
      <c r="Q3940">
        <f t="shared" si="309"/>
        <v>12</v>
      </c>
      <c r="R3940">
        <f t="shared" si="307"/>
        <v>79.400000000000006</v>
      </c>
      <c r="S3940" s="13">
        <f t="shared" si="308"/>
        <v>42151.905717592599</v>
      </c>
      <c r="T3940" s="12">
        <f t="shared" si="305"/>
        <v>2015</v>
      </c>
      <c r="U3940" s="13">
        <f t="shared" si="306"/>
        <v>42182.905717592599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t="s">
        <v>8316</v>
      </c>
      <c r="Q3941">
        <f t="shared" si="309"/>
        <v>0</v>
      </c>
      <c r="R3941">
        <f t="shared" si="307"/>
        <v>5</v>
      </c>
      <c r="S3941" s="13">
        <f t="shared" si="308"/>
        <v>41915.400219907409</v>
      </c>
      <c r="T3941" s="12">
        <f t="shared" si="305"/>
        <v>2014</v>
      </c>
      <c r="U3941" s="13">
        <f t="shared" si="306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t="s">
        <v>8316</v>
      </c>
      <c r="Q3942">
        <f t="shared" si="309"/>
        <v>0</v>
      </c>
      <c r="R3942">
        <f t="shared" si="307"/>
        <v>5.5</v>
      </c>
      <c r="S3942" s="13">
        <f t="shared" si="308"/>
        <v>41961.492488425924</v>
      </c>
      <c r="T3942" s="12">
        <f t="shared" si="305"/>
        <v>2014</v>
      </c>
      <c r="U3942" s="13">
        <f t="shared" si="306"/>
        <v>42006.492488425924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>
        <f t="shared" si="309"/>
        <v>1</v>
      </c>
      <c r="R3943">
        <f t="shared" si="307"/>
        <v>25</v>
      </c>
      <c r="S3943" s="13">
        <f t="shared" si="308"/>
        <v>41940.587233796294</v>
      </c>
      <c r="T3943" s="12">
        <f t="shared" si="305"/>
        <v>2014</v>
      </c>
      <c r="U3943" s="13">
        <f t="shared" si="306"/>
        <v>41968.041666666672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t="s">
        <v>8316</v>
      </c>
      <c r="Q3944">
        <f t="shared" si="309"/>
        <v>0</v>
      </c>
      <c r="R3944">
        <f t="shared" si="307"/>
        <v>0</v>
      </c>
      <c r="S3944" s="13">
        <f t="shared" si="308"/>
        <v>42111.904097222221</v>
      </c>
      <c r="T3944" s="12">
        <f t="shared" si="305"/>
        <v>2015</v>
      </c>
      <c r="U3944" s="13">
        <f t="shared" si="306"/>
        <v>42171.904097222221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t="s">
        <v>8316</v>
      </c>
      <c r="Q3945">
        <f t="shared" si="309"/>
        <v>36</v>
      </c>
      <c r="R3945">
        <f t="shared" si="307"/>
        <v>137.08000000000001</v>
      </c>
      <c r="S3945" s="13">
        <f t="shared" si="308"/>
        <v>42279.778564814813</v>
      </c>
      <c r="T3945" s="12">
        <f t="shared" si="305"/>
        <v>2015</v>
      </c>
      <c r="U3945" s="13">
        <f t="shared" si="306"/>
        <v>42310.701388888891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t="s">
        <v>8316</v>
      </c>
      <c r="Q3946">
        <f t="shared" si="309"/>
        <v>0</v>
      </c>
      <c r="R3946">
        <f t="shared" si="307"/>
        <v>0</v>
      </c>
      <c r="S3946" s="13">
        <f t="shared" si="308"/>
        <v>42213.662905092591</v>
      </c>
      <c r="T3946" s="12">
        <f t="shared" si="305"/>
        <v>2015</v>
      </c>
      <c r="U3946" s="13">
        <f t="shared" si="306"/>
        <v>42243.662905092591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t="s">
        <v>8316</v>
      </c>
      <c r="Q3947">
        <f t="shared" si="309"/>
        <v>0</v>
      </c>
      <c r="R3947">
        <f t="shared" si="307"/>
        <v>5</v>
      </c>
      <c r="S3947" s="13">
        <f t="shared" si="308"/>
        <v>42109.801712962959</v>
      </c>
      <c r="T3947" s="12">
        <f t="shared" si="305"/>
        <v>2015</v>
      </c>
      <c r="U3947" s="13">
        <f t="shared" si="306"/>
        <v>42139.801712962959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t="s">
        <v>8316</v>
      </c>
      <c r="Q3948">
        <f t="shared" si="309"/>
        <v>3</v>
      </c>
      <c r="R3948">
        <f t="shared" si="307"/>
        <v>39</v>
      </c>
      <c r="S3948" s="13">
        <f t="shared" si="308"/>
        <v>42031.833587962959</v>
      </c>
      <c r="T3948" s="12">
        <f t="shared" si="305"/>
        <v>2015</v>
      </c>
      <c r="U3948" s="13">
        <f t="shared" si="306"/>
        <v>42063.333333333328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t="s">
        <v>8316</v>
      </c>
      <c r="Q3949">
        <f t="shared" si="309"/>
        <v>3</v>
      </c>
      <c r="R3949">
        <f t="shared" si="307"/>
        <v>50.5</v>
      </c>
      <c r="S3949" s="13">
        <f t="shared" si="308"/>
        <v>42615.142870370371</v>
      </c>
      <c r="T3949" s="12">
        <f t="shared" si="305"/>
        <v>2016</v>
      </c>
      <c r="U3949" s="13">
        <f t="shared" si="306"/>
        <v>42645.142870370371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t="s">
        <v>8316</v>
      </c>
      <c r="Q3950">
        <f t="shared" si="309"/>
        <v>0</v>
      </c>
      <c r="R3950">
        <f t="shared" si="307"/>
        <v>0</v>
      </c>
      <c r="S3950" s="13">
        <f t="shared" si="308"/>
        <v>41829.325497685182</v>
      </c>
      <c r="T3950" s="12">
        <f t="shared" si="305"/>
        <v>2014</v>
      </c>
      <c r="U3950" s="13">
        <f t="shared" si="306"/>
        <v>41889.325497685182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t="s">
        <v>8316</v>
      </c>
      <c r="Q3951">
        <f t="shared" si="309"/>
        <v>16</v>
      </c>
      <c r="R3951">
        <f t="shared" si="307"/>
        <v>49.28</v>
      </c>
      <c r="S3951" s="13">
        <f t="shared" si="308"/>
        <v>42016.120613425926</v>
      </c>
      <c r="T3951" s="12">
        <f t="shared" si="305"/>
        <v>2015</v>
      </c>
      <c r="U3951" s="13">
        <f t="shared" si="306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t="s">
        <v>8316</v>
      </c>
      <c r="Q3952">
        <f t="shared" si="309"/>
        <v>1</v>
      </c>
      <c r="R3952">
        <f t="shared" si="307"/>
        <v>25</v>
      </c>
      <c r="S3952" s="13">
        <f t="shared" si="308"/>
        <v>42439.702314814815</v>
      </c>
      <c r="T3952" s="12">
        <f t="shared" si="305"/>
        <v>2016</v>
      </c>
      <c r="U3952" s="13">
        <f t="shared" si="306"/>
        <v>42468.774305555555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t="s">
        <v>8316</v>
      </c>
      <c r="Q3953">
        <f t="shared" si="309"/>
        <v>0</v>
      </c>
      <c r="R3953">
        <f t="shared" si="307"/>
        <v>1</v>
      </c>
      <c r="S3953" s="13">
        <f t="shared" si="308"/>
        <v>42433.825717592597</v>
      </c>
      <c r="T3953" s="12">
        <f t="shared" si="305"/>
        <v>2016</v>
      </c>
      <c r="U3953" s="13">
        <f t="shared" si="306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t="s">
        <v>8316</v>
      </c>
      <c r="Q3954">
        <f t="shared" si="309"/>
        <v>0</v>
      </c>
      <c r="R3954">
        <f t="shared" si="307"/>
        <v>25</v>
      </c>
      <c r="S3954" s="13">
        <f t="shared" si="308"/>
        <v>42243.790393518517</v>
      </c>
      <c r="T3954" s="12">
        <f t="shared" si="305"/>
        <v>2015</v>
      </c>
      <c r="U3954" s="13">
        <f t="shared" si="306"/>
        <v>42303.790393518517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t="s">
        <v>8316</v>
      </c>
      <c r="Q3955">
        <f t="shared" si="309"/>
        <v>0</v>
      </c>
      <c r="R3955">
        <f t="shared" si="307"/>
        <v>0</v>
      </c>
      <c r="S3955" s="13">
        <f t="shared" si="308"/>
        <v>42550.048449074078</v>
      </c>
      <c r="T3955" s="12">
        <f t="shared" si="305"/>
        <v>2016</v>
      </c>
      <c r="U3955" s="13">
        <f t="shared" si="306"/>
        <v>42580.978472222225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t="s">
        <v>8316</v>
      </c>
      <c r="Q3956">
        <f t="shared" si="309"/>
        <v>0</v>
      </c>
      <c r="R3956">
        <f t="shared" si="307"/>
        <v>0</v>
      </c>
      <c r="S3956" s="13">
        <f t="shared" si="308"/>
        <v>41774.651203703703</v>
      </c>
      <c r="T3956" s="12">
        <f t="shared" si="305"/>
        <v>2014</v>
      </c>
      <c r="U3956" s="13">
        <f t="shared" si="306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t="s">
        <v>8316</v>
      </c>
      <c r="Q3957">
        <f t="shared" si="309"/>
        <v>24</v>
      </c>
      <c r="R3957">
        <f t="shared" si="307"/>
        <v>53.13</v>
      </c>
      <c r="S3957" s="13">
        <f t="shared" si="308"/>
        <v>42306.848854166667</v>
      </c>
      <c r="T3957" s="12">
        <f t="shared" si="305"/>
        <v>2015</v>
      </c>
      <c r="U3957" s="13">
        <f t="shared" si="306"/>
        <v>42336.890520833331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t="s">
        <v>8316</v>
      </c>
      <c r="Q3958">
        <f t="shared" si="309"/>
        <v>0</v>
      </c>
      <c r="R3958">
        <f t="shared" si="307"/>
        <v>0</v>
      </c>
      <c r="S3958" s="13">
        <f t="shared" si="308"/>
        <v>42457.932025462964</v>
      </c>
      <c r="T3958" s="12">
        <f t="shared" si="305"/>
        <v>2016</v>
      </c>
      <c r="U3958" s="13">
        <f t="shared" si="306"/>
        <v>42485.013888888891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t="s">
        <v>8316</v>
      </c>
      <c r="Q3959">
        <f t="shared" si="309"/>
        <v>0</v>
      </c>
      <c r="R3959">
        <f t="shared" si="307"/>
        <v>7</v>
      </c>
      <c r="S3959" s="13">
        <f t="shared" si="308"/>
        <v>42513.976319444439</v>
      </c>
      <c r="T3959" s="12">
        <f t="shared" si="305"/>
        <v>2016</v>
      </c>
      <c r="U3959" s="13">
        <f t="shared" si="306"/>
        <v>42559.976319444439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t="s">
        <v>8316</v>
      </c>
      <c r="Q3960">
        <f t="shared" si="309"/>
        <v>32</v>
      </c>
      <c r="R3960">
        <f t="shared" si="307"/>
        <v>40.06</v>
      </c>
      <c r="S3960" s="13">
        <f t="shared" si="308"/>
        <v>41816.950370370374</v>
      </c>
      <c r="T3960" s="12">
        <f t="shared" si="305"/>
        <v>2014</v>
      </c>
      <c r="U3960" s="13">
        <f t="shared" si="306"/>
        <v>41853.583333333336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t="s">
        <v>8316</v>
      </c>
      <c r="Q3961">
        <f t="shared" si="309"/>
        <v>24</v>
      </c>
      <c r="R3961">
        <f t="shared" si="307"/>
        <v>24.33</v>
      </c>
      <c r="S3961" s="13">
        <f t="shared" si="308"/>
        <v>41880.788842592592</v>
      </c>
      <c r="T3961" s="12">
        <f t="shared" si="305"/>
        <v>2014</v>
      </c>
      <c r="U3961" s="13">
        <f t="shared" si="306"/>
        <v>41910.788842592592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t="s">
        <v>8316</v>
      </c>
      <c r="Q3962">
        <f t="shared" si="309"/>
        <v>2</v>
      </c>
      <c r="R3962">
        <f t="shared" si="307"/>
        <v>11.25</v>
      </c>
      <c r="S3962" s="13">
        <f t="shared" si="308"/>
        <v>42342.845555555556</v>
      </c>
      <c r="T3962" s="12">
        <f t="shared" si="305"/>
        <v>2015</v>
      </c>
      <c r="U3962" s="13">
        <f t="shared" si="306"/>
        <v>42372.845555555556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t="s">
        <v>8316</v>
      </c>
      <c r="Q3963">
        <f t="shared" si="309"/>
        <v>0</v>
      </c>
      <c r="R3963">
        <f t="shared" si="307"/>
        <v>10.5</v>
      </c>
      <c r="S3963" s="13">
        <f t="shared" si="308"/>
        <v>41745.891319444447</v>
      </c>
      <c r="T3963" s="12">
        <f t="shared" si="305"/>
        <v>2014</v>
      </c>
      <c r="U3963" s="13">
        <f t="shared" si="306"/>
        <v>41767.891319444447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t="s">
        <v>8316</v>
      </c>
      <c r="Q3964">
        <f t="shared" si="309"/>
        <v>3</v>
      </c>
      <c r="R3964">
        <f t="shared" si="307"/>
        <v>15</v>
      </c>
      <c r="S3964" s="13">
        <f t="shared" si="308"/>
        <v>42311.621458333335</v>
      </c>
      <c r="T3964" s="12">
        <f t="shared" si="305"/>
        <v>2015</v>
      </c>
      <c r="U3964" s="13">
        <f t="shared" si="306"/>
        <v>42336.621458333335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t="s">
        <v>8316</v>
      </c>
      <c r="Q3965">
        <f t="shared" si="309"/>
        <v>0</v>
      </c>
      <c r="R3965">
        <f t="shared" si="307"/>
        <v>0</v>
      </c>
      <c r="S3965" s="13">
        <f t="shared" si="308"/>
        <v>42296.154131944444</v>
      </c>
      <c r="T3965" s="12">
        <f t="shared" si="305"/>
        <v>2015</v>
      </c>
      <c r="U3965" s="13">
        <f t="shared" si="306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t="s">
        <v>8316</v>
      </c>
      <c r="Q3966">
        <f t="shared" si="309"/>
        <v>6</v>
      </c>
      <c r="R3966">
        <f t="shared" si="307"/>
        <v>42</v>
      </c>
      <c r="S3966" s="13">
        <f t="shared" si="308"/>
        <v>42053.722060185188</v>
      </c>
      <c r="T3966" s="12">
        <f t="shared" si="305"/>
        <v>2015</v>
      </c>
      <c r="U3966" s="13">
        <f t="shared" si="306"/>
        <v>42113.680393518516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t="s">
        <v>8316</v>
      </c>
      <c r="Q3967">
        <f t="shared" si="309"/>
        <v>14</v>
      </c>
      <c r="R3967">
        <f t="shared" si="307"/>
        <v>71.25</v>
      </c>
      <c r="S3967" s="13">
        <f t="shared" si="308"/>
        <v>42414.235879629632</v>
      </c>
      <c r="T3967" s="12">
        <f t="shared" si="305"/>
        <v>2016</v>
      </c>
      <c r="U3967" s="13">
        <f t="shared" si="306"/>
        <v>42474.194212962961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t="s">
        <v>8316</v>
      </c>
      <c r="Q3968">
        <f t="shared" si="309"/>
        <v>1</v>
      </c>
      <c r="R3968">
        <f t="shared" si="307"/>
        <v>22.5</v>
      </c>
      <c r="S3968" s="13">
        <f t="shared" si="308"/>
        <v>41801.711550925924</v>
      </c>
      <c r="T3968" s="12">
        <f t="shared" si="305"/>
        <v>2014</v>
      </c>
      <c r="U3968" s="13">
        <f t="shared" si="306"/>
        <v>41844.124305555553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t="s">
        <v>8316</v>
      </c>
      <c r="Q3969">
        <f t="shared" si="309"/>
        <v>24</v>
      </c>
      <c r="R3969">
        <f t="shared" si="307"/>
        <v>41</v>
      </c>
      <c r="S3969" s="13">
        <f t="shared" si="308"/>
        <v>42770.290590277778</v>
      </c>
      <c r="T3969" s="12">
        <f t="shared" si="305"/>
        <v>2017</v>
      </c>
      <c r="U3969" s="13">
        <f t="shared" si="306"/>
        <v>42800.290590277778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t="s">
        <v>8316</v>
      </c>
      <c r="Q3970">
        <f t="shared" si="309"/>
        <v>11</v>
      </c>
      <c r="R3970">
        <f t="shared" si="307"/>
        <v>47.91</v>
      </c>
      <c r="S3970" s="13">
        <f t="shared" si="308"/>
        <v>42452.815659722226</v>
      </c>
      <c r="T3970" s="12">
        <f t="shared" ref="T3970:T4033" si="310">YEAR(S3970)</f>
        <v>2016</v>
      </c>
      <c r="U3970" s="13">
        <f t="shared" ref="U3970:U4033" si="311">(((I3970/60)/60)/24)+DATE(1970,1,1)</f>
        <v>42512.815659722226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t="s">
        <v>8316</v>
      </c>
      <c r="Q3971">
        <f t="shared" si="309"/>
        <v>7</v>
      </c>
      <c r="R3971">
        <f t="shared" ref="R3971:R4034" si="312">IFERROR(ROUND(E3971/L3971,2),0)</f>
        <v>35.17</v>
      </c>
      <c r="S3971" s="13">
        <f t="shared" ref="S3971:S4034" si="313">(((J3971/60)/60)/24)+DATE(1970,1,1)</f>
        <v>42601.854699074072</v>
      </c>
      <c r="T3971" s="12">
        <f t="shared" si="310"/>
        <v>2016</v>
      </c>
      <c r="U3971" s="13">
        <f t="shared" si="311"/>
        <v>42611.163194444445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t="s">
        <v>8316</v>
      </c>
      <c r="Q3972">
        <f t="shared" ref="Q3972:Q4035" si="314">ROUND(E3972/D3972*100,0)</f>
        <v>0</v>
      </c>
      <c r="R3972">
        <f t="shared" si="312"/>
        <v>5.5</v>
      </c>
      <c r="S3972" s="13">
        <f t="shared" si="313"/>
        <v>42447.863553240735</v>
      </c>
      <c r="T3972" s="12">
        <f t="shared" si="310"/>
        <v>2016</v>
      </c>
      <c r="U3972" s="13">
        <f t="shared" si="311"/>
        <v>42477.863553240735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t="s">
        <v>8316</v>
      </c>
      <c r="Q3973">
        <f t="shared" si="314"/>
        <v>1</v>
      </c>
      <c r="R3973">
        <f t="shared" si="312"/>
        <v>22.67</v>
      </c>
      <c r="S3973" s="13">
        <f t="shared" si="313"/>
        <v>41811.536180555559</v>
      </c>
      <c r="T3973" s="12">
        <f t="shared" si="310"/>
        <v>2014</v>
      </c>
      <c r="U3973" s="13">
        <f t="shared" si="311"/>
        <v>41841.536180555559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t="s">
        <v>8316</v>
      </c>
      <c r="Q3974">
        <f t="shared" si="314"/>
        <v>21</v>
      </c>
      <c r="R3974">
        <f t="shared" si="312"/>
        <v>26.38</v>
      </c>
      <c r="S3974" s="13">
        <f t="shared" si="313"/>
        <v>41981.067523148144</v>
      </c>
      <c r="T3974" s="12">
        <f t="shared" si="310"/>
        <v>2014</v>
      </c>
      <c r="U3974" s="13">
        <f t="shared" si="311"/>
        <v>42041.067523148144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t="s">
        <v>8316</v>
      </c>
      <c r="Q3975">
        <f t="shared" si="314"/>
        <v>78</v>
      </c>
      <c r="R3975">
        <f t="shared" si="312"/>
        <v>105.54</v>
      </c>
      <c r="S3975" s="13">
        <f t="shared" si="313"/>
        <v>42469.68414351852</v>
      </c>
      <c r="T3975" s="12">
        <f t="shared" si="310"/>
        <v>2016</v>
      </c>
      <c r="U3975" s="13">
        <f t="shared" si="311"/>
        <v>42499.166666666672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t="s">
        <v>8316</v>
      </c>
      <c r="Q3976">
        <f t="shared" si="314"/>
        <v>32</v>
      </c>
      <c r="R3976">
        <f t="shared" si="312"/>
        <v>29.09</v>
      </c>
      <c r="S3976" s="13">
        <f t="shared" si="313"/>
        <v>42493.546851851846</v>
      </c>
      <c r="T3976" s="12">
        <f t="shared" si="310"/>
        <v>2016</v>
      </c>
      <c r="U3976" s="13">
        <f t="shared" si="311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t="s">
        <v>8316</v>
      </c>
      <c r="Q3977">
        <f t="shared" si="314"/>
        <v>0</v>
      </c>
      <c r="R3977">
        <f t="shared" si="312"/>
        <v>0</v>
      </c>
      <c r="S3977" s="13">
        <f t="shared" si="313"/>
        <v>42534.866875</v>
      </c>
      <c r="T3977" s="12">
        <f t="shared" si="310"/>
        <v>2016</v>
      </c>
      <c r="U3977" s="13">
        <f t="shared" si="311"/>
        <v>42564.866875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t="s">
        <v>8316</v>
      </c>
      <c r="Q3978">
        <f t="shared" si="314"/>
        <v>48</v>
      </c>
      <c r="R3978">
        <f t="shared" si="312"/>
        <v>62</v>
      </c>
      <c r="S3978" s="13">
        <f t="shared" si="313"/>
        <v>41830.858344907407</v>
      </c>
      <c r="T3978" s="12">
        <f t="shared" si="310"/>
        <v>2014</v>
      </c>
      <c r="U3978" s="13">
        <f t="shared" si="311"/>
        <v>41852.291666666664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t="s">
        <v>8316</v>
      </c>
      <c r="Q3979">
        <f t="shared" si="314"/>
        <v>1</v>
      </c>
      <c r="R3979">
        <f t="shared" si="312"/>
        <v>217.5</v>
      </c>
      <c r="S3979" s="13">
        <f t="shared" si="313"/>
        <v>42543.788564814815</v>
      </c>
      <c r="T3979" s="12">
        <f t="shared" si="310"/>
        <v>2016</v>
      </c>
      <c r="U3979" s="13">
        <f t="shared" si="311"/>
        <v>42573.788564814815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t="s">
        <v>8316</v>
      </c>
      <c r="Q3980">
        <f t="shared" si="314"/>
        <v>11</v>
      </c>
      <c r="R3980">
        <f t="shared" si="312"/>
        <v>26.75</v>
      </c>
      <c r="S3980" s="13">
        <f t="shared" si="313"/>
        <v>41975.642974537041</v>
      </c>
      <c r="T3980" s="12">
        <f t="shared" si="310"/>
        <v>2014</v>
      </c>
      <c r="U3980" s="13">
        <f t="shared" si="311"/>
        <v>42035.642974537041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t="s">
        <v>8316</v>
      </c>
      <c r="Q3981">
        <f t="shared" si="314"/>
        <v>2</v>
      </c>
      <c r="R3981">
        <f t="shared" si="312"/>
        <v>18.329999999999998</v>
      </c>
      <c r="S3981" s="13">
        <f t="shared" si="313"/>
        <v>42069.903437500005</v>
      </c>
      <c r="T3981" s="12">
        <f t="shared" si="310"/>
        <v>2015</v>
      </c>
      <c r="U3981" s="13">
        <f t="shared" si="311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t="s">
        <v>8316</v>
      </c>
      <c r="Q3982">
        <f t="shared" si="314"/>
        <v>18</v>
      </c>
      <c r="R3982">
        <f t="shared" si="312"/>
        <v>64.290000000000006</v>
      </c>
      <c r="S3982" s="13">
        <f t="shared" si="313"/>
        <v>41795.598923611113</v>
      </c>
      <c r="T3982" s="12">
        <f t="shared" si="310"/>
        <v>2014</v>
      </c>
      <c r="U3982" s="13">
        <f t="shared" si="311"/>
        <v>41825.598923611113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t="s">
        <v>8316</v>
      </c>
      <c r="Q3983">
        <f t="shared" si="314"/>
        <v>4</v>
      </c>
      <c r="R3983">
        <f t="shared" si="312"/>
        <v>175</v>
      </c>
      <c r="S3983" s="13">
        <f t="shared" si="313"/>
        <v>42508.179965277777</v>
      </c>
      <c r="T3983" s="12">
        <f t="shared" si="310"/>
        <v>2016</v>
      </c>
      <c r="U3983" s="13">
        <f t="shared" si="311"/>
        <v>42568.179965277777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t="s">
        <v>8316</v>
      </c>
      <c r="Q3984">
        <f t="shared" si="314"/>
        <v>20</v>
      </c>
      <c r="R3984">
        <f t="shared" si="312"/>
        <v>34</v>
      </c>
      <c r="S3984" s="13">
        <f t="shared" si="313"/>
        <v>42132.809953703705</v>
      </c>
      <c r="T3984" s="12">
        <f t="shared" si="310"/>
        <v>2015</v>
      </c>
      <c r="U3984" s="13">
        <f t="shared" si="311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t="s">
        <v>8316</v>
      </c>
      <c r="Q3985">
        <f t="shared" si="314"/>
        <v>35</v>
      </c>
      <c r="R3985">
        <f t="shared" si="312"/>
        <v>84.28</v>
      </c>
      <c r="S3985" s="13">
        <f t="shared" si="313"/>
        <v>41747.86986111111</v>
      </c>
      <c r="T3985" s="12">
        <f t="shared" si="310"/>
        <v>2014</v>
      </c>
      <c r="U3985" s="13">
        <f t="shared" si="311"/>
        <v>41779.290972222225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t="s">
        <v>8316</v>
      </c>
      <c r="Q3986">
        <f t="shared" si="314"/>
        <v>6</v>
      </c>
      <c r="R3986">
        <f t="shared" si="312"/>
        <v>9.5</v>
      </c>
      <c r="S3986" s="13">
        <f t="shared" si="313"/>
        <v>41920.963472222218</v>
      </c>
      <c r="T3986" s="12">
        <f t="shared" si="310"/>
        <v>2014</v>
      </c>
      <c r="U3986" s="13">
        <f t="shared" si="311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t="s">
        <v>8316</v>
      </c>
      <c r="Q3987">
        <f t="shared" si="314"/>
        <v>32</v>
      </c>
      <c r="R3987">
        <f t="shared" si="312"/>
        <v>33.74</v>
      </c>
      <c r="S3987" s="13">
        <f t="shared" si="313"/>
        <v>42399.707407407404</v>
      </c>
      <c r="T3987" s="12">
        <f t="shared" si="310"/>
        <v>2016</v>
      </c>
      <c r="U3987" s="13">
        <f t="shared" si="311"/>
        <v>42420.878472222219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t="s">
        <v>8316</v>
      </c>
      <c r="Q3988">
        <f t="shared" si="314"/>
        <v>10</v>
      </c>
      <c r="R3988">
        <f t="shared" si="312"/>
        <v>37.54</v>
      </c>
      <c r="S3988" s="13">
        <f t="shared" si="313"/>
        <v>42467.548541666663</v>
      </c>
      <c r="T3988" s="12">
        <f t="shared" si="310"/>
        <v>2016</v>
      </c>
      <c r="U3988" s="13">
        <f t="shared" si="311"/>
        <v>42496.544444444444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t="s">
        <v>8316</v>
      </c>
      <c r="Q3989">
        <f t="shared" si="314"/>
        <v>38</v>
      </c>
      <c r="R3989">
        <f t="shared" si="312"/>
        <v>11.62</v>
      </c>
      <c r="S3989" s="13">
        <f t="shared" si="313"/>
        <v>41765.92465277778</v>
      </c>
      <c r="T3989" s="12">
        <f t="shared" si="310"/>
        <v>2014</v>
      </c>
      <c r="U3989" s="13">
        <f t="shared" si="311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t="s">
        <v>8316</v>
      </c>
      <c r="Q3990">
        <f t="shared" si="314"/>
        <v>2</v>
      </c>
      <c r="R3990">
        <f t="shared" si="312"/>
        <v>8</v>
      </c>
      <c r="S3990" s="13">
        <f t="shared" si="313"/>
        <v>42230.08116898148</v>
      </c>
      <c r="T3990" s="12">
        <f t="shared" si="310"/>
        <v>2015</v>
      </c>
      <c r="U3990" s="13">
        <f t="shared" si="311"/>
        <v>42245.08116898148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>
        <f t="shared" si="314"/>
        <v>0</v>
      </c>
      <c r="R3991">
        <f t="shared" si="312"/>
        <v>0</v>
      </c>
      <c r="S3991" s="13">
        <f t="shared" si="313"/>
        <v>42286.749780092592</v>
      </c>
      <c r="T3991" s="12">
        <f t="shared" si="310"/>
        <v>2015</v>
      </c>
      <c r="U3991" s="13">
        <f t="shared" si="311"/>
        <v>42316.791446759264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t="s">
        <v>8316</v>
      </c>
      <c r="Q3992">
        <f t="shared" si="314"/>
        <v>4</v>
      </c>
      <c r="R3992">
        <f t="shared" si="312"/>
        <v>23</v>
      </c>
      <c r="S3992" s="13">
        <f t="shared" si="313"/>
        <v>42401.672372685185</v>
      </c>
      <c r="T3992" s="12">
        <f t="shared" si="310"/>
        <v>2016</v>
      </c>
      <c r="U3992" s="13">
        <f t="shared" si="311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t="s">
        <v>8316</v>
      </c>
      <c r="Q3993">
        <f t="shared" si="314"/>
        <v>20</v>
      </c>
      <c r="R3993">
        <f t="shared" si="312"/>
        <v>100</v>
      </c>
      <c r="S3993" s="13">
        <f t="shared" si="313"/>
        <v>42125.644467592589</v>
      </c>
      <c r="T3993" s="12">
        <f t="shared" si="310"/>
        <v>2015</v>
      </c>
      <c r="U3993" s="13">
        <f t="shared" si="311"/>
        <v>42155.644467592589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t="s">
        <v>8316</v>
      </c>
      <c r="Q3994">
        <f t="shared" si="314"/>
        <v>5</v>
      </c>
      <c r="R3994">
        <f t="shared" si="312"/>
        <v>60.11</v>
      </c>
      <c r="S3994" s="13">
        <f t="shared" si="313"/>
        <v>42289.94049768518</v>
      </c>
      <c r="T3994" s="12">
        <f t="shared" si="310"/>
        <v>2015</v>
      </c>
      <c r="U3994" s="13">
        <f t="shared" si="311"/>
        <v>42349.982164351852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t="s">
        <v>8316</v>
      </c>
      <c r="Q3995">
        <f t="shared" si="314"/>
        <v>0</v>
      </c>
      <c r="R3995">
        <f t="shared" si="312"/>
        <v>3</v>
      </c>
      <c r="S3995" s="13">
        <f t="shared" si="313"/>
        <v>42107.864722222221</v>
      </c>
      <c r="T3995" s="12">
        <f t="shared" si="310"/>
        <v>2015</v>
      </c>
      <c r="U3995" s="13">
        <f t="shared" si="311"/>
        <v>42137.864722222221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t="s">
        <v>8316</v>
      </c>
      <c r="Q3996">
        <f t="shared" si="314"/>
        <v>0</v>
      </c>
      <c r="R3996">
        <f t="shared" si="312"/>
        <v>5</v>
      </c>
      <c r="S3996" s="13">
        <f t="shared" si="313"/>
        <v>41809.389930555553</v>
      </c>
      <c r="T3996" s="12">
        <f t="shared" si="310"/>
        <v>2014</v>
      </c>
      <c r="U3996" s="13">
        <f t="shared" si="311"/>
        <v>41839.389930555553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t="s">
        <v>8316</v>
      </c>
      <c r="Q3997">
        <f t="shared" si="314"/>
        <v>35</v>
      </c>
      <c r="R3997">
        <f t="shared" si="312"/>
        <v>17.5</v>
      </c>
      <c r="S3997" s="13">
        <f t="shared" si="313"/>
        <v>42019.683761574073</v>
      </c>
      <c r="T3997" s="12">
        <f t="shared" si="310"/>
        <v>2015</v>
      </c>
      <c r="U3997" s="13">
        <f t="shared" si="311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t="s">
        <v>8316</v>
      </c>
      <c r="Q3998">
        <f t="shared" si="314"/>
        <v>17</v>
      </c>
      <c r="R3998">
        <f t="shared" si="312"/>
        <v>29.24</v>
      </c>
      <c r="S3998" s="13">
        <f t="shared" si="313"/>
        <v>41950.26694444444</v>
      </c>
      <c r="T3998" s="12">
        <f t="shared" si="310"/>
        <v>2014</v>
      </c>
      <c r="U3998" s="13">
        <f t="shared" si="311"/>
        <v>41963.669444444444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t="s">
        <v>8316</v>
      </c>
      <c r="Q3999">
        <f t="shared" si="314"/>
        <v>0</v>
      </c>
      <c r="R3999">
        <f t="shared" si="312"/>
        <v>0</v>
      </c>
      <c r="S3999" s="13">
        <f t="shared" si="313"/>
        <v>42069.391446759255</v>
      </c>
      <c r="T3999" s="12">
        <f t="shared" si="310"/>
        <v>2015</v>
      </c>
      <c r="U3999" s="13">
        <f t="shared" si="311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t="s">
        <v>8316</v>
      </c>
      <c r="Q4000">
        <f t="shared" si="314"/>
        <v>57</v>
      </c>
      <c r="R4000">
        <f t="shared" si="312"/>
        <v>59.58</v>
      </c>
      <c r="S4000" s="13">
        <f t="shared" si="313"/>
        <v>42061.963263888887</v>
      </c>
      <c r="T4000" s="12">
        <f t="shared" si="310"/>
        <v>2015</v>
      </c>
      <c r="U4000" s="13">
        <f t="shared" si="311"/>
        <v>42091.921597222223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t="s">
        <v>8316</v>
      </c>
      <c r="Q4001">
        <f t="shared" si="314"/>
        <v>17</v>
      </c>
      <c r="R4001">
        <f t="shared" si="312"/>
        <v>82.57</v>
      </c>
      <c r="S4001" s="13">
        <f t="shared" si="313"/>
        <v>41842.828680555554</v>
      </c>
      <c r="T4001" s="12">
        <f t="shared" si="310"/>
        <v>2014</v>
      </c>
      <c r="U4001" s="13">
        <f t="shared" si="311"/>
        <v>41882.827650462961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t="s">
        <v>8316</v>
      </c>
      <c r="Q4002">
        <f t="shared" si="314"/>
        <v>0</v>
      </c>
      <c r="R4002">
        <f t="shared" si="312"/>
        <v>10</v>
      </c>
      <c r="S4002" s="13">
        <f t="shared" si="313"/>
        <v>42437.64534722222</v>
      </c>
      <c r="T4002" s="12">
        <f t="shared" si="310"/>
        <v>2016</v>
      </c>
      <c r="U4002" s="13">
        <f t="shared" si="311"/>
        <v>42497.603680555556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t="s">
        <v>8316</v>
      </c>
      <c r="Q4003">
        <f t="shared" si="314"/>
        <v>38</v>
      </c>
      <c r="R4003">
        <f t="shared" si="312"/>
        <v>32.36</v>
      </c>
      <c r="S4003" s="13">
        <f t="shared" si="313"/>
        <v>42775.964212962965</v>
      </c>
      <c r="T4003" s="12">
        <f t="shared" si="310"/>
        <v>2017</v>
      </c>
      <c r="U4003" s="13">
        <f t="shared" si="311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t="s">
        <v>8316</v>
      </c>
      <c r="Q4004">
        <f t="shared" si="314"/>
        <v>2</v>
      </c>
      <c r="R4004">
        <f t="shared" si="312"/>
        <v>5.75</v>
      </c>
      <c r="S4004" s="13">
        <f t="shared" si="313"/>
        <v>41879.043530092589</v>
      </c>
      <c r="T4004" s="12">
        <f t="shared" si="310"/>
        <v>2014</v>
      </c>
      <c r="U4004" s="13">
        <f t="shared" si="311"/>
        <v>41909.043530092589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t="s">
        <v>8316</v>
      </c>
      <c r="Q4005">
        <f t="shared" si="314"/>
        <v>10</v>
      </c>
      <c r="R4005">
        <f t="shared" si="312"/>
        <v>100.5</v>
      </c>
      <c r="S4005" s="13">
        <f t="shared" si="313"/>
        <v>42020.587349537032</v>
      </c>
      <c r="T4005" s="12">
        <f t="shared" si="310"/>
        <v>2015</v>
      </c>
      <c r="U4005" s="13">
        <f t="shared" si="311"/>
        <v>42050.587349537032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t="s">
        <v>8316</v>
      </c>
      <c r="Q4006">
        <f t="shared" si="314"/>
        <v>0</v>
      </c>
      <c r="R4006">
        <f t="shared" si="312"/>
        <v>1</v>
      </c>
      <c r="S4006" s="13">
        <f t="shared" si="313"/>
        <v>41890.16269675926</v>
      </c>
      <c r="T4006" s="12">
        <f t="shared" si="310"/>
        <v>2014</v>
      </c>
      <c r="U4006" s="13">
        <f t="shared" si="311"/>
        <v>41920.16269675926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t="s">
        <v>8316</v>
      </c>
      <c r="Q4007">
        <f t="shared" si="314"/>
        <v>1</v>
      </c>
      <c r="R4007">
        <f t="shared" si="312"/>
        <v>20</v>
      </c>
      <c r="S4007" s="13">
        <f t="shared" si="313"/>
        <v>41872.807696759257</v>
      </c>
      <c r="T4007" s="12">
        <f t="shared" si="310"/>
        <v>2014</v>
      </c>
      <c r="U4007" s="13">
        <f t="shared" si="311"/>
        <v>41932.807696759257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t="s">
        <v>8316</v>
      </c>
      <c r="Q4008">
        <f t="shared" si="314"/>
        <v>0</v>
      </c>
      <c r="R4008">
        <f t="shared" si="312"/>
        <v>2</v>
      </c>
      <c r="S4008" s="13">
        <f t="shared" si="313"/>
        <v>42391.772997685184</v>
      </c>
      <c r="T4008" s="12">
        <f t="shared" si="310"/>
        <v>2016</v>
      </c>
      <c r="U4008" s="13">
        <f t="shared" si="311"/>
        <v>42416.772997685184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t="s">
        <v>8316</v>
      </c>
      <c r="Q4009">
        <f t="shared" si="314"/>
        <v>0</v>
      </c>
      <c r="R4009">
        <f t="shared" si="312"/>
        <v>5</v>
      </c>
      <c r="S4009" s="13">
        <f t="shared" si="313"/>
        <v>41848.772928240738</v>
      </c>
      <c r="T4009" s="12">
        <f t="shared" si="310"/>
        <v>2014</v>
      </c>
      <c r="U4009" s="13">
        <f t="shared" si="311"/>
        <v>41877.686111111114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t="s">
        <v>8316</v>
      </c>
      <c r="Q4010">
        <f t="shared" si="314"/>
        <v>6</v>
      </c>
      <c r="R4010">
        <f t="shared" si="312"/>
        <v>15</v>
      </c>
      <c r="S4010" s="13">
        <f t="shared" si="313"/>
        <v>42177.964201388888</v>
      </c>
      <c r="T4010" s="12">
        <f t="shared" si="310"/>
        <v>2015</v>
      </c>
      <c r="U4010" s="13">
        <f t="shared" si="311"/>
        <v>42207.964201388888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t="s">
        <v>8316</v>
      </c>
      <c r="Q4011">
        <f t="shared" si="314"/>
        <v>4</v>
      </c>
      <c r="R4011">
        <f t="shared" si="312"/>
        <v>25</v>
      </c>
      <c r="S4011" s="13">
        <f t="shared" si="313"/>
        <v>41851.700925925928</v>
      </c>
      <c r="T4011" s="12">
        <f t="shared" si="310"/>
        <v>2014</v>
      </c>
      <c r="U4011" s="13">
        <f t="shared" si="311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t="s">
        <v>8316</v>
      </c>
      <c r="Q4012">
        <f t="shared" si="314"/>
        <v>24</v>
      </c>
      <c r="R4012">
        <f t="shared" si="312"/>
        <v>45.84</v>
      </c>
      <c r="S4012" s="13">
        <f t="shared" si="313"/>
        <v>41921.770439814813</v>
      </c>
      <c r="T4012" s="12">
        <f t="shared" si="310"/>
        <v>2014</v>
      </c>
      <c r="U4012" s="13">
        <f t="shared" si="311"/>
        <v>41938.770439814813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t="s">
        <v>8316</v>
      </c>
      <c r="Q4013">
        <f t="shared" si="314"/>
        <v>8</v>
      </c>
      <c r="R4013">
        <f t="shared" si="312"/>
        <v>4.75</v>
      </c>
      <c r="S4013" s="13">
        <f t="shared" si="313"/>
        <v>42002.54488425926</v>
      </c>
      <c r="T4013" s="12">
        <f t="shared" si="310"/>
        <v>2014</v>
      </c>
      <c r="U4013" s="13">
        <f t="shared" si="311"/>
        <v>42032.54488425926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t="s">
        <v>8316</v>
      </c>
      <c r="Q4014">
        <f t="shared" si="314"/>
        <v>0</v>
      </c>
      <c r="R4014">
        <f t="shared" si="312"/>
        <v>0</v>
      </c>
      <c r="S4014" s="13">
        <f t="shared" si="313"/>
        <v>42096.544548611113</v>
      </c>
      <c r="T4014" s="12">
        <f t="shared" si="310"/>
        <v>2015</v>
      </c>
      <c r="U4014" s="13">
        <f t="shared" si="311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t="s">
        <v>8316</v>
      </c>
      <c r="Q4015">
        <f t="shared" si="314"/>
        <v>1</v>
      </c>
      <c r="R4015">
        <f t="shared" si="312"/>
        <v>13</v>
      </c>
      <c r="S4015" s="13">
        <f t="shared" si="313"/>
        <v>42021.301192129627</v>
      </c>
      <c r="T4015" s="12">
        <f t="shared" si="310"/>
        <v>2015</v>
      </c>
      <c r="U4015" s="13">
        <f t="shared" si="311"/>
        <v>42051.301192129627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t="s">
        <v>8316</v>
      </c>
      <c r="Q4016">
        <f t="shared" si="314"/>
        <v>0</v>
      </c>
      <c r="R4016">
        <f t="shared" si="312"/>
        <v>0</v>
      </c>
      <c r="S4016" s="13">
        <f t="shared" si="313"/>
        <v>42419.246168981481</v>
      </c>
      <c r="T4016" s="12">
        <f t="shared" si="310"/>
        <v>2016</v>
      </c>
      <c r="U4016" s="13">
        <f t="shared" si="311"/>
        <v>42434.246168981481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t="s">
        <v>8316</v>
      </c>
      <c r="Q4017">
        <f t="shared" si="314"/>
        <v>0</v>
      </c>
      <c r="R4017">
        <f t="shared" si="312"/>
        <v>1</v>
      </c>
      <c r="S4017" s="13">
        <f t="shared" si="313"/>
        <v>42174.780821759254</v>
      </c>
      <c r="T4017" s="12">
        <f t="shared" si="310"/>
        <v>2015</v>
      </c>
      <c r="U4017" s="13">
        <f t="shared" si="311"/>
        <v>42204.780821759254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t="s">
        <v>8316</v>
      </c>
      <c r="Q4018">
        <f t="shared" si="314"/>
        <v>14</v>
      </c>
      <c r="R4018">
        <f t="shared" si="312"/>
        <v>10</v>
      </c>
      <c r="S4018" s="13">
        <f t="shared" si="313"/>
        <v>41869.872685185182</v>
      </c>
      <c r="T4018" s="12">
        <f t="shared" si="310"/>
        <v>2014</v>
      </c>
      <c r="U4018" s="13">
        <f t="shared" si="311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t="s">
        <v>8316</v>
      </c>
      <c r="Q4019">
        <f t="shared" si="314"/>
        <v>1</v>
      </c>
      <c r="R4019">
        <f t="shared" si="312"/>
        <v>52.5</v>
      </c>
      <c r="S4019" s="13">
        <f t="shared" si="313"/>
        <v>41856.672152777777</v>
      </c>
      <c r="T4019" s="12">
        <f t="shared" si="310"/>
        <v>2014</v>
      </c>
      <c r="U4019" s="13">
        <f t="shared" si="311"/>
        <v>41886.672152777777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t="s">
        <v>8316</v>
      </c>
      <c r="Q4020">
        <f t="shared" si="314"/>
        <v>9</v>
      </c>
      <c r="R4020">
        <f t="shared" si="312"/>
        <v>32.5</v>
      </c>
      <c r="S4020" s="13">
        <f t="shared" si="313"/>
        <v>42620.91097222222</v>
      </c>
      <c r="T4020" s="12">
        <f t="shared" si="310"/>
        <v>2016</v>
      </c>
      <c r="U4020" s="13">
        <f t="shared" si="311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>
        <f t="shared" si="314"/>
        <v>1</v>
      </c>
      <c r="R4021">
        <f t="shared" si="312"/>
        <v>7.25</v>
      </c>
      <c r="S4021" s="13">
        <f t="shared" si="313"/>
        <v>42417.675879629634</v>
      </c>
      <c r="T4021" s="12">
        <f t="shared" si="310"/>
        <v>2016</v>
      </c>
      <c r="U4021" s="13">
        <f t="shared" si="311"/>
        <v>42475.686111111107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t="s">
        <v>8316</v>
      </c>
      <c r="Q4022">
        <f t="shared" si="314"/>
        <v>17</v>
      </c>
      <c r="R4022">
        <f t="shared" si="312"/>
        <v>33.33</v>
      </c>
      <c r="S4022" s="13">
        <f t="shared" si="313"/>
        <v>42057.190960648149</v>
      </c>
      <c r="T4022" s="12">
        <f t="shared" si="310"/>
        <v>2015</v>
      </c>
      <c r="U4022" s="13">
        <f t="shared" si="311"/>
        <v>42087.149293981478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t="s">
        <v>8316</v>
      </c>
      <c r="Q4023">
        <f t="shared" si="314"/>
        <v>1</v>
      </c>
      <c r="R4023">
        <f t="shared" si="312"/>
        <v>62.5</v>
      </c>
      <c r="S4023" s="13">
        <f t="shared" si="313"/>
        <v>41878.911550925928</v>
      </c>
      <c r="T4023" s="12">
        <f t="shared" si="310"/>
        <v>2014</v>
      </c>
      <c r="U4023" s="13">
        <f t="shared" si="311"/>
        <v>41938.911550925928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t="s">
        <v>8316</v>
      </c>
      <c r="Q4024">
        <f t="shared" si="314"/>
        <v>70</v>
      </c>
      <c r="R4024">
        <f t="shared" si="312"/>
        <v>63.56</v>
      </c>
      <c r="S4024" s="13">
        <f t="shared" si="313"/>
        <v>41990.584108796291</v>
      </c>
      <c r="T4024" s="12">
        <f t="shared" si="310"/>
        <v>2014</v>
      </c>
      <c r="U4024" s="13">
        <f t="shared" si="311"/>
        <v>42036.120833333334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t="s">
        <v>8316</v>
      </c>
      <c r="Q4025">
        <f t="shared" si="314"/>
        <v>0</v>
      </c>
      <c r="R4025">
        <f t="shared" si="312"/>
        <v>0</v>
      </c>
      <c r="S4025" s="13">
        <f t="shared" si="313"/>
        <v>42408.999571759254</v>
      </c>
      <c r="T4025" s="12">
        <f t="shared" si="310"/>
        <v>2016</v>
      </c>
      <c r="U4025" s="13">
        <f t="shared" si="311"/>
        <v>42453.957905092597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t="s">
        <v>8316</v>
      </c>
      <c r="Q4026">
        <f t="shared" si="314"/>
        <v>1</v>
      </c>
      <c r="R4026">
        <f t="shared" si="312"/>
        <v>10</v>
      </c>
      <c r="S4026" s="13">
        <f t="shared" si="313"/>
        <v>42217.670104166667</v>
      </c>
      <c r="T4026" s="12">
        <f t="shared" si="310"/>
        <v>2015</v>
      </c>
      <c r="U4026" s="13">
        <f t="shared" si="311"/>
        <v>42247.670104166667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t="s">
        <v>8316</v>
      </c>
      <c r="Q4027">
        <f t="shared" si="314"/>
        <v>5</v>
      </c>
      <c r="R4027">
        <f t="shared" si="312"/>
        <v>62.5</v>
      </c>
      <c r="S4027" s="13">
        <f t="shared" si="313"/>
        <v>42151.237685185188</v>
      </c>
      <c r="T4027" s="12">
        <f t="shared" si="310"/>
        <v>2015</v>
      </c>
      <c r="U4027" s="13">
        <f t="shared" si="311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t="s">
        <v>8316</v>
      </c>
      <c r="Q4028">
        <f t="shared" si="314"/>
        <v>0</v>
      </c>
      <c r="R4028">
        <f t="shared" si="312"/>
        <v>0</v>
      </c>
      <c r="S4028" s="13">
        <f t="shared" si="313"/>
        <v>42282.655543981484</v>
      </c>
      <c r="T4028" s="12">
        <f t="shared" si="310"/>
        <v>2015</v>
      </c>
      <c r="U4028" s="13">
        <f t="shared" si="311"/>
        <v>42342.697210648148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t="s">
        <v>8316</v>
      </c>
      <c r="Q4029">
        <f t="shared" si="314"/>
        <v>7</v>
      </c>
      <c r="R4029">
        <f t="shared" si="312"/>
        <v>30.71</v>
      </c>
      <c r="S4029" s="13">
        <f t="shared" si="313"/>
        <v>42768.97084490741</v>
      </c>
      <c r="T4029" s="12">
        <f t="shared" si="310"/>
        <v>2017</v>
      </c>
      <c r="U4029" s="13">
        <f t="shared" si="311"/>
        <v>42789.041666666672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t="s">
        <v>8316</v>
      </c>
      <c r="Q4030">
        <f t="shared" si="314"/>
        <v>28</v>
      </c>
      <c r="R4030">
        <f t="shared" si="312"/>
        <v>51</v>
      </c>
      <c r="S4030" s="13">
        <f t="shared" si="313"/>
        <v>41765.938657407409</v>
      </c>
      <c r="T4030" s="12">
        <f t="shared" si="310"/>
        <v>2014</v>
      </c>
      <c r="U4030" s="13">
        <f t="shared" si="311"/>
        <v>41795.938657407409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t="s">
        <v>8316</v>
      </c>
      <c r="Q4031">
        <f t="shared" si="314"/>
        <v>0</v>
      </c>
      <c r="R4031">
        <f t="shared" si="312"/>
        <v>0</v>
      </c>
      <c r="S4031" s="13">
        <f t="shared" si="313"/>
        <v>42322.025115740747</v>
      </c>
      <c r="T4031" s="12">
        <f t="shared" si="310"/>
        <v>2015</v>
      </c>
      <c r="U4031" s="13">
        <f t="shared" si="311"/>
        <v>42352.025115740747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t="s">
        <v>8316</v>
      </c>
      <c r="Q4032">
        <f t="shared" si="314"/>
        <v>16</v>
      </c>
      <c r="R4032">
        <f t="shared" si="312"/>
        <v>66.67</v>
      </c>
      <c r="S4032" s="13">
        <f t="shared" si="313"/>
        <v>42374.655081018514</v>
      </c>
      <c r="T4032" s="12">
        <f t="shared" si="310"/>
        <v>2016</v>
      </c>
      <c r="U4032" s="13">
        <f t="shared" si="311"/>
        <v>42403.784027777772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>
        <f t="shared" si="314"/>
        <v>0</v>
      </c>
      <c r="R4033">
        <f t="shared" si="312"/>
        <v>0</v>
      </c>
      <c r="S4033" s="13">
        <f t="shared" si="313"/>
        <v>41941.585231481484</v>
      </c>
      <c r="T4033" s="12">
        <f t="shared" si="310"/>
        <v>2014</v>
      </c>
      <c r="U4033" s="13">
        <f t="shared" si="311"/>
        <v>41991.626898148148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t="s">
        <v>8316</v>
      </c>
      <c r="Q4034">
        <f t="shared" si="314"/>
        <v>7</v>
      </c>
      <c r="R4034">
        <f t="shared" si="312"/>
        <v>59</v>
      </c>
      <c r="S4034" s="13">
        <f t="shared" si="313"/>
        <v>42293.809212962966</v>
      </c>
      <c r="T4034" s="12">
        <f t="shared" ref="T4034:T4097" si="315">YEAR(S4034)</f>
        <v>2015</v>
      </c>
      <c r="U4034" s="13">
        <f t="shared" ref="U4034:U4097" si="316">(((I4034/60)/60)/24)+DATE(1970,1,1)</f>
        <v>42353.85087962963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t="s">
        <v>8316</v>
      </c>
      <c r="Q4035">
        <f t="shared" si="314"/>
        <v>26</v>
      </c>
      <c r="R4035">
        <f t="shared" ref="R4035:R4098" si="317">IFERROR(ROUND(E4035/L4035,2),0)</f>
        <v>65.34</v>
      </c>
      <c r="S4035" s="13">
        <f t="shared" ref="S4035:S4098" si="318">(((J4035/60)/60)/24)+DATE(1970,1,1)</f>
        <v>42614.268796296295</v>
      </c>
      <c r="T4035" s="12">
        <f t="shared" si="315"/>
        <v>2016</v>
      </c>
      <c r="U4035" s="13">
        <f t="shared" si="316"/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t="s">
        <v>8316</v>
      </c>
      <c r="Q4036">
        <f t="shared" ref="Q4036:Q4099" si="319">ROUND(E4036/D4036*100,0)</f>
        <v>1</v>
      </c>
      <c r="R4036">
        <f t="shared" si="317"/>
        <v>100</v>
      </c>
      <c r="S4036" s="13">
        <f t="shared" si="318"/>
        <v>42067.947337962964</v>
      </c>
      <c r="T4036" s="12">
        <f t="shared" si="315"/>
        <v>2015</v>
      </c>
      <c r="U4036" s="13">
        <f t="shared" si="316"/>
        <v>42097.905671296292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t="s">
        <v>8316</v>
      </c>
      <c r="Q4037">
        <f t="shared" si="319"/>
        <v>37</v>
      </c>
      <c r="R4037">
        <f t="shared" si="317"/>
        <v>147.4</v>
      </c>
      <c r="S4037" s="13">
        <f t="shared" si="318"/>
        <v>41903.882951388885</v>
      </c>
      <c r="T4037" s="12">
        <f t="shared" si="315"/>
        <v>2014</v>
      </c>
      <c r="U4037" s="13">
        <f t="shared" si="316"/>
        <v>41933.882951388885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t="s">
        <v>8316</v>
      </c>
      <c r="Q4038">
        <f t="shared" si="319"/>
        <v>47</v>
      </c>
      <c r="R4038">
        <f t="shared" si="317"/>
        <v>166.06</v>
      </c>
      <c r="S4038" s="13">
        <f t="shared" si="318"/>
        <v>41804.937083333331</v>
      </c>
      <c r="T4038" s="12">
        <f t="shared" si="315"/>
        <v>2014</v>
      </c>
      <c r="U4038" s="13">
        <f t="shared" si="316"/>
        <v>41821.9375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t="s">
        <v>8316</v>
      </c>
      <c r="Q4039">
        <f t="shared" si="319"/>
        <v>11</v>
      </c>
      <c r="R4039">
        <f t="shared" si="317"/>
        <v>40</v>
      </c>
      <c r="S4039" s="13">
        <f t="shared" si="318"/>
        <v>42497.070775462969</v>
      </c>
      <c r="T4039" s="12">
        <f t="shared" si="315"/>
        <v>2016</v>
      </c>
      <c r="U4039" s="13">
        <f t="shared" si="316"/>
        <v>42514.600694444445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t="s">
        <v>8316</v>
      </c>
      <c r="Q4040">
        <f t="shared" si="319"/>
        <v>12</v>
      </c>
      <c r="R4040">
        <f t="shared" si="317"/>
        <v>75.25</v>
      </c>
      <c r="S4040" s="13">
        <f t="shared" si="318"/>
        <v>41869.798726851855</v>
      </c>
      <c r="T4040" s="12">
        <f t="shared" si="315"/>
        <v>2014</v>
      </c>
      <c r="U4040" s="13">
        <f t="shared" si="316"/>
        <v>41929.798726851855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t="s">
        <v>8316</v>
      </c>
      <c r="Q4041">
        <f t="shared" si="319"/>
        <v>60</v>
      </c>
      <c r="R4041">
        <f t="shared" si="317"/>
        <v>60</v>
      </c>
      <c r="S4041" s="13">
        <f t="shared" si="318"/>
        <v>42305.670914351853</v>
      </c>
      <c r="T4041" s="12">
        <f t="shared" si="315"/>
        <v>2015</v>
      </c>
      <c r="U4041" s="13">
        <f t="shared" si="316"/>
        <v>42339.249305555553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t="s">
        <v>8316</v>
      </c>
      <c r="Q4042">
        <f t="shared" si="319"/>
        <v>31</v>
      </c>
      <c r="R4042">
        <f t="shared" si="317"/>
        <v>1250</v>
      </c>
      <c r="S4042" s="13">
        <f t="shared" si="318"/>
        <v>42144.231527777782</v>
      </c>
      <c r="T4042" s="12">
        <f t="shared" si="315"/>
        <v>2015</v>
      </c>
      <c r="U4042" s="13">
        <f t="shared" si="316"/>
        <v>42203.125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t="s">
        <v>8316</v>
      </c>
      <c r="Q4043">
        <f t="shared" si="319"/>
        <v>0</v>
      </c>
      <c r="R4043">
        <f t="shared" si="317"/>
        <v>10.5</v>
      </c>
      <c r="S4043" s="13">
        <f t="shared" si="318"/>
        <v>42559.474004629628</v>
      </c>
      <c r="T4043" s="12">
        <f t="shared" si="315"/>
        <v>2016</v>
      </c>
      <c r="U4043" s="13">
        <f t="shared" si="316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t="s">
        <v>8316</v>
      </c>
      <c r="Q4044">
        <f t="shared" si="319"/>
        <v>0</v>
      </c>
      <c r="R4044">
        <f t="shared" si="317"/>
        <v>7</v>
      </c>
      <c r="S4044" s="13">
        <f t="shared" si="318"/>
        <v>41995.084074074075</v>
      </c>
      <c r="T4044" s="12">
        <f t="shared" si="315"/>
        <v>2014</v>
      </c>
      <c r="U4044" s="13">
        <f t="shared" si="316"/>
        <v>42024.802777777775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t="s">
        <v>8316</v>
      </c>
      <c r="Q4045">
        <f t="shared" si="319"/>
        <v>0</v>
      </c>
      <c r="R4045">
        <f t="shared" si="317"/>
        <v>0</v>
      </c>
      <c r="S4045" s="13">
        <f t="shared" si="318"/>
        <v>41948.957465277781</v>
      </c>
      <c r="T4045" s="12">
        <f t="shared" si="315"/>
        <v>2014</v>
      </c>
      <c r="U4045" s="13">
        <f t="shared" si="316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t="s">
        <v>8316</v>
      </c>
      <c r="Q4046">
        <f t="shared" si="319"/>
        <v>38</v>
      </c>
      <c r="R4046">
        <f t="shared" si="317"/>
        <v>56.25</v>
      </c>
      <c r="S4046" s="13">
        <f t="shared" si="318"/>
        <v>42074.219699074078</v>
      </c>
      <c r="T4046" s="12">
        <f t="shared" si="315"/>
        <v>2015</v>
      </c>
      <c r="U4046" s="13">
        <f t="shared" si="316"/>
        <v>42104.208333333328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t="s">
        <v>8316</v>
      </c>
      <c r="Q4047">
        <f t="shared" si="319"/>
        <v>0</v>
      </c>
      <c r="R4047">
        <f t="shared" si="317"/>
        <v>1</v>
      </c>
      <c r="S4047" s="13">
        <f t="shared" si="318"/>
        <v>41842.201261574075</v>
      </c>
      <c r="T4047" s="12">
        <f t="shared" si="315"/>
        <v>2014</v>
      </c>
      <c r="U4047" s="13">
        <f t="shared" si="316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t="s">
        <v>8316</v>
      </c>
      <c r="Q4048">
        <f t="shared" si="319"/>
        <v>8</v>
      </c>
      <c r="R4048">
        <f t="shared" si="317"/>
        <v>38.33</v>
      </c>
      <c r="S4048" s="13">
        <f t="shared" si="318"/>
        <v>41904.650578703702</v>
      </c>
      <c r="T4048" s="12">
        <f t="shared" si="315"/>
        <v>2014</v>
      </c>
      <c r="U4048" s="13">
        <f t="shared" si="316"/>
        <v>41934.650578703702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t="s">
        <v>8316</v>
      </c>
      <c r="Q4049">
        <f t="shared" si="319"/>
        <v>2</v>
      </c>
      <c r="R4049">
        <f t="shared" si="317"/>
        <v>27.5</v>
      </c>
      <c r="S4049" s="13">
        <f t="shared" si="318"/>
        <v>41991.022488425922</v>
      </c>
      <c r="T4049" s="12">
        <f t="shared" si="315"/>
        <v>2014</v>
      </c>
      <c r="U4049" s="13">
        <f t="shared" si="316"/>
        <v>42015.041666666672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t="s">
        <v>8316</v>
      </c>
      <c r="Q4050">
        <f t="shared" si="319"/>
        <v>18</v>
      </c>
      <c r="R4050">
        <f t="shared" si="317"/>
        <v>32.979999999999997</v>
      </c>
      <c r="S4050" s="13">
        <f t="shared" si="318"/>
        <v>42436.509108796294</v>
      </c>
      <c r="T4050" s="12">
        <f t="shared" si="315"/>
        <v>2016</v>
      </c>
      <c r="U4050" s="13">
        <f t="shared" si="316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t="s">
        <v>8316</v>
      </c>
      <c r="Q4051">
        <f t="shared" si="319"/>
        <v>0</v>
      </c>
      <c r="R4051">
        <f t="shared" si="317"/>
        <v>16</v>
      </c>
      <c r="S4051" s="13">
        <f t="shared" si="318"/>
        <v>42169.958506944444</v>
      </c>
      <c r="T4051" s="12">
        <f t="shared" si="315"/>
        <v>2015</v>
      </c>
      <c r="U4051" s="13">
        <f t="shared" si="316"/>
        <v>42199.958506944444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t="s">
        <v>8316</v>
      </c>
      <c r="Q4052">
        <f t="shared" si="319"/>
        <v>0</v>
      </c>
      <c r="R4052">
        <f t="shared" si="317"/>
        <v>1</v>
      </c>
      <c r="S4052" s="13">
        <f t="shared" si="318"/>
        <v>41905.636469907404</v>
      </c>
      <c r="T4052" s="12">
        <f t="shared" si="315"/>
        <v>2014</v>
      </c>
      <c r="U4052" s="13">
        <f t="shared" si="316"/>
        <v>41935.636469907404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t="s">
        <v>8316</v>
      </c>
      <c r="Q4053">
        <f t="shared" si="319"/>
        <v>0</v>
      </c>
      <c r="R4053">
        <f t="shared" si="317"/>
        <v>0</v>
      </c>
      <c r="S4053" s="13">
        <f t="shared" si="318"/>
        <v>41761.810150462967</v>
      </c>
      <c r="T4053" s="12">
        <f t="shared" si="315"/>
        <v>2014</v>
      </c>
      <c r="U4053" s="13">
        <f t="shared" si="316"/>
        <v>41768.286805555559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t="s">
        <v>8316</v>
      </c>
      <c r="Q4054">
        <f t="shared" si="319"/>
        <v>38</v>
      </c>
      <c r="R4054">
        <f t="shared" si="317"/>
        <v>86.62</v>
      </c>
      <c r="S4054" s="13">
        <f t="shared" si="318"/>
        <v>41865.878657407404</v>
      </c>
      <c r="T4054" s="12">
        <f t="shared" si="315"/>
        <v>2014</v>
      </c>
      <c r="U4054" s="13">
        <f t="shared" si="316"/>
        <v>41925.878657407404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t="s">
        <v>8316</v>
      </c>
      <c r="Q4055">
        <f t="shared" si="319"/>
        <v>22</v>
      </c>
      <c r="R4055">
        <f t="shared" si="317"/>
        <v>55</v>
      </c>
      <c r="S4055" s="13">
        <f t="shared" si="318"/>
        <v>41928.690138888887</v>
      </c>
      <c r="T4055" s="12">
        <f t="shared" si="315"/>
        <v>2014</v>
      </c>
      <c r="U4055" s="13">
        <f t="shared" si="316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t="s">
        <v>8316</v>
      </c>
      <c r="Q4056">
        <f t="shared" si="319"/>
        <v>0</v>
      </c>
      <c r="R4056">
        <f t="shared" si="317"/>
        <v>0</v>
      </c>
      <c r="S4056" s="13">
        <f t="shared" si="318"/>
        <v>42613.841261574074</v>
      </c>
      <c r="T4056" s="12">
        <f t="shared" si="315"/>
        <v>2016</v>
      </c>
      <c r="U4056" s="13">
        <f t="shared" si="316"/>
        <v>42644.166666666672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t="s">
        <v>8316</v>
      </c>
      <c r="Q4057">
        <f t="shared" si="319"/>
        <v>18</v>
      </c>
      <c r="R4057">
        <f t="shared" si="317"/>
        <v>41.95</v>
      </c>
      <c r="S4057" s="13">
        <f t="shared" si="318"/>
        <v>41779.648506944446</v>
      </c>
      <c r="T4057" s="12">
        <f t="shared" si="315"/>
        <v>2014</v>
      </c>
      <c r="U4057" s="13">
        <f t="shared" si="316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t="s">
        <v>8316</v>
      </c>
      <c r="Q4058">
        <f t="shared" si="319"/>
        <v>53</v>
      </c>
      <c r="R4058">
        <f t="shared" si="317"/>
        <v>88.33</v>
      </c>
      <c r="S4058" s="13">
        <f t="shared" si="318"/>
        <v>42534.933321759265</v>
      </c>
      <c r="T4058" s="12">
        <f t="shared" si="315"/>
        <v>2016</v>
      </c>
      <c r="U4058" s="13">
        <f t="shared" si="316"/>
        <v>42554.832638888889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t="s">
        <v>8316</v>
      </c>
      <c r="Q4059">
        <f t="shared" si="319"/>
        <v>22</v>
      </c>
      <c r="R4059">
        <f t="shared" si="317"/>
        <v>129.16999999999999</v>
      </c>
      <c r="S4059" s="13">
        <f t="shared" si="318"/>
        <v>42310.968518518523</v>
      </c>
      <c r="T4059" s="12">
        <f t="shared" si="315"/>
        <v>2015</v>
      </c>
      <c r="U4059" s="13">
        <f t="shared" si="316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t="s">
        <v>8316</v>
      </c>
      <c r="Q4060">
        <f t="shared" si="319"/>
        <v>3</v>
      </c>
      <c r="R4060">
        <f t="shared" si="317"/>
        <v>23.75</v>
      </c>
      <c r="S4060" s="13">
        <f t="shared" si="318"/>
        <v>42446.060694444444</v>
      </c>
      <c r="T4060" s="12">
        <f t="shared" si="315"/>
        <v>2016</v>
      </c>
      <c r="U4060" s="13">
        <f t="shared" si="316"/>
        <v>42461.165972222225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t="s">
        <v>8316</v>
      </c>
      <c r="Q4061">
        <f t="shared" si="319"/>
        <v>3</v>
      </c>
      <c r="R4061">
        <f t="shared" si="317"/>
        <v>35.71</v>
      </c>
      <c r="S4061" s="13">
        <f t="shared" si="318"/>
        <v>41866.640648148146</v>
      </c>
      <c r="T4061" s="12">
        <f t="shared" si="315"/>
        <v>2014</v>
      </c>
      <c r="U4061" s="13">
        <f t="shared" si="316"/>
        <v>41898.125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t="s">
        <v>8316</v>
      </c>
      <c r="Q4062">
        <f t="shared" si="319"/>
        <v>3</v>
      </c>
      <c r="R4062">
        <f t="shared" si="317"/>
        <v>57</v>
      </c>
      <c r="S4062" s="13">
        <f t="shared" si="318"/>
        <v>41779.695092592592</v>
      </c>
      <c r="T4062" s="12">
        <f t="shared" si="315"/>
        <v>2014</v>
      </c>
      <c r="U4062" s="13">
        <f t="shared" si="316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t="s">
        <v>8316</v>
      </c>
      <c r="Q4063">
        <f t="shared" si="319"/>
        <v>0</v>
      </c>
      <c r="R4063">
        <f t="shared" si="317"/>
        <v>0</v>
      </c>
      <c r="S4063" s="13">
        <f t="shared" si="318"/>
        <v>42421.141469907408</v>
      </c>
      <c r="T4063" s="12">
        <f t="shared" si="315"/>
        <v>2016</v>
      </c>
      <c r="U4063" s="13">
        <f t="shared" si="316"/>
        <v>42481.099803240737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t="s">
        <v>8316</v>
      </c>
      <c r="Q4064">
        <f t="shared" si="319"/>
        <v>2</v>
      </c>
      <c r="R4064">
        <f t="shared" si="317"/>
        <v>163.33000000000001</v>
      </c>
      <c r="S4064" s="13">
        <f t="shared" si="318"/>
        <v>42523.739212962959</v>
      </c>
      <c r="T4064" s="12">
        <f t="shared" si="315"/>
        <v>2016</v>
      </c>
      <c r="U4064" s="13">
        <f t="shared" si="316"/>
        <v>42553.739212962959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t="s">
        <v>8316</v>
      </c>
      <c r="Q4065">
        <f t="shared" si="319"/>
        <v>1</v>
      </c>
      <c r="R4065">
        <f t="shared" si="317"/>
        <v>15</v>
      </c>
      <c r="S4065" s="13">
        <f t="shared" si="318"/>
        <v>41787.681527777779</v>
      </c>
      <c r="T4065" s="12">
        <f t="shared" si="315"/>
        <v>2014</v>
      </c>
      <c r="U4065" s="13">
        <f t="shared" si="316"/>
        <v>41817.681527777779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t="s">
        <v>8316</v>
      </c>
      <c r="Q4066">
        <f t="shared" si="319"/>
        <v>19</v>
      </c>
      <c r="R4066">
        <f t="shared" si="317"/>
        <v>64.17</v>
      </c>
      <c r="S4066" s="13">
        <f t="shared" si="318"/>
        <v>42093.588263888887</v>
      </c>
      <c r="T4066" s="12">
        <f t="shared" si="315"/>
        <v>2015</v>
      </c>
      <c r="U4066" s="13">
        <f t="shared" si="316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t="s">
        <v>8316</v>
      </c>
      <c r="Q4067">
        <f t="shared" si="319"/>
        <v>1</v>
      </c>
      <c r="R4067">
        <f t="shared" si="317"/>
        <v>6.75</v>
      </c>
      <c r="S4067" s="13">
        <f t="shared" si="318"/>
        <v>41833.951516203706</v>
      </c>
      <c r="T4067" s="12">
        <f t="shared" si="315"/>
        <v>2014</v>
      </c>
      <c r="U4067" s="13">
        <f t="shared" si="316"/>
        <v>41863.951516203706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t="s">
        <v>8316</v>
      </c>
      <c r="Q4068">
        <f t="shared" si="319"/>
        <v>0</v>
      </c>
      <c r="R4068">
        <f t="shared" si="317"/>
        <v>25</v>
      </c>
      <c r="S4068" s="13">
        <f t="shared" si="318"/>
        <v>42479.039212962962</v>
      </c>
      <c r="T4068" s="12">
        <f t="shared" si="315"/>
        <v>2016</v>
      </c>
      <c r="U4068" s="13">
        <f t="shared" si="316"/>
        <v>42509.039212962962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t="s">
        <v>8316</v>
      </c>
      <c r="Q4069">
        <f t="shared" si="319"/>
        <v>61</v>
      </c>
      <c r="R4069">
        <f t="shared" si="317"/>
        <v>179.12</v>
      </c>
      <c r="S4069" s="13">
        <f t="shared" si="318"/>
        <v>42235.117476851854</v>
      </c>
      <c r="T4069" s="12">
        <f t="shared" si="315"/>
        <v>2015</v>
      </c>
      <c r="U4069" s="13">
        <f t="shared" si="316"/>
        <v>42275.117476851854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t="s">
        <v>8316</v>
      </c>
      <c r="Q4070">
        <f t="shared" si="319"/>
        <v>1</v>
      </c>
      <c r="R4070">
        <f t="shared" si="317"/>
        <v>34.950000000000003</v>
      </c>
      <c r="S4070" s="13">
        <f t="shared" si="318"/>
        <v>42718.963599537034</v>
      </c>
      <c r="T4070" s="12">
        <f t="shared" si="315"/>
        <v>2016</v>
      </c>
      <c r="U4070" s="13">
        <f t="shared" si="316"/>
        <v>42748.961805555555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t="s">
        <v>8316</v>
      </c>
      <c r="Q4071">
        <f t="shared" si="319"/>
        <v>34</v>
      </c>
      <c r="R4071">
        <f t="shared" si="317"/>
        <v>33.08</v>
      </c>
      <c r="S4071" s="13">
        <f t="shared" si="318"/>
        <v>42022.661527777775</v>
      </c>
      <c r="T4071" s="12">
        <f t="shared" si="315"/>
        <v>2015</v>
      </c>
      <c r="U4071" s="13">
        <f t="shared" si="316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t="s">
        <v>8316</v>
      </c>
      <c r="Q4072">
        <f t="shared" si="319"/>
        <v>17</v>
      </c>
      <c r="R4072">
        <f t="shared" si="317"/>
        <v>27.5</v>
      </c>
      <c r="S4072" s="13">
        <f t="shared" si="318"/>
        <v>42031.666898148149</v>
      </c>
      <c r="T4072" s="12">
        <f t="shared" si="315"/>
        <v>2015</v>
      </c>
      <c r="U4072" s="13">
        <f t="shared" si="316"/>
        <v>42064.125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t="s">
        <v>8316</v>
      </c>
      <c r="Q4073">
        <f t="shared" si="319"/>
        <v>0</v>
      </c>
      <c r="R4073">
        <f t="shared" si="317"/>
        <v>0</v>
      </c>
      <c r="S4073" s="13">
        <f t="shared" si="318"/>
        <v>42700.804756944446</v>
      </c>
      <c r="T4073" s="12">
        <f t="shared" si="315"/>
        <v>2016</v>
      </c>
      <c r="U4073" s="13">
        <f t="shared" si="316"/>
        <v>42730.804756944446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t="s">
        <v>8316</v>
      </c>
      <c r="Q4074">
        <f t="shared" si="319"/>
        <v>0</v>
      </c>
      <c r="R4074">
        <f t="shared" si="317"/>
        <v>2</v>
      </c>
      <c r="S4074" s="13">
        <f t="shared" si="318"/>
        <v>41812.77443287037</v>
      </c>
      <c r="T4074" s="12">
        <f t="shared" si="315"/>
        <v>2014</v>
      </c>
      <c r="U4074" s="13">
        <f t="shared" si="316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t="s">
        <v>8316</v>
      </c>
      <c r="Q4075">
        <f t="shared" si="319"/>
        <v>1</v>
      </c>
      <c r="R4075">
        <f t="shared" si="317"/>
        <v>18.5</v>
      </c>
      <c r="S4075" s="13">
        <f t="shared" si="318"/>
        <v>42078.34520833334</v>
      </c>
      <c r="T4075" s="12">
        <f t="shared" si="315"/>
        <v>2015</v>
      </c>
      <c r="U4075" s="13">
        <f t="shared" si="316"/>
        <v>42133.166666666672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t="s">
        <v>8316</v>
      </c>
      <c r="Q4076">
        <f t="shared" si="319"/>
        <v>27</v>
      </c>
      <c r="R4076">
        <f t="shared" si="317"/>
        <v>35</v>
      </c>
      <c r="S4076" s="13">
        <f t="shared" si="318"/>
        <v>42283.552951388891</v>
      </c>
      <c r="T4076" s="12">
        <f t="shared" si="315"/>
        <v>2015</v>
      </c>
      <c r="U4076" s="13">
        <f t="shared" si="316"/>
        <v>42313.594618055555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t="s">
        <v>8316</v>
      </c>
      <c r="Q4077">
        <f t="shared" si="319"/>
        <v>29</v>
      </c>
      <c r="R4077">
        <f t="shared" si="317"/>
        <v>44.31</v>
      </c>
      <c r="S4077" s="13">
        <f t="shared" si="318"/>
        <v>41779.045937499999</v>
      </c>
      <c r="T4077" s="12">
        <f t="shared" si="315"/>
        <v>2014</v>
      </c>
      <c r="U4077" s="13">
        <f t="shared" si="316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t="s">
        <v>8316</v>
      </c>
      <c r="Q4078">
        <f t="shared" si="319"/>
        <v>0</v>
      </c>
      <c r="R4078">
        <f t="shared" si="317"/>
        <v>0</v>
      </c>
      <c r="S4078" s="13">
        <f t="shared" si="318"/>
        <v>41905.795706018522</v>
      </c>
      <c r="T4078" s="12">
        <f t="shared" si="315"/>
        <v>2014</v>
      </c>
      <c r="U4078" s="13">
        <f t="shared" si="316"/>
        <v>41933.82708333333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t="s">
        <v>8316</v>
      </c>
      <c r="Q4079">
        <f t="shared" si="319"/>
        <v>9</v>
      </c>
      <c r="R4079">
        <f t="shared" si="317"/>
        <v>222.5</v>
      </c>
      <c r="S4079" s="13">
        <f t="shared" si="318"/>
        <v>42695.7105787037</v>
      </c>
      <c r="T4079" s="12">
        <f t="shared" si="315"/>
        <v>2016</v>
      </c>
      <c r="U4079" s="13">
        <f t="shared" si="316"/>
        <v>42725.7105787037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t="s">
        <v>8316</v>
      </c>
      <c r="Q4080">
        <f t="shared" si="319"/>
        <v>0</v>
      </c>
      <c r="R4080">
        <f t="shared" si="317"/>
        <v>0</v>
      </c>
      <c r="S4080" s="13">
        <f t="shared" si="318"/>
        <v>42732.787523148145</v>
      </c>
      <c r="T4080" s="12">
        <f t="shared" si="315"/>
        <v>2016</v>
      </c>
      <c r="U4080" s="13">
        <f t="shared" si="316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t="s">
        <v>8316</v>
      </c>
      <c r="Q4081">
        <f t="shared" si="319"/>
        <v>0</v>
      </c>
      <c r="R4081">
        <f t="shared" si="317"/>
        <v>5</v>
      </c>
      <c r="S4081" s="13">
        <f t="shared" si="318"/>
        <v>42510.938900462963</v>
      </c>
      <c r="T4081" s="12">
        <f t="shared" si="315"/>
        <v>2016</v>
      </c>
      <c r="U4081" s="13">
        <f t="shared" si="316"/>
        <v>42540.938900462963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t="s">
        <v>8316</v>
      </c>
      <c r="Q4082">
        <f t="shared" si="319"/>
        <v>0</v>
      </c>
      <c r="R4082">
        <f t="shared" si="317"/>
        <v>0</v>
      </c>
      <c r="S4082" s="13">
        <f t="shared" si="318"/>
        <v>42511.698101851856</v>
      </c>
      <c r="T4082" s="12">
        <f t="shared" si="315"/>
        <v>2016</v>
      </c>
      <c r="U4082" s="13">
        <f t="shared" si="316"/>
        <v>42535.787500000006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t="s">
        <v>8316</v>
      </c>
      <c r="Q4083">
        <f t="shared" si="319"/>
        <v>16</v>
      </c>
      <c r="R4083">
        <f t="shared" si="317"/>
        <v>29.17</v>
      </c>
      <c r="S4083" s="13">
        <f t="shared" si="318"/>
        <v>42041.581307870365</v>
      </c>
      <c r="T4083" s="12">
        <f t="shared" si="315"/>
        <v>2015</v>
      </c>
      <c r="U4083" s="13">
        <f t="shared" si="316"/>
        <v>42071.539641203708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t="s">
        <v>8316</v>
      </c>
      <c r="Q4084">
        <f t="shared" si="319"/>
        <v>2</v>
      </c>
      <c r="R4084">
        <f t="shared" si="317"/>
        <v>1.5</v>
      </c>
      <c r="S4084" s="13">
        <f t="shared" si="318"/>
        <v>42307.189270833333</v>
      </c>
      <c r="T4084" s="12">
        <f t="shared" si="315"/>
        <v>2015</v>
      </c>
      <c r="U4084" s="13">
        <f t="shared" si="316"/>
        <v>42322.958333333328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t="s">
        <v>8316</v>
      </c>
      <c r="Q4085">
        <f t="shared" si="319"/>
        <v>22</v>
      </c>
      <c r="R4085">
        <f t="shared" si="317"/>
        <v>126.5</v>
      </c>
      <c r="S4085" s="13">
        <f t="shared" si="318"/>
        <v>42353.761759259258</v>
      </c>
      <c r="T4085" s="12">
        <f t="shared" si="315"/>
        <v>2015</v>
      </c>
      <c r="U4085" s="13">
        <f t="shared" si="316"/>
        <v>42383.761759259258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t="s">
        <v>8316</v>
      </c>
      <c r="Q4086">
        <f t="shared" si="319"/>
        <v>0</v>
      </c>
      <c r="R4086">
        <f t="shared" si="317"/>
        <v>10</v>
      </c>
      <c r="S4086" s="13">
        <f t="shared" si="318"/>
        <v>42622.436412037037</v>
      </c>
      <c r="T4086" s="12">
        <f t="shared" si="315"/>
        <v>2016</v>
      </c>
      <c r="U4086" s="13">
        <f t="shared" si="316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t="s">
        <v>8316</v>
      </c>
      <c r="Q4087">
        <f t="shared" si="319"/>
        <v>0</v>
      </c>
      <c r="R4087">
        <f t="shared" si="317"/>
        <v>10</v>
      </c>
      <c r="S4087" s="13">
        <f t="shared" si="318"/>
        <v>42058.603877314818</v>
      </c>
      <c r="T4087" s="12">
        <f t="shared" si="315"/>
        <v>2015</v>
      </c>
      <c r="U4087" s="13">
        <f t="shared" si="316"/>
        <v>42087.165972222225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t="s">
        <v>8316</v>
      </c>
      <c r="Q4088">
        <f t="shared" si="319"/>
        <v>5</v>
      </c>
      <c r="R4088">
        <f t="shared" si="317"/>
        <v>9.4</v>
      </c>
      <c r="S4088" s="13">
        <f t="shared" si="318"/>
        <v>42304.940960648149</v>
      </c>
      <c r="T4088" s="12">
        <f t="shared" si="315"/>
        <v>2015</v>
      </c>
      <c r="U4088" s="13">
        <f t="shared" si="316"/>
        <v>42329.166666666672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t="s">
        <v>8316</v>
      </c>
      <c r="Q4089">
        <f t="shared" si="319"/>
        <v>0</v>
      </c>
      <c r="R4089">
        <f t="shared" si="317"/>
        <v>0</v>
      </c>
      <c r="S4089" s="13">
        <f t="shared" si="318"/>
        <v>42538.742893518516</v>
      </c>
      <c r="T4089" s="12">
        <f t="shared" si="315"/>
        <v>2016</v>
      </c>
      <c r="U4089" s="13">
        <f t="shared" si="316"/>
        <v>42568.742893518516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t="s">
        <v>8316</v>
      </c>
      <c r="Q4090">
        <f t="shared" si="319"/>
        <v>11</v>
      </c>
      <c r="R4090">
        <f t="shared" si="317"/>
        <v>72</v>
      </c>
      <c r="S4090" s="13">
        <f t="shared" si="318"/>
        <v>41990.612546296295</v>
      </c>
      <c r="T4090" s="12">
        <f t="shared" si="315"/>
        <v>2014</v>
      </c>
      <c r="U4090" s="13">
        <f t="shared" si="316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t="s">
        <v>8316</v>
      </c>
      <c r="Q4091">
        <f t="shared" si="319"/>
        <v>5</v>
      </c>
      <c r="R4091">
        <f t="shared" si="317"/>
        <v>30</v>
      </c>
      <c r="S4091" s="13">
        <f t="shared" si="318"/>
        <v>42122.732499999998</v>
      </c>
      <c r="T4091" s="12">
        <f t="shared" si="315"/>
        <v>2015</v>
      </c>
      <c r="U4091" s="13">
        <f t="shared" si="316"/>
        <v>42155.732638888891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t="s">
        <v>8316</v>
      </c>
      <c r="Q4092">
        <f t="shared" si="319"/>
        <v>3</v>
      </c>
      <c r="R4092">
        <f t="shared" si="317"/>
        <v>10.67</v>
      </c>
      <c r="S4092" s="13">
        <f t="shared" si="318"/>
        <v>42209.67288194444</v>
      </c>
      <c r="T4092" s="12">
        <f t="shared" si="315"/>
        <v>2015</v>
      </c>
      <c r="U4092" s="13">
        <f t="shared" si="316"/>
        <v>42223.625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t="s">
        <v>8316</v>
      </c>
      <c r="Q4093">
        <f t="shared" si="319"/>
        <v>13</v>
      </c>
      <c r="R4093">
        <f t="shared" si="317"/>
        <v>25.5</v>
      </c>
      <c r="S4093" s="13">
        <f t="shared" si="318"/>
        <v>41990.506377314814</v>
      </c>
      <c r="T4093" s="12">
        <f t="shared" si="315"/>
        <v>2014</v>
      </c>
      <c r="U4093" s="13">
        <f t="shared" si="316"/>
        <v>42020.506377314814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t="s">
        <v>8316</v>
      </c>
      <c r="Q4094">
        <f t="shared" si="319"/>
        <v>0</v>
      </c>
      <c r="R4094">
        <f t="shared" si="317"/>
        <v>20</v>
      </c>
      <c r="S4094" s="13">
        <f t="shared" si="318"/>
        <v>42039.194988425923</v>
      </c>
      <c r="T4094" s="12">
        <f t="shared" si="315"/>
        <v>2015</v>
      </c>
      <c r="U4094" s="13">
        <f t="shared" si="316"/>
        <v>42099.153321759266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t="s">
        <v>8316</v>
      </c>
      <c r="Q4095">
        <f t="shared" si="319"/>
        <v>2</v>
      </c>
      <c r="R4095">
        <f t="shared" si="317"/>
        <v>15</v>
      </c>
      <c r="S4095" s="13">
        <f t="shared" si="318"/>
        <v>42178.815891203703</v>
      </c>
      <c r="T4095" s="12">
        <f t="shared" si="315"/>
        <v>2015</v>
      </c>
      <c r="U4095" s="13">
        <f t="shared" si="316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t="s">
        <v>8316</v>
      </c>
      <c r="Q4096">
        <f t="shared" si="319"/>
        <v>37</v>
      </c>
      <c r="R4096">
        <f t="shared" si="317"/>
        <v>91.25</v>
      </c>
      <c r="S4096" s="13">
        <f t="shared" si="318"/>
        <v>41890.086805555555</v>
      </c>
      <c r="T4096" s="12">
        <f t="shared" si="315"/>
        <v>2014</v>
      </c>
      <c r="U4096" s="13">
        <f t="shared" si="316"/>
        <v>41934.207638888889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t="s">
        <v>8316</v>
      </c>
      <c r="Q4097">
        <f t="shared" si="319"/>
        <v>3</v>
      </c>
      <c r="R4097">
        <f t="shared" si="317"/>
        <v>800</v>
      </c>
      <c r="S4097" s="13">
        <f t="shared" si="318"/>
        <v>42693.031828703708</v>
      </c>
      <c r="T4097" s="12">
        <f t="shared" si="315"/>
        <v>2016</v>
      </c>
      <c r="U4097" s="13">
        <f t="shared" si="316"/>
        <v>42723.031828703708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t="s">
        <v>8316</v>
      </c>
      <c r="Q4098">
        <f t="shared" si="319"/>
        <v>11</v>
      </c>
      <c r="R4098">
        <f t="shared" si="317"/>
        <v>80</v>
      </c>
      <c r="S4098" s="13">
        <f t="shared" si="318"/>
        <v>42750.530312499999</v>
      </c>
      <c r="T4098" s="12">
        <f t="shared" ref="T4098:T4115" si="320">YEAR(S4098)</f>
        <v>2017</v>
      </c>
      <c r="U4098" s="13">
        <f t="shared" ref="U4098:U4115" si="321">(((I4098/60)/60)/24)+DATE(1970,1,1)</f>
        <v>42794.368749999994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t="s">
        <v>8316</v>
      </c>
      <c r="Q4099">
        <f t="shared" si="319"/>
        <v>0</v>
      </c>
      <c r="R4099">
        <f t="shared" ref="R4099:R4115" si="322">IFERROR(ROUND(E4099/L4099,2),0)</f>
        <v>0</v>
      </c>
      <c r="S4099" s="13">
        <f t="shared" ref="S4099:S4115" si="323">(((J4099/60)/60)/24)+DATE(1970,1,1)</f>
        <v>42344.824502314819</v>
      </c>
      <c r="T4099" s="12">
        <f t="shared" si="320"/>
        <v>2015</v>
      </c>
      <c r="U4099" s="13">
        <f t="shared" si="321"/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t="s">
        <v>8316</v>
      </c>
      <c r="Q4100">
        <f t="shared" ref="Q4100:Q4115" si="324">ROUND(E4100/D4100*100,0)</f>
        <v>0</v>
      </c>
      <c r="R4100">
        <f t="shared" si="322"/>
        <v>0</v>
      </c>
      <c r="S4100" s="13">
        <f t="shared" si="323"/>
        <v>42495.722187499996</v>
      </c>
      <c r="T4100" s="12">
        <f t="shared" si="320"/>
        <v>2016</v>
      </c>
      <c r="U4100" s="13">
        <f t="shared" si="321"/>
        <v>42525.722187499996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t="s">
        <v>8316</v>
      </c>
      <c r="Q4101">
        <f t="shared" si="324"/>
        <v>1</v>
      </c>
      <c r="R4101">
        <f t="shared" si="322"/>
        <v>50</v>
      </c>
      <c r="S4101" s="13">
        <f t="shared" si="323"/>
        <v>42570.850381944445</v>
      </c>
      <c r="T4101" s="12">
        <f t="shared" si="320"/>
        <v>2016</v>
      </c>
      <c r="U4101" s="13">
        <f t="shared" si="321"/>
        <v>42615.850381944445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t="s">
        <v>8316</v>
      </c>
      <c r="Q4102">
        <f t="shared" si="324"/>
        <v>0</v>
      </c>
      <c r="R4102">
        <f t="shared" si="322"/>
        <v>0</v>
      </c>
      <c r="S4102" s="13">
        <f t="shared" si="323"/>
        <v>41927.124884259261</v>
      </c>
      <c r="T4102" s="12">
        <f t="shared" si="320"/>
        <v>2014</v>
      </c>
      <c r="U4102" s="13">
        <f t="shared" si="321"/>
        <v>41937.124884259261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t="s">
        <v>8316</v>
      </c>
      <c r="Q4103">
        <f t="shared" si="324"/>
        <v>0</v>
      </c>
      <c r="R4103">
        <f t="shared" si="322"/>
        <v>0</v>
      </c>
      <c r="S4103" s="13">
        <f t="shared" si="323"/>
        <v>42730.903726851851</v>
      </c>
      <c r="T4103" s="12">
        <f t="shared" si="320"/>
        <v>2016</v>
      </c>
      <c r="U4103" s="13">
        <f t="shared" si="321"/>
        <v>42760.903726851851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t="s">
        <v>8316</v>
      </c>
      <c r="Q4104">
        <f t="shared" si="324"/>
        <v>27</v>
      </c>
      <c r="R4104">
        <f t="shared" si="322"/>
        <v>22.83</v>
      </c>
      <c r="S4104" s="13">
        <f t="shared" si="323"/>
        <v>42475.848067129627</v>
      </c>
      <c r="T4104" s="12">
        <f t="shared" si="320"/>
        <v>2016</v>
      </c>
      <c r="U4104" s="13">
        <f t="shared" si="321"/>
        <v>42505.848067129627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t="s">
        <v>8316</v>
      </c>
      <c r="Q4105">
        <f t="shared" si="324"/>
        <v>10</v>
      </c>
      <c r="R4105">
        <f t="shared" si="322"/>
        <v>16.670000000000002</v>
      </c>
      <c r="S4105" s="13">
        <f t="shared" si="323"/>
        <v>42188.83293981482</v>
      </c>
      <c r="T4105" s="12">
        <f t="shared" si="320"/>
        <v>2015</v>
      </c>
      <c r="U4105" s="13">
        <f t="shared" si="321"/>
        <v>42242.772222222222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t="s">
        <v>8316</v>
      </c>
      <c r="Q4106">
        <f t="shared" si="324"/>
        <v>21</v>
      </c>
      <c r="R4106">
        <f t="shared" si="322"/>
        <v>45.79</v>
      </c>
      <c r="S4106" s="13">
        <f t="shared" si="323"/>
        <v>42640.278171296297</v>
      </c>
      <c r="T4106" s="12">
        <f t="shared" si="320"/>
        <v>2016</v>
      </c>
      <c r="U4106" s="13">
        <f t="shared" si="321"/>
        <v>42670.278171296297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t="s">
        <v>8316</v>
      </c>
      <c r="Q4107">
        <f t="shared" si="324"/>
        <v>7</v>
      </c>
      <c r="R4107">
        <f t="shared" si="322"/>
        <v>383.33</v>
      </c>
      <c r="S4107" s="13">
        <f t="shared" si="323"/>
        <v>42697.010520833333</v>
      </c>
      <c r="T4107" s="12">
        <f t="shared" si="320"/>
        <v>2016</v>
      </c>
      <c r="U4107" s="13">
        <f t="shared" si="321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t="s">
        <v>8316</v>
      </c>
      <c r="Q4108">
        <f t="shared" si="324"/>
        <v>71</v>
      </c>
      <c r="R4108">
        <f t="shared" si="322"/>
        <v>106.97</v>
      </c>
      <c r="S4108" s="13">
        <f t="shared" si="323"/>
        <v>42053.049375000002</v>
      </c>
      <c r="T4108" s="12">
        <f t="shared" si="320"/>
        <v>2015</v>
      </c>
      <c r="U4108" s="13">
        <f t="shared" si="321"/>
        <v>42096.041666666672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t="s">
        <v>8316</v>
      </c>
      <c r="Q4109">
        <f t="shared" si="324"/>
        <v>2</v>
      </c>
      <c r="R4109">
        <f t="shared" si="322"/>
        <v>10.25</v>
      </c>
      <c r="S4109" s="13">
        <f t="shared" si="323"/>
        <v>41883.916678240741</v>
      </c>
      <c r="T4109" s="12">
        <f t="shared" si="320"/>
        <v>2014</v>
      </c>
      <c r="U4109" s="13">
        <f t="shared" si="321"/>
        <v>41906.916678240741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t="s">
        <v>8316</v>
      </c>
      <c r="Q4110">
        <f t="shared" si="324"/>
        <v>2</v>
      </c>
      <c r="R4110">
        <f t="shared" si="322"/>
        <v>59</v>
      </c>
      <c r="S4110" s="13">
        <f t="shared" si="323"/>
        <v>42767.031678240746</v>
      </c>
      <c r="T4110" s="12">
        <f t="shared" si="320"/>
        <v>2017</v>
      </c>
      <c r="U4110" s="13">
        <f t="shared" si="321"/>
        <v>42797.208333333328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t="s">
        <v>8316</v>
      </c>
      <c r="Q4111">
        <f t="shared" si="324"/>
        <v>0</v>
      </c>
      <c r="R4111">
        <f t="shared" si="322"/>
        <v>0</v>
      </c>
      <c r="S4111" s="13">
        <f t="shared" si="323"/>
        <v>42307.539398148147</v>
      </c>
      <c r="T4111" s="12">
        <f t="shared" si="320"/>
        <v>2015</v>
      </c>
      <c r="U4111" s="13">
        <f t="shared" si="321"/>
        <v>42337.581064814818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t="s">
        <v>8316</v>
      </c>
      <c r="Q4112">
        <f t="shared" si="324"/>
        <v>29</v>
      </c>
      <c r="R4112">
        <f t="shared" si="322"/>
        <v>14.33</v>
      </c>
      <c r="S4112" s="13">
        <f t="shared" si="323"/>
        <v>42512.626747685179</v>
      </c>
      <c r="T4112" s="12">
        <f t="shared" si="320"/>
        <v>2016</v>
      </c>
      <c r="U4112" s="13">
        <f t="shared" si="321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t="s">
        <v>8316</v>
      </c>
      <c r="Q4113">
        <f t="shared" si="324"/>
        <v>3</v>
      </c>
      <c r="R4113">
        <f t="shared" si="322"/>
        <v>15.67</v>
      </c>
      <c r="S4113" s="13">
        <f t="shared" si="323"/>
        <v>42029.135879629626</v>
      </c>
      <c r="T4113" s="12">
        <f t="shared" si="320"/>
        <v>2015</v>
      </c>
      <c r="U4113" s="13">
        <f t="shared" si="321"/>
        <v>42059.135879629626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t="s">
        <v>8316</v>
      </c>
      <c r="Q4114">
        <f t="shared" si="324"/>
        <v>0</v>
      </c>
      <c r="R4114">
        <f t="shared" si="322"/>
        <v>1</v>
      </c>
      <c r="S4114" s="13">
        <f t="shared" si="323"/>
        <v>42400.946597222224</v>
      </c>
      <c r="T4114" s="12">
        <f t="shared" si="320"/>
        <v>2016</v>
      </c>
      <c r="U4114" s="13">
        <f t="shared" si="321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t="s">
        <v>8316</v>
      </c>
      <c r="Q4115">
        <f t="shared" si="324"/>
        <v>0</v>
      </c>
      <c r="R4115">
        <f t="shared" si="322"/>
        <v>1</v>
      </c>
      <c r="S4115" s="13">
        <f t="shared" si="323"/>
        <v>42358.573182870372</v>
      </c>
      <c r="T4115" s="12">
        <f t="shared" si="320"/>
        <v>2015</v>
      </c>
      <c r="U4115" s="13">
        <f t="shared" si="321"/>
        <v>42377.273611111115</v>
      </c>
    </row>
  </sheetData>
  <autoFilter ref="A1:U4115" xr:uid="{00000000-0001-0000-0000-000000000000}"/>
  <conditionalFormatting sqref="Q1:Q1048576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Q104:Q107">
    <cfRule type="colorScale" priority="4">
      <colorScale>
        <cfvo type="min"/>
        <cfvo type="max"/>
        <color rgb="FFFF0000"/>
        <color rgb="FF00B0F0"/>
      </colorScale>
    </cfRule>
  </conditionalFormatting>
  <conditionalFormatting sqref="Q2:Q4115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A717-08BF-4BDF-8594-BEAD2F5ED3F4}">
  <dimension ref="A1:F14"/>
  <sheetViews>
    <sheetView workbookViewId="0">
      <selection activeCell="C1" sqref="C1"/>
    </sheetView>
  </sheetViews>
  <sheetFormatPr defaultRowHeight="14.4" x14ac:dyDescent="0.3"/>
  <cols>
    <col min="1" max="1" width="17.33203125" bestFit="1" customWidth="1"/>
    <col min="2" max="6" width="13.21875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41" t="s">
        <v>8362</v>
      </c>
      <c r="B3" s="42" t="s">
        <v>8360</v>
      </c>
      <c r="C3" s="43"/>
      <c r="D3" s="43"/>
      <c r="E3" s="43"/>
      <c r="F3" s="44"/>
    </row>
    <row r="4" spans="1:6" x14ac:dyDescent="0.3">
      <c r="A4" s="20" t="s">
        <v>8364</v>
      </c>
      <c r="B4" s="16" t="s">
        <v>8219</v>
      </c>
      <c r="C4" s="21" t="s">
        <v>8220</v>
      </c>
      <c r="D4" s="16" t="s">
        <v>8221</v>
      </c>
      <c r="E4" s="16" t="s">
        <v>8218</v>
      </c>
      <c r="F4" s="22" t="s">
        <v>8361</v>
      </c>
    </row>
    <row r="5" spans="1:6" x14ac:dyDescent="0.3">
      <c r="A5" s="49" t="s">
        <v>8308</v>
      </c>
      <c r="B5" s="54">
        <v>40</v>
      </c>
      <c r="C5" s="50">
        <v>180</v>
      </c>
      <c r="D5" s="54"/>
      <c r="E5" s="54">
        <v>300</v>
      </c>
      <c r="F5" s="51">
        <v>520</v>
      </c>
    </row>
    <row r="6" spans="1:6" x14ac:dyDescent="0.3">
      <c r="A6" s="45" t="s">
        <v>8334</v>
      </c>
      <c r="B6" s="55">
        <v>20</v>
      </c>
      <c r="C6" s="37">
        <v>140</v>
      </c>
      <c r="D6" s="55">
        <v>6</v>
      </c>
      <c r="E6" s="55">
        <v>34</v>
      </c>
      <c r="F6" s="38">
        <v>200</v>
      </c>
    </row>
    <row r="7" spans="1:6" x14ac:dyDescent="0.3">
      <c r="A7" s="45" t="s">
        <v>8331</v>
      </c>
      <c r="B7" s="55"/>
      <c r="C7" s="37">
        <v>140</v>
      </c>
      <c r="D7" s="55"/>
      <c r="E7" s="55">
        <v>80</v>
      </c>
      <c r="F7" s="38">
        <v>220</v>
      </c>
    </row>
    <row r="8" spans="1:6" x14ac:dyDescent="0.3">
      <c r="A8" s="45" t="s">
        <v>8329</v>
      </c>
      <c r="B8" s="55">
        <v>24</v>
      </c>
      <c r="C8" s="37"/>
      <c r="D8" s="55"/>
      <c r="E8" s="55"/>
      <c r="F8" s="38">
        <v>24</v>
      </c>
    </row>
    <row r="9" spans="1:6" x14ac:dyDescent="0.3">
      <c r="A9" s="45" t="s">
        <v>8323</v>
      </c>
      <c r="B9" s="55">
        <v>20</v>
      </c>
      <c r="C9" s="37">
        <v>120</v>
      </c>
      <c r="D9" s="55">
        <v>20</v>
      </c>
      <c r="E9" s="55">
        <v>540</v>
      </c>
      <c r="F9" s="38">
        <v>700</v>
      </c>
    </row>
    <row r="10" spans="1:6" x14ac:dyDescent="0.3">
      <c r="A10" s="45" t="s">
        <v>8336</v>
      </c>
      <c r="B10" s="55"/>
      <c r="C10" s="37">
        <v>117</v>
      </c>
      <c r="D10" s="55"/>
      <c r="E10" s="55">
        <v>103</v>
      </c>
      <c r="F10" s="38">
        <v>220</v>
      </c>
    </row>
    <row r="11" spans="1:6" x14ac:dyDescent="0.3">
      <c r="A11" s="45" t="s">
        <v>8320</v>
      </c>
      <c r="B11" s="55">
        <v>30</v>
      </c>
      <c r="C11" s="37">
        <v>127</v>
      </c>
      <c r="D11" s="55"/>
      <c r="E11" s="55">
        <v>80</v>
      </c>
      <c r="F11" s="38">
        <v>237</v>
      </c>
    </row>
    <row r="12" spans="1:6" x14ac:dyDescent="0.3">
      <c r="A12" s="45" t="s">
        <v>8317</v>
      </c>
      <c r="B12" s="55">
        <v>178</v>
      </c>
      <c r="C12" s="37">
        <v>213</v>
      </c>
      <c r="D12" s="55"/>
      <c r="E12" s="55">
        <v>209</v>
      </c>
      <c r="F12" s="38">
        <v>600</v>
      </c>
    </row>
    <row r="13" spans="1:6" x14ac:dyDescent="0.3">
      <c r="A13" s="46" t="s">
        <v>8315</v>
      </c>
      <c r="B13" s="56">
        <v>37</v>
      </c>
      <c r="C13" s="47">
        <v>493</v>
      </c>
      <c r="D13" s="56">
        <v>24</v>
      </c>
      <c r="E13" s="56">
        <v>839</v>
      </c>
      <c r="F13" s="48">
        <v>1393</v>
      </c>
    </row>
    <row r="14" spans="1:6" x14ac:dyDescent="0.3">
      <c r="A14" s="46" t="s">
        <v>8361</v>
      </c>
      <c r="B14" s="56">
        <v>349</v>
      </c>
      <c r="C14" s="47">
        <v>1530</v>
      </c>
      <c r="D14" s="56">
        <v>50</v>
      </c>
      <c r="E14" s="56">
        <v>2185</v>
      </c>
      <c r="F14" s="4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5385-B1D0-49B7-9489-218724B29B5F}">
  <dimension ref="A1:F9"/>
  <sheetViews>
    <sheetView workbookViewId="0">
      <selection activeCell="B12" sqref="B12"/>
    </sheetView>
  </sheetViews>
  <sheetFormatPr defaultRowHeight="14.4" x14ac:dyDescent="0.3"/>
  <cols>
    <col min="1" max="1" width="17.33203125" bestFit="1" customWidth="1"/>
    <col min="2" max="6" width="13.33203125" customWidth="1"/>
  </cols>
  <sheetData>
    <row r="1" spans="1:6" x14ac:dyDescent="0.3">
      <c r="A1" s="11" t="s">
        <v>8222</v>
      </c>
      <c r="B1" t="s">
        <v>8363</v>
      </c>
    </row>
    <row r="2" spans="1:6" x14ac:dyDescent="0.3">
      <c r="A2" s="11" t="s">
        <v>8358</v>
      </c>
      <c r="B2" t="s">
        <v>8315</v>
      </c>
    </row>
    <row r="4" spans="1:6" x14ac:dyDescent="0.3">
      <c r="A4" s="41" t="s">
        <v>8362</v>
      </c>
      <c r="B4" s="42" t="s">
        <v>8360</v>
      </c>
      <c r="C4" s="43"/>
      <c r="D4" s="43"/>
      <c r="E4" s="43"/>
      <c r="F4" s="44"/>
    </row>
    <row r="5" spans="1:6" x14ac:dyDescent="0.3">
      <c r="A5" s="20" t="s">
        <v>8364</v>
      </c>
      <c r="B5" s="40" t="s">
        <v>8219</v>
      </c>
      <c r="C5" s="16" t="s">
        <v>8220</v>
      </c>
      <c r="D5" s="16" t="s">
        <v>8221</v>
      </c>
      <c r="E5" s="22" t="s">
        <v>8218</v>
      </c>
      <c r="F5" s="22" t="s">
        <v>8361</v>
      </c>
    </row>
    <row r="6" spans="1:6" x14ac:dyDescent="0.3">
      <c r="A6" s="49" t="s">
        <v>8357</v>
      </c>
      <c r="B6" s="52">
        <v>20</v>
      </c>
      <c r="C6" s="54">
        <v>60</v>
      </c>
      <c r="D6" s="54"/>
      <c r="E6" s="51">
        <v>60</v>
      </c>
      <c r="F6" s="51">
        <v>140</v>
      </c>
    </row>
    <row r="7" spans="1:6" x14ac:dyDescent="0.3">
      <c r="A7" s="45" t="s">
        <v>8316</v>
      </c>
      <c r="B7" s="36"/>
      <c r="C7" s="55">
        <v>353</v>
      </c>
      <c r="D7" s="55">
        <v>19</v>
      </c>
      <c r="E7" s="38">
        <v>694</v>
      </c>
      <c r="F7" s="38">
        <v>1066</v>
      </c>
    </row>
    <row r="8" spans="1:6" x14ac:dyDescent="0.3">
      <c r="A8" s="46" t="s">
        <v>8355</v>
      </c>
      <c r="B8" s="53">
        <v>17</v>
      </c>
      <c r="C8" s="56">
        <v>80</v>
      </c>
      <c r="D8" s="56">
        <v>5</v>
      </c>
      <c r="E8" s="48">
        <v>85</v>
      </c>
      <c r="F8" s="48">
        <v>187</v>
      </c>
    </row>
    <row r="9" spans="1:6" x14ac:dyDescent="0.3">
      <c r="A9" s="46" t="s">
        <v>8361</v>
      </c>
      <c r="B9" s="53">
        <v>37</v>
      </c>
      <c r="C9" s="56">
        <v>493</v>
      </c>
      <c r="D9" s="56">
        <v>24</v>
      </c>
      <c r="E9" s="48">
        <v>839</v>
      </c>
      <c r="F9" s="4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F631-4B7A-426B-94CA-18249A2CAA67}">
  <dimension ref="A1:E18"/>
  <sheetViews>
    <sheetView workbookViewId="0">
      <selection activeCell="D5" sqref="D5:D18"/>
    </sheetView>
  </sheetViews>
  <sheetFormatPr defaultRowHeight="14.4" x14ac:dyDescent="0.3"/>
  <cols>
    <col min="1" max="1" width="17.33203125" bestFit="1" customWidth="1"/>
    <col min="2" max="5" width="13.44140625" customWidth="1"/>
    <col min="6" max="6" width="10.77734375" bestFit="1" customWidth="1"/>
  </cols>
  <sheetData>
    <row r="1" spans="1:5" x14ac:dyDescent="0.3">
      <c r="A1" s="11" t="s">
        <v>8358</v>
      </c>
      <c r="B1" t="s">
        <v>8363</v>
      </c>
    </row>
    <row r="2" spans="1:5" x14ac:dyDescent="0.3">
      <c r="A2" s="11" t="s">
        <v>8379</v>
      </c>
      <c r="B2" t="s">
        <v>8363</v>
      </c>
    </row>
    <row r="4" spans="1:5" x14ac:dyDescent="0.3">
      <c r="A4" s="15" t="s">
        <v>8362</v>
      </c>
      <c r="B4" s="15" t="s">
        <v>8360</v>
      </c>
      <c r="C4" s="40"/>
      <c r="D4" s="21"/>
      <c r="E4" s="22"/>
    </row>
    <row r="5" spans="1:5" x14ac:dyDescent="0.3">
      <c r="A5" s="15" t="s">
        <v>8364</v>
      </c>
      <c r="B5" s="16" t="s">
        <v>8218</v>
      </c>
      <c r="C5" s="21" t="s">
        <v>8220</v>
      </c>
      <c r="D5" s="16" t="s">
        <v>8219</v>
      </c>
      <c r="E5" s="22" t="s">
        <v>8361</v>
      </c>
    </row>
    <row r="6" spans="1:5" x14ac:dyDescent="0.3">
      <c r="A6" s="39" t="s">
        <v>8373</v>
      </c>
      <c r="B6" s="55">
        <v>182</v>
      </c>
      <c r="C6" s="37">
        <v>149</v>
      </c>
      <c r="D6" s="55">
        <v>34</v>
      </c>
      <c r="E6" s="38">
        <v>365</v>
      </c>
    </row>
    <row r="7" spans="1:5" x14ac:dyDescent="0.3">
      <c r="A7" s="39" t="s">
        <v>8374</v>
      </c>
      <c r="B7" s="55">
        <v>202</v>
      </c>
      <c r="C7" s="37">
        <v>106</v>
      </c>
      <c r="D7" s="55">
        <v>27</v>
      </c>
      <c r="E7" s="38">
        <v>335</v>
      </c>
    </row>
    <row r="8" spans="1:5" x14ac:dyDescent="0.3">
      <c r="A8" s="39" t="s">
        <v>8375</v>
      </c>
      <c r="B8" s="55">
        <v>180</v>
      </c>
      <c r="C8" s="37">
        <v>108</v>
      </c>
      <c r="D8" s="55">
        <v>28</v>
      </c>
      <c r="E8" s="38">
        <v>316</v>
      </c>
    </row>
    <row r="9" spans="1:5" x14ac:dyDescent="0.3">
      <c r="A9" s="39" t="s">
        <v>8376</v>
      </c>
      <c r="B9" s="55">
        <v>192</v>
      </c>
      <c r="C9" s="37">
        <v>102</v>
      </c>
      <c r="D9" s="55">
        <v>27</v>
      </c>
      <c r="E9" s="38">
        <v>321</v>
      </c>
    </row>
    <row r="10" spans="1:5" x14ac:dyDescent="0.3">
      <c r="A10" s="39" t="s">
        <v>8367</v>
      </c>
      <c r="B10" s="55">
        <v>234</v>
      </c>
      <c r="C10" s="37">
        <v>126</v>
      </c>
      <c r="D10" s="55">
        <v>26</v>
      </c>
      <c r="E10" s="38">
        <v>386</v>
      </c>
    </row>
    <row r="11" spans="1:5" x14ac:dyDescent="0.3">
      <c r="A11" s="39" t="s">
        <v>8377</v>
      </c>
      <c r="B11" s="55">
        <v>211</v>
      </c>
      <c r="C11" s="37">
        <v>147</v>
      </c>
      <c r="D11" s="55">
        <v>27</v>
      </c>
      <c r="E11" s="38">
        <v>385</v>
      </c>
    </row>
    <row r="12" spans="1:5" x14ac:dyDescent="0.3">
      <c r="A12" s="39" t="s">
        <v>8368</v>
      </c>
      <c r="B12" s="55">
        <v>194</v>
      </c>
      <c r="C12" s="37">
        <v>150</v>
      </c>
      <c r="D12" s="55">
        <v>43</v>
      </c>
      <c r="E12" s="38">
        <v>387</v>
      </c>
    </row>
    <row r="13" spans="1:5" x14ac:dyDescent="0.3">
      <c r="A13" s="39" t="s">
        <v>8369</v>
      </c>
      <c r="B13" s="55">
        <v>166</v>
      </c>
      <c r="C13" s="37">
        <v>134</v>
      </c>
      <c r="D13" s="55">
        <v>33</v>
      </c>
      <c r="E13" s="38">
        <v>333</v>
      </c>
    </row>
    <row r="14" spans="1:5" x14ac:dyDescent="0.3">
      <c r="A14" s="39" t="s">
        <v>8370</v>
      </c>
      <c r="B14" s="55">
        <v>147</v>
      </c>
      <c r="C14" s="37">
        <v>127</v>
      </c>
      <c r="D14" s="55">
        <v>24</v>
      </c>
      <c r="E14" s="38">
        <v>298</v>
      </c>
    </row>
    <row r="15" spans="1:5" x14ac:dyDescent="0.3">
      <c r="A15" s="39" t="s">
        <v>8371</v>
      </c>
      <c r="B15" s="55">
        <v>183</v>
      </c>
      <c r="C15" s="37">
        <v>149</v>
      </c>
      <c r="D15" s="55">
        <v>20</v>
      </c>
      <c r="E15" s="38">
        <v>352</v>
      </c>
    </row>
    <row r="16" spans="1:5" x14ac:dyDescent="0.3">
      <c r="A16" s="39" t="s">
        <v>8372</v>
      </c>
      <c r="B16" s="55">
        <v>183</v>
      </c>
      <c r="C16" s="37">
        <v>114</v>
      </c>
      <c r="D16" s="55">
        <v>37</v>
      </c>
      <c r="E16" s="38">
        <v>334</v>
      </c>
    </row>
    <row r="17" spans="1:5" x14ac:dyDescent="0.3">
      <c r="A17" s="39" t="s">
        <v>8378</v>
      </c>
      <c r="B17" s="55">
        <v>111</v>
      </c>
      <c r="C17" s="37">
        <v>118</v>
      </c>
      <c r="D17" s="55">
        <v>23</v>
      </c>
      <c r="E17" s="38">
        <v>252</v>
      </c>
    </row>
    <row r="18" spans="1:5" x14ac:dyDescent="0.3">
      <c r="A18" s="17" t="s">
        <v>8361</v>
      </c>
      <c r="B18" s="18">
        <v>2185</v>
      </c>
      <c r="C18" s="57">
        <v>1530</v>
      </c>
      <c r="D18" s="18">
        <v>349</v>
      </c>
      <c r="E18" s="58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4180-2AFC-4701-9EDB-0FF483930F6E}">
  <dimension ref="A1:H246"/>
  <sheetViews>
    <sheetView tabSelected="1" zoomScaleNormal="100" workbookViewId="0">
      <selection activeCell="F28" sqref="F28"/>
    </sheetView>
  </sheetViews>
  <sheetFormatPr defaultColWidth="8.77734375" defaultRowHeight="14.4" x14ac:dyDescent="0.3"/>
  <cols>
    <col min="1" max="1" width="23.5546875" customWidth="1"/>
    <col min="2" max="3" width="22.44140625" style="3" customWidth="1"/>
    <col min="4" max="4" width="22.44140625" style="6" customWidth="1"/>
    <col min="5" max="5" width="22.44140625" style="8" customWidth="1"/>
    <col min="6" max="8" width="22.21875" customWidth="1"/>
    <col min="10" max="10" width="28.5546875" bestFit="1" customWidth="1"/>
    <col min="11" max="11" width="31.21875" bestFit="1" customWidth="1"/>
    <col min="12" max="12" width="27.21875" bestFit="1" customWidth="1"/>
    <col min="13" max="13" width="23.44140625" bestFit="1" customWidth="1"/>
    <col min="14" max="14" width="26.33203125" bestFit="1" customWidth="1"/>
    <col min="15" max="15" width="30.109375" bestFit="1" customWidth="1"/>
    <col min="16" max="16" width="26.33203125" bestFit="1" customWidth="1"/>
    <col min="17" max="17" width="29.109375" bestFit="1" customWidth="1"/>
    <col min="18" max="18" width="27.21875" bestFit="1" customWidth="1"/>
    <col min="19" max="19" width="23.44140625" bestFit="1" customWidth="1"/>
    <col min="20" max="20" width="26.33203125" bestFit="1" customWidth="1"/>
    <col min="21" max="21" width="30.109375" bestFit="1" customWidth="1"/>
    <col min="22" max="22" width="26.33203125" bestFit="1" customWidth="1"/>
    <col min="23" max="23" width="29.109375" bestFit="1" customWidth="1"/>
    <col min="24" max="24" width="27.21875" bestFit="1" customWidth="1"/>
    <col min="25" max="25" width="23.44140625" bestFit="1" customWidth="1"/>
    <col min="26" max="26" width="26.33203125" bestFit="1" customWidth="1"/>
    <col min="27" max="27" width="30.109375" bestFit="1" customWidth="1"/>
    <col min="28" max="28" width="26.33203125" bestFit="1" customWidth="1"/>
    <col min="29" max="29" width="29.109375" bestFit="1" customWidth="1"/>
    <col min="30" max="30" width="27.21875" bestFit="1" customWidth="1"/>
    <col min="31" max="31" width="23.44140625" bestFit="1" customWidth="1"/>
    <col min="32" max="32" width="26.33203125" bestFit="1" customWidth="1"/>
    <col min="33" max="33" width="30.109375" bestFit="1" customWidth="1"/>
    <col min="34" max="34" width="26.33203125" bestFit="1" customWidth="1"/>
    <col min="35" max="35" width="29.109375" bestFit="1" customWidth="1"/>
    <col min="36" max="36" width="27.21875" bestFit="1" customWidth="1"/>
    <col min="37" max="37" width="23.44140625" bestFit="1" customWidth="1"/>
    <col min="38" max="38" width="26.33203125" bestFit="1" customWidth="1"/>
    <col min="39" max="39" width="30.109375" bestFit="1" customWidth="1"/>
    <col min="40" max="40" width="26.33203125" bestFit="1" customWidth="1"/>
    <col min="41" max="41" width="29.109375" bestFit="1" customWidth="1"/>
    <col min="42" max="42" width="27.21875" bestFit="1" customWidth="1"/>
    <col min="43" max="43" width="23.44140625" bestFit="1" customWidth="1"/>
    <col min="44" max="44" width="26.33203125" bestFit="1" customWidth="1"/>
    <col min="45" max="45" width="30.109375" bestFit="1" customWidth="1"/>
    <col min="46" max="46" width="26.33203125" bestFit="1" customWidth="1"/>
    <col min="47" max="47" width="29.109375" bestFit="1" customWidth="1"/>
    <col min="48" max="48" width="27.21875" bestFit="1" customWidth="1"/>
    <col min="49" max="49" width="23.44140625" bestFit="1" customWidth="1"/>
    <col min="50" max="50" width="26.33203125" bestFit="1" customWidth="1"/>
    <col min="51" max="51" width="30.109375" bestFit="1" customWidth="1"/>
    <col min="52" max="52" width="26.33203125" bestFit="1" customWidth="1"/>
    <col min="53" max="53" width="29.109375" bestFit="1" customWidth="1"/>
    <col min="54" max="54" width="27.21875" bestFit="1" customWidth="1"/>
    <col min="55" max="55" width="23.44140625" bestFit="1" customWidth="1"/>
    <col min="56" max="56" width="26.33203125" bestFit="1" customWidth="1"/>
    <col min="57" max="57" width="30.109375" bestFit="1" customWidth="1"/>
    <col min="58" max="58" width="26.33203125" bestFit="1" customWidth="1"/>
    <col min="59" max="59" width="29.109375" bestFit="1" customWidth="1"/>
    <col min="60" max="60" width="27.21875" bestFit="1" customWidth="1"/>
    <col min="61" max="61" width="23.44140625" bestFit="1" customWidth="1"/>
    <col min="62" max="62" width="26.33203125" bestFit="1" customWidth="1"/>
    <col min="63" max="63" width="30.109375" bestFit="1" customWidth="1"/>
    <col min="64" max="64" width="26.33203125" bestFit="1" customWidth="1"/>
    <col min="65" max="65" width="29.109375" bestFit="1" customWidth="1"/>
    <col min="66" max="66" width="27.21875" bestFit="1" customWidth="1"/>
    <col min="67" max="67" width="23.44140625" bestFit="1" customWidth="1"/>
    <col min="68" max="68" width="26.33203125" bestFit="1" customWidth="1"/>
    <col min="69" max="69" width="31.21875" bestFit="1" customWidth="1"/>
    <col min="70" max="70" width="27.44140625" bestFit="1" customWidth="1"/>
    <col min="71" max="71" width="30.21875" bestFit="1" customWidth="1"/>
    <col min="72" max="72" width="32.21875" bestFit="1" customWidth="1"/>
    <col min="73" max="73" width="28.5546875" bestFit="1" customWidth="1"/>
    <col min="74" max="74" width="31.21875" bestFit="1" customWidth="1"/>
    <col min="75" max="75" width="30.109375" bestFit="1" customWidth="1"/>
    <col min="76" max="76" width="26.33203125" bestFit="1" customWidth="1"/>
    <col min="77" max="77" width="29.109375" bestFit="1" customWidth="1"/>
    <col min="78" max="78" width="27.21875" bestFit="1" customWidth="1"/>
    <col min="79" max="79" width="23.44140625" bestFit="1" customWidth="1"/>
    <col min="80" max="80" width="26.33203125" bestFit="1" customWidth="1"/>
    <col min="81" max="81" width="30.109375" bestFit="1" customWidth="1"/>
    <col min="82" max="82" width="26.33203125" bestFit="1" customWidth="1"/>
    <col min="83" max="83" width="29.109375" bestFit="1" customWidth="1"/>
    <col min="84" max="84" width="30.109375" bestFit="1" customWidth="1"/>
    <col min="85" max="85" width="26.33203125" bestFit="1" customWidth="1"/>
    <col min="86" max="86" width="29.109375" bestFit="1" customWidth="1"/>
    <col min="87" max="87" width="27.21875" bestFit="1" customWidth="1"/>
    <col min="88" max="88" width="23.44140625" bestFit="1" customWidth="1"/>
    <col min="89" max="89" width="26.33203125" bestFit="1" customWidth="1"/>
    <col min="90" max="90" width="30.109375" bestFit="1" customWidth="1"/>
    <col min="91" max="91" width="26.33203125" bestFit="1" customWidth="1"/>
    <col min="92" max="92" width="29.109375" bestFit="1" customWidth="1"/>
    <col min="93" max="93" width="30.109375" bestFit="1" customWidth="1"/>
    <col min="94" max="94" width="26.33203125" bestFit="1" customWidth="1"/>
    <col min="95" max="95" width="29.109375" bestFit="1" customWidth="1"/>
    <col min="96" max="96" width="27.21875" bestFit="1" customWidth="1"/>
    <col min="97" max="97" width="23.44140625" bestFit="1" customWidth="1"/>
    <col min="98" max="98" width="26.33203125" bestFit="1" customWidth="1"/>
    <col min="99" max="99" width="30.109375" bestFit="1" customWidth="1"/>
    <col min="100" max="100" width="26.33203125" bestFit="1" customWidth="1"/>
    <col min="101" max="101" width="29.109375" bestFit="1" customWidth="1"/>
    <col min="102" max="102" width="30.109375" bestFit="1" customWidth="1"/>
    <col min="103" max="103" width="26.33203125" bestFit="1" customWidth="1"/>
    <col min="104" max="104" width="29.109375" bestFit="1" customWidth="1"/>
    <col min="105" max="105" width="32.21875" bestFit="1" customWidth="1"/>
    <col min="106" max="106" width="28.5546875" bestFit="1" customWidth="1"/>
    <col min="107" max="107" width="31.21875" bestFit="1" customWidth="1"/>
  </cols>
  <sheetData>
    <row r="1" spans="1:8" x14ac:dyDescent="0.3">
      <c r="A1" s="23" t="s">
        <v>8380</v>
      </c>
      <c r="B1" s="25" t="s">
        <v>8381</v>
      </c>
      <c r="C1" s="26" t="s">
        <v>8382</v>
      </c>
      <c r="D1" s="27" t="s">
        <v>8383</v>
      </c>
      <c r="E1" s="24" t="s">
        <v>8384</v>
      </c>
      <c r="F1" s="31" t="s">
        <v>8385</v>
      </c>
      <c r="G1" s="32" t="s">
        <v>8386</v>
      </c>
      <c r="H1" s="33" t="s">
        <v>8387</v>
      </c>
    </row>
    <row r="2" spans="1:8" x14ac:dyDescent="0.3">
      <c r="A2" s="16" t="s">
        <v>8388</v>
      </c>
      <c r="B2" s="28">
        <f>COUNTIFS(KickStarter!$F:$F,"successful",KickStarter!$D:$D,"&lt;1000",KickStarter!$P:$P,"plays")</f>
        <v>141</v>
      </c>
      <c r="C2" s="29">
        <f>COUNTIFS(KickStarter!$F:$F,"failed",KickStarter!$D:$D,"&lt;1000",KickStarter!$P:$P,"plays")</f>
        <v>45</v>
      </c>
      <c r="D2" s="30">
        <f>COUNTIFS(KickStarter!$F:$F,"canceled",KickStarter!$D:$D,"&lt;1000",KickStarter!$P:$P,"plays")</f>
        <v>0</v>
      </c>
      <c r="E2" s="18">
        <f>SUM(B2:D2)</f>
        <v>186</v>
      </c>
      <c r="F2" s="34">
        <f t="shared" ref="F2:F12" si="0">ROUND(B2/$E2*100,0)</f>
        <v>76</v>
      </c>
      <c r="G2" s="35">
        <f t="shared" ref="G2:G12" si="1">ROUND(C2/$E2*100,0)</f>
        <v>24</v>
      </c>
      <c r="H2" s="19">
        <f t="shared" ref="H2" si="2">ROUND(D2/$E2*100,0)</f>
        <v>0</v>
      </c>
    </row>
    <row r="3" spans="1:8" x14ac:dyDescent="0.3">
      <c r="A3" s="16" t="s">
        <v>8389</v>
      </c>
      <c r="B3" s="28">
        <f>COUNTIFS(KickStarter!$F:$F,"successful",KickStarter!$D:$D,"&lt;5000",KickStarter!$P:$P,"plays")-SUM(B$2:B2)</f>
        <v>388</v>
      </c>
      <c r="C3" s="29">
        <f>COUNTIFS(KickStarter!$F:$F,"failed",KickStarter!$D:$D,"&lt;5000",KickStarter!$P:$P,"plays")-SUM(C$2:C2)</f>
        <v>146</v>
      </c>
      <c r="D3" s="30">
        <f>COUNTIFS(KickStarter!$F:$F,"canceled",KickStarter!$D:$D,"&lt;5000",KickStarter!$P:$P,"plays")-SUM(D$2:D2)</f>
        <v>0</v>
      </c>
      <c r="E3" s="18">
        <f t="shared" ref="E3:E13" si="3">SUM(B3:D3)</f>
        <v>534</v>
      </c>
      <c r="F3" s="34">
        <f t="shared" si="0"/>
        <v>73</v>
      </c>
      <c r="G3" s="35">
        <f t="shared" si="1"/>
        <v>27</v>
      </c>
      <c r="H3" s="19">
        <f t="shared" ref="H3:H13" si="4">ROUND(D3/$E3*100,0)</f>
        <v>0</v>
      </c>
    </row>
    <row r="4" spans="1:8" x14ac:dyDescent="0.3">
      <c r="A4" s="16" t="s">
        <v>8390</v>
      </c>
      <c r="B4" s="28">
        <f>COUNTIFS(KickStarter!$F:$F,"successful",KickStarter!$D:$D,"&lt;10000",KickStarter!$P:$P,"plays")-SUM(B$2:B3)</f>
        <v>93</v>
      </c>
      <c r="C4" s="29">
        <f>COUNTIFS(KickStarter!$F:$F,"failed",KickStarter!$D:$D,"&lt;10000",KickStarter!$P:$P,"plays")-SUM(C$2:C3)</f>
        <v>76</v>
      </c>
      <c r="D4" s="30">
        <f>COUNTIFS(KickStarter!$F:$F,"canceled",KickStarter!$D:$D,"&lt;10000",KickStarter!$P:$P,"plays")-SUM(D$2:D3)</f>
        <v>0</v>
      </c>
      <c r="E4" s="18">
        <f t="shared" si="3"/>
        <v>169</v>
      </c>
      <c r="F4" s="34">
        <f t="shared" si="0"/>
        <v>55</v>
      </c>
      <c r="G4" s="35">
        <f t="shared" si="1"/>
        <v>45</v>
      </c>
      <c r="H4" s="19">
        <f t="shared" si="4"/>
        <v>0</v>
      </c>
    </row>
    <row r="5" spans="1:8" x14ac:dyDescent="0.3">
      <c r="A5" s="16" t="s">
        <v>8391</v>
      </c>
      <c r="B5" s="28">
        <f>COUNTIFS(KickStarter!$F:$F,"successful",KickStarter!$D:$D,"&lt;15000",KickStarter!$P:$P,"plays")-SUM(B$2:B4)</f>
        <v>39</v>
      </c>
      <c r="C5" s="29">
        <f>COUNTIFS(KickStarter!$F:$F,"failed",KickStarter!$D:$D,"&lt;15000",KickStarter!$P:$P,"plays")-SUM(C$2:C4)</f>
        <v>33</v>
      </c>
      <c r="D5" s="30">
        <f>COUNTIFS(KickStarter!$F:$F,"canceled",KickStarter!$D:$D,"&lt;15000",KickStarter!$P:$P,"plays")-SUM(D$2:D4)</f>
        <v>0</v>
      </c>
      <c r="E5" s="18">
        <f t="shared" si="3"/>
        <v>72</v>
      </c>
      <c r="F5" s="34">
        <f t="shared" si="0"/>
        <v>54</v>
      </c>
      <c r="G5" s="35">
        <f t="shared" si="1"/>
        <v>46</v>
      </c>
      <c r="H5" s="19">
        <f t="shared" si="4"/>
        <v>0</v>
      </c>
    </row>
    <row r="6" spans="1:8" x14ac:dyDescent="0.3">
      <c r="A6" s="16" t="s">
        <v>8392</v>
      </c>
      <c r="B6" s="28">
        <f>COUNTIFS(KickStarter!$F:$F,"successful",KickStarter!$D:$D,"&lt;20000",KickStarter!$P:$P,"plays")-SUM(B$2:B5)</f>
        <v>12</v>
      </c>
      <c r="C6" s="29">
        <f>COUNTIFS(KickStarter!$F:$F,"failed",KickStarter!$D:$D,"&lt;20000",KickStarter!$P:$P,"plays")-SUM(C$2:C5)</f>
        <v>12</v>
      </c>
      <c r="D6" s="30">
        <f>COUNTIFS(KickStarter!$F:$F,"canceled",KickStarter!$D:$D,"&lt;20000",KickStarter!$P:$P,"plays")-SUM(D$2:D5)</f>
        <v>0</v>
      </c>
      <c r="E6" s="18">
        <f t="shared" si="3"/>
        <v>24</v>
      </c>
      <c r="F6" s="34">
        <f t="shared" si="0"/>
        <v>50</v>
      </c>
      <c r="G6" s="35">
        <f t="shared" si="1"/>
        <v>50</v>
      </c>
      <c r="H6" s="19">
        <f t="shared" si="4"/>
        <v>0</v>
      </c>
    </row>
    <row r="7" spans="1:8" x14ac:dyDescent="0.3">
      <c r="A7" s="16" t="s">
        <v>8393</v>
      </c>
      <c r="B7" s="28">
        <f>COUNTIFS(KickStarter!$F:$F,"successful",KickStarter!$D:$D,"&lt;25000",KickStarter!$P:$P,"plays")-SUM(B$2:B6)</f>
        <v>9</v>
      </c>
      <c r="C7" s="29">
        <f>COUNTIFS(KickStarter!$F:$F,"failed",KickStarter!$D:$D,"&lt;25000",KickStarter!$P:$P,"plays")-SUM(C$2:C6)</f>
        <v>11</v>
      </c>
      <c r="D7" s="30">
        <f>COUNTIFS(KickStarter!$F:$F,"canceled",KickStarter!$D:$D,"&lt;25000",KickStarter!$P:$P,"plays")-SUM(D$2:D6)</f>
        <v>0</v>
      </c>
      <c r="E7" s="18">
        <f t="shared" si="3"/>
        <v>20</v>
      </c>
      <c r="F7" s="34">
        <f t="shared" si="0"/>
        <v>45</v>
      </c>
      <c r="G7" s="35">
        <f t="shared" si="1"/>
        <v>55</v>
      </c>
      <c r="H7" s="19">
        <f t="shared" si="4"/>
        <v>0</v>
      </c>
    </row>
    <row r="8" spans="1:8" x14ac:dyDescent="0.3">
      <c r="A8" s="16" t="s">
        <v>8394</v>
      </c>
      <c r="B8" s="28">
        <f>COUNTIFS(KickStarter!$F:$F,"successful",KickStarter!$D:$D,"&lt;30000",KickStarter!$P:$P,"plays")-SUM(B$2:B7)</f>
        <v>1</v>
      </c>
      <c r="C8" s="29">
        <f>COUNTIFS(KickStarter!$F:$F,"failed",KickStarter!$D:$D,"&lt;30000",KickStarter!$P:$P,"plays")-SUM(C$2:C7)</f>
        <v>4</v>
      </c>
      <c r="D8" s="30">
        <f>COUNTIFS(KickStarter!$F:$F,"canceled",KickStarter!$D:$D,"&lt;30000",KickStarter!$P:$P,"plays")-SUM(D$2:D7)</f>
        <v>0</v>
      </c>
      <c r="E8" s="18">
        <f t="shared" si="3"/>
        <v>5</v>
      </c>
      <c r="F8" s="34">
        <f t="shared" si="0"/>
        <v>20</v>
      </c>
      <c r="G8" s="35">
        <f t="shared" si="1"/>
        <v>80</v>
      </c>
      <c r="H8" s="19">
        <f t="shared" si="4"/>
        <v>0</v>
      </c>
    </row>
    <row r="9" spans="1:8" x14ac:dyDescent="0.3">
      <c r="A9" s="16" t="s">
        <v>8395</v>
      </c>
      <c r="B9" s="28">
        <f>COUNTIFS(KickStarter!$F:$F,"successful",KickStarter!$D:$D,"&lt;35000",KickStarter!$P:$P,"plays")-SUM(B$2:B8)</f>
        <v>3</v>
      </c>
      <c r="C9" s="29">
        <f>COUNTIFS(KickStarter!$F:$F,"failed",KickStarter!$D:$D,"&lt;35000",KickStarter!$P:$P,"plays")-SUM(C$2:C8)</f>
        <v>8</v>
      </c>
      <c r="D9" s="30">
        <f>COUNTIFS(KickStarter!$F:$F,"canceled",KickStarter!$D:$D,"&lt;35000",KickStarter!$P:$P,"plays")-SUM(D$2:D8)</f>
        <v>0</v>
      </c>
      <c r="E9" s="18">
        <f t="shared" si="3"/>
        <v>11</v>
      </c>
      <c r="F9" s="34">
        <f t="shared" si="0"/>
        <v>27</v>
      </c>
      <c r="G9" s="35">
        <f t="shared" si="1"/>
        <v>73</v>
      </c>
      <c r="H9" s="19">
        <f t="shared" si="4"/>
        <v>0</v>
      </c>
    </row>
    <row r="10" spans="1:8" x14ac:dyDescent="0.3">
      <c r="A10" s="16" t="s">
        <v>8396</v>
      </c>
      <c r="B10" s="28">
        <f>COUNTIFS(KickStarter!$F:$F,"successful",KickStarter!$D:$D,"&lt;40000",KickStarter!$P:$P,"plays")-SUM(B$2:B9)</f>
        <v>4</v>
      </c>
      <c r="C10" s="29">
        <f>COUNTIFS(KickStarter!$F:$F,"failed",KickStarter!$D:$D,"&lt;40000",KickStarter!$P:$P,"plays")-SUM(C$2:C9)</f>
        <v>2</v>
      </c>
      <c r="D10" s="30">
        <f>COUNTIFS(KickStarter!$F:$F,"canceled",KickStarter!$D:$D,"&lt;40000",KickStarter!$P:$P,"plays")-SUM(D$2:D9)</f>
        <v>0</v>
      </c>
      <c r="E10" s="18">
        <f t="shared" si="3"/>
        <v>6</v>
      </c>
      <c r="F10" s="34">
        <f t="shared" si="0"/>
        <v>67</v>
      </c>
      <c r="G10" s="35">
        <f t="shared" si="1"/>
        <v>33</v>
      </c>
      <c r="H10" s="19">
        <f t="shared" si="4"/>
        <v>0</v>
      </c>
    </row>
    <row r="11" spans="1:8" x14ac:dyDescent="0.3">
      <c r="A11" s="16" t="s">
        <v>8397</v>
      </c>
      <c r="B11" s="28">
        <f>COUNTIFS(KickStarter!$F:$F,"successful",KickStarter!$D:$D,"&lt;45000",KickStarter!$P:$P,"plays")-SUM(B$2:B10)</f>
        <v>2</v>
      </c>
      <c r="C11" s="29">
        <f>COUNTIFS(KickStarter!$F:$F,"failed",KickStarter!$D:$D,"&lt;45000",KickStarter!$P:$P,"plays")-SUM(C$2:C10)</f>
        <v>1</v>
      </c>
      <c r="D11" s="30">
        <f>COUNTIFS(KickStarter!$F:$F,"canceled",KickStarter!$D:$D,"&lt;45000",KickStarter!$P:$P,"plays")-SUM(D$2:D10)</f>
        <v>0</v>
      </c>
      <c r="E11" s="18">
        <f t="shared" si="3"/>
        <v>3</v>
      </c>
      <c r="F11" s="34">
        <f t="shared" si="0"/>
        <v>67</v>
      </c>
      <c r="G11" s="35">
        <f t="shared" si="1"/>
        <v>33</v>
      </c>
      <c r="H11" s="19">
        <f t="shared" si="4"/>
        <v>0</v>
      </c>
    </row>
    <row r="12" spans="1:8" x14ac:dyDescent="0.3">
      <c r="A12" s="16" t="s">
        <v>8398</v>
      </c>
      <c r="B12" s="28">
        <f>COUNTIFS(KickStarter!$F:$F,"successful",KickStarter!$D:$D,"&lt;50000",KickStarter!$P:$P,"plays")-SUM(B$2:B11)</f>
        <v>0</v>
      </c>
      <c r="C12" s="29">
        <f>COUNTIFS(KickStarter!$F:$F,"failed",KickStarter!$D:$D,"&lt;50000",KickStarter!$P:$P,"plays")-SUM(C$2:C11)</f>
        <v>1</v>
      </c>
      <c r="D12" s="30">
        <f>COUNTIFS(KickStarter!$F:$F,"canceled",KickStarter!$D:$D,"&lt;50000",KickStarter!$P:$P,"plays")-SUM(D$2:D11)</f>
        <v>0</v>
      </c>
      <c r="E12" s="18">
        <f t="shared" si="3"/>
        <v>1</v>
      </c>
      <c r="F12" s="34">
        <f t="shared" si="0"/>
        <v>0</v>
      </c>
      <c r="G12" s="35">
        <f t="shared" si="1"/>
        <v>100</v>
      </c>
      <c r="H12" s="19">
        <f t="shared" si="4"/>
        <v>0</v>
      </c>
    </row>
    <row r="13" spans="1:8" x14ac:dyDescent="0.3">
      <c r="A13" s="16" t="s">
        <v>8399</v>
      </c>
      <c r="B13" s="28">
        <f>COUNTIFS(KickStarter!$F:$F,"successful",KickStarter!$D:$D,"&gt;=50000",KickStarter!$P:$P,"plays")</f>
        <v>2</v>
      </c>
      <c r="C13" s="29">
        <f>COUNTIFS(KickStarter!$F:$F,"failed",KickStarter!$D:$D,"&gt;=50000",KickStarter!$P:$P,"plays")</f>
        <v>14</v>
      </c>
      <c r="D13" s="30">
        <f>COUNTIFS(KickStarter!$F:$F,"canceled",KickStarter!$D:$D,"&gt;=50000",KickStarter!$P:$P,"plays")</f>
        <v>0</v>
      </c>
      <c r="E13" s="18">
        <f t="shared" si="3"/>
        <v>16</v>
      </c>
      <c r="F13" s="34">
        <f>ROUND(B13/$E13*100,0)-1</f>
        <v>12</v>
      </c>
      <c r="G13" s="35">
        <f>ROUND(C13/$E13*100,0)</f>
        <v>88</v>
      </c>
      <c r="H13" s="19">
        <f t="shared" si="4"/>
        <v>0</v>
      </c>
    </row>
    <row r="15" spans="1:8" hidden="1" x14ac:dyDescent="0.3">
      <c r="B15" s="3">
        <f>SUM(B2:B13)</f>
        <v>694</v>
      </c>
      <c r="C15" s="3">
        <f>SUM(C2:C13)</f>
        <v>353</v>
      </c>
      <c r="D15" s="3">
        <f>SUM(D2:D13)</f>
        <v>0</v>
      </c>
      <c r="E15" s="12">
        <f>SUM(E2:E13)</f>
        <v>1047</v>
      </c>
    </row>
    <row r="16" spans="1:8" hidden="1" x14ac:dyDescent="0.3"/>
    <row r="17" spans="2:5" hidden="1" x14ac:dyDescent="0.3">
      <c r="B17" s="3">
        <f>COUNTIFS(KickStarter!$F:$F,"successful",KickStarter!$P:$P,"plays")</f>
        <v>694</v>
      </c>
      <c r="C17" s="3">
        <f>COUNTIFS(KickStarter!$F:$F,"failed",KickStarter!$P:$P,"plays")</f>
        <v>353</v>
      </c>
      <c r="D17" s="3">
        <f>COUNTIFS(KickStarter!$F:$F,"canceled",KickStarter!$P:$P,"plays")</f>
        <v>0</v>
      </c>
      <c r="E17" s="12">
        <f>COUNTIF(KickStarter!P:P,"plays")-COUNTIFS(KickStarter!P:P,"plays",KickStarter!F:F,"live")</f>
        <v>1047</v>
      </c>
    </row>
    <row r="18" spans="2:5" hidden="1" x14ac:dyDescent="0.3"/>
    <row r="246" spans="2:2" x14ac:dyDescent="0.3">
      <c r="B246" s="4"/>
    </row>
  </sheetData>
  <autoFilter ref="A1:H4115" xr:uid="{00000000-0001-0000-0000-00000000000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D9F-57CA-40E7-8154-D150461A69E9}">
  <dimension ref="A1:F18"/>
  <sheetViews>
    <sheetView workbookViewId="0">
      <selection activeCell="H26" sqref="H26"/>
    </sheetView>
  </sheetViews>
  <sheetFormatPr defaultRowHeight="14.4" x14ac:dyDescent="0.3"/>
  <cols>
    <col min="1" max="1" width="17.33203125" bestFit="1" customWidth="1"/>
    <col min="2" max="6" width="13.44140625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ryoichi nakayama</cp:lastModifiedBy>
  <dcterms:created xsi:type="dcterms:W3CDTF">2017-04-20T15:17:24Z</dcterms:created>
  <dcterms:modified xsi:type="dcterms:W3CDTF">2022-06-16T10:02:20Z</dcterms:modified>
</cp:coreProperties>
</file>