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be8\OneDrive\ドキュメント\留学全般\14. APP\Data passed to WRI\Demand Data in Santa Monica\"/>
    </mc:Choice>
  </mc:AlternateContent>
  <xr:revisionPtr revIDLastSave="0" documentId="13_ncr:1_{75C25A0E-2D20-4F82-90C1-C5F2828581DE}" xr6:coauthVersionLast="47" xr6:coauthVersionMax="47" xr10:uidLastSave="{00000000-0000-0000-0000-000000000000}"/>
  <bookViews>
    <workbookView xWindow="1580" yWindow="2900" windowWidth="19050" windowHeight="11390" xr2:uid="{00000000-000D-0000-FFFF-FFFF00000000}"/>
  </bookViews>
  <sheets>
    <sheet name="consumer_demand" sheetId="14" r:id="rId1"/>
    <sheet name="Source" sheetId="1" r:id="rId2"/>
    <sheet name="Parcel per capita" sheetId="8" r:id="rId3"/>
    <sheet name="Rresidents" sheetId="3" r:id="rId4"/>
    <sheet name="Street" sheetId="13" r:id="rId5"/>
    <sheet name="VMT" sheetId="2" r:id="rId6"/>
    <sheet name="Trip Summary" sheetId="4" r:id="rId7"/>
    <sheet name="Trip Type" sheetId="5" r:id="rId8"/>
    <sheet name="Fleet Mix" sheetId="6" r:id="rId9"/>
  </sheets>
  <definedNames>
    <definedName name="_xlnm._FilterDatabase" localSheetId="0" hidden="1">consumer_demand!$B$5:$AY$366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7" i="14" l="1"/>
  <c r="AJ6" i="14" l="1"/>
  <c r="W356" i="14"/>
  <c r="U356" i="14"/>
  <c r="W355" i="14"/>
  <c r="U355" i="14"/>
  <c r="W354" i="14"/>
  <c r="U354" i="14"/>
  <c r="W353" i="14"/>
  <c r="U353" i="14"/>
  <c r="W352" i="14"/>
  <c r="U352" i="14"/>
  <c r="W351" i="14"/>
  <c r="U351" i="14"/>
  <c r="W350" i="14"/>
  <c r="U350" i="14"/>
  <c r="W349" i="14"/>
  <c r="U349" i="14"/>
  <c r="W348" i="14"/>
  <c r="U348" i="14"/>
  <c r="W347" i="14"/>
  <c r="U347" i="14"/>
  <c r="W346" i="14"/>
  <c r="U346" i="14"/>
  <c r="W345" i="14"/>
  <c r="U345" i="14"/>
  <c r="W344" i="14"/>
  <c r="U344" i="14"/>
  <c r="W343" i="14"/>
  <c r="U343" i="14"/>
  <c r="W342" i="14"/>
  <c r="U342" i="14"/>
  <c r="W341" i="14"/>
  <c r="U341" i="14"/>
  <c r="W340" i="14"/>
  <c r="U340" i="14"/>
  <c r="W339" i="14"/>
  <c r="U339" i="14"/>
  <c r="W338" i="14"/>
  <c r="U338" i="14"/>
  <c r="W337" i="14"/>
  <c r="U337" i="14"/>
  <c r="W336" i="14"/>
  <c r="U336" i="14"/>
  <c r="W335" i="14"/>
  <c r="U335" i="14"/>
  <c r="W334" i="14"/>
  <c r="U334" i="14"/>
  <c r="W333" i="14"/>
  <c r="U333" i="14"/>
  <c r="W332" i="14"/>
  <c r="U332" i="14"/>
  <c r="W331" i="14"/>
  <c r="U331" i="14"/>
  <c r="W330" i="14"/>
  <c r="U330" i="14"/>
  <c r="W329" i="14"/>
  <c r="U329" i="14"/>
  <c r="W328" i="14"/>
  <c r="U328" i="14"/>
  <c r="W327" i="14"/>
  <c r="U327" i="14"/>
  <c r="W326" i="14"/>
  <c r="U326" i="14"/>
  <c r="W325" i="14"/>
  <c r="U325" i="14"/>
  <c r="W324" i="14"/>
  <c r="U324" i="14"/>
  <c r="W323" i="14"/>
  <c r="U323" i="14"/>
  <c r="W322" i="14"/>
  <c r="U322" i="14"/>
  <c r="W321" i="14"/>
  <c r="U321" i="14"/>
  <c r="W320" i="14"/>
  <c r="U320" i="14"/>
  <c r="W319" i="14"/>
  <c r="U319" i="14"/>
  <c r="W318" i="14"/>
  <c r="U318" i="14"/>
  <c r="W317" i="14"/>
  <c r="U317" i="14"/>
  <c r="W316" i="14"/>
  <c r="U316" i="14"/>
  <c r="W315" i="14"/>
  <c r="U315" i="14"/>
  <c r="W314" i="14"/>
  <c r="U314" i="14"/>
  <c r="W313" i="14"/>
  <c r="U313" i="14"/>
  <c r="W312" i="14"/>
  <c r="U312" i="14"/>
  <c r="W311" i="14"/>
  <c r="U311" i="14"/>
  <c r="W310" i="14"/>
  <c r="U310" i="14"/>
  <c r="W309" i="14"/>
  <c r="U309" i="14"/>
  <c r="W308" i="14"/>
  <c r="U308" i="14"/>
  <c r="W307" i="14"/>
  <c r="U307" i="14"/>
  <c r="W306" i="14"/>
  <c r="U306" i="14"/>
  <c r="W305" i="14"/>
  <c r="U305" i="14"/>
  <c r="W304" i="14"/>
  <c r="U304" i="14"/>
  <c r="W303" i="14"/>
  <c r="U303" i="14"/>
  <c r="W302" i="14"/>
  <c r="U302" i="14"/>
  <c r="W301" i="14"/>
  <c r="U301" i="14"/>
  <c r="W300" i="14"/>
  <c r="U300" i="14"/>
  <c r="W299" i="14"/>
  <c r="U299" i="14"/>
  <c r="W298" i="14"/>
  <c r="U298" i="14"/>
  <c r="W297" i="14"/>
  <c r="U297" i="14"/>
  <c r="W296" i="14"/>
  <c r="U296" i="14"/>
  <c r="W295" i="14"/>
  <c r="U295" i="14"/>
  <c r="W294" i="14"/>
  <c r="U294" i="14"/>
  <c r="W293" i="14"/>
  <c r="U293" i="14"/>
  <c r="W292" i="14"/>
  <c r="U292" i="14"/>
  <c r="W291" i="14"/>
  <c r="U291" i="14"/>
  <c r="W290" i="14"/>
  <c r="U290" i="14"/>
  <c r="W289" i="14"/>
  <c r="U289" i="14"/>
  <c r="W288" i="14"/>
  <c r="U288" i="14"/>
  <c r="W287" i="14"/>
  <c r="U287" i="14"/>
  <c r="W286" i="14"/>
  <c r="U286" i="14"/>
  <c r="W285" i="14"/>
  <c r="U285" i="14"/>
  <c r="W284" i="14"/>
  <c r="U284" i="14"/>
  <c r="W283" i="14"/>
  <c r="U283" i="14"/>
  <c r="W282" i="14"/>
  <c r="U282" i="14"/>
  <c r="W281" i="14"/>
  <c r="U281" i="14"/>
  <c r="W280" i="14"/>
  <c r="U280" i="14"/>
  <c r="W279" i="14"/>
  <c r="U279" i="14"/>
  <c r="W278" i="14"/>
  <c r="U278" i="14"/>
  <c r="W277" i="14"/>
  <c r="U277" i="14"/>
  <c r="W276" i="14"/>
  <c r="U276" i="14"/>
  <c r="W275" i="14"/>
  <c r="U275" i="14"/>
  <c r="W274" i="14"/>
  <c r="U274" i="14"/>
  <c r="W273" i="14"/>
  <c r="U273" i="14"/>
  <c r="W272" i="14"/>
  <c r="U272" i="14"/>
  <c r="W271" i="14"/>
  <c r="U271" i="14"/>
  <c r="W270" i="14"/>
  <c r="U270" i="14"/>
  <c r="W269" i="14"/>
  <c r="U269" i="14"/>
  <c r="W268" i="14"/>
  <c r="U268" i="14"/>
  <c r="W267" i="14"/>
  <c r="U267" i="14"/>
  <c r="W266" i="14"/>
  <c r="U266" i="14"/>
  <c r="W265" i="14"/>
  <c r="U265" i="14"/>
  <c r="W264" i="14"/>
  <c r="U264" i="14"/>
  <c r="W263" i="14"/>
  <c r="U263" i="14"/>
  <c r="W262" i="14"/>
  <c r="U262" i="14"/>
  <c r="W261" i="14"/>
  <c r="U261" i="14"/>
  <c r="W260" i="14"/>
  <c r="U260" i="14"/>
  <c r="W259" i="14"/>
  <c r="U259" i="14"/>
  <c r="W258" i="14"/>
  <c r="U258" i="14"/>
  <c r="W257" i="14"/>
  <c r="U257" i="14"/>
  <c r="W256" i="14"/>
  <c r="U256" i="14"/>
  <c r="W255" i="14"/>
  <c r="U255" i="14"/>
  <c r="W254" i="14"/>
  <c r="U254" i="14"/>
  <c r="W253" i="14"/>
  <c r="U253" i="14"/>
  <c r="W252" i="14"/>
  <c r="U252" i="14"/>
  <c r="W251" i="14"/>
  <c r="U251" i="14"/>
  <c r="W250" i="14"/>
  <c r="U250" i="14"/>
  <c r="W249" i="14"/>
  <c r="U249" i="14"/>
  <c r="W248" i="14"/>
  <c r="U248" i="14"/>
  <c r="W247" i="14"/>
  <c r="U247" i="14"/>
  <c r="W246" i="14"/>
  <c r="U246" i="14"/>
  <c r="W245" i="14"/>
  <c r="U245" i="14"/>
  <c r="W244" i="14"/>
  <c r="U244" i="14"/>
  <c r="W243" i="14"/>
  <c r="U243" i="14"/>
  <c r="W242" i="14"/>
  <c r="U242" i="14"/>
  <c r="W241" i="14"/>
  <c r="U241" i="14"/>
  <c r="W240" i="14"/>
  <c r="U240" i="14"/>
  <c r="W239" i="14"/>
  <c r="U239" i="14"/>
  <c r="W238" i="14"/>
  <c r="U238" i="14"/>
  <c r="W237" i="14"/>
  <c r="U237" i="14"/>
  <c r="W236" i="14"/>
  <c r="U236" i="14"/>
  <c r="W235" i="14"/>
  <c r="U235" i="14"/>
  <c r="W234" i="14"/>
  <c r="U234" i="14"/>
  <c r="W233" i="14"/>
  <c r="U233" i="14"/>
  <c r="W232" i="14"/>
  <c r="U232" i="14"/>
  <c r="W231" i="14"/>
  <c r="U231" i="14"/>
  <c r="W230" i="14"/>
  <c r="U230" i="14"/>
  <c r="W229" i="14"/>
  <c r="U229" i="14"/>
  <c r="W228" i="14"/>
  <c r="U228" i="14"/>
  <c r="W227" i="14"/>
  <c r="U227" i="14"/>
  <c r="W226" i="14"/>
  <c r="U226" i="14"/>
  <c r="W225" i="14"/>
  <c r="U225" i="14"/>
  <c r="W224" i="14"/>
  <c r="U224" i="14"/>
  <c r="W223" i="14"/>
  <c r="U223" i="14"/>
  <c r="W222" i="14"/>
  <c r="U222" i="14"/>
  <c r="W221" i="14"/>
  <c r="U221" i="14"/>
  <c r="W220" i="14"/>
  <c r="U220" i="14"/>
  <c r="W219" i="14"/>
  <c r="U219" i="14"/>
  <c r="W218" i="14"/>
  <c r="U218" i="14"/>
  <c r="W217" i="14"/>
  <c r="U217" i="14"/>
  <c r="W216" i="14"/>
  <c r="U216" i="14"/>
  <c r="W215" i="14"/>
  <c r="U215" i="14"/>
  <c r="W214" i="14"/>
  <c r="U214" i="14"/>
  <c r="W213" i="14"/>
  <c r="U213" i="14"/>
  <c r="W212" i="14"/>
  <c r="U212" i="14"/>
  <c r="W211" i="14"/>
  <c r="U211" i="14"/>
  <c r="W210" i="14"/>
  <c r="U210" i="14"/>
  <c r="W209" i="14"/>
  <c r="U209" i="14"/>
  <c r="W208" i="14"/>
  <c r="U208" i="14"/>
  <c r="W207" i="14"/>
  <c r="U207" i="14"/>
  <c r="W206" i="14"/>
  <c r="U206" i="14"/>
  <c r="W205" i="14"/>
  <c r="U205" i="14"/>
  <c r="W204" i="14"/>
  <c r="U204" i="14"/>
  <c r="W203" i="14"/>
  <c r="U203" i="14"/>
  <c r="W202" i="14"/>
  <c r="U202" i="14"/>
  <c r="W201" i="14"/>
  <c r="U201" i="14"/>
  <c r="W200" i="14"/>
  <c r="U200" i="14"/>
  <c r="W199" i="14"/>
  <c r="U199" i="14"/>
  <c r="W198" i="14"/>
  <c r="U198" i="14"/>
  <c r="W197" i="14"/>
  <c r="U197" i="14"/>
  <c r="W196" i="14"/>
  <c r="U196" i="14"/>
  <c r="W195" i="14"/>
  <c r="U195" i="14"/>
  <c r="W194" i="14"/>
  <c r="U194" i="14"/>
  <c r="W193" i="14"/>
  <c r="U193" i="14"/>
  <c r="W192" i="14"/>
  <c r="U192" i="14"/>
  <c r="W191" i="14"/>
  <c r="U191" i="14"/>
  <c r="W190" i="14"/>
  <c r="U190" i="14"/>
  <c r="W189" i="14"/>
  <c r="U189" i="14"/>
  <c r="W188" i="14"/>
  <c r="U188" i="14"/>
  <c r="W187" i="14"/>
  <c r="U187" i="14"/>
  <c r="W186" i="14"/>
  <c r="U186" i="14"/>
  <c r="W185" i="14"/>
  <c r="U185" i="14"/>
  <c r="W184" i="14"/>
  <c r="U184" i="14"/>
  <c r="W183" i="14"/>
  <c r="U183" i="14"/>
  <c r="W182" i="14"/>
  <c r="U182" i="14"/>
  <c r="W181" i="14"/>
  <c r="U181" i="14"/>
  <c r="W180" i="14"/>
  <c r="U180" i="14"/>
  <c r="W179" i="14"/>
  <c r="U179" i="14"/>
  <c r="W178" i="14"/>
  <c r="U178" i="14"/>
  <c r="W177" i="14"/>
  <c r="U177" i="14"/>
  <c r="W176" i="14"/>
  <c r="U176" i="14"/>
  <c r="W175" i="14"/>
  <c r="U175" i="14"/>
  <c r="W174" i="14"/>
  <c r="U174" i="14"/>
  <c r="W173" i="14"/>
  <c r="U173" i="14"/>
  <c r="W172" i="14"/>
  <c r="U172" i="14"/>
  <c r="W171" i="14"/>
  <c r="U171" i="14"/>
  <c r="W170" i="14"/>
  <c r="U170" i="14"/>
  <c r="W169" i="14"/>
  <c r="U169" i="14"/>
  <c r="W168" i="14"/>
  <c r="U168" i="14"/>
  <c r="W167" i="14"/>
  <c r="U167" i="14"/>
  <c r="W166" i="14"/>
  <c r="U166" i="14"/>
  <c r="W165" i="14"/>
  <c r="U165" i="14"/>
  <c r="W164" i="14"/>
  <c r="U164" i="14"/>
  <c r="W163" i="14"/>
  <c r="U163" i="14"/>
  <c r="W162" i="14"/>
  <c r="U162" i="14"/>
  <c r="W161" i="14"/>
  <c r="U161" i="14"/>
  <c r="W160" i="14"/>
  <c r="U160" i="14"/>
  <c r="W159" i="14"/>
  <c r="U159" i="14"/>
  <c r="W158" i="14"/>
  <c r="U158" i="14"/>
  <c r="W157" i="14"/>
  <c r="U157" i="14"/>
  <c r="W156" i="14"/>
  <c r="U156" i="14"/>
  <c r="W155" i="14"/>
  <c r="U155" i="14"/>
  <c r="W154" i="14"/>
  <c r="U154" i="14"/>
  <c r="W153" i="14"/>
  <c r="U153" i="14"/>
  <c r="W152" i="14"/>
  <c r="U152" i="14"/>
  <c r="W151" i="14"/>
  <c r="U151" i="14"/>
  <c r="W150" i="14"/>
  <c r="U150" i="14"/>
  <c r="W149" i="14"/>
  <c r="U149" i="14"/>
  <c r="W148" i="14"/>
  <c r="U148" i="14"/>
  <c r="W147" i="14"/>
  <c r="U147" i="14"/>
  <c r="W146" i="14"/>
  <c r="U146" i="14"/>
  <c r="W145" i="14"/>
  <c r="U145" i="14"/>
  <c r="W144" i="14"/>
  <c r="U144" i="14"/>
  <c r="W143" i="14"/>
  <c r="U143" i="14"/>
  <c r="W142" i="14"/>
  <c r="U142" i="14"/>
  <c r="W141" i="14"/>
  <c r="U141" i="14"/>
  <c r="W140" i="14"/>
  <c r="U140" i="14"/>
  <c r="W139" i="14"/>
  <c r="U139" i="14"/>
  <c r="W138" i="14"/>
  <c r="U138" i="14"/>
  <c r="W137" i="14"/>
  <c r="U137" i="14"/>
  <c r="W136" i="14"/>
  <c r="U136" i="14"/>
  <c r="W135" i="14"/>
  <c r="U135" i="14"/>
  <c r="W134" i="14"/>
  <c r="U134" i="14"/>
  <c r="W133" i="14"/>
  <c r="U133" i="14"/>
  <c r="W132" i="14"/>
  <c r="U132" i="14"/>
  <c r="W131" i="14"/>
  <c r="U131" i="14"/>
  <c r="W130" i="14"/>
  <c r="U130" i="14"/>
  <c r="W129" i="14"/>
  <c r="U129" i="14"/>
  <c r="W128" i="14"/>
  <c r="U128" i="14"/>
  <c r="W127" i="14"/>
  <c r="U127" i="14"/>
  <c r="W126" i="14"/>
  <c r="U126" i="14"/>
  <c r="W125" i="14"/>
  <c r="U125" i="14"/>
  <c r="W124" i="14"/>
  <c r="U124" i="14"/>
  <c r="W123" i="14"/>
  <c r="U123" i="14"/>
  <c r="W122" i="14"/>
  <c r="U122" i="14"/>
  <c r="W121" i="14"/>
  <c r="U121" i="14"/>
  <c r="W120" i="14"/>
  <c r="U120" i="14"/>
  <c r="W119" i="14"/>
  <c r="U119" i="14"/>
  <c r="W118" i="14"/>
  <c r="U118" i="14"/>
  <c r="W117" i="14"/>
  <c r="U117" i="14"/>
  <c r="W116" i="14"/>
  <c r="U116" i="14"/>
  <c r="W115" i="14"/>
  <c r="U115" i="14"/>
  <c r="W114" i="14"/>
  <c r="U114" i="14"/>
  <c r="W113" i="14"/>
  <c r="U113" i="14"/>
  <c r="W112" i="14"/>
  <c r="U112" i="14"/>
  <c r="W111" i="14"/>
  <c r="U111" i="14"/>
  <c r="W110" i="14"/>
  <c r="U110" i="14"/>
  <c r="W109" i="14"/>
  <c r="U109" i="14"/>
  <c r="W108" i="14"/>
  <c r="U108" i="14"/>
  <c r="W107" i="14"/>
  <c r="U107" i="14"/>
  <c r="W106" i="14"/>
  <c r="U106" i="14"/>
  <c r="W105" i="14"/>
  <c r="U105" i="14"/>
  <c r="W104" i="14"/>
  <c r="U104" i="14"/>
  <c r="W103" i="14"/>
  <c r="U103" i="14"/>
  <c r="W102" i="14"/>
  <c r="U102" i="14"/>
  <c r="W101" i="14"/>
  <c r="U101" i="14"/>
  <c r="W100" i="14"/>
  <c r="U100" i="14"/>
  <c r="W99" i="14"/>
  <c r="U99" i="14"/>
  <c r="W98" i="14"/>
  <c r="U98" i="14"/>
  <c r="W97" i="14"/>
  <c r="U97" i="14"/>
  <c r="W96" i="14"/>
  <c r="U96" i="14"/>
  <c r="W95" i="14"/>
  <c r="U95" i="14"/>
  <c r="W94" i="14"/>
  <c r="U94" i="14"/>
  <c r="W93" i="14"/>
  <c r="U93" i="14"/>
  <c r="W92" i="14"/>
  <c r="U92" i="14"/>
  <c r="W91" i="14"/>
  <c r="U91" i="14"/>
  <c r="W90" i="14"/>
  <c r="U90" i="14"/>
  <c r="W89" i="14"/>
  <c r="U89" i="14"/>
  <c r="W88" i="14"/>
  <c r="U88" i="14"/>
  <c r="W87" i="14"/>
  <c r="U87" i="14"/>
  <c r="W86" i="14"/>
  <c r="U86" i="14"/>
  <c r="W85" i="14"/>
  <c r="U85" i="14"/>
  <c r="W84" i="14"/>
  <c r="U84" i="14"/>
  <c r="W83" i="14"/>
  <c r="U83" i="14"/>
  <c r="W82" i="14"/>
  <c r="U82" i="14"/>
  <c r="W81" i="14"/>
  <c r="U81" i="14"/>
  <c r="W80" i="14"/>
  <c r="U80" i="14"/>
  <c r="W79" i="14"/>
  <c r="U79" i="14"/>
  <c r="W78" i="14"/>
  <c r="U78" i="14"/>
  <c r="W77" i="14"/>
  <c r="U77" i="14"/>
  <c r="W76" i="14"/>
  <c r="U76" i="14"/>
  <c r="W75" i="14"/>
  <c r="U75" i="14"/>
  <c r="W74" i="14"/>
  <c r="U74" i="14"/>
  <c r="W73" i="14"/>
  <c r="U73" i="14"/>
  <c r="W72" i="14"/>
  <c r="U72" i="14"/>
  <c r="W71" i="14"/>
  <c r="U71" i="14"/>
  <c r="W70" i="14"/>
  <c r="U70" i="14"/>
  <c r="W69" i="14"/>
  <c r="U69" i="14"/>
  <c r="W68" i="14"/>
  <c r="U68" i="14"/>
  <c r="W67" i="14"/>
  <c r="U67" i="14"/>
  <c r="W66" i="14"/>
  <c r="U66" i="14"/>
  <c r="W65" i="14"/>
  <c r="U65" i="14"/>
  <c r="W64" i="14"/>
  <c r="U64" i="14"/>
  <c r="W63" i="14"/>
  <c r="U63" i="14"/>
  <c r="W62" i="14"/>
  <c r="U62" i="14"/>
  <c r="W61" i="14"/>
  <c r="U61" i="14"/>
  <c r="W60" i="14"/>
  <c r="U60" i="14"/>
  <c r="W59" i="14"/>
  <c r="U59" i="14"/>
  <c r="W58" i="14"/>
  <c r="U58" i="14"/>
  <c r="W57" i="14"/>
  <c r="U57" i="14"/>
  <c r="W56" i="14"/>
  <c r="U56" i="14"/>
  <c r="W55" i="14"/>
  <c r="U55" i="14"/>
  <c r="W54" i="14"/>
  <c r="U54" i="14"/>
  <c r="W53" i="14"/>
  <c r="U53" i="14"/>
  <c r="W52" i="14"/>
  <c r="U52" i="14"/>
  <c r="W51" i="14"/>
  <c r="U51" i="14"/>
  <c r="W50" i="14"/>
  <c r="U50" i="14"/>
  <c r="W49" i="14"/>
  <c r="U49" i="14"/>
  <c r="W48" i="14"/>
  <c r="U48" i="14"/>
  <c r="W47" i="14"/>
  <c r="U47" i="14"/>
  <c r="W46" i="14"/>
  <c r="U46" i="14"/>
  <c r="W45" i="14"/>
  <c r="U45" i="14"/>
  <c r="W44" i="14"/>
  <c r="U44" i="14"/>
  <c r="W43" i="14"/>
  <c r="U43" i="14"/>
  <c r="W42" i="14"/>
  <c r="U42" i="14"/>
  <c r="W41" i="14"/>
  <c r="U41" i="14"/>
  <c r="W40" i="14"/>
  <c r="U40" i="14"/>
  <c r="W39" i="14"/>
  <c r="U39" i="14"/>
  <c r="W38" i="14"/>
  <c r="U38" i="14"/>
  <c r="W37" i="14"/>
  <c r="U37" i="14"/>
  <c r="W36" i="14"/>
  <c r="U36" i="14"/>
  <c r="W35" i="14"/>
  <c r="U35" i="14"/>
  <c r="W34" i="14"/>
  <c r="U34" i="14"/>
  <c r="W33" i="14"/>
  <c r="U33" i="14"/>
  <c r="W32" i="14"/>
  <c r="U32" i="14"/>
  <c r="W31" i="14"/>
  <c r="U31" i="14"/>
  <c r="W30" i="14"/>
  <c r="U30" i="14"/>
  <c r="W29" i="14"/>
  <c r="U29" i="14"/>
  <c r="W28" i="14"/>
  <c r="U28" i="14"/>
  <c r="W27" i="14"/>
  <c r="U27" i="14"/>
  <c r="W26" i="14"/>
  <c r="U26" i="14"/>
  <c r="W25" i="14"/>
  <c r="U25" i="14"/>
  <c r="W24" i="14"/>
  <c r="U24" i="14"/>
  <c r="W23" i="14"/>
  <c r="U23" i="14"/>
  <c r="W22" i="14"/>
  <c r="U22" i="14"/>
  <c r="W21" i="14"/>
  <c r="U21" i="14"/>
  <c r="W20" i="14"/>
  <c r="U20" i="14"/>
  <c r="W19" i="14"/>
  <c r="U19" i="14"/>
  <c r="W18" i="14"/>
  <c r="U18" i="14"/>
  <c r="W17" i="14"/>
  <c r="U17" i="14"/>
  <c r="W16" i="14"/>
  <c r="U16" i="14"/>
  <c r="W15" i="14"/>
  <c r="U15" i="14"/>
  <c r="W14" i="14"/>
  <c r="U14" i="14"/>
  <c r="W13" i="14"/>
  <c r="U13" i="14"/>
  <c r="W12" i="14"/>
  <c r="U12" i="14"/>
  <c r="W11" i="14"/>
  <c r="U11" i="14"/>
  <c r="W10" i="14"/>
  <c r="U10" i="14"/>
  <c r="W9" i="14"/>
  <c r="U9" i="14"/>
  <c r="W8" i="14"/>
  <c r="U8" i="14"/>
  <c r="W7" i="14"/>
  <c r="U7" i="14"/>
  <c r="AJ288" i="14"/>
  <c r="W6" i="14"/>
  <c r="U6" i="14"/>
  <c r="Y4" i="14"/>
  <c r="W4" i="14"/>
  <c r="U4" i="14"/>
  <c r="K4" i="14"/>
  <c r="AY356" i="14"/>
  <c r="AX356" i="14"/>
  <c r="AW356" i="14"/>
  <c r="AV356" i="14"/>
  <c r="AU356" i="14"/>
  <c r="AT356" i="14"/>
  <c r="AS356" i="14"/>
  <c r="AR356" i="14"/>
  <c r="AQ356" i="14"/>
  <c r="AP356" i="14"/>
  <c r="AO356" i="14"/>
  <c r="AN356" i="14"/>
  <c r="AM356" i="14"/>
  <c r="AL356" i="14"/>
  <c r="AK356" i="14"/>
  <c r="AJ356" i="14"/>
  <c r="AY355" i="14"/>
  <c r="AX355" i="14"/>
  <c r="AW355" i="14"/>
  <c r="AV355" i="14"/>
  <c r="AU355" i="14"/>
  <c r="AT355" i="14"/>
  <c r="AS355" i="14"/>
  <c r="AR355" i="14"/>
  <c r="AQ355" i="14"/>
  <c r="AP355" i="14"/>
  <c r="AO355" i="14"/>
  <c r="AN355" i="14"/>
  <c r="AM355" i="14"/>
  <c r="AL355" i="14"/>
  <c r="AK355" i="14"/>
  <c r="AJ355" i="14"/>
  <c r="AY354" i="14"/>
  <c r="AX354" i="14"/>
  <c r="AW354" i="14"/>
  <c r="AV354" i="14"/>
  <c r="AU354" i="14"/>
  <c r="AT354" i="14"/>
  <c r="AS354" i="14"/>
  <c r="AR354" i="14"/>
  <c r="AQ354" i="14"/>
  <c r="AP354" i="14"/>
  <c r="AO354" i="14"/>
  <c r="AN354" i="14"/>
  <c r="AM354" i="14"/>
  <c r="AL354" i="14"/>
  <c r="AK354" i="14"/>
  <c r="AJ354" i="14"/>
  <c r="AY353" i="14"/>
  <c r="AX353" i="14"/>
  <c r="AW353" i="14"/>
  <c r="AV353" i="14"/>
  <c r="AU353" i="14"/>
  <c r="AT353" i="14"/>
  <c r="AS353" i="14"/>
  <c r="AR353" i="14"/>
  <c r="AQ353" i="14"/>
  <c r="AP353" i="14"/>
  <c r="AO353" i="14"/>
  <c r="AN353" i="14"/>
  <c r="AM353" i="14"/>
  <c r="AL353" i="14"/>
  <c r="AK353" i="14"/>
  <c r="AJ353" i="14"/>
  <c r="AY352" i="14"/>
  <c r="AX352" i="14"/>
  <c r="AW352" i="14"/>
  <c r="AV352" i="14"/>
  <c r="AU352" i="14"/>
  <c r="AT352" i="14"/>
  <c r="AS352" i="14"/>
  <c r="AR352" i="14"/>
  <c r="AQ352" i="14"/>
  <c r="AP352" i="14"/>
  <c r="AO352" i="14"/>
  <c r="AN352" i="14"/>
  <c r="AM352" i="14"/>
  <c r="AL352" i="14"/>
  <c r="AK352" i="14"/>
  <c r="AJ352" i="14"/>
  <c r="AY351" i="14"/>
  <c r="AX351" i="14"/>
  <c r="AW351" i="14"/>
  <c r="AV351" i="14"/>
  <c r="AU351" i="14"/>
  <c r="AT351" i="14"/>
  <c r="AS351" i="14"/>
  <c r="AR351" i="14"/>
  <c r="AQ351" i="14"/>
  <c r="AP351" i="14"/>
  <c r="AO351" i="14"/>
  <c r="AN351" i="14"/>
  <c r="AM351" i="14"/>
  <c r="AL351" i="14"/>
  <c r="AK351" i="14"/>
  <c r="AJ351" i="14"/>
  <c r="AY350" i="14"/>
  <c r="AX350" i="14"/>
  <c r="AW350" i="14"/>
  <c r="AV350" i="14"/>
  <c r="AU350" i="14"/>
  <c r="AT350" i="14"/>
  <c r="AS350" i="14"/>
  <c r="AR350" i="14"/>
  <c r="AQ350" i="14"/>
  <c r="AP350" i="14"/>
  <c r="AO350" i="14"/>
  <c r="AN350" i="14"/>
  <c r="AM350" i="14"/>
  <c r="AL350" i="14"/>
  <c r="AK350" i="14"/>
  <c r="AJ350" i="14"/>
  <c r="AY349" i="14"/>
  <c r="AX349" i="14"/>
  <c r="AW349" i="14"/>
  <c r="AV349" i="14"/>
  <c r="AU349" i="14"/>
  <c r="AT349" i="14"/>
  <c r="AS349" i="14"/>
  <c r="AR349" i="14"/>
  <c r="AQ349" i="14"/>
  <c r="AP349" i="14"/>
  <c r="AO349" i="14"/>
  <c r="AN349" i="14"/>
  <c r="AM349" i="14"/>
  <c r="AL349" i="14"/>
  <c r="AK349" i="14"/>
  <c r="AJ349" i="14"/>
  <c r="AY348" i="14"/>
  <c r="AX348" i="14"/>
  <c r="AW348" i="14"/>
  <c r="AV348" i="14"/>
  <c r="AU348" i="14"/>
  <c r="AT348" i="14"/>
  <c r="AS348" i="14"/>
  <c r="AR348" i="14"/>
  <c r="AQ348" i="14"/>
  <c r="AP348" i="14"/>
  <c r="AO348" i="14"/>
  <c r="AN348" i="14"/>
  <c r="AM348" i="14"/>
  <c r="AL348" i="14"/>
  <c r="AK348" i="14"/>
  <c r="AJ348" i="14"/>
  <c r="AY347" i="14"/>
  <c r="AX347" i="14"/>
  <c r="AW347" i="14"/>
  <c r="AV347" i="14"/>
  <c r="AU347" i="14"/>
  <c r="AT347" i="14"/>
  <c r="AS347" i="14"/>
  <c r="AR347" i="14"/>
  <c r="AQ347" i="14"/>
  <c r="AP347" i="14"/>
  <c r="AO347" i="14"/>
  <c r="AN347" i="14"/>
  <c r="AM347" i="14"/>
  <c r="AL347" i="14"/>
  <c r="AK347" i="14"/>
  <c r="AJ347" i="14"/>
  <c r="AY346" i="14"/>
  <c r="AX346" i="14"/>
  <c r="AW346" i="14"/>
  <c r="AV346" i="14"/>
  <c r="AU346" i="14"/>
  <c r="AT346" i="14"/>
  <c r="AS346" i="14"/>
  <c r="AR346" i="14"/>
  <c r="AQ346" i="14"/>
  <c r="AP346" i="14"/>
  <c r="AO346" i="14"/>
  <c r="AN346" i="14"/>
  <c r="AM346" i="14"/>
  <c r="AL346" i="14"/>
  <c r="AK346" i="14"/>
  <c r="AJ346" i="14"/>
  <c r="AY345" i="14"/>
  <c r="AX345" i="14"/>
  <c r="AW345" i="14"/>
  <c r="AV345" i="14"/>
  <c r="AU345" i="14"/>
  <c r="AT345" i="14"/>
  <c r="AS345" i="14"/>
  <c r="AR345" i="14"/>
  <c r="AQ345" i="14"/>
  <c r="AP345" i="14"/>
  <c r="AO345" i="14"/>
  <c r="AN345" i="14"/>
  <c r="AM345" i="14"/>
  <c r="AL345" i="14"/>
  <c r="AK345" i="14"/>
  <c r="AJ345" i="14"/>
  <c r="AY344" i="14"/>
  <c r="AX344" i="14"/>
  <c r="AW344" i="14"/>
  <c r="AV344" i="14"/>
  <c r="AU344" i="14"/>
  <c r="AT344" i="14"/>
  <c r="AS344" i="14"/>
  <c r="AR344" i="14"/>
  <c r="AQ344" i="14"/>
  <c r="AP344" i="14"/>
  <c r="AO344" i="14"/>
  <c r="AN344" i="14"/>
  <c r="AM344" i="14"/>
  <c r="AL344" i="14"/>
  <c r="AK344" i="14"/>
  <c r="AJ344" i="14"/>
  <c r="AY343" i="14"/>
  <c r="AX343" i="14"/>
  <c r="AW343" i="14"/>
  <c r="AV343" i="14"/>
  <c r="AU343" i="14"/>
  <c r="AT343" i="14"/>
  <c r="AS343" i="14"/>
  <c r="AR343" i="14"/>
  <c r="AQ343" i="14"/>
  <c r="AP343" i="14"/>
  <c r="AO343" i="14"/>
  <c r="AN343" i="14"/>
  <c r="AM343" i="14"/>
  <c r="AL343" i="14"/>
  <c r="AK343" i="14"/>
  <c r="AJ343" i="14"/>
  <c r="AY342" i="14"/>
  <c r="AX342" i="14"/>
  <c r="AW342" i="14"/>
  <c r="AV342" i="14"/>
  <c r="AU342" i="14"/>
  <c r="AT342" i="14"/>
  <c r="AS342" i="14"/>
  <c r="AR342" i="14"/>
  <c r="AQ342" i="14"/>
  <c r="AP342" i="14"/>
  <c r="AO342" i="14"/>
  <c r="AN342" i="14"/>
  <c r="AM342" i="14"/>
  <c r="AL342" i="14"/>
  <c r="AK342" i="14"/>
  <c r="AJ342" i="14"/>
  <c r="AY341" i="14"/>
  <c r="AX341" i="14"/>
  <c r="AW341" i="14"/>
  <c r="AV341" i="14"/>
  <c r="AU341" i="14"/>
  <c r="AT341" i="14"/>
  <c r="AS341" i="14"/>
  <c r="AR341" i="14"/>
  <c r="AQ341" i="14"/>
  <c r="AP341" i="14"/>
  <c r="AO341" i="14"/>
  <c r="AN341" i="14"/>
  <c r="AM341" i="14"/>
  <c r="AL341" i="14"/>
  <c r="AK341" i="14"/>
  <c r="AJ341" i="14"/>
  <c r="AY340" i="14"/>
  <c r="AX340" i="14"/>
  <c r="AW340" i="14"/>
  <c r="AV340" i="14"/>
  <c r="AU340" i="14"/>
  <c r="AT340" i="14"/>
  <c r="AS340" i="14"/>
  <c r="AR340" i="14"/>
  <c r="AQ340" i="14"/>
  <c r="AP340" i="14"/>
  <c r="AO340" i="14"/>
  <c r="AN340" i="14"/>
  <c r="AM340" i="14"/>
  <c r="AL340" i="14"/>
  <c r="AK340" i="14"/>
  <c r="AJ340" i="14"/>
  <c r="AY339" i="14"/>
  <c r="AX339" i="14"/>
  <c r="AW339" i="14"/>
  <c r="AV339" i="14"/>
  <c r="AU339" i="14"/>
  <c r="AT339" i="14"/>
  <c r="AS339" i="14"/>
  <c r="AR339" i="14"/>
  <c r="AQ339" i="14"/>
  <c r="AP339" i="14"/>
  <c r="AO339" i="14"/>
  <c r="AN339" i="14"/>
  <c r="AM339" i="14"/>
  <c r="AL339" i="14"/>
  <c r="AK339" i="14"/>
  <c r="AJ339" i="14"/>
  <c r="AY338" i="14"/>
  <c r="AX338" i="14"/>
  <c r="AW338" i="14"/>
  <c r="AV338" i="14"/>
  <c r="AU338" i="14"/>
  <c r="AT338" i="14"/>
  <c r="AS338" i="14"/>
  <c r="AR338" i="14"/>
  <c r="AQ338" i="14"/>
  <c r="AP338" i="14"/>
  <c r="AO338" i="14"/>
  <c r="AN338" i="14"/>
  <c r="AM338" i="14"/>
  <c r="AL338" i="14"/>
  <c r="AK338" i="14"/>
  <c r="AJ338" i="14"/>
  <c r="AY337" i="14"/>
  <c r="AX337" i="14"/>
  <c r="AW337" i="14"/>
  <c r="AV337" i="14"/>
  <c r="AU337" i="14"/>
  <c r="AT337" i="14"/>
  <c r="AS337" i="14"/>
  <c r="AR337" i="14"/>
  <c r="AQ337" i="14"/>
  <c r="AP337" i="14"/>
  <c r="AO337" i="14"/>
  <c r="AN337" i="14"/>
  <c r="AM337" i="14"/>
  <c r="AL337" i="14"/>
  <c r="AK337" i="14"/>
  <c r="AJ337" i="14"/>
  <c r="AY336" i="14"/>
  <c r="AX336" i="14"/>
  <c r="AW336" i="14"/>
  <c r="AV336" i="14"/>
  <c r="AU336" i="14"/>
  <c r="AT336" i="14"/>
  <c r="AS336" i="14"/>
  <c r="AR336" i="14"/>
  <c r="AQ336" i="14"/>
  <c r="AP336" i="14"/>
  <c r="AO336" i="14"/>
  <c r="AN336" i="14"/>
  <c r="AM336" i="14"/>
  <c r="AL336" i="14"/>
  <c r="AK336" i="14"/>
  <c r="AJ336" i="14"/>
  <c r="AY335" i="14"/>
  <c r="AX335" i="14"/>
  <c r="AW335" i="14"/>
  <c r="AV335" i="14"/>
  <c r="AU335" i="14"/>
  <c r="AT335" i="14"/>
  <c r="AS335" i="14"/>
  <c r="AR335" i="14"/>
  <c r="AQ335" i="14"/>
  <c r="AP335" i="14"/>
  <c r="AO335" i="14"/>
  <c r="AN335" i="14"/>
  <c r="AM335" i="14"/>
  <c r="AL335" i="14"/>
  <c r="AK335" i="14"/>
  <c r="AJ335" i="14"/>
  <c r="AY334" i="14"/>
  <c r="AX334" i="14"/>
  <c r="AW334" i="14"/>
  <c r="AV334" i="14"/>
  <c r="AU334" i="14"/>
  <c r="AT334" i="14"/>
  <c r="AS334" i="14"/>
  <c r="AR334" i="14"/>
  <c r="AQ334" i="14"/>
  <c r="AP334" i="14"/>
  <c r="AO334" i="14"/>
  <c r="AN334" i="14"/>
  <c r="AM334" i="14"/>
  <c r="AL334" i="14"/>
  <c r="AK334" i="14"/>
  <c r="AJ334" i="14"/>
  <c r="AY333" i="14"/>
  <c r="AX333" i="14"/>
  <c r="AW333" i="14"/>
  <c r="AV333" i="14"/>
  <c r="AU333" i="14"/>
  <c r="AT333" i="14"/>
  <c r="AS333" i="14"/>
  <c r="AR333" i="14"/>
  <c r="AQ333" i="14"/>
  <c r="AP333" i="14"/>
  <c r="AO333" i="14"/>
  <c r="AN333" i="14"/>
  <c r="AM333" i="14"/>
  <c r="AL333" i="14"/>
  <c r="AK333" i="14"/>
  <c r="AJ333" i="14"/>
  <c r="AY332" i="14"/>
  <c r="AX332" i="14"/>
  <c r="AW332" i="14"/>
  <c r="AV332" i="14"/>
  <c r="AU332" i="14"/>
  <c r="AT332" i="14"/>
  <c r="AS332" i="14"/>
  <c r="AR332" i="14"/>
  <c r="AQ332" i="14"/>
  <c r="AP332" i="14"/>
  <c r="AO332" i="14"/>
  <c r="AN332" i="14"/>
  <c r="AM332" i="14"/>
  <c r="AL332" i="14"/>
  <c r="AK332" i="14"/>
  <c r="AJ332" i="14"/>
  <c r="AY331" i="14"/>
  <c r="AX331" i="14"/>
  <c r="AW331" i="14"/>
  <c r="AV331" i="14"/>
  <c r="AU331" i="14"/>
  <c r="AT331" i="14"/>
  <c r="AS331" i="14"/>
  <c r="AR331" i="14"/>
  <c r="AQ331" i="14"/>
  <c r="AP331" i="14"/>
  <c r="AO331" i="14"/>
  <c r="AN331" i="14"/>
  <c r="AM331" i="14"/>
  <c r="AL331" i="14"/>
  <c r="AK331" i="14"/>
  <c r="AJ331" i="14"/>
  <c r="AY330" i="14"/>
  <c r="AX330" i="14"/>
  <c r="AW330" i="14"/>
  <c r="AV330" i="14"/>
  <c r="AU330" i="14"/>
  <c r="AT330" i="14"/>
  <c r="AS330" i="14"/>
  <c r="AR330" i="14"/>
  <c r="AQ330" i="14"/>
  <c r="AP330" i="14"/>
  <c r="AO330" i="14"/>
  <c r="AN330" i="14"/>
  <c r="AM330" i="14"/>
  <c r="AL330" i="14"/>
  <c r="AK330" i="14"/>
  <c r="AJ330" i="14"/>
  <c r="AY329" i="14"/>
  <c r="AX329" i="14"/>
  <c r="AW329" i="14"/>
  <c r="AV329" i="14"/>
  <c r="AU329" i="14"/>
  <c r="AT329" i="14"/>
  <c r="AS329" i="14"/>
  <c r="AR329" i="14"/>
  <c r="AQ329" i="14"/>
  <c r="AP329" i="14"/>
  <c r="AO329" i="14"/>
  <c r="AN329" i="14"/>
  <c r="AM329" i="14"/>
  <c r="AL329" i="14"/>
  <c r="AK329" i="14"/>
  <c r="AJ329" i="14"/>
  <c r="AY328" i="14"/>
  <c r="AX328" i="14"/>
  <c r="AW328" i="14"/>
  <c r="AV328" i="14"/>
  <c r="AU328" i="14"/>
  <c r="AT328" i="14"/>
  <c r="AS328" i="14"/>
  <c r="AR328" i="14"/>
  <c r="AQ328" i="14"/>
  <c r="AP328" i="14"/>
  <c r="AO328" i="14"/>
  <c r="AN328" i="14"/>
  <c r="AM328" i="14"/>
  <c r="AL328" i="14"/>
  <c r="AK328" i="14"/>
  <c r="AJ328" i="14"/>
  <c r="AY327" i="14"/>
  <c r="AX327" i="14"/>
  <c r="AW327" i="14"/>
  <c r="AV327" i="14"/>
  <c r="AU327" i="14"/>
  <c r="AT327" i="14"/>
  <c r="AS327" i="14"/>
  <c r="AR327" i="14"/>
  <c r="AQ327" i="14"/>
  <c r="AP327" i="14"/>
  <c r="AO327" i="14"/>
  <c r="AN327" i="14"/>
  <c r="AM327" i="14"/>
  <c r="AL327" i="14"/>
  <c r="AK327" i="14"/>
  <c r="AJ327" i="14"/>
  <c r="AY326" i="14"/>
  <c r="AX326" i="14"/>
  <c r="AW326" i="14"/>
  <c r="AV326" i="14"/>
  <c r="AU326" i="14"/>
  <c r="AT326" i="14"/>
  <c r="AS326" i="14"/>
  <c r="AR326" i="14"/>
  <c r="AQ326" i="14"/>
  <c r="AP326" i="14"/>
  <c r="AO326" i="14"/>
  <c r="AN326" i="14"/>
  <c r="AM326" i="14"/>
  <c r="AL326" i="14"/>
  <c r="AK326" i="14"/>
  <c r="AJ326" i="14"/>
  <c r="AY325" i="14"/>
  <c r="AX325" i="14"/>
  <c r="AW325" i="14"/>
  <c r="AV325" i="14"/>
  <c r="AU325" i="14"/>
  <c r="AT325" i="14"/>
  <c r="AS325" i="14"/>
  <c r="AR325" i="14"/>
  <c r="AQ325" i="14"/>
  <c r="AP325" i="14"/>
  <c r="AO325" i="14"/>
  <c r="AN325" i="14"/>
  <c r="AM325" i="14"/>
  <c r="AL325" i="14"/>
  <c r="AK325" i="14"/>
  <c r="AJ325" i="14"/>
  <c r="AY324" i="14"/>
  <c r="AX324" i="14"/>
  <c r="AW324" i="14"/>
  <c r="AV324" i="14"/>
  <c r="AU324" i="14"/>
  <c r="AT324" i="14"/>
  <c r="AS324" i="14"/>
  <c r="AR324" i="14"/>
  <c r="AQ324" i="14"/>
  <c r="AP324" i="14"/>
  <c r="AO324" i="14"/>
  <c r="AN324" i="14"/>
  <c r="AM324" i="14"/>
  <c r="AL324" i="14"/>
  <c r="AK324" i="14"/>
  <c r="AJ324" i="14"/>
  <c r="AY323" i="14"/>
  <c r="AX323" i="14"/>
  <c r="AW323" i="14"/>
  <c r="AV323" i="14"/>
  <c r="AU323" i="14"/>
  <c r="AT323" i="14"/>
  <c r="AS323" i="14"/>
  <c r="AR323" i="14"/>
  <c r="AQ323" i="14"/>
  <c r="AP323" i="14"/>
  <c r="AO323" i="14"/>
  <c r="AN323" i="14"/>
  <c r="AM323" i="14"/>
  <c r="AL323" i="14"/>
  <c r="AK323" i="14"/>
  <c r="AJ323" i="14"/>
  <c r="AY322" i="14"/>
  <c r="AX322" i="14"/>
  <c r="AW322" i="14"/>
  <c r="AV322" i="14"/>
  <c r="AU322" i="14"/>
  <c r="AT322" i="14"/>
  <c r="AS322" i="14"/>
  <c r="AR322" i="14"/>
  <c r="AQ322" i="14"/>
  <c r="AP322" i="14"/>
  <c r="AO322" i="14"/>
  <c r="AN322" i="14"/>
  <c r="AM322" i="14"/>
  <c r="AL322" i="14"/>
  <c r="AK322" i="14"/>
  <c r="AJ322" i="14"/>
  <c r="AY321" i="14"/>
  <c r="AX321" i="14"/>
  <c r="AW321" i="14"/>
  <c r="AV321" i="14"/>
  <c r="AU321" i="14"/>
  <c r="AT321" i="14"/>
  <c r="AS321" i="14"/>
  <c r="AR321" i="14"/>
  <c r="AQ321" i="14"/>
  <c r="AP321" i="14"/>
  <c r="AO321" i="14"/>
  <c r="AN321" i="14"/>
  <c r="AM321" i="14"/>
  <c r="AL321" i="14"/>
  <c r="AK321" i="14"/>
  <c r="AJ321" i="14"/>
  <c r="AY320" i="14"/>
  <c r="AX320" i="14"/>
  <c r="AW320" i="14"/>
  <c r="AV320" i="14"/>
  <c r="AU320" i="14"/>
  <c r="AT320" i="14"/>
  <c r="AS320" i="14"/>
  <c r="AR320" i="14"/>
  <c r="AQ320" i="14"/>
  <c r="AP320" i="14"/>
  <c r="AO320" i="14"/>
  <c r="AN320" i="14"/>
  <c r="AM320" i="14"/>
  <c r="AL320" i="14"/>
  <c r="AK320" i="14"/>
  <c r="AJ320" i="14"/>
  <c r="AY319" i="14"/>
  <c r="AX319" i="14"/>
  <c r="AW319" i="14"/>
  <c r="AV319" i="14"/>
  <c r="AU319" i="14"/>
  <c r="AT319" i="14"/>
  <c r="AS319" i="14"/>
  <c r="AR319" i="14"/>
  <c r="AQ319" i="14"/>
  <c r="AP319" i="14"/>
  <c r="AO319" i="14"/>
  <c r="AN319" i="14"/>
  <c r="AM319" i="14"/>
  <c r="AL319" i="14"/>
  <c r="AK319" i="14"/>
  <c r="AJ319" i="14"/>
  <c r="AY318" i="14"/>
  <c r="AX318" i="14"/>
  <c r="AW318" i="14"/>
  <c r="AV318" i="14"/>
  <c r="AU318" i="14"/>
  <c r="AT318" i="14"/>
  <c r="AS318" i="14"/>
  <c r="AR318" i="14"/>
  <c r="AQ318" i="14"/>
  <c r="AP318" i="14"/>
  <c r="AO318" i="14"/>
  <c r="AN318" i="14"/>
  <c r="AM318" i="14"/>
  <c r="AL318" i="14"/>
  <c r="AK318" i="14"/>
  <c r="AJ318" i="14"/>
  <c r="AY317" i="14"/>
  <c r="AX317" i="14"/>
  <c r="AW317" i="14"/>
  <c r="AV317" i="14"/>
  <c r="AU317" i="14"/>
  <c r="AT317" i="14"/>
  <c r="AS317" i="14"/>
  <c r="AR317" i="14"/>
  <c r="AQ317" i="14"/>
  <c r="AP317" i="14"/>
  <c r="AO317" i="14"/>
  <c r="AN317" i="14"/>
  <c r="AM317" i="14"/>
  <c r="AL317" i="14"/>
  <c r="AK317" i="14"/>
  <c r="AJ317" i="14"/>
  <c r="AY316" i="14"/>
  <c r="AX316" i="14"/>
  <c r="AW316" i="14"/>
  <c r="AV316" i="14"/>
  <c r="AU316" i="14"/>
  <c r="AT316" i="14"/>
  <c r="AS316" i="14"/>
  <c r="AR316" i="14"/>
  <c r="AQ316" i="14"/>
  <c r="AP316" i="14"/>
  <c r="AO316" i="14"/>
  <c r="AN316" i="14"/>
  <c r="AM316" i="14"/>
  <c r="AL316" i="14"/>
  <c r="AK316" i="14"/>
  <c r="AJ316" i="14"/>
  <c r="AY315" i="14"/>
  <c r="AX315" i="14"/>
  <c r="AW315" i="14"/>
  <c r="AV315" i="14"/>
  <c r="AU315" i="14"/>
  <c r="AT315" i="14"/>
  <c r="AS315" i="14"/>
  <c r="AR315" i="14"/>
  <c r="AQ315" i="14"/>
  <c r="AP315" i="14"/>
  <c r="AO315" i="14"/>
  <c r="AN315" i="14"/>
  <c r="AM315" i="14"/>
  <c r="AL315" i="14"/>
  <c r="AK315" i="14"/>
  <c r="AJ315" i="14"/>
  <c r="AY314" i="14"/>
  <c r="AX314" i="14"/>
  <c r="AW314" i="14"/>
  <c r="AV314" i="14"/>
  <c r="AU314" i="14"/>
  <c r="AT314" i="14"/>
  <c r="AS314" i="14"/>
  <c r="AR314" i="14"/>
  <c r="AQ314" i="14"/>
  <c r="AP314" i="14"/>
  <c r="AO314" i="14"/>
  <c r="AN314" i="14"/>
  <c r="AM314" i="14"/>
  <c r="AL314" i="14"/>
  <c r="AK314" i="14"/>
  <c r="AJ314" i="14"/>
  <c r="AY313" i="14"/>
  <c r="AX313" i="14"/>
  <c r="AW313" i="14"/>
  <c r="AV313" i="14"/>
  <c r="AU313" i="14"/>
  <c r="AT313" i="14"/>
  <c r="AS313" i="14"/>
  <c r="AR313" i="14"/>
  <c r="AQ313" i="14"/>
  <c r="AP313" i="14"/>
  <c r="AO313" i="14"/>
  <c r="AN313" i="14"/>
  <c r="AM313" i="14"/>
  <c r="AL313" i="14"/>
  <c r="AK313" i="14"/>
  <c r="AJ313" i="14"/>
  <c r="AY312" i="14"/>
  <c r="AX312" i="14"/>
  <c r="AW312" i="14"/>
  <c r="AV312" i="14"/>
  <c r="AU312" i="14"/>
  <c r="AT312" i="14"/>
  <c r="AS312" i="14"/>
  <c r="AR312" i="14"/>
  <c r="AQ312" i="14"/>
  <c r="AP312" i="14"/>
  <c r="AO312" i="14"/>
  <c r="AN312" i="14"/>
  <c r="AM312" i="14"/>
  <c r="AL312" i="14"/>
  <c r="AK312" i="14"/>
  <c r="AJ312" i="14"/>
  <c r="AY311" i="14"/>
  <c r="AX311" i="14"/>
  <c r="AW311" i="14"/>
  <c r="AV311" i="14"/>
  <c r="AU311" i="14"/>
  <c r="AT311" i="14"/>
  <c r="AS311" i="14"/>
  <c r="AR311" i="14"/>
  <c r="AQ311" i="14"/>
  <c r="AP311" i="14"/>
  <c r="AO311" i="14"/>
  <c r="AN311" i="14"/>
  <c r="AM311" i="14"/>
  <c r="AL311" i="14"/>
  <c r="AK311" i="14"/>
  <c r="AJ311" i="14"/>
  <c r="AY310" i="14"/>
  <c r="AX310" i="14"/>
  <c r="AW310" i="14"/>
  <c r="AV310" i="14"/>
  <c r="AU310" i="14"/>
  <c r="AT310" i="14"/>
  <c r="AS310" i="14"/>
  <c r="AR310" i="14"/>
  <c r="AQ310" i="14"/>
  <c r="AP310" i="14"/>
  <c r="AO310" i="14"/>
  <c r="AN310" i="14"/>
  <c r="AM310" i="14"/>
  <c r="AL310" i="14"/>
  <c r="AK310" i="14"/>
  <c r="AJ310" i="14"/>
  <c r="AY309" i="14"/>
  <c r="AX309" i="14"/>
  <c r="AW309" i="14"/>
  <c r="AV309" i="14"/>
  <c r="AU309" i="14"/>
  <c r="AT309" i="14"/>
  <c r="AS309" i="14"/>
  <c r="AR309" i="14"/>
  <c r="AQ309" i="14"/>
  <c r="AP309" i="14"/>
  <c r="AO309" i="14"/>
  <c r="AN309" i="14"/>
  <c r="AM309" i="14"/>
  <c r="AL309" i="14"/>
  <c r="AK309" i="14"/>
  <c r="AJ309" i="14"/>
  <c r="AY308" i="14"/>
  <c r="AX308" i="14"/>
  <c r="AW308" i="14"/>
  <c r="AV308" i="14"/>
  <c r="AU308" i="14"/>
  <c r="AT308" i="14"/>
  <c r="AS308" i="14"/>
  <c r="AR308" i="14"/>
  <c r="AQ308" i="14"/>
  <c r="AP308" i="14"/>
  <c r="AO308" i="14"/>
  <c r="AN308" i="14"/>
  <c r="AM308" i="14"/>
  <c r="AL308" i="14"/>
  <c r="AK308" i="14"/>
  <c r="AJ308" i="14"/>
  <c r="AY307" i="14"/>
  <c r="AX307" i="14"/>
  <c r="AW307" i="14"/>
  <c r="AV307" i="14"/>
  <c r="AU307" i="14"/>
  <c r="AT307" i="14"/>
  <c r="AS307" i="14"/>
  <c r="AR307" i="14"/>
  <c r="AQ307" i="14"/>
  <c r="AP307" i="14"/>
  <c r="AO307" i="14"/>
  <c r="AN307" i="14"/>
  <c r="AM307" i="14"/>
  <c r="AL307" i="14"/>
  <c r="AK307" i="14"/>
  <c r="AJ307" i="14"/>
  <c r="AY306" i="14"/>
  <c r="AX306" i="14"/>
  <c r="AW306" i="14"/>
  <c r="AV306" i="14"/>
  <c r="AU306" i="14"/>
  <c r="AT306" i="14"/>
  <c r="AS306" i="14"/>
  <c r="AR306" i="14"/>
  <c r="AQ306" i="14"/>
  <c r="AP306" i="14"/>
  <c r="AO306" i="14"/>
  <c r="AN306" i="14"/>
  <c r="AM306" i="14"/>
  <c r="AL306" i="14"/>
  <c r="AK306" i="14"/>
  <c r="AJ306" i="14"/>
  <c r="AY305" i="14"/>
  <c r="AX305" i="14"/>
  <c r="AW305" i="14"/>
  <c r="AV305" i="14"/>
  <c r="AU305" i="14"/>
  <c r="AT305" i="14"/>
  <c r="AS305" i="14"/>
  <c r="AR305" i="14"/>
  <c r="AQ305" i="14"/>
  <c r="AP305" i="14"/>
  <c r="AO305" i="14"/>
  <c r="AN305" i="14"/>
  <c r="AM305" i="14"/>
  <c r="AL305" i="14"/>
  <c r="AK305" i="14"/>
  <c r="AJ305" i="14"/>
  <c r="AY304" i="14"/>
  <c r="AX304" i="14"/>
  <c r="AW304" i="14"/>
  <c r="AV304" i="14"/>
  <c r="AU304" i="14"/>
  <c r="AT304" i="14"/>
  <c r="AS304" i="14"/>
  <c r="AR304" i="14"/>
  <c r="AQ304" i="14"/>
  <c r="AP304" i="14"/>
  <c r="AO304" i="14"/>
  <c r="AN304" i="14"/>
  <c r="AM304" i="14"/>
  <c r="AL304" i="14"/>
  <c r="AK304" i="14"/>
  <c r="AJ304" i="14"/>
  <c r="AY303" i="14"/>
  <c r="AX303" i="14"/>
  <c r="AW303" i="14"/>
  <c r="AV303" i="14"/>
  <c r="AU303" i="14"/>
  <c r="AT303" i="14"/>
  <c r="AS303" i="14"/>
  <c r="AR303" i="14"/>
  <c r="AQ303" i="14"/>
  <c r="AP303" i="14"/>
  <c r="AO303" i="14"/>
  <c r="AN303" i="14"/>
  <c r="AM303" i="14"/>
  <c r="AL303" i="14"/>
  <c r="AK303" i="14"/>
  <c r="AJ303" i="14"/>
  <c r="AY302" i="14"/>
  <c r="AX302" i="14"/>
  <c r="AW302" i="14"/>
  <c r="AV302" i="14"/>
  <c r="AU302" i="14"/>
  <c r="AT302" i="14"/>
  <c r="AS302" i="14"/>
  <c r="AR302" i="14"/>
  <c r="AQ302" i="14"/>
  <c r="AP302" i="14"/>
  <c r="AO302" i="14"/>
  <c r="AN302" i="14"/>
  <c r="AM302" i="14"/>
  <c r="AL302" i="14"/>
  <c r="AK302" i="14"/>
  <c r="AJ302" i="14"/>
  <c r="AY301" i="14"/>
  <c r="AX301" i="14"/>
  <c r="AW301" i="14"/>
  <c r="AV301" i="14"/>
  <c r="AU301" i="14"/>
  <c r="AT301" i="14"/>
  <c r="AS301" i="14"/>
  <c r="AR301" i="14"/>
  <c r="AQ301" i="14"/>
  <c r="AP301" i="14"/>
  <c r="AO301" i="14"/>
  <c r="AN301" i="14"/>
  <c r="AM301" i="14"/>
  <c r="AL301" i="14"/>
  <c r="AK301" i="14"/>
  <c r="AJ301" i="14"/>
  <c r="AY300" i="14"/>
  <c r="AX300" i="14"/>
  <c r="AW300" i="14"/>
  <c r="AV300" i="14"/>
  <c r="AU300" i="14"/>
  <c r="AT300" i="14"/>
  <c r="AS300" i="14"/>
  <c r="AR300" i="14"/>
  <c r="AQ300" i="14"/>
  <c r="AP300" i="14"/>
  <c r="AO300" i="14"/>
  <c r="AN300" i="14"/>
  <c r="AM300" i="14"/>
  <c r="AL300" i="14"/>
  <c r="AK300" i="14"/>
  <c r="AJ300" i="14"/>
  <c r="AY299" i="14"/>
  <c r="AX299" i="14"/>
  <c r="AW299" i="14"/>
  <c r="AV299" i="14"/>
  <c r="AU299" i="14"/>
  <c r="AT299" i="14"/>
  <c r="AS299" i="14"/>
  <c r="AR299" i="14"/>
  <c r="AQ299" i="14"/>
  <c r="AP299" i="14"/>
  <c r="AO299" i="14"/>
  <c r="AN299" i="14"/>
  <c r="AM299" i="14"/>
  <c r="AL299" i="14"/>
  <c r="AK299" i="14"/>
  <c r="AJ299" i="14"/>
  <c r="AY298" i="14"/>
  <c r="AX298" i="14"/>
  <c r="AW298" i="14"/>
  <c r="AV298" i="14"/>
  <c r="AU298" i="14"/>
  <c r="AT298" i="14"/>
  <c r="AS298" i="14"/>
  <c r="AR298" i="14"/>
  <c r="AQ298" i="14"/>
  <c r="AP298" i="14"/>
  <c r="AO298" i="14"/>
  <c r="AN298" i="14"/>
  <c r="AM298" i="14"/>
  <c r="AL298" i="14"/>
  <c r="AK298" i="14"/>
  <c r="AJ298" i="14"/>
  <c r="AY297" i="14"/>
  <c r="AX297" i="14"/>
  <c r="AW297" i="14"/>
  <c r="AV297" i="14"/>
  <c r="AU297" i="14"/>
  <c r="AT297" i="14"/>
  <c r="AS297" i="14"/>
  <c r="AR297" i="14"/>
  <c r="AQ297" i="14"/>
  <c r="AP297" i="14"/>
  <c r="AO297" i="14"/>
  <c r="AN297" i="14"/>
  <c r="AM297" i="14"/>
  <c r="AL297" i="14"/>
  <c r="AK297" i="14"/>
  <c r="AJ297" i="14"/>
  <c r="AY296" i="14"/>
  <c r="AX296" i="14"/>
  <c r="AW296" i="14"/>
  <c r="AV296" i="14"/>
  <c r="AU296" i="14"/>
  <c r="AT296" i="14"/>
  <c r="AS296" i="14"/>
  <c r="AR296" i="14"/>
  <c r="AQ296" i="14"/>
  <c r="AP296" i="14"/>
  <c r="AO296" i="14"/>
  <c r="AN296" i="14"/>
  <c r="AM296" i="14"/>
  <c r="AL296" i="14"/>
  <c r="AK296" i="14"/>
  <c r="AJ296" i="14"/>
  <c r="AY295" i="14"/>
  <c r="AX295" i="14"/>
  <c r="AW295" i="14"/>
  <c r="AV295" i="14"/>
  <c r="AU295" i="14"/>
  <c r="AT295" i="14"/>
  <c r="AS295" i="14"/>
  <c r="AR295" i="14"/>
  <c r="AQ295" i="14"/>
  <c r="AP295" i="14"/>
  <c r="AO295" i="14"/>
  <c r="AN295" i="14"/>
  <c r="AM295" i="14"/>
  <c r="AL295" i="14"/>
  <c r="AK295" i="14"/>
  <c r="AJ295" i="14"/>
  <c r="AY294" i="14"/>
  <c r="AX294" i="14"/>
  <c r="AW294" i="14"/>
  <c r="AV294" i="14"/>
  <c r="AU294" i="14"/>
  <c r="AT294" i="14"/>
  <c r="AS294" i="14"/>
  <c r="AR294" i="14"/>
  <c r="AQ294" i="14"/>
  <c r="AP294" i="14"/>
  <c r="AO294" i="14"/>
  <c r="AN294" i="14"/>
  <c r="AM294" i="14"/>
  <c r="AL294" i="14"/>
  <c r="AK294" i="14"/>
  <c r="AJ294" i="14"/>
  <c r="AY293" i="14"/>
  <c r="AX293" i="14"/>
  <c r="AW293" i="14"/>
  <c r="AV293" i="14"/>
  <c r="AU293" i="14"/>
  <c r="AT293" i="14"/>
  <c r="AS293" i="14"/>
  <c r="AR293" i="14"/>
  <c r="AQ293" i="14"/>
  <c r="AP293" i="14"/>
  <c r="AO293" i="14"/>
  <c r="AN293" i="14"/>
  <c r="AM293" i="14"/>
  <c r="AL293" i="14"/>
  <c r="AK293" i="14"/>
  <c r="AJ293" i="14"/>
  <c r="AY292" i="14"/>
  <c r="AX292" i="14"/>
  <c r="AW292" i="14"/>
  <c r="AV292" i="14"/>
  <c r="AU292" i="14"/>
  <c r="AT292" i="14"/>
  <c r="AS292" i="14"/>
  <c r="AR292" i="14"/>
  <c r="AQ292" i="14"/>
  <c r="AP292" i="14"/>
  <c r="AO292" i="14"/>
  <c r="AN292" i="14"/>
  <c r="AM292" i="14"/>
  <c r="AL292" i="14"/>
  <c r="AK292" i="14"/>
  <c r="AJ292" i="14"/>
  <c r="AY291" i="14"/>
  <c r="AX291" i="14"/>
  <c r="AW291" i="14"/>
  <c r="AV291" i="14"/>
  <c r="AU291" i="14"/>
  <c r="AT291" i="14"/>
  <c r="AS291" i="14"/>
  <c r="AR291" i="14"/>
  <c r="AQ291" i="14"/>
  <c r="AP291" i="14"/>
  <c r="AO291" i="14"/>
  <c r="AN291" i="14"/>
  <c r="AM291" i="14"/>
  <c r="AL291" i="14"/>
  <c r="AK291" i="14"/>
  <c r="AJ291" i="14"/>
  <c r="AY290" i="14"/>
  <c r="AX290" i="14"/>
  <c r="AW290" i="14"/>
  <c r="AV290" i="14"/>
  <c r="AU290" i="14"/>
  <c r="AT290" i="14"/>
  <c r="AS290" i="14"/>
  <c r="AR290" i="14"/>
  <c r="AQ290" i="14"/>
  <c r="AP290" i="14"/>
  <c r="AO290" i="14"/>
  <c r="AN290" i="14"/>
  <c r="AM290" i="14"/>
  <c r="AL290" i="14"/>
  <c r="AK290" i="14"/>
  <c r="AJ290" i="14"/>
  <c r="AY289" i="14"/>
  <c r="AX289" i="14"/>
  <c r="AW289" i="14"/>
  <c r="AV289" i="14"/>
  <c r="AU289" i="14"/>
  <c r="AT289" i="14"/>
  <c r="AS289" i="14"/>
  <c r="AR289" i="14"/>
  <c r="AQ289" i="14"/>
  <c r="AP289" i="14"/>
  <c r="AO289" i="14"/>
  <c r="AN289" i="14"/>
  <c r="AM289" i="14"/>
  <c r="AL289" i="14"/>
  <c r="AK289" i="14"/>
  <c r="AJ289" i="14"/>
  <c r="AY288" i="14"/>
  <c r="AX288" i="14"/>
  <c r="AW288" i="14"/>
  <c r="AV288" i="14"/>
  <c r="AU288" i="14"/>
  <c r="AT288" i="14"/>
  <c r="AS288" i="14"/>
  <c r="AR288" i="14"/>
  <c r="AQ288" i="14"/>
  <c r="AP288" i="14"/>
  <c r="AO288" i="14"/>
  <c r="AN288" i="14"/>
  <c r="AM288" i="14"/>
  <c r="AL288" i="14"/>
  <c r="AK288" i="14"/>
  <c r="AY287" i="14"/>
  <c r="AX287" i="14"/>
  <c r="AW287" i="14"/>
  <c r="AV287" i="14"/>
  <c r="AU287" i="14"/>
  <c r="AT287" i="14"/>
  <c r="AS287" i="14"/>
  <c r="AR287" i="14"/>
  <c r="AQ287" i="14"/>
  <c r="AP287" i="14"/>
  <c r="AO287" i="14"/>
  <c r="AN287" i="14"/>
  <c r="AM287" i="14"/>
  <c r="AL287" i="14"/>
  <c r="AK287" i="14"/>
  <c r="AJ287" i="14"/>
  <c r="AY286" i="14"/>
  <c r="AX286" i="14"/>
  <c r="AW286" i="14"/>
  <c r="AV286" i="14"/>
  <c r="AU286" i="14"/>
  <c r="AT286" i="14"/>
  <c r="AS286" i="14"/>
  <c r="AR286" i="14"/>
  <c r="AQ286" i="14"/>
  <c r="AP286" i="14"/>
  <c r="AO286" i="14"/>
  <c r="AN286" i="14"/>
  <c r="AM286" i="14"/>
  <c r="AL286" i="14"/>
  <c r="AK286" i="14"/>
  <c r="AJ286" i="14"/>
  <c r="AY285" i="14"/>
  <c r="AX285" i="14"/>
  <c r="AW285" i="14"/>
  <c r="AV285" i="14"/>
  <c r="AU285" i="14"/>
  <c r="AT285" i="14"/>
  <c r="AS285" i="14"/>
  <c r="AR285" i="14"/>
  <c r="AQ285" i="14"/>
  <c r="AP285" i="14"/>
  <c r="AO285" i="14"/>
  <c r="AN285" i="14"/>
  <c r="AM285" i="14"/>
  <c r="AL285" i="14"/>
  <c r="AK285" i="14"/>
  <c r="AJ285" i="14"/>
  <c r="AY284" i="14"/>
  <c r="AX284" i="14"/>
  <c r="AW284" i="14"/>
  <c r="AV284" i="14"/>
  <c r="AU284" i="14"/>
  <c r="AT284" i="14"/>
  <c r="AS284" i="14"/>
  <c r="AR284" i="14"/>
  <c r="AQ284" i="14"/>
  <c r="AP284" i="14"/>
  <c r="AO284" i="14"/>
  <c r="AN284" i="14"/>
  <c r="AM284" i="14"/>
  <c r="AL284" i="14"/>
  <c r="AK284" i="14"/>
  <c r="AJ284" i="14"/>
  <c r="AY283" i="14"/>
  <c r="AX283" i="14"/>
  <c r="AW283" i="14"/>
  <c r="AV283" i="14"/>
  <c r="AU283" i="14"/>
  <c r="AT283" i="14"/>
  <c r="AS283" i="14"/>
  <c r="AR283" i="14"/>
  <c r="AQ283" i="14"/>
  <c r="AP283" i="14"/>
  <c r="AO283" i="14"/>
  <c r="AN283" i="14"/>
  <c r="AM283" i="14"/>
  <c r="AL283" i="14"/>
  <c r="AK283" i="14"/>
  <c r="AJ283" i="14"/>
  <c r="AY282" i="14"/>
  <c r="AX282" i="14"/>
  <c r="AW282" i="14"/>
  <c r="AV282" i="14"/>
  <c r="AU282" i="14"/>
  <c r="AT282" i="14"/>
  <c r="AS282" i="14"/>
  <c r="AR282" i="14"/>
  <c r="AQ282" i="14"/>
  <c r="AP282" i="14"/>
  <c r="AO282" i="14"/>
  <c r="AN282" i="14"/>
  <c r="AM282" i="14"/>
  <c r="AL282" i="14"/>
  <c r="AK282" i="14"/>
  <c r="AJ282" i="14"/>
  <c r="AY281" i="14"/>
  <c r="AX281" i="14"/>
  <c r="AW281" i="14"/>
  <c r="AV281" i="14"/>
  <c r="AU281" i="14"/>
  <c r="AT281" i="14"/>
  <c r="AS281" i="14"/>
  <c r="AR281" i="14"/>
  <c r="AQ281" i="14"/>
  <c r="AP281" i="14"/>
  <c r="AO281" i="14"/>
  <c r="AN281" i="14"/>
  <c r="AM281" i="14"/>
  <c r="AL281" i="14"/>
  <c r="AK281" i="14"/>
  <c r="AJ281" i="14"/>
  <c r="AY280" i="14"/>
  <c r="AX280" i="14"/>
  <c r="AW280" i="14"/>
  <c r="AV280" i="14"/>
  <c r="AU280" i="14"/>
  <c r="AT280" i="14"/>
  <c r="AS280" i="14"/>
  <c r="AR280" i="14"/>
  <c r="AQ280" i="14"/>
  <c r="AP280" i="14"/>
  <c r="AO280" i="14"/>
  <c r="AN280" i="14"/>
  <c r="AM280" i="14"/>
  <c r="AL280" i="14"/>
  <c r="AK280" i="14"/>
  <c r="AJ280" i="14"/>
  <c r="AY279" i="14"/>
  <c r="AX279" i="14"/>
  <c r="AW279" i="14"/>
  <c r="AV279" i="14"/>
  <c r="AU279" i="14"/>
  <c r="AT279" i="14"/>
  <c r="AS279" i="14"/>
  <c r="AR279" i="14"/>
  <c r="AQ279" i="14"/>
  <c r="AP279" i="14"/>
  <c r="AO279" i="14"/>
  <c r="AN279" i="14"/>
  <c r="AM279" i="14"/>
  <c r="AL279" i="14"/>
  <c r="AK279" i="14"/>
  <c r="AJ279" i="14"/>
  <c r="AY278" i="14"/>
  <c r="AX278" i="14"/>
  <c r="AW278" i="14"/>
  <c r="AV278" i="14"/>
  <c r="AU278" i="14"/>
  <c r="AT278" i="14"/>
  <c r="AS278" i="14"/>
  <c r="AR278" i="14"/>
  <c r="AQ278" i="14"/>
  <c r="AP278" i="14"/>
  <c r="AO278" i="14"/>
  <c r="AN278" i="14"/>
  <c r="AM278" i="14"/>
  <c r="AL278" i="14"/>
  <c r="AK278" i="14"/>
  <c r="AJ278" i="14"/>
  <c r="AY277" i="14"/>
  <c r="AX277" i="14"/>
  <c r="AW277" i="14"/>
  <c r="AV277" i="14"/>
  <c r="AU277" i="14"/>
  <c r="AT277" i="14"/>
  <c r="AS277" i="14"/>
  <c r="AR277" i="14"/>
  <c r="AQ277" i="14"/>
  <c r="AP277" i="14"/>
  <c r="AO277" i="14"/>
  <c r="AN277" i="14"/>
  <c r="AM277" i="14"/>
  <c r="AL277" i="14"/>
  <c r="AK277" i="14"/>
  <c r="AJ277" i="14"/>
  <c r="AY276" i="14"/>
  <c r="AX276" i="14"/>
  <c r="AW276" i="14"/>
  <c r="AV276" i="14"/>
  <c r="AU276" i="14"/>
  <c r="AT276" i="14"/>
  <c r="AS276" i="14"/>
  <c r="AR276" i="14"/>
  <c r="AQ276" i="14"/>
  <c r="AP276" i="14"/>
  <c r="AO276" i="14"/>
  <c r="AN276" i="14"/>
  <c r="AM276" i="14"/>
  <c r="AL276" i="14"/>
  <c r="AK276" i="14"/>
  <c r="AJ276" i="14"/>
  <c r="AY275" i="14"/>
  <c r="AX275" i="14"/>
  <c r="AW275" i="14"/>
  <c r="AV275" i="14"/>
  <c r="AU275" i="14"/>
  <c r="AT275" i="14"/>
  <c r="AS275" i="14"/>
  <c r="AR275" i="14"/>
  <c r="AQ275" i="14"/>
  <c r="AP275" i="14"/>
  <c r="AO275" i="14"/>
  <c r="AN275" i="14"/>
  <c r="AM275" i="14"/>
  <c r="AL275" i="14"/>
  <c r="AK275" i="14"/>
  <c r="AJ275" i="14"/>
  <c r="AY274" i="14"/>
  <c r="AX274" i="14"/>
  <c r="AW274" i="14"/>
  <c r="AV274" i="14"/>
  <c r="AU274" i="14"/>
  <c r="AT274" i="14"/>
  <c r="AS274" i="14"/>
  <c r="AR274" i="14"/>
  <c r="AQ274" i="14"/>
  <c r="AP274" i="14"/>
  <c r="AO274" i="14"/>
  <c r="AN274" i="14"/>
  <c r="AM274" i="14"/>
  <c r="AL274" i="14"/>
  <c r="AK274" i="14"/>
  <c r="AJ274" i="14"/>
  <c r="AY273" i="14"/>
  <c r="AX273" i="14"/>
  <c r="AW273" i="14"/>
  <c r="AV273" i="14"/>
  <c r="AU273" i="14"/>
  <c r="AT273" i="14"/>
  <c r="AS273" i="14"/>
  <c r="AR273" i="14"/>
  <c r="AQ273" i="14"/>
  <c r="AP273" i="14"/>
  <c r="AO273" i="14"/>
  <c r="AN273" i="14"/>
  <c r="AM273" i="14"/>
  <c r="AL273" i="14"/>
  <c r="AK273" i="14"/>
  <c r="AJ273" i="14"/>
  <c r="AY272" i="14"/>
  <c r="AX272" i="14"/>
  <c r="AW272" i="14"/>
  <c r="AV272" i="14"/>
  <c r="AU272" i="14"/>
  <c r="AT272" i="14"/>
  <c r="AS272" i="14"/>
  <c r="AR272" i="14"/>
  <c r="AQ272" i="14"/>
  <c r="AP272" i="14"/>
  <c r="AO272" i="14"/>
  <c r="AN272" i="14"/>
  <c r="AM272" i="14"/>
  <c r="AL272" i="14"/>
  <c r="AK272" i="14"/>
  <c r="AJ272" i="14"/>
  <c r="AY271" i="14"/>
  <c r="AX271" i="14"/>
  <c r="AW271" i="14"/>
  <c r="AV271" i="14"/>
  <c r="AU271" i="14"/>
  <c r="AT271" i="14"/>
  <c r="AS271" i="14"/>
  <c r="AR271" i="14"/>
  <c r="AQ271" i="14"/>
  <c r="AP271" i="14"/>
  <c r="AO271" i="14"/>
  <c r="AN271" i="14"/>
  <c r="AM271" i="14"/>
  <c r="AL271" i="14"/>
  <c r="AK271" i="14"/>
  <c r="AJ271" i="14"/>
  <c r="AY270" i="14"/>
  <c r="AX270" i="14"/>
  <c r="AW270" i="14"/>
  <c r="AV270" i="14"/>
  <c r="AU270" i="14"/>
  <c r="AT270" i="14"/>
  <c r="AS270" i="14"/>
  <c r="AR270" i="14"/>
  <c r="AQ270" i="14"/>
  <c r="AP270" i="14"/>
  <c r="AO270" i="14"/>
  <c r="AN270" i="14"/>
  <c r="AM270" i="14"/>
  <c r="AL270" i="14"/>
  <c r="AK270" i="14"/>
  <c r="AJ270" i="14"/>
  <c r="AY269" i="14"/>
  <c r="AX269" i="14"/>
  <c r="AW269" i="14"/>
  <c r="AV269" i="14"/>
  <c r="AU269" i="14"/>
  <c r="AT269" i="14"/>
  <c r="AS269" i="14"/>
  <c r="AR269" i="14"/>
  <c r="AQ269" i="14"/>
  <c r="AP269" i="14"/>
  <c r="AO269" i="14"/>
  <c r="AN269" i="14"/>
  <c r="AM269" i="14"/>
  <c r="AL269" i="14"/>
  <c r="AK269" i="14"/>
  <c r="AJ269" i="14"/>
  <c r="AY268" i="14"/>
  <c r="AX268" i="14"/>
  <c r="AW268" i="14"/>
  <c r="AV268" i="14"/>
  <c r="AU268" i="14"/>
  <c r="AT268" i="14"/>
  <c r="AS268" i="14"/>
  <c r="AR268" i="14"/>
  <c r="AQ268" i="14"/>
  <c r="AP268" i="14"/>
  <c r="AO268" i="14"/>
  <c r="AN268" i="14"/>
  <c r="AM268" i="14"/>
  <c r="AL268" i="14"/>
  <c r="AK268" i="14"/>
  <c r="AJ268" i="14"/>
  <c r="AY267" i="14"/>
  <c r="AX267" i="14"/>
  <c r="AW267" i="14"/>
  <c r="AV267" i="14"/>
  <c r="AU267" i="14"/>
  <c r="AT267" i="14"/>
  <c r="AS267" i="14"/>
  <c r="AR267" i="14"/>
  <c r="AQ267" i="14"/>
  <c r="AP267" i="14"/>
  <c r="AO267" i="14"/>
  <c r="AN267" i="14"/>
  <c r="AM267" i="14"/>
  <c r="AL267" i="14"/>
  <c r="AK267" i="14"/>
  <c r="AJ267" i="14"/>
  <c r="AY266" i="14"/>
  <c r="AX266" i="14"/>
  <c r="AW266" i="14"/>
  <c r="AV266" i="14"/>
  <c r="AU266" i="14"/>
  <c r="AT266" i="14"/>
  <c r="AS266" i="14"/>
  <c r="AR266" i="14"/>
  <c r="AQ266" i="14"/>
  <c r="AP266" i="14"/>
  <c r="AO266" i="14"/>
  <c r="AN266" i="14"/>
  <c r="AM266" i="14"/>
  <c r="AL266" i="14"/>
  <c r="AK266" i="14"/>
  <c r="AJ266" i="14"/>
  <c r="AY265" i="14"/>
  <c r="AX265" i="14"/>
  <c r="AW265" i="14"/>
  <c r="AV265" i="14"/>
  <c r="AU265" i="14"/>
  <c r="AT265" i="14"/>
  <c r="AS265" i="14"/>
  <c r="AR265" i="14"/>
  <c r="AQ265" i="14"/>
  <c r="AP265" i="14"/>
  <c r="AO265" i="14"/>
  <c r="AN265" i="14"/>
  <c r="AM265" i="14"/>
  <c r="AL265" i="14"/>
  <c r="AK265" i="14"/>
  <c r="AJ265" i="14"/>
  <c r="AY264" i="14"/>
  <c r="AX264" i="14"/>
  <c r="AW264" i="14"/>
  <c r="AV264" i="14"/>
  <c r="AU264" i="14"/>
  <c r="AT264" i="14"/>
  <c r="AS264" i="14"/>
  <c r="AR264" i="14"/>
  <c r="AQ264" i="14"/>
  <c r="AP264" i="14"/>
  <c r="AO264" i="14"/>
  <c r="AN264" i="14"/>
  <c r="AM264" i="14"/>
  <c r="AL264" i="14"/>
  <c r="AK264" i="14"/>
  <c r="AJ264" i="14"/>
  <c r="AY263" i="14"/>
  <c r="AX263" i="14"/>
  <c r="AW263" i="14"/>
  <c r="AV263" i="14"/>
  <c r="AU263" i="14"/>
  <c r="AT263" i="14"/>
  <c r="AS263" i="14"/>
  <c r="AR263" i="14"/>
  <c r="AQ263" i="14"/>
  <c r="AP263" i="14"/>
  <c r="AO263" i="14"/>
  <c r="AN263" i="14"/>
  <c r="AM263" i="14"/>
  <c r="AL263" i="14"/>
  <c r="AK263" i="14"/>
  <c r="AJ263" i="14"/>
  <c r="AY262" i="14"/>
  <c r="AX262" i="14"/>
  <c r="AW262" i="14"/>
  <c r="AV262" i="14"/>
  <c r="AU262" i="14"/>
  <c r="AT262" i="14"/>
  <c r="AS262" i="14"/>
  <c r="AR262" i="14"/>
  <c r="AQ262" i="14"/>
  <c r="AP262" i="14"/>
  <c r="AO262" i="14"/>
  <c r="AN262" i="14"/>
  <c r="AM262" i="14"/>
  <c r="AL262" i="14"/>
  <c r="AK262" i="14"/>
  <c r="AJ262" i="14"/>
  <c r="AY261" i="14"/>
  <c r="AX261" i="14"/>
  <c r="AW261" i="14"/>
  <c r="AV261" i="14"/>
  <c r="AU261" i="14"/>
  <c r="AT261" i="14"/>
  <c r="AS261" i="14"/>
  <c r="AR261" i="14"/>
  <c r="AQ261" i="14"/>
  <c r="AP261" i="14"/>
  <c r="AO261" i="14"/>
  <c r="AN261" i="14"/>
  <c r="AM261" i="14"/>
  <c r="AL261" i="14"/>
  <c r="AK261" i="14"/>
  <c r="AJ261" i="14"/>
  <c r="AY260" i="14"/>
  <c r="AX260" i="14"/>
  <c r="AW260" i="14"/>
  <c r="AV260" i="14"/>
  <c r="AU260" i="14"/>
  <c r="AT260" i="14"/>
  <c r="AS260" i="14"/>
  <c r="AR260" i="14"/>
  <c r="AQ260" i="14"/>
  <c r="AP260" i="14"/>
  <c r="AO260" i="14"/>
  <c r="AN260" i="14"/>
  <c r="AM260" i="14"/>
  <c r="AL260" i="14"/>
  <c r="AK260" i="14"/>
  <c r="AJ260" i="14"/>
  <c r="AY259" i="14"/>
  <c r="AX259" i="14"/>
  <c r="AW259" i="14"/>
  <c r="AV259" i="14"/>
  <c r="AU259" i="14"/>
  <c r="AT259" i="14"/>
  <c r="AS259" i="14"/>
  <c r="AR259" i="14"/>
  <c r="AQ259" i="14"/>
  <c r="AP259" i="14"/>
  <c r="AO259" i="14"/>
  <c r="AN259" i="14"/>
  <c r="AM259" i="14"/>
  <c r="AL259" i="14"/>
  <c r="AK259" i="14"/>
  <c r="AJ259" i="14"/>
  <c r="AY258" i="14"/>
  <c r="AX258" i="14"/>
  <c r="AW258" i="14"/>
  <c r="AV258" i="14"/>
  <c r="AU258" i="14"/>
  <c r="AT258" i="14"/>
  <c r="AS258" i="14"/>
  <c r="AR258" i="14"/>
  <c r="AQ258" i="14"/>
  <c r="AP258" i="14"/>
  <c r="AO258" i="14"/>
  <c r="AN258" i="14"/>
  <c r="AM258" i="14"/>
  <c r="AL258" i="14"/>
  <c r="AK258" i="14"/>
  <c r="AJ258" i="14"/>
  <c r="AY257" i="14"/>
  <c r="AX257" i="14"/>
  <c r="AW257" i="14"/>
  <c r="AV257" i="14"/>
  <c r="AU257" i="14"/>
  <c r="AT257" i="14"/>
  <c r="AS257" i="14"/>
  <c r="AR257" i="14"/>
  <c r="AQ257" i="14"/>
  <c r="AP257" i="14"/>
  <c r="AO257" i="14"/>
  <c r="AN257" i="14"/>
  <c r="AM257" i="14"/>
  <c r="AL257" i="14"/>
  <c r="AK257" i="14"/>
  <c r="AJ257" i="14"/>
  <c r="AY256" i="14"/>
  <c r="AX256" i="14"/>
  <c r="AW256" i="14"/>
  <c r="AV256" i="14"/>
  <c r="AU256" i="14"/>
  <c r="AT256" i="14"/>
  <c r="AS256" i="14"/>
  <c r="AR256" i="14"/>
  <c r="AQ256" i="14"/>
  <c r="AP256" i="14"/>
  <c r="AO256" i="14"/>
  <c r="AN256" i="14"/>
  <c r="AM256" i="14"/>
  <c r="AL256" i="14"/>
  <c r="AK256" i="14"/>
  <c r="AJ256" i="14"/>
  <c r="AY255" i="14"/>
  <c r="AX255" i="14"/>
  <c r="AW255" i="14"/>
  <c r="AV255" i="14"/>
  <c r="AU255" i="14"/>
  <c r="AT255" i="14"/>
  <c r="AS255" i="14"/>
  <c r="AR255" i="14"/>
  <c r="AQ255" i="14"/>
  <c r="AP255" i="14"/>
  <c r="AO255" i="14"/>
  <c r="AN255" i="14"/>
  <c r="AM255" i="14"/>
  <c r="AL255" i="14"/>
  <c r="AK255" i="14"/>
  <c r="AJ255" i="14"/>
  <c r="AY254" i="14"/>
  <c r="AX254" i="14"/>
  <c r="AW254" i="14"/>
  <c r="AV254" i="14"/>
  <c r="AU254" i="14"/>
  <c r="AT254" i="14"/>
  <c r="AS254" i="14"/>
  <c r="AR254" i="14"/>
  <c r="AQ254" i="14"/>
  <c r="AP254" i="14"/>
  <c r="AO254" i="14"/>
  <c r="AN254" i="14"/>
  <c r="AM254" i="14"/>
  <c r="AL254" i="14"/>
  <c r="AK254" i="14"/>
  <c r="AJ254" i="14"/>
  <c r="AY253" i="14"/>
  <c r="AX253" i="14"/>
  <c r="AW253" i="14"/>
  <c r="AV253" i="14"/>
  <c r="AU253" i="14"/>
  <c r="AT253" i="14"/>
  <c r="AS253" i="14"/>
  <c r="AR253" i="14"/>
  <c r="AQ253" i="14"/>
  <c r="AP253" i="14"/>
  <c r="AO253" i="14"/>
  <c r="AN253" i="14"/>
  <c r="AM253" i="14"/>
  <c r="AL253" i="14"/>
  <c r="AK253" i="14"/>
  <c r="AJ253" i="14"/>
  <c r="AY252" i="14"/>
  <c r="AX252" i="14"/>
  <c r="AW252" i="14"/>
  <c r="AV252" i="14"/>
  <c r="AU252" i="14"/>
  <c r="AT252" i="14"/>
  <c r="AS252" i="14"/>
  <c r="AR252" i="14"/>
  <c r="AQ252" i="14"/>
  <c r="AP252" i="14"/>
  <c r="AO252" i="14"/>
  <c r="AN252" i="14"/>
  <c r="AM252" i="14"/>
  <c r="AL252" i="14"/>
  <c r="AK252" i="14"/>
  <c r="AJ252" i="14"/>
  <c r="AY251" i="14"/>
  <c r="AX251" i="14"/>
  <c r="AW251" i="14"/>
  <c r="AV251" i="14"/>
  <c r="AU251" i="14"/>
  <c r="AT251" i="14"/>
  <c r="AS251" i="14"/>
  <c r="AR251" i="14"/>
  <c r="AQ251" i="14"/>
  <c r="AP251" i="14"/>
  <c r="AO251" i="14"/>
  <c r="AN251" i="14"/>
  <c r="AM251" i="14"/>
  <c r="AL251" i="14"/>
  <c r="AK251" i="14"/>
  <c r="AJ251" i="14"/>
  <c r="AY250" i="14"/>
  <c r="AX250" i="14"/>
  <c r="AW250" i="14"/>
  <c r="AV250" i="14"/>
  <c r="AU250" i="14"/>
  <c r="AT250" i="14"/>
  <c r="AS250" i="14"/>
  <c r="AR250" i="14"/>
  <c r="AQ250" i="14"/>
  <c r="AP250" i="14"/>
  <c r="AO250" i="14"/>
  <c r="AN250" i="14"/>
  <c r="AM250" i="14"/>
  <c r="AL250" i="14"/>
  <c r="AK250" i="14"/>
  <c r="AJ250" i="14"/>
  <c r="AY249" i="14"/>
  <c r="AX249" i="14"/>
  <c r="AW249" i="14"/>
  <c r="AV249" i="14"/>
  <c r="AU249" i="14"/>
  <c r="AT249" i="14"/>
  <c r="AS249" i="14"/>
  <c r="AR249" i="14"/>
  <c r="AQ249" i="14"/>
  <c r="AP249" i="14"/>
  <c r="AO249" i="14"/>
  <c r="AN249" i="14"/>
  <c r="AM249" i="14"/>
  <c r="AL249" i="14"/>
  <c r="AK249" i="14"/>
  <c r="AJ249" i="14"/>
  <c r="AY248" i="14"/>
  <c r="AX248" i="14"/>
  <c r="AW248" i="14"/>
  <c r="AV248" i="14"/>
  <c r="AU248" i="14"/>
  <c r="AT248" i="14"/>
  <c r="AS248" i="14"/>
  <c r="AR248" i="14"/>
  <c r="AQ248" i="14"/>
  <c r="AP248" i="14"/>
  <c r="AO248" i="14"/>
  <c r="AN248" i="14"/>
  <c r="AM248" i="14"/>
  <c r="AL248" i="14"/>
  <c r="AK248" i="14"/>
  <c r="AJ248" i="14"/>
  <c r="AY247" i="14"/>
  <c r="AX247" i="14"/>
  <c r="AW247" i="14"/>
  <c r="AV247" i="14"/>
  <c r="AU247" i="14"/>
  <c r="AT247" i="14"/>
  <c r="AS247" i="14"/>
  <c r="AR247" i="14"/>
  <c r="AQ247" i="14"/>
  <c r="AP247" i="14"/>
  <c r="AO247" i="14"/>
  <c r="AN247" i="14"/>
  <c r="AM247" i="14"/>
  <c r="AL247" i="14"/>
  <c r="AK247" i="14"/>
  <c r="AJ247" i="14"/>
  <c r="AY246" i="14"/>
  <c r="AX246" i="14"/>
  <c r="AW246" i="14"/>
  <c r="AV246" i="14"/>
  <c r="AU246" i="14"/>
  <c r="AT246" i="14"/>
  <c r="AS246" i="14"/>
  <c r="AR246" i="14"/>
  <c r="AQ246" i="14"/>
  <c r="AP246" i="14"/>
  <c r="AO246" i="14"/>
  <c r="AN246" i="14"/>
  <c r="AM246" i="14"/>
  <c r="AL246" i="14"/>
  <c r="AK246" i="14"/>
  <c r="AJ246" i="14"/>
  <c r="AY245" i="14"/>
  <c r="AX245" i="14"/>
  <c r="AW245" i="14"/>
  <c r="AV245" i="14"/>
  <c r="AU245" i="14"/>
  <c r="AT245" i="14"/>
  <c r="AS245" i="14"/>
  <c r="AR245" i="14"/>
  <c r="AQ245" i="14"/>
  <c r="AP245" i="14"/>
  <c r="AO245" i="14"/>
  <c r="AN245" i="14"/>
  <c r="AM245" i="14"/>
  <c r="AL245" i="14"/>
  <c r="AK245" i="14"/>
  <c r="AJ245" i="14"/>
  <c r="AY244" i="14"/>
  <c r="AX244" i="14"/>
  <c r="AW244" i="14"/>
  <c r="AV244" i="14"/>
  <c r="AU244" i="14"/>
  <c r="AT244" i="14"/>
  <c r="AS244" i="14"/>
  <c r="AR244" i="14"/>
  <c r="AQ244" i="14"/>
  <c r="AP244" i="14"/>
  <c r="AO244" i="14"/>
  <c r="AN244" i="14"/>
  <c r="AM244" i="14"/>
  <c r="AL244" i="14"/>
  <c r="AK244" i="14"/>
  <c r="AJ244" i="14"/>
  <c r="AY243" i="14"/>
  <c r="AX243" i="14"/>
  <c r="AW243" i="14"/>
  <c r="AV243" i="14"/>
  <c r="AU243" i="14"/>
  <c r="AT243" i="14"/>
  <c r="AS243" i="14"/>
  <c r="AR243" i="14"/>
  <c r="AQ243" i="14"/>
  <c r="AP243" i="14"/>
  <c r="AO243" i="14"/>
  <c r="AN243" i="14"/>
  <c r="AM243" i="14"/>
  <c r="AL243" i="14"/>
  <c r="AK243" i="14"/>
  <c r="AJ243" i="14"/>
  <c r="AY242" i="14"/>
  <c r="AX242" i="14"/>
  <c r="AW242" i="14"/>
  <c r="AV242" i="14"/>
  <c r="AU242" i="14"/>
  <c r="AT242" i="14"/>
  <c r="AS242" i="14"/>
  <c r="AR242" i="14"/>
  <c r="AQ242" i="14"/>
  <c r="AP242" i="14"/>
  <c r="AO242" i="14"/>
  <c r="AN242" i="14"/>
  <c r="AM242" i="14"/>
  <c r="AL242" i="14"/>
  <c r="AK242" i="14"/>
  <c r="AJ242" i="14"/>
  <c r="AY241" i="14"/>
  <c r="AX241" i="14"/>
  <c r="AW241" i="14"/>
  <c r="AV241" i="14"/>
  <c r="AU241" i="14"/>
  <c r="AT241" i="14"/>
  <c r="AS241" i="14"/>
  <c r="AR241" i="14"/>
  <c r="AQ241" i="14"/>
  <c r="AP241" i="14"/>
  <c r="AO241" i="14"/>
  <c r="AN241" i="14"/>
  <c r="AM241" i="14"/>
  <c r="AL241" i="14"/>
  <c r="AK241" i="14"/>
  <c r="AJ241" i="14"/>
  <c r="AY240" i="14"/>
  <c r="AX240" i="14"/>
  <c r="AW240" i="14"/>
  <c r="AV240" i="14"/>
  <c r="AU240" i="14"/>
  <c r="AT240" i="14"/>
  <c r="AS240" i="14"/>
  <c r="AR240" i="14"/>
  <c r="AQ240" i="14"/>
  <c r="AP240" i="14"/>
  <c r="AO240" i="14"/>
  <c r="AN240" i="14"/>
  <c r="AM240" i="14"/>
  <c r="AL240" i="14"/>
  <c r="AK240" i="14"/>
  <c r="AJ240" i="14"/>
  <c r="AY239" i="14"/>
  <c r="AX239" i="14"/>
  <c r="AW239" i="14"/>
  <c r="AV239" i="14"/>
  <c r="AU239" i="14"/>
  <c r="AT239" i="14"/>
  <c r="AS239" i="14"/>
  <c r="AR239" i="14"/>
  <c r="AQ239" i="14"/>
  <c r="AP239" i="14"/>
  <c r="AO239" i="14"/>
  <c r="AN239" i="14"/>
  <c r="AM239" i="14"/>
  <c r="AL239" i="14"/>
  <c r="AK239" i="14"/>
  <c r="AJ239" i="14"/>
  <c r="AY238" i="14"/>
  <c r="AX238" i="14"/>
  <c r="AW238" i="14"/>
  <c r="AV238" i="14"/>
  <c r="AU238" i="14"/>
  <c r="AT238" i="14"/>
  <c r="AS238" i="14"/>
  <c r="AR238" i="14"/>
  <c r="AQ238" i="14"/>
  <c r="AP238" i="14"/>
  <c r="AO238" i="14"/>
  <c r="AN238" i="14"/>
  <c r="AM238" i="14"/>
  <c r="AL238" i="14"/>
  <c r="AK238" i="14"/>
  <c r="AJ238" i="14"/>
  <c r="AY237" i="14"/>
  <c r="AX237" i="14"/>
  <c r="AW237" i="14"/>
  <c r="AV237" i="14"/>
  <c r="AU237" i="14"/>
  <c r="AT237" i="14"/>
  <c r="AS237" i="14"/>
  <c r="AR237" i="14"/>
  <c r="AQ237" i="14"/>
  <c r="AP237" i="14"/>
  <c r="AO237" i="14"/>
  <c r="AN237" i="14"/>
  <c r="AM237" i="14"/>
  <c r="AL237" i="14"/>
  <c r="AK237" i="14"/>
  <c r="AJ237" i="14"/>
  <c r="AY236" i="14"/>
  <c r="AX236" i="14"/>
  <c r="AW236" i="14"/>
  <c r="AV236" i="14"/>
  <c r="AU236" i="14"/>
  <c r="AT236" i="14"/>
  <c r="AS236" i="14"/>
  <c r="AR236" i="14"/>
  <c r="AQ236" i="14"/>
  <c r="AP236" i="14"/>
  <c r="AO236" i="14"/>
  <c r="AN236" i="14"/>
  <c r="AM236" i="14"/>
  <c r="AL236" i="14"/>
  <c r="AK236" i="14"/>
  <c r="AJ236" i="14"/>
  <c r="AY235" i="14"/>
  <c r="AX235" i="14"/>
  <c r="AW235" i="14"/>
  <c r="AV235" i="14"/>
  <c r="AU235" i="14"/>
  <c r="AT235" i="14"/>
  <c r="AS235" i="14"/>
  <c r="AR235" i="14"/>
  <c r="AQ235" i="14"/>
  <c r="AP235" i="14"/>
  <c r="AO235" i="14"/>
  <c r="AN235" i="14"/>
  <c r="AM235" i="14"/>
  <c r="AL235" i="14"/>
  <c r="AK235" i="14"/>
  <c r="AJ235" i="14"/>
  <c r="AY234" i="14"/>
  <c r="AX234" i="14"/>
  <c r="AW234" i="14"/>
  <c r="AV234" i="14"/>
  <c r="AU234" i="14"/>
  <c r="AT234" i="14"/>
  <c r="AS234" i="14"/>
  <c r="AR234" i="14"/>
  <c r="AQ234" i="14"/>
  <c r="AP234" i="14"/>
  <c r="AO234" i="14"/>
  <c r="AN234" i="14"/>
  <c r="AM234" i="14"/>
  <c r="AL234" i="14"/>
  <c r="AK234" i="14"/>
  <c r="AJ234" i="14"/>
  <c r="AY233" i="14"/>
  <c r="AX233" i="14"/>
  <c r="AW233" i="14"/>
  <c r="AV233" i="14"/>
  <c r="AU233" i="14"/>
  <c r="AT233" i="14"/>
  <c r="AS233" i="14"/>
  <c r="AR233" i="14"/>
  <c r="AQ233" i="14"/>
  <c r="AP233" i="14"/>
  <c r="AO233" i="14"/>
  <c r="AN233" i="14"/>
  <c r="AM233" i="14"/>
  <c r="AL233" i="14"/>
  <c r="AK233" i="14"/>
  <c r="AJ233" i="14"/>
  <c r="AY232" i="14"/>
  <c r="AX232" i="14"/>
  <c r="AW232" i="14"/>
  <c r="AV232" i="14"/>
  <c r="AU232" i="14"/>
  <c r="AT232" i="14"/>
  <c r="AS232" i="14"/>
  <c r="AR232" i="14"/>
  <c r="AQ232" i="14"/>
  <c r="AP232" i="14"/>
  <c r="AO232" i="14"/>
  <c r="AN232" i="14"/>
  <c r="AM232" i="14"/>
  <c r="AL232" i="14"/>
  <c r="AK232" i="14"/>
  <c r="AJ232" i="14"/>
  <c r="AY231" i="14"/>
  <c r="AX231" i="14"/>
  <c r="AW231" i="14"/>
  <c r="AV231" i="14"/>
  <c r="AU231" i="14"/>
  <c r="AT231" i="14"/>
  <c r="AS231" i="14"/>
  <c r="AR231" i="14"/>
  <c r="AQ231" i="14"/>
  <c r="AP231" i="14"/>
  <c r="AO231" i="14"/>
  <c r="AN231" i="14"/>
  <c r="AM231" i="14"/>
  <c r="AL231" i="14"/>
  <c r="AK231" i="14"/>
  <c r="AJ231" i="14"/>
  <c r="AY230" i="14"/>
  <c r="AX230" i="14"/>
  <c r="AW230" i="14"/>
  <c r="AV230" i="14"/>
  <c r="AU230" i="14"/>
  <c r="AT230" i="14"/>
  <c r="AS230" i="14"/>
  <c r="AR230" i="14"/>
  <c r="AQ230" i="14"/>
  <c r="AP230" i="14"/>
  <c r="AO230" i="14"/>
  <c r="AN230" i="14"/>
  <c r="AM230" i="14"/>
  <c r="AL230" i="14"/>
  <c r="AK230" i="14"/>
  <c r="AJ230" i="14"/>
  <c r="AY229" i="14"/>
  <c r="AX229" i="14"/>
  <c r="AW229" i="14"/>
  <c r="AV229" i="14"/>
  <c r="AU229" i="14"/>
  <c r="AT229" i="14"/>
  <c r="AS229" i="14"/>
  <c r="AR229" i="14"/>
  <c r="AQ229" i="14"/>
  <c r="AP229" i="14"/>
  <c r="AO229" i="14"/>
  <c r="AN229" i="14"/>
  <c r="AM229" i="14"/>
  <c r="AL229" i="14"/>
  <c r="AK229" i="14"/>
  <c r="AJ229" i="14"/>
  <c r="AY228" i="14"/>
  <c r="AX228" i="14"/>
  <c r="AW228" i="14"/>
  <c r="AV228" i="14"/>
  <c r="AU228" i="14"/>
  <c r="AT228" i="14"/>
  <c r="AS228" i="14"/>
  <c r="AR228" i="14"/>
  <c r="AQ228" i="14"/>
  <c r="AP228" i="14"/>
  <c r="AO228" i="14"/>
  <c r="AN228" i="14"/>
  <c r="AM228" i="14"/>
  <c r="AL228" i="14"/>
  <c r="AK228" i="14"/>
  <c r="AJ228" i="14"/>
  <c r="AY227" i="14"/>
  <c r="AX227" i="14"/>
  <c r="AW227" i="14"/>
  <c r="AV227" i="14"/>
  <c r="AU227" i="14"/>
  <c r="AT227" i="14"/>
  <c r="AS227" i="14"/>
  <c r="AR227" i="14"/>
  <c r="AQ227" i="14"/>
  <c r="AP227" i="14"/>
  <c r="AO227" i="14"/>
  <c r="AN227" i="14"/>
  <c r="AM227" i="14"/>
  <c r="AL227" i="14"/>
  <c r="AK227" i="14"/>
  <c r="AJ227" i="14"/>
  <c r="AY226" i="14"/>
  <c r="AX226" i="14"/>
  <c r="AW226" i="14"/>
  <c r="AV226" i="14"/>
  <c r="AU226" i="14"/>
  <c r="AT226" i="14"/>
  <c r="AS226" i="14"/>
  <c r="AR226" i="14"/>
  <c r="AQ226" i="14"/>
  <c r="AP226" i="14"/>
  <c r="AO226" i="14"/>
  <c r="AN226" i="14"/>
  <c r="AM226" i="14"/>
  <c r="AL226" i="14"/>
  <c r="AK226" i="14"/>
  <c r="AJ226" i="14"/>
  <c r="AY225" i="14"/>
  <c r="AX225" i="14"/>
  <c r="AW225" i="14"/>
  <c r="AV225" i="14"/>
  <c r="AU225" i="14"/>
  <c r="AT225" i="14"/>
  <c r="AS225" i="14"/>
  <c r="AR225" i="14"/>
  <c r="AQ225" i="14"/>
  <c r="AP225" i="14"/>
  <c r="AO225" i="14"/>
  <c r="AN225" i="14"/>
  <c r="AM225" i="14"/>
  <c r="AL225" i="14"/>
  <c r="AK225" i="14"/>
  <c r="AJ225" i="14"/>
  <c r="AY224" i="14"/>
  <c r="AX224" i="14"/>
  <c r="AW224" i="14"/>
  <c r="AV224" i="14"/>
  <c r="AU224" i="14"/>
  <c r="AT224" i="14"/>
  <c r="AS224" i="14"/>
  <c r="AR224" i="14"/>
  <c r="AQ224" i="14"/>
  <c r="AP224" i="14"/>
  <c r="AO224" i="14"/>
  <c r="AN224" i="14"/>
  <c r="AM224" i="14"/>
  <c r="AL224" i="14"/>
  <c r="AK224" i="14"/>
  <c r="AJ224" i="14"/>
  <c r="AY223" i="14"/>
  <c r="AX223" i="14"/>
  <c r="AW223" i="14"/>
  <c r="AV223" i="14"/>
  <c r="AU223" i="14"/>
  <c r="AT223" i="14"/>
  <c r="AS223" i="14"/>
  <c r="AR223" i="14"/>
  <c r="AQ223" i="14"/>
  <c r="AP223" i="14"/>
  <c r="AO223" i="14"/>
  <c r="AN223" i="14"/>
  <c r="AM223" i="14"/>
  <c r="AL223" i="14"/>
  <c r="AK223" i="14"/>
  <c r="AJ223" i="14"/>
  <c r="AY222" i="14"/>
  <c r="AX222" i="14"/>
  <c r="AW222" i="14"/>
  <c r="AV222" i="14"/>
  <c r="AU222" i="14"/>
  <c r="AT222" i="14"/>
  <c r="AS222" i="14"/>
  <c r="AR222" i="14"/>
  <c r="AQ222" i="14"/>
  <c r="AP222" i="14"/>
  <c r="AO222" i="14"/>
  <c r="AN222" i="14"/>
  <c r="AM222" i="14"/>
  <c r="AL222" i="14"/>
  <c r="AK222" i="14"/>
  <c r="AJ222" i="14"/>
  <c r="AY221" i="14"/>
  <c r="AX221" i="14"/>
  <c r="AW221" i="14"/>
  <c r="AV221" i="14"/>
  <c r="AU221" i="14"/>
  <c r="AT221" i="14"/>
  <c r="AS221" i="14"/>
  <c r="AR221" i="14"/>
  <c r="AQ221" i="14"/>
  <c r="AP221" i="14"/>
  <c r="AO221" i="14"/>
  <c r="AN221" i="14"/>
  <c r="AM221" i="14"/>
  <c r="AL221" i="14"/>
  <c r="AK221" i="14"/>
  <c r="AJ221" i="14"/>
  <c r="AY220" i="14"/>
  <c r="AX220" i="14"/>
  <c r="AW220" i="14"/>
  <c r="AV220" i="14"/>
  <c r="AU220" i="14"/>
  <c r="AT220" i="14"/>
  <c r="AS220" i="14"/>
  <c r="AR220" i="14"/>
  <c r="AQ220" i="14"/>
  <c r="AP220" i="14"/>
  <c r="AO220" i="14"/>
  <c r="AN220" i="14"/>
  <c r="AM220" i="14"/>
  <c r="AL220" i="14"/>
  <c r="AK220" i="14"/>
  <c r="AJ220" i="14"/>
  <c r="AY219" i="14"/>
  <c r="AX219" i="14"/>
  <c r="AW219" i="14"/>
  <c r="AV219" i="14"/>
  <c r="AU219" i="14"/>
  <c r="AT219" i="14"/>
  <c r="AS219" i="14"/>
  <c r="AR219" i="14"/>
  <c r="AQ219" i="14"/>
  <c r="AP219" i="14"/>
  <c r="AO219" i="14"/>
  <c r="AN219" i="14"/>
  <c r="AM219" i="14"/>
  <c r="AL219" i="14"/>
  <c r="AK219" i="14"/>
  <c r="AJ219" i="14"/>
  <c r="AY218" i="14"/>
  <c r="AX218" i="14"/>
  <c r="AW218" i="14"/>
  <c r="AV218" i="14"/>
  <c r="AU218" i="14"/>
  <c r="AT218" i="14"/>
  <c r="AS218" i="14"/>
  <c r="AR218" i="14"/>
  <c r="AQ218" i="14"/>
  <c r="AP218" i="14"/>
  <c r="AO218" i="14"/>
  <c r="AN218" i="14"/>
  <c r="AM218" i="14"/>
  <c r="AL218" i="14"/>
  <c r="AK218" i="14"/>
  <c r="AJ218" i="14"/>
  <c r="AY217" i="14"/>
  <c r="AX217" i="14"/>
  <c r="AW217" i="14"/>
  <c r="AV217" i="14"/>
  <c r="AU217" i="14"/>
  <c r="AT217" i="14"/>
  <c r="AS217" i="14"/>
  <c r="AR217" i="14"/>
  <c r="AQ217" i="14"/>
  <c r="AP217" i="14"/>
  <c r="AO217" i="14"/>
  <c r="AN217" i="14"/>
  <c r="AM217" i="14"/>
  <c r="AL217" i="14"/>
  <c r="AK217" i="14"/>
  <c r="AJ217" i="14"/>
  <c r="AY216" i="14"/>
  <c r="AX216" i="14"/>
  <c r="AW216" i="14"/>
  <c r="AV216" i="14"/>
  <c r="AU216" i="14"/>
  <c r="AT216" i="14"/>
  <c r="AS216" i="14"/>
  <c r="AR216" i="14"/>
  <c r="AQ216" i="14"/>
  <c r="AP216" i="14"/>
  <c r="AO216" i="14"/>
  <c r="AN216" i="14"/>
  <c r="AM216" i="14"/>
  <c r="AL216" i="14"/>
  <c r="AK216" i="14"/>
  <c r="AJ216" i="14"/>
  <c r="AY215" i="14"/>
  <c r="AX215" i="14"/>
  <c r="AW215" i="14"/>
  <c r="AV215" i="14"/>
  <c r="AU215" i="14"/>
  <c r="AT215" i="14"/>
  <c r="AS215" i="14"/>
  <c r="AR215" i="14"/>
  <c r="AQ215" i="14"/>
  <c r="AP215" i="14"/>
  <c r="AO215" i="14"/>
  <c r="AN215" i="14"/>
  <c r="AM215" i="14"/>
  <c r="AL215" i="14"/>
  <c r="AK215" i="14"/>
  <c r="AJ215" i="14"/>
  <c r="AY214" i="14"/>
  <c r="AX214" i="14"/>
  <c r="AW214" i="14"/>
  <c r="AV214" i="14"/>
  <c r="AU214" i="14"/>
  <c r="AT214" i="14"/>
  <c r="AS214" i="14"/>
  <c r="AR214" i="14"/>
  <c r="AQ214" i="14"/>
  <c r="AP214" i="14"/>
  <c r="AO214" i="14"/>
  <c r="AN214" i="14"/>
  <c r="AM214" i="14"/>
  <c r="AL214" i="14"/>
  <c r="AK214" i="14"/>
  <c r="AJ214" i="14"/>
  <c r="AY213" i="14"/>
  <c r="AX213" i="14"/>
  <c r="AW213" i="14"/>
  <c r="AV213" i="14"/>
  <c r="AU213" i="14"/>
  <c r="AT213" i="14"/>
  <c r="AS213" i="14"/>
  <c r="AR213" i="14"/>
  <c r="AQ213" i="14"/>
  <c r="AP213" i="14"/>
  <c r="AO213" i="14"/>
  <c r="AN213" i="14"/>
  <c r="AM213" i="14"/>
  <c r="AL213" i="14"/>
  <c r="AK213" i="14"/>
  <c r="AJ213" i="14"/>
  <c r="AY212" i="14"/>
  <c r="AX212" i="14"/>
  <c r="AW212" i="14"/>
  <c r="AV212" i="14"/>
  <c r="AU212" i="14"/>
  <c r="AT212" i="14"/>
  <c r="AS212" i="14"/>
  <c r="AR212" i="14"/>
  <c r="AQ212" i="14"/>
  <c r="AP212" i="14"/>
  <c r="AO212" i="14"/>
  <c r="AN212" i="14"/>
  <c r="AM212" i="14"/>
  <c r="AL212" i="14"/>
  <c r="AK212" i="14"/>
  <c r="AJ212" i="14"/>
  <c r="AY211" i="14"/>
  <c r="AX211" i="14"/>
  <c r="AW211" i="14"/>
  <c r="AV211" i="14"/>
  <c r="AU211" i="14"/>
  <c r="AT211" i="14"/>
  <c r="AS211" i="14"/>
  <c r="AR211" i="14"/>
  <c r="AQ211" i="14"/>
  <c r="AP211" i="14"/>
  <c r="AO211" i="14"/>
  <c r="AN211" i="14"/>
  <c r="AM211" i="14"/>
  <c r="AL211" i="14"/>
  <c r="AK211" i="14"/>
  <c r="AJ211" i="14"/>
  <c r="AY210" i="14"/>
  <c r="AX210" i="14"/>
  <c r="AW210" i="14"/>
  <c r="AV210" i="14"/>
  <c r="AU210" i="14"/>
  <c r="AT210" i="14"/>
  <c r="AS210" i="14"/>
  <c r="AR210" i="14"/>
  <c r="AQ210" i="14"/>
  <c r="AP210" i="14"/>
  <c r="AO210" i="14"/>
  <c r="AN210" i="14"/>
  <c r="AM210" i="14"/>
  <c r="AL210" i="14"/>
  <c r="AK210" i="14"/>
  <c r="AJ210" i="14"/>
  <c r="AY209" i="14"/>
  <c r="AX209" i="14"/>
  <c r="AW209" i="14"/>
  <c r="AV209" i="14"/>
  <c r="AU209" i="14"/>
  <c r="AT209" i="14"/>
  <c r="AS209" i="14"/>
  <c r="AR209" i="14"/>
  <c r="AQ209" i="14"/>
  <c r="AP209" i="14"/>
  <c r="AO209" i="14"/>
  <c r="AN209" i="14"/>
  <c r="AM209" i="14"/>
  <c r="AL209" i="14"/>
  <c r="AK209" i="14"/>
  <c r="AJ209" i="14"/>
  <c r="AY208" i="14"/>
  <c r="AX208" i="14"/>
  <c r="AW208" i="14"/>
  <c r="AV208" i="14"/>
  <c r="AU208" i="14"/>
  <c r="AT208" i="14"/>
  <c r="AS208" i="14"/>
  <c r="AR208" i="14"/>
  <c r="AQ208" i="14"/>
  <c r="AP208" i="14"/>
  <c r="AO208" i="14"/>
  <c r="AN208" i="14"/>
  <c r="AM208" i="14"/>
  <c r="AL208" i="14"/>
  <c r="AK208" i="14"/>
  <c r="AJ208" i="14"/>
  <c r="AY207" i="14"/>
  <c r="AX207" i="14"/>
  <c r="AW207" i="14"/>
  <c r="AV207" i="14"/>
  <c r="AU207" i="14"/>
  <c r="AT207" i="14"/>
  <c r="AS207" i="14"/>
  <c r="AR207" i="14"/>
  <c r="AQ207" i="14"/>
  <c r="AP207" i="14"/>
  <c r="AO207" i="14"/>
  <c r="AN207" i="14"/>
  <c r="AM207" i="14"/>
  <c r="AL207" i="14"/>
  <c r="AK207" i="14"/>
  <c r="AJ207" i="14"/>
  <c r="AY206" i="14"/>
  <c r="AX206" i="14"/>
  <c r="AW206" i="14"/>
  <c r="AV206" i="14"/>
  <c r="AU206" i="14"/>
  <c r="AT206" i="14"/>
  <c r="AS206" i="14"/>
  <c r="AR206" i="14"/>
  <c r="AQ206" i="14"/>
  <c r="AP206" i="14"/>
  <c r="AO206" i="14"/>
  <c r="AN206" i="14"/>
  <c r="AM206" i="14"/>
  <c r="AL206" i="14"/>
  <c r="AK206" i="14"/>
  <c r="AJ206" i="14"/>
  <c r="AY205" i="14"/>
  <c r="AX205" i="14"/>
  <c r="AW205" i="14"/>
  <c r="AV205" i="14"/>
  <c r="AU205" i="14"/>
  <c r="AT205" i="14"/>
  <c r="AS205" i="14"/>
  <c r="AR205" i="14"/>
  <c r="AQ205" i="14"/>
  <c r="AP205" i="14"/>
  <c r="AO205" i="14"/>
  <c r="AN205" i="14"/>
  <c r="AM205" i="14"/>
  <c r="AL205" i="14"/>
  <c r="AK205" i="14"/>
  <c r="AJ205" i="14"/>
  <c r="AY204" i="14"/>
  <c r="AX204" i="14"/>
  <c r="AW204" i="14"/>
  <c r="AV204" i="14"/>
  <c r="AU204" i="14"/>
  <c r="AT204" i="14"/>
  <c r="AS204" i="14"/>
  <c r="AR204" i="14"/>
  <c r="AQ204" i="14"/>
  <c r="AP204" i="14"/>
  <c r="AO204" i="14"/>
  <c r="AN204" i="14"/>
  <c r="AM204" i="14"/>
  <c r="AL204" i="14"/>
  <c r="AK204" i="14"/>
  <c r="AJ204" i="14"/>
  <c r="AY203" i="14"/>
  <c r="AX203" i="14"/>
  <c r="AW203" i="14"/>
  <c r="AV203" i="14"/>
  <c r="AU203" i="14"/>
  <c r="AT203" i="14"/>
  <c r="AS203" i="14"/>
  <c r="AR203" i="14"/>
  <c r="AQ203" i="14"/>
  <c r="AP203" i="14"/>
  <c r="AO203" i="14"/>
  <c r="AN203" i="14"/>
  <c r="AM203" i="14"/>
  <c r="AL203" i="14"/>
  <c r="AK203" i="14"/>
  <c r="AJ203" i="14"/>
  <c r="AY202" i="14"/>
  <c r="AX202" i="14"/>
  <c r="AW202" i="14"/>
  <c r="AV202" i="14"/>
  <c r="AU202" i="14"/>
  <c r="AT202" i="14"/>
  <c r="AS202" i="14"/>
  <c r="AR202" i="14"/>
  <c r="AQ202" i="14"/>
  <c r="AP202" i="14"/>
  <c r="AO202" i="14"/>
  <c r="AN202" i="14"/>
  <c r="AM202" i="14"/>
  <c r="AL202" i="14"/>
  <c r="AK202" i="14"/>
  <c r="AJ202" i="14"/>
  <c r="AY201" i="14"/>
  <c r="AX201" i="14"/>
  <c r="AW201" i="14"/>
  <c r="AV201" i="14"/>
  <c r="AU201" i="14"/>
  <c r="AT201" i="14"/>
  <c r="AS201" i="14"/>
  <c r="AR201" i="14"/>
  <c r="AQ201" i="14"/>
  <c r="AP201" i="14"/>
  <c r="AO201" i="14"/>
  <c r="AN201" i="14"/>
  <c r="AM201" i="14"/>
  <c r="AL201" i="14"/>
  <c r="AK201" i="14"/>
  <c r="AJ201" i="14"/>
  <c r="AY200" i="14"/>
  <c r="AX200" i="14"/>
  <c r="AW200" i="14"/>
  <c r="AV200" i="14"/>
  <c r="AU200" i="14"/>
  <c r="AT200" i="14"/>
  <c r="AS200" i="14"/>
  <c r="AR200" i="14"/>
  <c r="AQ200" i="14"/>
  <c r="AP200" i="14"/>
  <c r="AO200" i="14"/>
  <c r="AN200" i="14"/>
  <c r="AM200" i="14"/>
  <c r="AL200" i="14"/>
  <c r="AK200" i="14"/>
  <c r="AJ200" i="14"/>
  <c r="AY199" i="14"/>
  <c r="AX199" i="14"/>
  <c r="AW199" i="14"/>
  <c r="AV199" i="14"/>
  <c r="AU199" i="14"/>
  <c r="AT199" i="14"/>
  <c r="AS199" i="14"/>
  <c r="AR199" i="14"/>
  <c r="AQ199" i="14"/>
  <c r="AP199" i="14"/>
  <c r="AO199" i="14"/>
  <c r="AN199" i="14"/>
  <c r="AM199" i="14"/>
  <c r="AL199" i="14"/>
  <c r="AK199" i="14"/>
  <c r="AJ199" i="14"/>
  <c r="AY198" i="14"/>
  <c r="AX198" i="14"/>
  <c r="AW198" i="14"/>
  <c r="AV198" i="14"/>
  <c r="AU198" i="14"/>
  <c r="AT198" i="14"/>
  <c r="AS198" i="14"/>
  <c r="AR198" i="14"/>
  <c r="AQ198" i="14"/>
  <c r="AP198" i="14"/>
  <c r="AO198" i="14"/>
  <c r="AN198" i="14"/>
  <c r="AM198" i="14"/>
  <c r="AL198" i="14"/>
  <c r="AK198" i="14"/>
  <c r="AJ198" i="14"/>
  <c r="AY197" i="14"/>
  <c r="AX197" i="14"/>
  <c r="AW197" i="14"/>
  <c r="AV197" i="14"/>
  <c r="AU197" i="14"/>
  <c r="AT197" i="14"/>
  <c r="AS197" i="14"/>
  <c r="AR197" i="14"/>
  <c r="AQ197" i="14"/>
  <c r="AP197" i="14"/>
  <c r="AO197" i="14"/>
  <c r="AN197" i="14"/>
  <c r="AM197" i="14"/>
  <c r="AL197" i="14"/>
  <c r="AK197" i="14"/>
  <c r="AJ197" i="14"/>
  <c r="AY196" i="14"/>
  <c r="AX196" i="14"/>
  <c r="AW196" i="14"/>
  <c r="AV196" i="14"/>
  <c r="AU196" i="14"/>
  <c r="AT196" i="14"/>
  <c r="AS196" i="14"/>
  <c r="AR196" i="14"/>
  <c r="AQ196" i="14"/>
  <c r="AP196" i="14"/>
  <c r="AO196" i="14"/>
  <c r="AN196" i="14"/>
  <c r="AM196" i="14"/>
  <c r="AL196" i="14"/>
  <c r="AK196" i="14"/>
  <c r="AJ196" i="14"/>
  <c r="AY195" i="14"/>
  <c r="AX195" i="14"/>
  <c r="AW195" i="14"/>
  <c r="AV195" i="14"/>
  <c r="AU195" i="14"/>
  <c r="AT195" i="14"/>
  <c r="AS195" i="14"/>
  <c r="AR195" i="14"/>
  <c r="AQ195" i="14"/>
  <c r="AP195" i="14"/>
  <c r="AO195" i="14"/>
  <c r="AN195" i="14"/>
  <c r="AM195" i="14"/>
  <c r="AL195" i="14"/>
  <c r="AK195" i="14"/>
  <c r="AJ195" i="14"/>
  <c r="AY194" i="14"/>
  <c r="AX194" i="14"/>
  <c r="AW194" i="14"/>
  <c r="AV194" i="14"/>
  <c r="AU194" i="14"/>
  <c r="AT194" i="14"/>
  <c r="AS194" i="14"/>
  <c r="AR194" i="14"/>
  <c r="AQ194" i="14"/>
  <c r="AP194" i="14"/>
  <c r="AO194" i="14"/>
  <c r="AN194" i="14"/>
  <c r="AM194" i="14"/>
  <c r="AL194" i="14"/>
  <c r="AK194" i="14"/>
  <c r="AJ194" i="14"/>
  <c r="AY193" i="14"/>
  <c r="AX193" i="14"/>
  <c r="AW193" i="14"/>
  <c r="AV193" i="14"/>
  <c r="AU193" i="14"/>
  <c r="AT193" i="14"/>
  <c r="AS193" i="14"/>
  <c r="AR193" i="14"/>
  <c r="AQ193" i="14"/>
  <c r="AP193" i="14"/>
  <c r="AO193" i="14"/>
  <c r="AN193" i="14"/>
  <c r="AM193" i="14"/>
  <c r="AL193" i="14"/>
  <c r="AK193" i="14"/>
  <c r="AJ193" i="14"/>
  <c r="AY192" i="14"/>
  <c r="AX192" i="14"/>
  <c r="AW192" i="14"/>
  <c r="AV192" i="14"/>
  <c r="AU192" i="14"/>
  <c r="AT192" i="14"/>
  <c r="AS192" i="14"/>
  <c r="AR192" i="14"/>
  <c r="AQ192" i="14"/>
  <c r="AP192" i="14"/>
  <c r="AO192" i="14"/>
  <c r="AN192" i="14"/>
  <c r="AM192" i="14"/>
  <c r="AL192" i="14"/>
  <c r="AK192" i="14"/>
  <c r="AJ192" i="14"/>
  <c r="AY191" i="14"/>
  <c r="AX191" i="14"/>
  <c r="AW191" i="14"/>
  <c r="AV191" i="14"/>
  <c r="AU191" i="14"/>
  <c r="AT191" i="14"/>
  <c r="AS191" i="14"/>
  <c r="AR191" i="14"/>
  <c r="AQ191" i="14"/>
  <c r="AP191" i="14"/>
  <c r="AO191" i="14"/>
  <c r="AN191" i="14"/>
  <c r="AM191" i="14"/>
  <c r="AL191" i="14"/>
  <c r="AK191" i="14"/>
  <c r="AJ191" i="14"/>
  <c r="AY190" i="14"/>
  <c r="AX190" i="14"/>
  <c r="AW190" i="14"/>
  <c r="AV190" i="14"/>
  <c r="AU190" i="14"/>
  <c r="AT190" i="14"/>
  <c r="AS190" i="14"/>
  <c r="AR190" i="14"/>
  <c r="AQ190" i="14"/>
  <c r="AP190" i="14"/>
  <c r="AO190" i="14"/>
  <c r="AN190" i="14"/>
  <c r="AM190" i="14"/>
  <c r="AL190" i="14"/>
  <c r="AK190" i="14"/>
  <c r="AJ190" i="14"/>
  <c r="AY189" i="14"/>
  <c r="AX189" i="14"/>
  <c r="AW189" i="14"/>
  <c r="AV189" i="14"/>
  <c r="AU189" i="14"/>
  <c r="AT189" i="14"/>
  <c r="AS189" i="14"/>
  <c r="AR189" i="14"/>
  <c r="AQ189" i="14"/>
  <c r="AP189" i="14"/>
  <c r="AO189" i="14"/>
  <c r="AN189" i="14"/>
  <c r="AM189" i="14"/>
  <c r="AL189" i="14"/>
  <c r="AK189" i="14"/>
  <c r="AJ189" i="14"/>
  <c r="AY188" i="14"/>
  <c r="AX188" i="14"/>
  <c r="AW188" i="14"/>
  <c r="AV188" i="14"/>
  <c r="AU188" i="14"/>
  <c r="AT188" i="14"/>
  <c r="AS188" i="14"/>
  <c r="AR188" i="14"/>
  <c r="AQ188" i="14"/>
  <c r="AP188" i="14"/>
  <c r="AO188" i="14"/>
  <c r="AN188" i="14"/>
  <c r="AM188" i="14"/>
  <c r="AL188" i="14"/>
  <c r="AK188" i="14"/>
  <c r="AJ188" i="14"/>
  <c r="AY187" i="14"/>
  <c r="AX187" i="14"/>
  <c r="AW187" i="14"/>
  <c r="AV187" i="14"/>
  <c r="AU187" i="14"/>
  <c r="AT187" i="14"/>
  <c r="AS187" i="14"/>
  <c r="AR187" i="14"/>
  <c r="AQ187" i="14"/>
  <c r="AP187" i="14"/>
  <c r="AO187" i="14"/>
  <c r="AN187" i="14"/>
  <c r="AM187" i="14"/>
  <c r="AL187" i="14"/>
  <c r="AK187" i="14"/>
  <c r="AJ187" i="14"/>
  <c r="AY186" i="14"/>
  <c r="AX186" i="14"/>
  <c r="AW186" i="14"/>
  <c r="AV186" i="14"/>
  <c r="AU186" i="14"/>
  <c r="AT186" i="14"/>
  <c r="AS186" i="14"/>
  <c r="AR186" i="14"/>
  <c r="AQ186" i="14"/>
  <c r="AP186" i="14"/>
  <c r="AO186" i="14"/>
  <c r="AN186" i="14"/>
  <c r="AM186" i="14"/>
  <c r="AL186" i="14"/>
  <c r="AK186" i="14"/>
  <c r="AJ186" i="14"/>
  <c r="AY185" i="14"/>
  <c r="AX185" i="14"/>
  <c r="AW185" i="14"/>
  <c r="AV185" i="14"/>
  <c r="AU185" i="14"/>
  <c r="AT185" i="14"/>
  <c r="AS185" i="14"/>
  <c r="AR185" i="14"/>
  <c r="AQ185" i="14"/>
  <c r="AP185" i="14"/>
  <c r="AO185" i="14"/>
  <c r="AN185" i="14"/>
  <c r="AM185" i="14"/>
  <c r="AL185" i="14"/>
  <c r="AK185" i="14"/>
  <c r="AJ185" i="14"/>
  <c r="AY184" i="14"/>
  <c r="AX184" i="14"/>
  <c r="AW184" i="14"/>
  <c r="AV184" i="14"/>
  <c r="AU184" i="14"/>
  <c r="AT184" i="14"/>
  <c r="AS184" i="14"/>
  <c r="AR184" i="14"/>
  <c r="AQ184" i="14"/>
  <c r="AP184" i="14"/>
  <c r="AO184" i="14"/>
  <c r="AN184" i="14"/>
  <c r="AM184" i="14"/>
  <c r="AL184" i="14"/>
  <c r="AK184" i="14"/>
  <c r="AJ184" i="14"/>
  <c r="AY183" i="14"/>
  <c r="AX183" i="14"/>
  <c r="AW183" i="14"/>
  <c r="AV183" i="14"/>
  <c r="AU183" i="14"/>
  <c r="AT183" i="14"/>
  <c r="AS183" i="14"/>
  <c r="AR183" i="14"/>
  <c r="AQ183" i="14"/>
  <c r="AP183" i="14"/>
  <c r="AO183" i="14"/>
  <c r="AN183" i="14"/>
  <c r="AM183" i="14"/>
  <c r="AL183" i="14"/>
  <c r="AK183" i="14"/>
  <c r="AJ183" i="14"/>
  <c r="AY182" i="14"/>
  <c r="AX182" i="14"/>
  <c r="AW182" i="14"/>
  <c r="AV182" i="14"/>
  <c r="AU182" i="14"/>
  <c r="AT182" i="14"/>
  <c r="AS182" i="14"/>
  <c r="AR182" i="14"/>
  <c r="AQ182" i="14"/>
  <c r="AP182" i="14"/>
  <c r="AO182" i="14"/>
  <c r="AN182" i="14"/>
  <c r="AM182" i="14"/>
  <c r="AL182" i="14"/>
  <c r="AK182" i="14"/>
  <c r="AJ182" i="14"/>
  <c r="AY181" i="14"/>
  <c r="AX181" i="14"/>
  <c r="AW181" i="14"/>
  <c r="AV181" i="14"/>
  <c r="AU181" i="14"/>
  <c r="AT181" i="14"/>
  <c r="AS181" i="14"/>
  <c r="AR181" i="14"/>
  <c r="AQ181" i="14"/>
  <c r="AP181" i="14"/>
  <c r="AO181" i="14"/>
  <c r="AN181" i="14"/>
  <c r="AM181" i="14"/>
  <c r="AL181" i="14"/>
  <c r="AK181" i="14"/>
  <c r="AJ181" i="14"/>
  <c r="AY180" i="14"/>
  <c r="AX180" i="14"/>
  <c r="AW180" i="14"/>
  <c r="AV180" i="14"/>
  <c r="AU180" i="14"/>
  <c r="AT180" i="14"/>
  <c r="AS180" i="14"/>
  <c r="AR180" i="14"/>
  <c r="AQ180" i="14"/>
  <c r="AP180" i="14"/>
  <c r="AO180" i="14"/>
  <c r="AN180" i="14"/>
  <c r="AM180" i="14"/>
  <c r="AL180" i="14"/>
  <c r="AK180" i="14"/>
  <c r="AJ180" i="14"/>
  <c r="AY179" i="14"/>
  <c r="AX179" i="14"/>
  <c r="AW179" i="14"/>
  <c r="AV179" i="14"/>
  <c r="AU179" i="14"/>
  <c r="AT179" i="14"/>
  <c r="AS179" i="14"/>
  <c r="AR179" i="14"/>
  <c r="AQ179" i="14"/>
  <c r="AP179" i="14"/>
  <c r="AO179" i="14"/>
  <c r="AN179" i="14"/>
  <c r="AM179" i="14"/>
  <c r="AL179" i="14"/>
  <c r="AK179" i="14"/>
  <c r="AJ179" i="14"/>
  <c r="AY178" i="14"/>
  <c r="AX178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Y177" i="14"/>
  <c r="AX177" i="14"/>
  <c r="AW177" i="14"/>
  <c r="AV177" i="14"/>
  <c r="AU177" i="14"/>
  <c r="AT177" i="14"/>
  <c r="AS177" i="14"/>
  <c r="AR177" i="14"/>
  <c r="AQ177" i="14"/>
  <c r="AP177" i="14"/>
  <c r="AO177" i="14"/>
  <c r="AN177" i="14"/>
  <c r="AM177" i="14"/>
  <c r="AL177" i="14"/>
  <c r="AK177" i="14"/>
  <c r="AJ177" i="14"/>
  <c r="AY176" i="14"/>
  <c r="AX176" i="14"/>
  <c r="AW176" i="14"/>
  <c r="AV176" i="14"/>
  <c r="AU176" i="14"/>
  <c r="AT176" i="14"/>
  <c r="AS176" i="14"/>
  <c r="AR176" i="14"/>
  <c r="AQ176" i="14"/>
  <c r="AP176" i="14"/>
  <c r="AO176" i="14"/>
  <c r="AN176" i="14"/>
  <c r="AM176" i="14"/>
  <c r="AL176" i="14"/>
  <c r="AK176" i="14"/>
  <c r="AJ176" i="14"/>
  <c r="AY175" i="14"/>
  <c r="AX175" i="14"/>
  <c r="AW175" i="14"/>
  <c r="AV175" i="14"/>
  <c r="AU175" i="14"/>
  <c r="AT175" i="14"/>
  <c r="AS175" i="14"/>
  <c r="AR175" i="14"/>
  <c r="AQ175" i="14"/>
  <c r="AP175" i="14"/>
  <c r="AO175" i="14"/>
  <c r="AN175" i="14"/>
  <c r="AM175" i="14"/>
  <c r="AL175" i="14"/>
  <c r="AK175" i="14"/>
  <c r="AJ175" i="14"/>
  <c r="AY174" i="14"/>
  <c r="AX174" i="14"/>
  <c r="AW174" i="14"/>
  <c r="AV174" i="14"/>
  <c r="AU174" i="14"/>
  <c r="AT174" i="14"/>
  <c r="AS174" i="14"/>
  <c r="AR174" i="14"/>
  <c r="AQ174" i="14"/>
  <c r="AP174" i="14"/>
  <c r="AO174" i="14"/>
  <c r="AN174" i="14"/>
  <c r="AM174" i="14"/>
  <c r="AL174" i="14"/>
  <c r="AK174" i="14"/>
  <c r="AJ174" i="14"/>
  <c r="AY173" i="14"/>
  <c r="AX173" i="14"/>
  <c r="AW173" i="14"/>
  <c r="AV173" i="14"/>
  <c r="AU173" i="14"/>
  <c r="AT173" i="14"/>
  <c r="AS173" i="14"/>
  <c r="AR173" i="14"/>
  <c r="AQ173" i="14"/>
  <c r="AP173" i="14"/>
  <c r="AO173" i="14"/>
  <c r="AN173" i="14"/>
  <c r="AM173" i="14"/>
  <c r="AL173" i="14"/>
  <c r="AK173" i="14"/>
  <c r="AJ173" i="14"/>
  <c r="AY172" i="14"/>
  <c r="AX172" i="14"/>
  <c r="AW172" i="14"/>
  <c r="AV172" i="14"/>
  <c r="AU172" i="14"/>
  <c r="AT172" i="14"/>
  <c r="AS172" i="14"/>
  <c r="AR172" i="14"/>
  <c r="AQ172" i="14"/>
  <c r="AP172" i="14"/>
  <c r="AO172" i="14"/>
  <c r="AN172" i="14"/>
  <c r="AM172" i="14"/>
  <c r="AL172" i="14"/>
  <c r="AK172" i="14"/>
  <c r="AJ172" i="14"/>
  <c r="AY171" i="14"/>
  <c r="AX171" i="14"/>
  <c r="AW171" i="14"/>
  <c r="AV171" i="14"/>
  <c r="AU171" i="14"/>
  <c r="AT171" i="14"/>
  <c r="AS171" i="14"/>
  <c r="AR171" i="14"/>
  <c r="AQ171" i="14"/>
  <c r="AP171" i="14"/>
  <c r="AO171" i="14"/>
  <c r="AN171" i="14"/>
  <c r="AM171" i="14"/>
  <c r="AL171" i="14"/>
  <c r="AK171" i="14"/>
  <c r="AJ171" i="14"/>
  <c r="AY170" i="14"/>
  <c r="AX170" i="14"/>
  <c r="AW170" i="14"/>
  <c r="AV170" i="14"/>
  <c r="AU170" i="14"/>
  <c r="AT170" i="14"/>
  <c r="AS170" i="14"/>
  <c r="AR170" i="14"/>
  <c r="AQ170" i="14"/>
  <c r="AP170" i="14"/>
  <c r="AO170" i="14"/>
  <c r="AN170" i="14"/>
  <c r="AM170" i="14"/>
  <c r="AL170" i="14"/>
  <c r="AK170" i="14"/>
  <c r="AJ170" i="14"/>
  <c r="AY169" i="14"/>
  <c r="AX169" i="14"/>
  <c r="AW169" i="14"/>
  <c r="AV169" i="14"/>
  <c r="AU169" i="14"/>
  <c r="AT169" i="14"/>
  <c r="AS169" i="14"/>
  <c r="AR169" i="14"/>
  <c r="AQ169" i="14"/>
  <c r="AP169" i="14"/>
  <c r="AO169" i="14"/>
  <c r="AN169" i="14"/>
  <c r="AM169" i="14"/>
  <c r="AL169" i="14"/>
  <c r="AK169" i="14"/>
  <c r="AJ169" i="14"/>
  <c r="AY168" i="14"/>
  <c r="AX168" i="14"/>
  <c r="AW168" i="14"/>
  <c r="AV168" i="14"/>
  <c r="AU168" i="14"/>
  <c r="AT168" i="14"/>
  <c r="AS168" i="14"/>
  <c r="AR168" i="14"/>
  <c r="AQ168" i="14"/>
  <c r="AP168" i="14"/>
  <c r="AO168" i="14"/>
  <c r="AN168" i="14"/>
  <c r="AM168" i="14"/>
  <c r="AL168" i="14"/>
  <c r="AK168" i="14"/>
  <c r="AJ168" i="14"/>
  <c r="AY167" i="14"/>
  <c r="AX167" i="14"/>
  <c r="AW167" i="14"/>
  <c r="AV167" i="14"/>
  <c r="AU167" i="14"/>
  <c r="AT167" i="14"/>
  <c r="AS167" i="14"/>
  <c r="AR167" i="14"/>
  <c r="AQ167" i="14"/>
  <c r="AP167" i="14"/>
  <c r="AO167" i="14"/>
  <c r="AN167" i="14"/>
  <c r="AM167" i="14"/>
  <c r="AL167" i="14"/>
  <c r="AK167" i="14"/>
  <c r="AJ167" i="14"/>
  <c r="AY166" i="14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Y165" i="14"/>
  <c r="AX165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Y164" i="14"/>
  <c r="AX164" i="14"/>
  <c r="AW164" i="14"/>
  <c r="AV164" i="14"/>
  <c r="AU164" i="14"/>
  <c r="AT164" i="14"/>
  <c r="AS164" i="14"/>
  <c r="AR164" i="14"/>
  <c r="AQ164" i="14"/>
  <c r="AP164" i="14"/>
  <c r="AO164" i="14"/>
  <c r="AN164" i="14"/>
  <c r="AM164" i="14"/>
  <c r="AL164" i="14"/>
  <c r="AK164" i="14"/>
  <c r="AJ164" i="14"/>
  <c r="AY163" i="14"/>
  <c r="AX163" i="14"/>
  <c r="AW163" i="14"/>
  <c r="AV163" i="14"/>
  <c r="AU163" i="14"/>
  <c r="AT163" i="14"/>
  <c r="AS163" i="14"/>
  <c r="AR163" i="14"/>
  <c r="AQ163" i="14"/>
  <c r="AP163" i="14"/>
  <c r="AO163" i="14"/>
  <c r="AN163" i="14"/>
  <c r="AM163" i="14"/>
  <c r="AL163" i="14"/>
  <c r="AK163" i="14"/>
  <c r="AJ163" i="14"/>
  <c r="AY162" i="14"/>
  <c r="AX162" i="14"/>
  <c r="AW162" i="14"/>
  <c r="AV162" i="14"/>
  <c r="AU162" i="14"/>
  <c r="AT162" i="14"/>
  <c r="AS162" i="14"/>
  <c r="AR162" i="14"/>
  <c r="AQ162" i="14"/>
  <c r="AP162" i="14"/>
  <c r="AO162" i="14"/>
  <c r="AN162" i="14"/>
  <c r="AM162" i="14"/>
  <c r="AL162" i="14"/>
  <c r="AK162" i="14"/>
  <c r="AJ162" i="14"/>
  <c r="AY161" i="14"/>
  <c r="AX161" i="14"/>
  <c r="AW161" i="14"/>
  <c r="AV161" i="14"/>
  <c r="AU161" i="14"/>
  <c r="AT161" i="14"/>
  <c r="AS161" i="14"/>
  <c r="AR161" i="14"/>
  <c r="AQ161" i="14"/>
  <c r="AP161" i="14"/>
  <c r="AO161" i="14"/>
  <c r="AN161" i="14"/>
  <c r="AM161" i="14"/>
  <c r="AL161" i="14"/>
  <c r="AK161" i="14"/>
  <c r="AJ161" i="14"/>
  <c r="AY160" i="14"/>
  <c r="AX160" i="14"/>
  <c r="AW160" i="14"/>
  <c r="AV160" i="14"/>
  <c r="AU160" i="14"/>
  <c r="AT160" i="14"/>
  <c r="AS160" i="14"/>
  <c r="AR160" i="14"/>
  <c r="AQ160" i="14"/>
  <c r="AP160" i="14"/>
  <c r="AO160" i="14"/>
  <c r="AN160" i="14"/>
  <c r="AM160" i="14"/>
  <c r="AL160" i="14"/>
  <c r="AK160" i="14"/>
  <c r="AJ160" i="14"/>
  <c r="AY159" i="14"/>
  <c r="AX159" i="14"/>
  <c r="AW159" i="14"/>
  <c r="AV159" i="14"/>
  <c r="AU159" i="14"/>
  <c r="AT159" i="14"/>
  <c r="AS159" i="14"/>
  <c r="AR159" i="14"/>
  <c r="AQ159" i="14"/>
  <c r="AP159" i="14"/>
  <c r="AO159" i="14"/>
  <c r="AN159" i="14"/>
  <c r="AM159" i="14"/>
  <c r="AL159" i="14"/>
  <c r="AK159" i="14"/>
  <c r="AJ159" i="14"/>
  <c r="AY158" i="14"/>
  <c r="AX158" i="14"/>
  <c r="AW158" i="14"/>
  <c r="AV158" i="14"/>
  <c r="AU158" i="14"/>
  <c r="AT158" i="14"/>
  <c r="AS158" i="14"/>
  <c r="AR158" i="14"/>
  <c r="AQ158" i="14"/>
  <c r="AP158" i="14"/>
  <c r="AO158" i="14"/>
  <c r="AN158" i="14"/>
  <c r="AM158" i="14"/>
  <c r="AL158" i="14"/>
  <c r="AK158" i="14"/>
  <c r="AJ158" i="14"/>
  <c r="AY157" i="14"/>
  <c r="AX157" i="14"/>
  <c r="AW157" i="14"/>
  <c r="AV157" i="14"/>
  <c r="AU157" i="14"/>
  <c r="AT157" i="14"/>
  <c r="AS157" i="14"/>
  <c r="AR157" i="14"/>
  <c r="AQ157" i="14"/>
  <c r="AP157" i="14"/>
  <c r="AO157" i="14"/>
  <c r="AN157" i="14"/>
  <c r="AM157" i="14"/>
  <c r="AL157" i="14"/>
  <c r="AK157" i="14"/>
  <c r="AJ157" i="14"/>
  <c r="AY156" i="14"/>
  <c r="AX156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Y155" i="14"/>
  <c r="AX155" i="14"/>
  <c r="AW155" i="14"/>
  <c r="AV155" i="14"/>
  <c r="AU155" i="14"/>
  <c r="AT155" i="14"/>
  <c r="AS155" i="14"/>
  <c r="AR155" i="14"/>
  <c r="AQ155" i="14"/>
  <c r="AP155" i="14"/>
  <c r="AO155" i="14"/>
  <c r="AN155" i="14"/>
  <c r="AM155" i="14"/>
  <c r="AL155" i="14"/>
  <c r="AK155" i="14"/>
  <c r="AJ155" i="14"/>
  <c r="AY154" i="14"/>
  <c r="AX154" i="14"/>
  <c r="AW154" i="14"/>
  <c r="AV154" i="14"/>
  <c r="AU154" i="14"/>
  <c r="AT154" i="14"/>
  <c r="AS154" i="14"/>
  <c r="AR154" i="14"/>
  <c r="AQ154" i="14"/>
  <c r="AP154" i="14"/>
  <c r="AO154" i="14"/>
  <c r="AN154" i="14"/>
  <c r="AM154" i="14"/>
  <c r="AL154" i="14"/>
  <c r="AK154" i="14"/>
  <c r="AJ154" i="14"/>
  <c r="AY153" i="14"/>
  <c r="AX153" i="14"/>
  <c r="AW153" i="14"/>
  <c r="AV153" i="14"/>
  <c r="AU153" i="14"/>
  <c r="AT153" i="14"/>
  <c r="AS153" i="14"/>
  <c r="AR153" i="14"/>
  <c r="AQ153" i="14"/>
  <c r="AP153" i="14"/>
  <c r="AO153" i="14"/>
  <c r="AN153" i="14"/>
  <c r="AM153" i="14"/>
  <c r="AL153" i="14"/>
  <c r="AK153" i="14"/>
  <c r="AJ153" i="14"/>
  <c r="AY152" i="14"/>
  <c r="AX152" i="14"/>
  <c r="AW152" i="14"/>
  <c r="AV152" i="14"/>
  <c r="AU152" i="14"/>
  <c r="AT152" i="14"/>
  <c r="AS152" i="14"/>
  <c r="AR152" i="14"/>
  <c r="AQ152" i="14"/>
  <c r="AP152" i="14"/>
  <c r="AO152" i="14"/>
  <c r="AN152" i="14"/>
  <c r="AM152" i="14"/>
  <c r="AL152" i="14"/>
  <c r="AK152" i="14"/>
  <c r="AJ152" i="14"/>
  <c r="AY151" i="14"/>
  <c r="AX151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Y150" i="14"/>
  <c r="AX150" i="14"/>
  <c r="AW150" i="14"/>
  <c r="AV150" i="14"/>
  <c r="AU150" i="14"/>
  <c r="AT150" i="14"/>
  <c r="AS150" i="14"/>
  <c r="AR150" i="14"/>
  <c r="AQ150" i="14"/>
  <c r="AP150" i="14"/>
  <c r="AO150" i="14"/>
  <c r="AN150" i="14"/>
  <c r="AM150" i="14"/>
  <c r="AL150" i="14"/>
  <c r="AK150" i="14"/>
  <c r="AJ150" i="14"/>
  <c r="AY149" i="14"/>
  <c r="AX149" i="14"/>
  <c r="AW149" i="14"/>
  <c r="AV149" i="14"/>
  <c r="AU149" i="14"/>
  <c r="AT149" i="14"/>
  <c r="AS149" i="14"/>
  <c r="AR149" i="14"/>
  <c r="AQ149" i="14"/>
  <c r="AP149" i="14"/>
  <c r="AO149" i="14"/>
  <c r="AN149" i="14"/>
  <c r="AM149" i="14"/>
  <c r="AL149" i="14"/>
  <c r="AK149" i="14"/>
  <c r="AJ149" i="14"/>
  <c r="AY148" i="14"/>
  <c r="AX148" i="14"/>
  <c r="AW148" i="14"/>
  <c r="AV148" i="14"/>
  <c r="AU148" i="14"/>
  <c r="AT148" i="14"/>
  <c r="AS148" i="14"/>
  <c r="AR148" i="14"/>
  <c r="AQ148" i="14"/>
  <c r="AP148" i="14"/>
  <c r="AO148" i="14"/>
  <c r="AN148" i="14"/>
  <c r="AM148" i="14"/>
  <c r="AL148" i="14"/>
  <c r="AK148" i="14"/>
  <c r="AJ148" i="14"/>
  <c r="AY147" i="14"/>
  <c r="AX147" i="14"/>
  <c r="AW147" i="14"/>
  <c r="AV147" i="14"/>
  <c r="AU147" i="14"/>
  <c r="AT147" i="14"/>
  <c r="AS147" i="14"/>
  <c r="AR147" i="14"/>
  <c r="AQ147" i="14"/>
  <c r="AP147" i="14"/>
  <c r="AO147" i="14"/>
  <c r="AN147" i="14"/>
  <c r="AM147" i="14"/>
  <c r="AL147" i="14"/>
  <c r="AK147" i="14"/>
  <c r="AJ147" i="14"/>
  <c r="AY146" i="14"/>
  <c r="AX146" i="14"/>
  <c r="AW146" i="14"/>
  <c r="AV146" i="14"/>
  <c r="AU146" i="14"/>
  <c r="AT146" i="14"/>
  <c r="AS146" i="14"/>
  <c r="AR146" i="14"/>
  <c r="AQ146" i="14"/>
  <c r="AP146" i="14"/>
  <c r="AO146" i="14"/>
  <c r="AN146" i="14"/>
  <c r="AM146" i="14"/>
  <c r="AL146" i="14"/>
  <c r="AK146" i="14"/>
  <c r="AJ146" i="14"/>
  <c r="AY145" i="14"/>
  <c r="AX145" i="14"/>
  <c r="AW145" i="14"/>
  <c r="AV145" i="14"/>
  <c r="AU145" i="14"/>
  <c r="AT145" i="14"/>
  <c r="AS145" i="14"/>
  <c r="AR145" i="14"/>
  <c r="AQ145" i="14"/>
  <c r="AP145" i="14"/>
  <c r="AO145" i="14"/>
  <c r="AN145" i="14"/>
  <c r="AM145" i="14"/>
  <c r="AL145" i="14"/>
  <c r="AK145" i="14"/>
  <c r="AJ145" i="14"/>
  <c r="AY144" i="14"/>
  <c r="AX144" i="14"/>
  <c r="AW144" i="14"/>
  <c r="AV144" i="14"/>
  <c r="AU144" i="14"/>
  <c r="AT144" i="14"/>
  <c r="AS144" i="14"/>
  <c r="AR144" i="14"/>
  <c r="AQ144" i="14"/>
  <c r="AP144" i="14"/>
  <c r="AO144" i="14"/>
  <c r="AN144" i="14"/>
  <c r="AM144" i="14"/>
  <c r="AL144" i="14"/>
  <c r="AK144" i="14"/>
  <c r="AJ144" i="14"/>
  <c r="AY143" i="14"/>
  <c r="AX143" i="14"/>
  <c r="AW143" i="14"/>
  <c r="AV143" i="14"/>
  <c r="AU143" i="14"/>
  <c r="AT143" i="14"/>
  <c r="AS143" i="14"/>
  <c r="AR143" i="14"/>
  <c r="AQ143" i="14"/>
  <c r="AP143" i="14"/>
  <c r="AO143" i="14"/>
  <c r="AN143" i="14"/>
  <c r="AM143" i="14"/>
  <c r="AL143" i="14"/>
  <c r="AK143" i="14"/>
  <c r="AJ143" i="14"/>
  <c r="AY142" i="14"/>
  <c r="AX142" i="14"/>
  <c r="AW142" i="14"/>
  <c r="AV142" i="14"/>
  <c r="AU142" i="14"/>
  <c r="AT142" i="14"/>
  <c r="AS142" i="14"/>
  <c r="AR142" i="14"/>
  <c r="AQ142" i="14"/>
  <c r="AP142" i="14"/>
  <c r="AO142" i="14"/>
  <c r="AN142" i="14"/>
  <c r="AM142" i="14"/>
  <c r="AL142" i="14"/>
  <c r="AK142" i="14"/>
  <c r="AJ142" i="14"/>
  <c r="AY141" i="14"/>
  <c r="AX141" i="14"/>
  <c r="AW141" i="14"/>
  <c r="AV141" i="14"/>
  <c r="AU141" i="14"/>
  <c r="AT141" i="14"/>
  <c r="AS141" i="14"/>
  <c r="AR141" i="14"/>
  <c r="AQ141" i="14"/>
  <c r="AP141" i="14"/>
  <c r="AO141" i="14"/>
  <c r="AN141" i="14"/>
  <c r="AM141" i="14"/>
  <c r="AL141" i="14"/>
  <c r="AK141" i="14"/>
  <c r="AJ141" i="14"/>
  <c r="AY140" i="14"/>
  <c r="AX140" i="14"/>
  <c r="AW140" i="14"/>
  <c r="AV140" i="14"/>
  <c r="AU140" i="14"/>
  <c r="AT140" i="14"/>
  <c r="AS140" i="14"/>
  <c r="AR140" i="14"/>
  <c r="AQ140" i="14"/>
  <c r="AP140" i="14"/>
  <c r="AO140" i="14"/>
  <c r="AN140" i="14"/>
  <c r="AM140" i="14"/>
  <c r="AL140" i="14"/>
  <c r="AK140" i="14"/>
  <c r="AJ140" i="14"/>
  <c r="AY139" i="14"/>
  <c r="AX139" i="14"/>
  <c r="AW139" i="14"/>
  <c r="AV139" i="14"/>
  <c r="AU139" i="14"/>
  <c r="AT139" i="14"/>
  <c r="AS139" i="14"/>
  <c r="AR139" i="14"/>
  <c r="AQ139" i="14"/>
  <c r="AP139" i="14"/>
  <c r="AO139" i="14"/>
  <c r="AN139" i="14"/>
  <c r="AM139" i="14"/>
  <c r="AL139" i="14"/>
  <c r="AK139" i="14"/>
  <c r="AJ139" i="14"/>
  <c r="AY138" i="14"/>
  <c r="AX138" i="14"/>
  <c r="AW138" i="14"/>
  <c r="AV138" i="14"/>
  <c r="AU138" i="14"/>
  <c r="AT138" i="14"/>
  <c r="AS138" i="14"/>
  <c r="AR138" i="14"/>
  <c r="AQ138" i="14"/>
  <c r="AP138" i="14"/>
  <c r="AO138" i="14"/>
  <c r="AN138" i="14"/>
  <c r="AM138" i="14"/>
  <c r="AL138" i="14"/>
  <c r="AK138" i="14"/>
  <c r="AJ138" i="14"/>
  <c r="AY137" i="14"/>
  <c r="AX137" i="14"/>
  <c r="AW137" i="14"/>
  <c r="AV137" i="14"/>
  <c r="AU137" i="14"/>
  <c r="AT137" i="14"/>
  <c r="AS137" i="14"/>
  <c r="AR137" i="14"/>
  <c r="AQ137" i="14"/>
  <c r="AP137" i="14"/>
  <c r="AO137" i="14"/>
  <c r="AN137" i="14"/>
  <c r="AM137" i="14"/>
  <c r="AL137" i="14"/>
  <c r="AK137" i="14"/>
  <c r="AJ137" i="14"/>
  <c r="AY136" i="14"/>
  <c r="AX136" i="14"/>
  <c r="AW136" i="14"/>
  <c r="AV136" i="14"/>
  <c r="AU136" i="14"/>
  <c r="AT136" i="14"/>
  <c r="AS136" i="14"/>
  <c r="AR136" i="14"/>
  <c r="AQ136" i="14"/>
  <c r="AP136" i="14"/>
  <c r="AO136" i="14"/>
  <c r="AN136" i="14"/>
  <c r="AM136" i="14"/>
  <c r="AL136" i="14"/>
  <c r="AK136" i="14"/>
  <c r="AJ136" i="14"/>
  <c r="AY135" i="14"/>
  <c r="AX135" i="14"/>
  <c r="AW135" i="14"/>
  <c r="AV135" i="14"/>
  <c r="AU135" i="14"/>
  <c r="AT135" i="14"/>
  <c r="AS135" i="14"/>
  <c r="AR135" i="14"/>
  <c r="AQ135" i="14"/>
  <c r="AP135" i="14"/>
  <c r="AO135" i="14"/>
  <c r="AN135" i="14"/>
  <c r="AM135" i="14"/>
  <c r="AL135" i="14"/>
  <c r="AK135" i="14"/>
  <c r="AJ135" i="14"/>
  <c r="AY134" i="14"/>
  <c r="AX134" i="14"/>
  <c r="AW134" i="14"/>
  <c r="AV134" i="14"/>
  <c r="AU134" i="14"/>
  <c r="AT134" i="14"/>
  <c r="AS134" i="14"/>
  <c r="AR134" i="14"/>
  <c r="AQ134" i="14"/>
  <c r="AP134" i="14"/>
  <c r="AO134" i="14"/>
  <c r="AN134" i="14"/>
  <c r="AM134" i="14"/>
  <c r="AL134" i="14"/>
  <c r="AK134" i="14"/>
  <c r="AJ134" i="14"/>
  <c r="AY133" i="14"/>
  <c r="AX133" i="14"/>
  <c r="AW133" i="14"/>
  <c r="AV133" i="14"/>
  <c r="AU133" i="14"/>
  <c r="AT133" i="14"/>
  <c r="AS133" i="14"/>
  <c r="AR133" i="14"/>
  <c r="AQ133" i="14"/>
  <c r="AP133" i="14"/>
  <c r="AO133" i="14"/>
  <c r="AN133" i="14"/>
  <c r="AM133" i="14"/>
  <c r="AL133" i="14"/>
  <c r="AK133" i="14"/>
  <c r="AJ133" i="14"/>
  <c r="AY132" i="14"/>
  <c r="AX132" i="14"/>
  <c r="AW132" i="14"/>
  <c r="AV132" i="14"/>
  <c r="AU132" i="14"/>
  <c r="AT132" i="14"/>
  <c r="AS132" i="14"/>
  <c r="AR132" i="14"/>
  <c r="AQ132" i="14"/>
  <c r="AP132" i="14"/>
  <c r="AO132" i="14"/>
  <c r="AN132" i="14"/>
  <c r="AM132" i="14"/>
  <c r="AL132" i="14"/>
  <c r="AK132" i="14"/>
  <c r="AJ132" i="14"/>
  <c r="AY131" i="14"/>
  <c r="AX131" i="14"/>
  <c r="AW131" i="14"/>
  <c r="AV131" i="14"/>
  <c r="AU131" i="14"/>
  <c r="AT131" i="14"/>
  <c r="AS131" i="14"/>
  <c r="AR131" i="14"/>
  <c r="AQ131" i="14"/>
  <c r="AP131" i="14"/>
  <c r="AO131" i="14"/>
  <c r="AN131" i="14"/>
  <c r="AM131" i="14"/>
  <c r="AL131" i="14"/>
  <c r="AK131" i="14"/>
  <c r="AJ131" i="14"/>
  <c r="AY130" i="14"/>
  <c r="AX130" i="14"/>
  <c r="AW130" i="14"/>
  <c r="AV130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J130" i="14"/>
  <c r="AY129" i="14"/>
  <c r="AX129" i="14"/>
  <c r="AW129" i="14"/>
  <c r="AV129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J129" i="14"/>
  <c r="AY128" i="14"/>
  <c r="AX128" i="14"/>
  <c r="AW128" i="14"/>
  <c r="AV128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J128" i="14"/>
  <c r="AY127" i="14"/>
  <c r="AX127" i="14"/>
  <c r="AW127" i="14"/>
  <c r="AV127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J127" i="14"/>
  <c r="AY126" i="14"/>
  <c r="AX126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Y125" i="14"/>
  <c r="AX125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Y124" i="14"/>
  <c r="AX124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Y123" i="14"/>
  <c r="AX123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Y122" i="14"/>
  <c r="AX122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Y121" i="14"/>
  <c r="AX121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Y120" i="14"/>
  <c r="AX120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Y119" i="14"/>
  <c r="AX119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Y118" i="14"/>
  <c r="AX118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Y117" i="14"/>
  <c r="AX117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Y116" i="14"/>
  <c r="AX116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Y114" i="14"/>
  <c r="AX114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Y113" i="14"/>
  <c r="AX113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Y112" i="14"/>
  <c r="AX112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Y110" i="14"/>
  <c r="AX110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Y109" i="14"/>
  <c r="AX109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Y108" i="14"/>
  <c r="AX108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H357" i="14"/>
  <c r="I357" i="14" s="1"/>
  <c r="J357" i="14" s="1"/>
  <c r="C357" i="14"/>
  <c r="H351" i="14" s="1"/>
  <c r="I351" i="14" s="1"/>
  <c r="J351" i="14" s="1"/>
  <c r="F36" i="8"/>
  <c r="F35" i="8"/>
  <c r="E35" i="8"/>
  <c r="E34" i="8"/>
  <c r="F34" i="8" s="1"/>
  <c r="E33" i="8"/>
  <c r="F33" i="8" s="1"/>
  <c r="E32" i="8"/>
  <c r="F32" i="8" s="1"/>
  <c r="F31" i="8"/>
  <c r="AH6" i="14" l="1"/>
  <c r="H6" i="14"/>
  <c r="Z351" i="14"/>
  <c r="X351" i="14"/>
  <c r="V351" i="14"/>
  <c r="L351" i="14"/>
  <c r="AH18" i="14"/>
  <c r="K18" i="14" s="1"/>
  <c r="AH50" i="14"/>
  <c r="K50" i="14" s="1"/>
  <c r="AI6" i="14"/>
  <c r="Y6" i="14" s="1"/>
  <c r="AI7" i="14"/>
  <c r="Y7" i="14" s="1"/>
  <c r="AI10" i="14"/>
  <c r="Y10" i="14" s="1"/>
  <c r="AI11" i="14"/>
  <c r="Y11" i="14" s="1"/>
  <c r="AI13" i="14"/>
  <c r="Y13" i="14" s="1"/>
  <c r="AI15" i="14"/>
  <c r="Y15" i="14" s="1"/>
  <c r="AI16" i="14"/>
  <c r="Y16" i="14" s="1"/>
  <c r="AI18" i="14"/>
  <c r="Y18" i="14" s="1"/>
  <c r="AI20" i="14"/>
  <c r="Y20" i="14" s="1"/>
  <c r="AI21" i="14"/>
  <c r="Y21" i="14" s="1"/>
  <c r="AI22" i="14"/>
  <c r="Y22" i="14" s="1"/>
  <c r="AI23" i="14"/>
  <c r="Y23" i="14" s="1"/>
  <c r="AI24" i="14"/>
  <c r="Y24" i="14" s="1"/>
  <c r="AI25" i="14"/>
  <c r="Y25" i="14" s="1"/>
  <c r="AI26" i="14"/>
  <c r="Y26" i="14" s="1"/>
  <c r="AI27" i="14"/>
  <c r="Y27" i="14" s="1"/>
  <c r="AI28" i="14"/>
  <c r="Y28" i="14" s="1"/>
  <c r="AI29" i="14"/>
  <c r="Y29" i="14" s="1"/>
  <c r="AI30" i="14"/>
  <c r="Y30" i="14" s="1"/>
  <c r="AI31" i="14"/>
  <c r="Y31" i="14" s="1"/>
  <c r="AI32" i="14"/>
  <c r="Y32" i="14" s="1"/>
  <c r="AI33" i="14"/>
  <c r="Y33" i="14" s="1"/>
  <c r="AI34" i="14"/>
  <c r="Y34" i="14" s="1"/>
  <c r="AI35" i="14"/>
  <c r="Y35" i="14" s="1"/>
  <c r="AI36" i="14"/>
  <c r="Y36" i="14" s="1"/>
  <c r="AI37" i="14"/>
  <c r="Y37" i="14" s="1"/>
  <c r="AI38" i="14"/>
  <c r="Y38" i="14" s="1"/>
  <c r="AI39" i="14"/>
  <c r="Y39" i="14" s="1"/>
  <c r="AI40" i="14"/>
  <c r="Y40" i="14" s="1"/>
  <c r="AI41" i="14"/>
  <c r="Y41" i="14" s="1"/>
  <c r="AI42" i="14"/>
  <c r="Y42" i="14" s="1"/>
  <c r="AI43" i="14"/>
  <c r="Y43" i="14" s="1"/>
  <c r="AI44" i="14"/>
  <c r="Y44" i="14" s="1"/>
  <c r="AI45" i="14"/>
  <c r="Y45" i="14" s="1"/>
  <c r="AI46" i="14"/>
  <c r="Y46" i="14" s="1"/>
  <c r="AI47" i="14"/>
  <c r="Y47" i="14" s="1"/>
  <c r="AI48" i="14"/>
  <c r="Y48" i="14" s="1"/>
  <c r="AI49" i="14"/>
  <c r="Y49" i="14" s="1"/>
  <c r="AI50" i="14"/>
  <c r="Y50" i="14" s="1"/>
  <c r="AI51" i="14"/>
  <c r="Y51" i="14" s="1"/>
  <c r="AI52" i="14"/>
  <c r="Y52" i="14" s="1"/>
  <c r="AI53" i="14"/>
  <c r="Y53" i="14" s="1"/>
  <c r="AI54" i="14"/>
  <c r="Y54" i="14" s="1"/>
  <c r="AI55" i="14"/>
  <c r="Y55" i="14" s="1"/>
  <c r="AI56" i="14"/>
  <c r="Y56" i="14" s="1"/>
  <c r="AI57" i="14"/>
  <c r="Y57" i="14" s="1"/>
  <c r="AI58" i="14"/>
  <c r="Y58" i="14" s="1"/>
  <c r="AI59" i="14"/>
  <c r="Y59" i="14" s="1"/>
  <c r="AI60" i="14"/>
  <c r="Y60" i="14" s="1"/>
  <c r="AI61" i="14"/>
  <c r="Y61" i="14" s="1"/>
  <c r="AI62" i="14"/>
  <c r="Y62" i="14" s="1"/>
  <c r="AI63" i="14"/>
  <c r="Y63" i="14" s="1"/>
  <c r="AI64" i="14"/>
  <c r="Y64" i="14" s="1"/>
  <c r="AI65" i="14"/>
  <c r="Y65" i="14" s="1"/>
  <c r="AI66" i="14"/>
  <c r="Y66" i="14" s="1"/>
  <c r="AI67" i="14"/>
  <c r="Y67" i="14" s="1"/>
  <c r="AI68" i="14"/>
  <c r="Y68" i="14" s="1"/>
  <c r="AI69" i="14"/>
  <c r="Y69" i="14" s="1"/>
  <c r="AI70" i="14"/>
  <c r="Y70" i="14" s="1"/>
  <c r="AI71" i="14"/>
  <c r="Y71" i="14" s="1"/>
  <c r="AI72" i="14"/>
  <c r="Y72" i="14" s="1"/>
  <c r="AI73" i="14"/>
  <c r="Y73" i="14" s="1"/>
  <c r="AI74" i="14"/>
  <c r="Y74" i="14" s="1"/>
  <c r="AI75" i="14"/>
  <c r="Y75" i="14" s="1"/>
  <c r="AI76" i="14"/>
  <c r="Y76" i="14" s="1"/>
  <c r="AI77" i="14"/>
  <c r="Y77" i="14" s="1"/>
  <c r="AI78" i="14"/>
  <c r="Y78" i="14" s="1"/>
  <c r="AI79" i="14"/>
  <c r="Y79" i="14" s="1"/>
  <c r="AI80" i="14"/>
  <c r="Y80" i="14" s="1"/>
  <c r="AI81" i="14"/>
  <c r="Y81" i="14" s="1"/>
  <c r="AI82" i="14"/>
  <c r="Y82" i="14" s="1"/>
  <c r="AI83" i="14"/>
  <c r="Y83" i="14" s="1"/>
  <c r="AI84" i="14"/>
  <c r="Y84" i="14" s="1"/>
  <c r="AI85" i="14"/>
  <c r="Y85" i="14" s="1"/>
  <c r="AI86" i="14"/>
  <c r="Y86" i="14" s="1"/>
  <c r="AI87" i="14"/>
  <c r="Y87" i="14" s="1"/>
  <c r="AI88" i="14"/>
  <c r="Y88" i="14" s="1"/>
  <c r="AI89" i="14"/>
  <c r="Y89" i="14" s="1"/>
  <c r="AI90" i="14"/>
  <c r="Y90" i="14" s="1"/>
  <c r="AI91" i="14"/>
  <c r="Y91" i="14" s="1"/>
  <c r="AI92" i="14"/>
  <c r="Y92" i="14" s="1"/>
  <c r="AI93" i="14"/>
  <c r="Y93" i="14" s="1"/>
  <c r="AI94" i="14"/>
  <c r="Y94" i="14" s="1"/>
  <c r="AI95" i="14"/>
  <c r="Y95" i="14" s="1"/>
  <c r="AI96" i="14"/>
  <c r="Y96" i="14" s="1"/>
  <c r="AI97" i="14"/>
  <c r="Y97" i="14" s="1"/>
  <c r="AI98" i="14"/>
  <c r="Y98" i="14" s="1"/>
  <c r="AI99" i="14"/>
  <c r="Y99" i="14" s="1"/>
  <c r="AI100" i="14"/>
  <c r="Y100" i="14" s="1"/>
  <c r="AI101" i="14"/>
  <c r="Y101" i="14" s="1"/>
  <c r="AI102" i="14"/>
  <c r="Y102" i="14" s="1"/>
  <c r="AI103" i="14"/>
  <c r="Y103" i="14" s="1"/>
  <c r="AI104" i="14"/>
  <c r="Y104" i="14" s="1"/>
  <c r="AI105" i="14"/>
  <c r="Y105" i="14" s="1"/>
  <c r="AI106" i="14"/>
  <c r="Y106" i="14" s="1"/>
  <c r="AI107" i="14"/>
  <c r="Y107" i="14" s="1"/>
  <c r="AI108" i="14"/>
  <c r="Y108" i="14" s="1"/>
  <c r="AI109" i="14"/>
  <c r="Y109" i="14" s="1"/>
  <c r="AI110" i="14"/>
  <c r="Y110" i="14" s="1"/>
  <c r="AI111" i="14"/>
  <c r="Y111" i="14" s="1"/>
  <c r="AI112" i="14"/>
  <c r="Y112" i="14" s="1"/>
  <c r="AI113" i="14"/>
  <c r="Y113" i="14" s="1"/>
  <c r="AI114" i="14"/>
  <c r="Y114" i="14" s="1"/>
  <c r="AI115" i="14"/>
  <c r="Y115" i="14" s="1"/>
  <c r="AI116" i="14"/>
  <c r="Y116" i="14" s="1"/>
  <c r="AI117" i="14"/>
  <c r="Y117" i="14" s="1"/>
  <c r="AI118" i="14"/>
  <c r="Y118" i="14" s="1"/>
  <c r="AI119" i="14"/>
  <c r="Y119" i="14" s="1"/>
  <c r="AI120" i="14"/>
  <c r="Y120" i="14" s="1"/>
  <c r="AI121" i="14"/>
  <c r="Y121" i="14" s="1"/>
  <c r="AI122" i="14"/>
  <c r="Y122" i="14" s="1"/>
  <c r="AI123" i="14"/>
  <c r="Y123" i="14" s="1"/>
  <c r="AI124" i="14"/>
  <c r="Y124" i="14" s="1"/>
  <c r="AI125" i="14"/>
  <c r="Y125" i="14" s="1"/>
  <c r="AI126" i="14"/>
  <c r="Y126" i="14" s="1"/>
  <c r="AI127" i="14"/>
  <c r="Y127" i="14" s="1"/>
  <c r="AI128" i="14"/>
  <c r="Y128" i="14" s="1"/>
  <c r="AI129" i="14"/>
  <c r="Y129" i="14" s="1"/>
  <c r="AI130" i="14"/>
  <c r="Y130" i="14" s="1"/>
  <c r="AI131" i="14"/>
  <c r="Y131" i="14" s="1"/>
  <c r="AI132" i="14"/>
  <c r="Y132" i="14" s="1"/>
  <c r="AI133" i="14"/>
  <c r="Y133" i="14" s="1"/>
  <c r="AI134" i="14"/>
  <c r="Y134" i="14" s="1"/>
  <c r="AI135" i="14"/>
  <c r="Y135" i="14" s="1"/>
  <c r="AI136" i="14"/>
  <c r="Y136" i="14" s="1"/>
  <c r="AI137" i="14"/>
  <c r="Y137" i="14" s="1"/>
  <c r="AI138" i="14"/>
  <c r="Y138" i="14" s="1"/>
  <c r="AI139" i="14"/>
  <c r="Y139" i="14" s="1"/>
  <c r="AI140" i="14"/>
  <c r="Y140" i="14" s="1"/>
  <c r="AI8" i="14"/>
  <c r="Y8" i="14" s="1"/>
  <c r="AI9" i="14"/>
  <c r="Y9" i="14" s="1"/>
  <c r="AI12" i="14"/>
  <c r="Y12" i="14" s="1"/>
  <c r="AI14" i="14"/>
  <c r="Y14" i="14" s="1"/>
  <c r="AI17" i="14"/>
  <c r="Y17" i="14" s="1"/>
  <c r="AI19" i="14"/>
  <c r="Y19" i="14" s="1"/>
  <c r="AH323" i="14"/>
  <c r="K323" i="14" s="1"/>
  <c r="AH354" i="14"/>
  <c r="K354" i="14" s="1"/>
  <c r="AH145" i="14"/>
  <c r="K145" i="14" s="1"/>
  <c r="AI322" i="14"/>
  <c r="Y322" i="14" s="1"/>
  <c r="AI343" i="14"/>
  <c r="Y343" i="14" s="1"/>
  <c r="AI141" i="14"/>
  <c r="Y141" i="14" s="1"/>
  <c r="AI142" i="14"/>
  <c r="Y142" i="14" s="1"/>
  <c r="AI143" i="14"/>
  <c r="Y143" i="14" s="1"/>
  <c r="AI144" i="14"/>
  <c r="Y144" i="14" s="1"/>
  <c r="AI145" i="14"/>
  <c r="Y145" i="14" s="1"/>
  <c r="AI146" i="14"/>
  <c r="Y146" i="14" s="1"/>
  <c r="AI147" i="14"/>
  <c r="Y147" i="14" s="1"/>
  <c r="AI148" i="14"/>
  <c r="Y148" i="14" s="1"/>
  <c r="AI149" i="14"/>
  <c r="Y149" i="14" s="1"/>
  <c r="AI150" i="14"/>
  <c r="Y150" i="14" s="1"/>
  <c r="AI151" i="14"/>
  <c r="Y151" i="14" s="1"/>
  <c r="AI152" i="14"/>
  <c r="Y152" i="14" s="1"/>
  <c r="AI153" i="14"/>
  <c r="Y153" i="14" s="1"/>
  <c r="AI154" i="14"/>
  <c r="Y154" i="14" s="1"/>
  <c r="AI155" i="14"/>
  <c r="Y155" i="14" s="1"/>
  <c r="AI156" i="14"/>
  <c r="Y156" i="14" s="1"/>
  <c r="AI157" i="14"/>
  <c r="Y157" i="14" s="1"/>
  <c r="AI158" i="14"/>
  <c r="Y158" i="14" s="1"/>
  <c r="AI159" i="14"/>
  <c r="Y159" i="14" s="1"/>
  <c r="AI160" i="14"/>
  <c r="Y160" i="14" s="1"/>
  <c r="AI161" i="14"/>
  <c r="Y161" i="14" s="1"/>
  <c r="AI162" i="14"/>
  <c r="Y162" i="14" s="1"/>
  <c r="AI163" i="14"/>
  <c r="Y163" i="14" s="1"/>
  <c r="AI164" i="14"/>
  <c r="Y164" i="14" s="1"/>
  <c r="AI165" i="14"/>
  <c r="Y165" i="14" s="1"/>
  <c r="AI166" i="14"/>
  <c r="Y166" i="14" s="1"/>
  <c r="AI167" i="14"/>
  <c r="Y167" i="14" s="1"/>
  <c r="AI168" i="14"/>
  <c r="Y168" i="14" s="1"/>
  <c r="AI169" i="14"/>
  <c r="Y169" i="14" s="1"/>
  <c r="AI170" i="14"/>
  <c r="Y170" i="14" s="1"/>
  <c r="AI171" i="14"/>
  <c r="Y171" i="14" s="1"/>
  <c r="AI172" i="14"/>
  <c r="Y172" i="14" s="1"/>
  <c r="AI173" i="14"/>
  <c r="Y173" i="14" s="1"/>
  <c r="AI174" i="14"/>
  <c r="Y174" i="14" s="1"/>
  <c r="AI175" i="14"/>
  <c r="Y175" i="14" s="1"/>
  <c r="AI176" i="14"/>
  <c r="Y176" i="14" s="1"/>
  <c r="AI177" i="14"/>
  <c r="Y177" i="14" s="1"/>
  <c r="AI178" i="14"/>
  <c r="Y178" i="14" s="1"/>
  <c r="AI179" i="14"/>
  <c r="Y179" i="14" s="1"/>
  <c r="AI180" i="14"/>
  <c r="Y180" i="14" s="1"/>
  <c r="AI181" i="14"/>
  <c r="Y181" i="14" s="1"/>
  <c r="AI182" i="14"/>
  <c r="Y182" i="14" s="1"/>
  <c r="AI183" i="14"/>
  <c r="Y183" i="14" s="1"/>
  <c r="AI184" i="14"/>
  <c r="Y184" i="14" s="1"/>
  <c r="AI185" i="14"/>
  <c r="Y185" i="14" s="1"/>
  <c r="AI186" i="14"/>
  <c r="Y186" i="14" s="1"/>
  <c r="AI187" i="14"/>
  <c r="Y187" i="14" s="1"/>
  <c r="AI188" i="14"/>
  <c r="Y188" i="14" s="1"/>
  <c r="AI189" i="14"/>
  <c r="Y189" i="14" s="1"/>
  <c r="AI190" i="14"/>
  <c r="Y190" i="14" s="1"/>
  <c r="AI191" i="14"/>
  <c r="Y191" i="14" s="1"/>
  <c r="AI192" i="14"/>
  <c r="Y192" i="14" s="1"/>
  <c r="AI193" i="14"/>
  <c r="Y193" i="14" s="1"/>
  <c r="AI194" i="14"/>
  <c r="Y194" i="14" s="1"/>
  <c r="AI195" i="14"/>
  <c r="Y195" i="14" s="1"/>
  <c r="AI196" i="14"/>
  <c r="Y196" i="14" s="1"/>
  <c r="AI197" i="14"/>
  <c r="Y197" i="14" s="1"/>
  <c r="AI198" i="14"/>
  <c r="Y198" i="14" s="1"/>
  <c r="AI199" i="14"/>
  <c r="Y199" i="14" s="1"/>
  <c r="AI200" i="14"/>
  <c r="Y200" i="14" s="1"/>
  <c r="AI201" i="14"/>
  <c r="Y201" i="14" s="1"/>
  <c r="AI202" i="14"/>
  <c r="Y202" i="14" s="1"/>
  <c r="AI203" i="14"/>
  <c r="Y203" i="14" s="1"/>
  <c r="AI204" i="14"/>
  <c r="Y204" i="14" s="1"/>
  <c r="AI205" i="14"/>
  <c r="Y205" i="14" s="1"/>
  <c r="AI206" i="14"/>
  <c r="Y206" i="14" s="1"/>
  <c r="AI207" i="14"/>
  <c r="Y207" i="14" s="1"/>
  <c r="AI208" i="14"/>
  <c r="Y208" i="14" s="1"/>
  <c r="AI209" i="14"/>
  <c r="Y209" i="14" s="1"/>
  <c r="AI210" i="14"/>
  <c r="Y210" i="14" s="1"/>
  <c r="AI211" i="14"/>
  <c r="Y211" i="14" s="1"/>
  <c r="AI212" i="14"/>
  <c r="Y212" i="14" s="1"/>
  <c r="AI213" i="14"/>
  <c r="Y213" i="14" s="1"/>
  <c r="AI214" i="14"/>
  <c r="Y214" i="14" s="1"/>
  <c r="AI215" i="14"/>
  <c r="Y215" i="14" s="1"/>
  <c r="AI216" i="14"/>
  <c r="Y216" i="14" s="1"/>
  <c r="AI218" i="14"/>
  <c r="Y218" i="14" s="1"/>
  <c r="AI225" i="14"/>
  <c r="Y225" i="14" s="1"/>
  <c r="AI230" i="14"/>
  <c r="Y230" i="14" s="1"/>
  <c r="AI232" i="14"/>
  <c r="Y232" i="14" s="1"/>
  <c r="AI244" i="14"/>
  <c r="Y244" i="14" s="1"/>
  <c r="AI250" i="14"/>
  <c r="Y250" i="14" s="1"/>
  <c r="AI257" i="14"/>
  <c r="Y257" i="14" s="1"/>
  <c r="AI273" i="14"/>
  <c r="Y273" i="14" s="1"/>
  <c r="AI281" i="14"/>
  <c r="Y281" i="14" s="1"/>
  <c r="AI237" i="14"/>
  <c r="Y237" i="14" s="1"/>
  <c r="AH238" i="14"/>
  <c r="K238" i="14" s="1"/>
  <c r="AI265" i="14"/>
  <c r="Y265" i="14" s="1"/>
  <c r="AH266" i="14"/>
  <c r="K266" i="14" s="1"/>
  <c r="AI298" i="14"/>
  <c r="Y298" i="14" s="1"/>
  <c r="AH299" i="14"/>
  <c r="K299" i="14" s="1"/>
  <c r="AI331" i="14"/>
  <c r="Y331" i="14" s="1"/>
  <c r="AH334" i="14"/>
  <c r="K334" i="14" s="1"/>
  <c r="AI342" i="14"/>
  <c r="Y342" i="14" s="1"/>
  <c r="AI354" i="14"/>
  <c r="Y354" i="14" s="1"/>
  <c r="AH8" i="14"/>
  <c r="K8" i="14" s="1"/>
  <c r="AH13" i="14"/>
  <c r="K13" i="14" s="1"/>
  <c r="AH16" i="14"/>
  <c r="K16" i="14" s="1"/>
  <c r="AH21" i="14"/>
  <c r="K21" i="14" s="1"/>
  <c r="AH22" i="14"/>
  <c r="K22" i="14" s="1"/>
  <c r="AH23" i="14"/>
  <c r="K23" i="14" s="1"/>
  <c r="AH24" i="14"/>
  <c r="K24" i="14" s="1"/>
  <c r="AH25" i="14"/>
  <c r="K25" i="14" s="1"/>
  <c r="AH26" i="14"/>
  <c r="K26" i="14" s="1"/>
  <c r="AH27" i="14"/>
  <c r="K27" i="14" s="1"/>
  <c r="AH28" i="14"/>
  <c r="K28" i="14" s="1"/>
  <c r="AH29" i="14"/>
  <c r="K29" i="14" s="1"/>
  <c r="AH30" i="14"/>
  <c r="K30" i="14" s="1"/>
  <c r="AH31" i="14"/>
  <c r="K31" i="14" s="1"/>
  <c r="AH32" i="14"/>
  <c r="K32" i="14" s="1"/>
  <c r="AH33" i="14"/>
  <c r="K33" i="14" s="1"/>
  <c r="AH34" i="14"/>
  <c r="K34" i="14" s="1"/>
  <c r="AH35" i="14"/>
  <c r="K35" i="14" s="1"/>
  <c r="AH36" i="14"/>
  <c r="K36" i="14" s="1"/>
  <c r="AH37" i="14"/>
  <c r="K37" i="14" s="1"/>
  <c r="AH38" i="14"/>
  <c r="K38" i="14" s="1"/>
  <c r="AH39" i="14"/>
  <c r="K39" i="14" s="1"/>
  <c r="AH40" i="14"/>
  <c r="K40" i="14" s="1"/>
  <c r="AH41" i="14"/>
  <c r="K41" i="14" s="1"/>
  <c r="AH42" i="14"/>
  <c r="K42" i="14" s="1"/>
  <c r="AH43" i="14"/>
  <c r="K43" i="14" s="1"/>
  <c r="AH44" i="14"/>
  <c r="K44" i="14" s="1"/>
  <c r="AH45" i="14"/>
  <c r="K45" i="14" s="1"/>
  <c r="AH46" i="14"/>
  <c r="K46" i="14" s="1"/>
  <c r="AH47" i="14"/>
  <c r="K47" i="14" s="1"/>
  <c r="AH48" i="14"/>
  <c r="K48" i="14" s="1"/>
  <c r="AH49" i="14"/>
  <c r="K49" i="14" s="1"/>
  <c r="AH51" i="14"/>
  <c r="K51" i="14" s="1"/>
  <c r="AH52" i="14"/>
  <c r="K52" i="14" s="1"/>
  <c r="AH53" i="14"/>
  <c r="K53" i="14" s="1"/>
  <c r="AH54" i="14"/>
  <c r="K54" i="14" s="1"/>
  <c r="AH55" i="14"/>
  <c r="K55" i="14" s="1"/>
  <c r="AH56" i="14"/>
  <c r="K56" i="14" s="1"/>
  <c r="AH57" i="14"/>
  <c r="K57" i="14" s="1"/>
  <c r="AH58" i="14"/>
  <c r="K58" i="14" s="1"/>
  <c r="AH59" i="14"/>
  <c r="K59" i="14" s="1"/>
  <c r="AH60" i="14"/>
  <c r="K60" i="14" s="1"/>
  <c r="AH61" i="14"/>
  <c r="K61" i="14" s="1"/>
  <c r="AH62" i="14"/>
  <c r="K62" i="14" s="1"/>
  <c r="AH63" i="14"/>
  <c r="K63" i="14" s="1"/>
  <c r="AH64" i="14"/>
  <c r="K64" i="14" s="1"/>
  <c r="AH65" i="14"/>
  <c r="K65" i="14" s="1"/>
  <c r="AH66" i="14"/>
  <c r="K66" i="14" s="1"/>
  <c r="AH67" i="14"/>
  <c r="K67" i="14" s="1"/>
  <c r="AH68" i="14"/>
  <c r="K68" i="14" s="1"/>
  <c r="AH69" i="14"/>
  <c r="K69" i="14" s="1"/>
  <c r="AH70" i="14"/>
  <c r="K70" i="14" s="1"/>
  <c r="AH71" i="14"/>
  <c r="K71" i="14" s="1"/>
  <c r="AH72" i="14"/>
  <c r="K72" i="14" s="1"/>
  <c r="AH73" i="14"/>
  <c r="K73" i="14" s="1"/>
  <c r="AH74" i="14"/>
  <c r="K74" i="14" s="1"/>
  <c r="AH75" i="14"/>
  <c r="K75" i="14" s="1"/>
  <c r="AH76" i="14"/>
  <c r="K76" i="14" s="1"/>
  <c r="AH77" i="14"/>
  <c r="K77" i="14" s="1"/>
  <c r="AH78" i="14"/>
  <c r="K78" i="14" s="1"/>
  <c r="AH79" i="14"/>
  <c r="K79" i="14" s="1"/>
  <c r="AH80" i="14"/>
  <c r="K80" i="14" s="1"/>
  <c r="AH81" i="14"/>
  <c r="K81" i="14" s="1"/>
  <c r="AH82" i="14"/>
  <c r="K82" i="14" s="1"/>
  <c r="AH83" i="14"/>
  <c r="K83" i="14" s="1"/>
  <c r="AH84" i="14"/>
  <c r="K84" i="14" s="1"/>
  <c r="AH85" i="14"/>
  <c r="K85" i="14" s="1"/>
  <c r="AH86" i="14"/>
  <c r="K86" i="14" s="1"/>
  <c r="AH87" i="14"/>
  <c r="K87" i="14" s="1"/>
  <c r="AH88" i="14"/>
  <c r="K88" i="14" s="1"/>
  <c r="AH89" i="14"/>
  <c r="K89" i="14" s="1"/>
  <c r="AH90" i="14"/>
  <c r="K90" i="14" s="1"/>
  <c r="AH91" i="14"/>
  <c r="K91" i="14" s="1"/>
  <c r="AH92" i="14"/>
  <c r="K92" i="14" s="1"/>
  <c r="AH93" i="14"/>
  <c r="K93" i="14" s="1"/>
  <c r="AH94" i="14"/>
  <c r="K94" i="14" s="1"/>
  <c r="AH95" i="14"/>
  <c r="K95" i="14" s="1"/>
  <c r="AH96" i="14"/>
  <c r="K96" i="14" s="1"/>
  <c r="AH97" i="14"/>
  <c r="K97" i="14" s="1"/>
  <c r="AH98" i="14"/>
  <c r="K98" i="14" s="1"/>
  <c r="AH99" i="14"/>
  <c r="K99" i="14" s="1"/>
  <c r="AH100" i="14"/>
  <c r="K100" i="14" s="1"/>
  <c r="AH101" i="14"/>
  <c r="K101" i="14" s="1"/>
  <c r="AH102" i="14"/>
  <c r="K102" i="14" s="1"/>
  <c r="AH103" i="14"/>
  <c r="K103" i="14" s="1"/>
  <c r="AH104" i="14"/>
  <c r="K104" i="14" s="1"/>
  <c r="AH105" i="14"/>
  <c r="K105" i="14" s="1"/>
  <c r="AH106" i="14"/>
  <c r="K106" i="14" s="1"/>
  <c r="AH107" i="14"/>
  <c r="K107" i="14" s="1"/>
  <c r="AH108" i="14"/>
  <c r="K108" i="14" s="1"/>
  <c r="AH109" i="14"/>
  <c r="K109" i="14" s="1"/>
  <c r="AH110" i="14"/>
  <c r="K110" i="14" s="1"/>
  <c r="AH111" i="14"/>
  <c r="K111" i="14" s="1"/>
  <c r="AH112" i="14"/>
  <c r="K112" i="14" s="1"/>
  <c r="AH113" i="14"/>
  <c r="K113" i="14" s="1"/>
  <c r="AH114" i="14"/>
  <c r="K114" i="14" s="1"/>
  <c r="AH115" i="14"/>
  <c r="K115" i="14" s="1"/>
  <c r="AH116" i="14"/>
  <c r="K116" i="14" s="1"/>
  <c r="AH117" i="14"/>
  <c r="K117" i="14" s="1"/>
  <c r="AH118" i="14"/>
  <c r="K118" i="14" s="1"/>
  <c r="AH119" i="14"/>
  <c r="K119" i="14" s="1"/>
  <c r="AH120" i="14"/>
  <c r="K120" i="14" s="1"/>
  <c r="AH121" i="14"/>
  <c r="K121" i="14" s="1"/>
  <c r="AH122" i="14"/>
  <c r="K122" i="14" s="1"/>
  <c r="AH123" i="14"/>
  <c r="K123" i="14" s="1"/>
  <c r="AH124" i="14"/>
  <c r="K124" i="14" s="1"/>
  <c r="AH125" i="14"/>
  <c r="K125" i="14" s="1"/>
  <c r="AH126" i="14"/>
  <c r="K126" i="14" s="1"/>
  <c r="AH127" i="14"/>
  <c r="K127" i="14" s="1"/>
  <c r="AH128" i="14"/>
  <c r="K128" i="14" s="1"/>
  <c r="AH129" i="14"/>
  <c r="K129" i="14" s="1"/>
  <c r="AH130" i="14"/>
  <c r="K130" i="14" s="1"/>
  <c r="AH131" i="14"/>
  <c r="K131" i="14" s="1"/>
  <c r="AH132" i="14"/>
  <c r="K132" i="14" s="1"/>
  <c r="AH133" i="14"/>
  <c r="K133" i="14" s="1"/>
  <c r="AH134" i="14"/>
  <c r="K134" i="14" s="1"/>
  <c r="AH135" i="14"/>
  <c r="K135" i="14" s="1"/>
  <c r="AH136" i="14"/>
  <c r="K136" i="14" s="1"/>
  <c r="AH137" i="14"/>
  <c r="K137" i="14" s="1"/>
  <c r="AH138" i="14"/>
  <c r="K138" i="14" s="1"/>
  <c r="AH139" i="14"/>
  <c r="K139" i="14" s="1"/>
  <c r="AH140" i="14"/>
  <c r="K140" i="14" s="1"/>
  <c r="AH163" i="14"/>
  <c r="K163" i="14" s="1"/>
  <c r="AH186" i="14"/>
  <c r="K186" i="14" s="1"/>
  <c r="AH213" i="14"/>
  <c r="K213" i="14" s="1"/>
  <c r="K6" i="14"/>
  <c r="AH7" i="14"/>
  <c r="K7" i="14" s="1"/>
  <c r="AH9" i="14"/>
  <c r="K9" i="14" s="1"/>
  <c r="AH10" i="14"/>
  <c r="K10" i="14" s="1"/>
  <c r="AH11" i="14"/>
  <c r="K11" i="14" s="1"/>
  <c r="AH12" i="14"/>
  <c r="K12" i="14" s="1"/>
  <c r="AH14" i="14"/>
  <c r="K14" i="14" s="1"/>
  <c r="AH15" i="14"/>
  <c r="K15" i="14" s="1"/>
  <c r="AH17" i="14"/>
  <c r="K17" i="14" s="1"/>
  <c r="AH19" i="14"/>
  <c r="K19" i="14" s="1"/>
  <c r="AH20" i="14"/>
  <c r="K20" i="14" s="1"/>
  <c r="AI290" i="14"/>
  <c r="Y290" i="14" s="1"/>
  <c r="AI306" i="14"/>
  <c r="Y306" i="14" s="1"/>
  <c r="AI314" i="14"/>
  <c r="Y314" i="14" s="1"/>
  <c r="AH291" i="14"/>
  <c r="K291" i="14" s="1"/>
  <c r="AH307" i="14"/>
  <c r="K307" i="14" s="1"/>
  <c r="AH315" i="14"/>
  <c r="K315" i="14" s="1"/>
  <c r="AH141" i="14"/>
  <c r="K141" i="14" s="1"/>
  <c r="AH142" i="14"/>
  <c r="K142" i="14" s="1"/>
  <c r="AH143" i="14"/>
  <c r="K143" i="14" s="1"/>
  <c r="AH144" i="14"/>
  <c r="K144" i="14" s="1"/>
  <c r="AH146" i="14"/>
  <c r="K146" i="14" s="1"/>
  <c r="AH147" i="14"/>
  <c r="K147" i="14" s="1"/>
  <c r="AH148" i="14"/>
  <c r="K148" i="14" s="1"/>
  <c r="AH149" i="14"/>
  <c r="K149" i="14" s="1"/>
  <c r="AH150" i="14"/>
  <c r="K150" i="14" s="1"/>
  <c r="AH151" i="14"/>
  <c r="K151" i="14" s="1"/>
  <c r="AH152" i="14"/>
  <c r="K152" i="14" s="1"/>
  <c r="AH153" i="14"/>
  <c r="K153" i="14" s="1"/>
  <c r="AH154" i="14"/>
  <c r="K154" i="14" s="1"/>
  <c r="AH155" i="14"/>
  <c r="K155" i="14" s="1"/>
  <c r="AH156" i="14"/>
  <c r="K156" i="14" s="1"/>
  <c r="AH157" i="14"/>
  <c r="K157" i="14" s="1"/>
  <c r="AH158" i="14"/>
  <c r="K158" i="14" s="1"/>
  <c r="AH159" i="14"/>
  <c r="K159" i="14" s="1"/>
  <c r="AH160" i="14"/>
  <c r="K160" i="14" s="1"/>
  <c r="AH161" i="14"/>
  <c r="K161" i="14" s="1"/>
  <c r="AH162" i="14"/>
  <c r="K162" i="14" s="1"/>
  <c r="AH164" i="14"/>
  <c r="K164" i="14" s="1"/>
  <c r="AH165" i="14"/>
  <c r="K165" i="14" s="1"/>
  <c r="AH166" i="14"/>
  <c r="K166" i="14" s="1"/>
  <c r="AH167" i="14"/>
  <c r="K167" i="14" s="1"/>
  <c r="AH168" i="14"/>
  <c r="K168" i="14" s="1"/>
  <c r="AH169" i="14"/>
  <c r="K169" i="14" s="1"/>
  <c r="AH170" i="14"/>
  <c r="K170" i="14" s="1"/>
  <c r="AH171" i="14"/>
  <c r="K171" i="14" s="1"/>
  <c r="AH172" i="14"/>
  <c r="K172" i="14" s="1"/>
  <c r="AH173" i="14"/>
  <c r="K173" i="14" s="1"/>
  <c r="AH174" i="14"/>
  <c r="K174" i="14" s="1"/>
  <c r="AH175" i="14"/>
  <c r="K175" i="14" s="1"/>
  <c r="AH176" i="14"/>
  <c r="K176" i="14" s="1"/>
  <c r="AH177" i="14"/>
  <c r="K177" i="14" s="1"/>
  <c r="AH178" i="14"/>
  <c r="K178" i="14" s="1"/>
  <c r="AH179" i="14"/>
  <c r="K179" i="14" s="1"/>
  <c r="AH180" i="14"/>
  <c r="K180" i="14" s="1"/>
  <c r="AH181" i="14"/>
  <c r="K181" i="14" s="1"/>
  <c r="AH182" i="14"/>
  <c r="K182" i="14" s="1"/>
  <c r="AH183" i="14"/>
  <c r="K183" i="14" s="1"/>
  <c r="AH184" i="14"/>
  <c r="K184" i="14" s="1"/>
  <c r="AH185" i="14"/>
  <c r="K185" i="14" s="1"/>
  <c r="AH187" i="14"/>
  <c r="K187" i="14" s="1"/>
  <c r="AH188" i="14"/>
  <c r="K188" i="14" s="1"/>
  <c r="AH189" i="14"/>
  <c r="K189" i="14" s="1"/>
  <c r="AH190" i="14"/>
  <c r="K190" i="14" s="1"/>
  <c r="AH191" i="14"/>
  <c r="K191" i="14" s="1"/>
  <c r="AH192" i="14"/>
  <c r="K192" i="14" s="1"/>
  <c r="AH193" i="14"/>
  <c r="K193" i="14" s="1"/>
  <c r="AH194" i="14"/>
  <c r="K194" i="14" s="1"/>
  <c r="AH195" i="14"/>
  <c r="K195" i="14" s="1"/>
  <c r="AH196" i="14"/>
  <c r="K196" i="14" s="1"/>
  <c r="AH197" i="14"/>
  <c r="K197" i="14" s="1"/>
  <c r="AH198" i="14"/>
  <c r="K198" i="14" s="1"/>
  <c r="AH199" i="14"/>
  <c r="K199" i="14" s="1"/>
  <c r="AH200" i="14"/>
  <c r="K200" i="14" s="1"/>
  <c r="AH201" i="14"/>
  <c r="K201" i="14" s="1"/>
  <c r="AH202" i="14"/>
  <c r="K202" i="14" s="1"/>
  <c r="AH203" i="14"/>
  <c r="K203" i="14" s="1"/>
  <c r="AH204" i="14"/>
  <c r="K204" i="14" s="1"/>
  <c r="AH205" i="14"/>
  <c r="K205" i="14" s="1"/>
  <c r="AH206" i="14"/>
  <c r="K206" i="14" s="1"/>
  <c r="AH207" i="14"/>
  <c r="K207" i="14" s="1"/>
  <c r="AH208" i="14"/>
  <c r="K208" i="14" s="1"/>
  <c r="AH209" i="14"/>
  <c r="K209" i="14" s="1"/>
  <c r="AH210" i="14"/>
  <c r="K210" i="14" s="1"/>
  <c r="AH211" i="14"/>
  <c r="K211" i="14" s="1"/>
  <c r="AH212" i="14"/>
  <c r="K212" i="14" s="1"/>
  <c r="AH214" i="14"/>
  <c r="K214" i="14" s="1"/>
  <c r="AH215" i="14"/>
  <c r="K215" i="14" s="1"/>
  <c r="AH216" i="14"/>
  <c r="K216" i="14" s="1"/>
  <c r="AH218" i="14"/>
  <c r="K218" i="14" s="1"/>
  <c r="AH225" i="14"/>
  <c r="K225" i="14" s="1"/>
  <c r="AH245" i="14"/>
  <c r="K245" i="14" s="1"/>
  <c r="AH250" i="14"/>
  <c r="K250" i="14" s="1"/>
  <c r="AH258" i="14"/>
  <c r="K258" i="14" s="1"/>
  <c r="AH274" i="14"/>
  <c r="K274" i="14" s="1"/>
  <c r="AH282" i="14"/>
  <c r="K282" i="14" s="1"/>
  <c r="AH289" i="14"/>
  <c r="K289" i="14" s="1"/>
  <c r="AH290" i="14"/>
  <c r="K290" i="14" s="1"/>
  <c r="AH292" i="14"/>
  <c r="K292" i="14" s="1"/>
  <c r="AH293" i="14"/>
  <c r="K293" i="14" s="1"/>
  <c r="AH294" i="14"/>
  <c r="K294" i="14" s="1"/>
  <c r="AH295" i="14"/>
  <c r="K295" i="14" s="1"/>
  <c r="AH296" i="14"/>
  <c r="K296" i="14" s="1"/>
  <c r="AH297" i="14"/>
  <c r="K297" i="14" s="1"/>
  <c r="AH298" i="14"/>
  <c r="K298" i="14" s="1"/>
  <c r="AH300" i="14"/>
  <c r="K300" i="14" s="1"/>
  <c r="AH301" i="14"/>
  <c r="K301" i="14" s="1"/>
  <c r="AH302" i="14"/>
  <c r="K302" i="14" s="1"/>
  <c r="AH303" i="14"/>
  <c r="K303" i="14" s="1"/>
  <c r="AH304" i="14"/>
  <c r="K304" i="14" s="1"/>
  <c r="AH305" i="14"/>
  <c r="K305" i="14" s="1"/>
  <c r="AH306" i="14"/>
  <c r="K306" i="14" s="1"/>
  <c r="AH308" i="14"/>
  <c r="K308" i="14" s="1"/>
  <c r="AH309" i="14"/>
  <c r="K309" i="14" s="1"/>
  <c r="AH310" i="14"/>
  <c r="K310" i="14" s="1"/>
  <c r="AH311" i="14"/>
  <c r="K311" i="14" s="1"/>
  <c r="AH312" i="14"/>
  <c r="K312" i="14" s="1"/>
  <c r="AH313" i="14"/>
  <c r="K313" i="14" s="1"/>
  <c r="AH314" i="14"/>
  <c r="K314" i="14" s="1"/>
  <c r="AH316" i="14"/>
  <c r="K316" i="14" s="1"/>
  <c r="AH317" i="14"/>
  <c r="K317" i="14" s="1"/>
  <c r="AH318" i="14"/>
  <c r="K318" i="14" s="1"/>
  <c r="AH319" i="14"/>
  <c r="K319" i="14" s="1"/>
  <c r="AH320" i="14"/>
  <c r="K320" i="14" s="1"/>
  <c r="AH321" i="14"/>
  <c r="K321" i="14" s="1"/>
  <c r="AH322" i="14"/>
  <c r="K322" i="14" s="1"/>
  <c r="AH324" i="14"/>
  <c r="K324" i="14" s="1"/>
  <c r="AH325" i="14"/>
  <c r="K325" i="14" s="1"/>
  <c r="AH326" i="14"/>
  <c r="K326" i="14" s="1"/>
  <c r="AH327" i="14"/>
  <c r="K327" i="14" s="1"/>
  <c r="AH328" i="14"/>
  <c r="K328" i="14" s="1"/>
  <c r="AH329" i="14"/>
  <c r="K329" i="14" s="1"/>
  <c r="AH330" i="14"/>
  <c r="K330" i="14" s="1"/>
  <c r="AH331" i="14"/>
  <c r="K331" i="14" s="1"/>
  <c r="AH332" i="14"/>
  <c r="K332" i="14" s="1"/>
  <c r="AH333" i="14"/>
  <c r="K333" i="14" s="1"/>
  <c r="AH335" i="14"/>
  <c r="K335" i="14" s="1"/>
  <c r="AH336" i="14"/>
  <c r="K336" i="14" s="1"/>
  <c r="AH337" i="14"/>
  <c r="K337" i="14" s="1"/>
  <c r="AH338" i="14"/>
  <c r="K338" i="14" s="1"/>
  <c r="AH339" i="14"/>
  <c r="K339" i="14" s="1"/>
  <c r="AH340" i="14"/>
  <c r="K340" i="14" s="1"/>
  <c r="AH341" i="14"/>
  <c r="K341" i="14" s="1"/>
  <c r="AH342" i="14"/>
  <c r="K342" i="14" s="1"/>
  <c r="AH343" i="14"/>
  <c r="K343" i="14" s="1"/>
  <c r="AH344" i="14"/>
  <c r="K344" i="14" s="1"/>
  <c r="AH345" i="14"/>
  <c r="K345" i="14" s="1"/>
  <c r="AH346" i="14"/>
  <c r="K346" i="14" s="1"/>
  <c r="AH347" i="14"/>
  <c r="K347" i="14" s="1"/>
  <c r="AH348" i="14"/>
  <c r="K348" i="14" s="1"/>
  <c r="AH349" i="14"/>
  <c r="K349" i="14" s="1"/>
  <c r="AH350" i="14"/>
  <c r="K350" i="14" s="1"/>
  <c r="AH351" i="14"/>
  <c r="K351" i="14" s="1"/>
  <c r="AH352" i="14"/>
  <c r="K352" i="14" s="1"/>
  <c r="AH353" i="14"/>
  <c r="K353" i="14" s="1"/>
  <c r="AH355" i="14"/>
  <c r="K355" i="14" s="1"/>
  <c r="AH356" i="14"/>
  <c r="K356" i="14" s="1"/>
  <c r="AH217" i="14"/>
  <c r="K217" i="14" s="1"/>
  <c r="AH219" i="14"/>
  <c r="K219" i="14" s="1"/>
  <c r="AH220" i="14"/>
  <c r="K220" i="14" s="1"/>
  <c r="AH221" i="14"/>
  <c r="K221" i="14" s="1"/>
  <c r="AH222" i="14"/>
  <c r="K222" i="14" s="1"/>
  <c r="AH223" i="14"/>
  <c r="K223" i="14" s="1"/>
  <c r="AH224" i="14"/>
  <c r="K224" i="14" s="1"/>
  <c r="AH226" i="14"/>
  <c r="K226" i="14" s="1"/>
  <c r="AH227" i="14"/>
  <c r="K227" i="14" s="1"/>
  <c r="AH228" i="14"/>
  <c r="K228" i="14" s="1"/>
  <c r="AH229" i="14"/>
  <c r="K229" i="14" s="1"/>
  <c r="AH230" i="14"/>
  <c r="K230" i="14" s="1"/>
  <c r="AH231" i="14"/>
  <c r="K231" i="14" s="1"/>
  <c r="AH232" i="14"/>
  <c r="K232" i="14" s="1"/>
  <c r="AH233" i="14"/>
  <c r="K233" i="14" s="1"/>
  <c r="AH234" i="14"/>
  <c r="K234" i="14" s="1"/>
  <c r="AH235" i="14"/>
  <c r="K235" i="14" s="1"/>
  <c r="AH236" i="14"/>
  <c r="K236" i="14" s="1"/>
  <c r="AH237" i="14"/>
  <c r="K237" i="14" s="1"/>
  <c r="AH239" i="14"/>
  <c r="K239" i="14" s="1"/>
  <c r="AH240" i="14"/>
  <c r="K240" i="14" s="1"/>
  <c r="AH241" i="14"/>
  <c r="K241" i="14" s="1"/>
  <c r="AH242" i="14"/>
  <c r="K242" i="14" s="1"/>
  <c r="AH243" i="14"/>
  <c r="K243" i="14" s="1"/>
  <c r="AH244" i="14"/>
  <c r="K244" i="14" s="1"/>
  <c r="AH246" i="14"/>
  <c r="K246" i="14" s="1"/>
  <c r="AH247" i="14"/>
  <c r="K247" i="14" s="1"/>
  <c r="AH248" i="14"/>
  <c r="K248" i="14" s="1"/>
  <c r="AH249" i="14"/>
  <c r="K249" i="14" s="1"/>
  <c r="AH251" i="14"/>
  <c r="K251" i="14" s="1"/>
  <c r="AH252" i="14"/>
  <c r="K252" i="14" s="1"/>
  <c r="AH253" i="14"/>
  <c r="K253" i="14" s="1"/>
  <c r="AH254" i="14"/>
  <c r="K254" i="14" s="1"/>
  <c r="AH255" i="14"/>
  <c r="K255" i="14" s="1"/>
  <c r="AH256" i="14"/>
  <c r="K256" i="14" s="1"/>
  <c r="AH257" i="14"/>
  <c r="K257" i="14" s="1"/>
  <c r="AH259" i="14"/>
  <c r="K259" i="14" s="1"/>
  <c r="AH260" i="14"/>
  <c r="K260" i="14" s="1"/>
  <c r="AH261" i="14"/>
  <c r="K261" i="14" s="1"/>
  <c r="AH262" i="14"/>
  <c r="K262" i="14" s="1"/>
  <c r="AH263" i="14"/>
  <c r="K263" i="14" s="1"/>
  <c r="AH264" i="14"/>
  <c r="K264" i="14" s="1"/>
  <c r="AH265" i="14"/>
  <c r="K265" i="14" s="1"/>
  <c r="AH267" i="14"/>
  <c r="K267" i="14" s="1"/>
  <c r="AH268" i="14"/>
  <c r="K268" i="14" s="1"/>
  <c r="AH269" i="14"/>
  <c r="K269" i="14" s="1"/>
  <c r="AH270" i="14"/>
  <c r="K270" i="14" s="1"/>
  <c r="AH271" i="14"/>
  <c r="K271" i="14" s="1"/>
  <c r="AH272" i="14"/>
  <c r="K272" i="14" s="1"/>
  <c r="AH273" i="14"/>
  <c r="K273" i="14" s="1"/>
  <c r="AH275" i="14"/>
  <c r="K275" i="14" s="1"/>
  <c r="AH276" i="14"/>
  <c r="K276" i="14" s="1"/>
  <c r="AH277" i="14"/>
  <c r="K277" i="14" s="1"/>
  <c r="AH278" i="14"/>
  <c r="K278" i="14" s="1"/>
  <c r="AH279" i="14"/>
  <c r="K279" i="14" s="1"/>
  <c r="AH280" i="14"/>
  <c r="K280" i="14" s="1"/>
  <c r="AH281" i="14"/>
  <c r="K281" i="14" s="1"/>
  <c r="AH283" i="14"/>
  <c r="K283" i="14" s="1"/>
  <c r="AH284" i="14"/>
  <c r="K284" i="14" s="1"/>
  <c r="AH285" i="14"/>
  <c r="K285" i="14" s="1"/>
  <c r="AH286" i="14"/>
  <c r="K286" i="14" s="1"/>
  <c r="AH287" i="14"/>
  <c r="K287" i="14" s="1"/>
  <c r="AI288" i="14"/>
  <c r="Y288" i="14" s="1"/>
  <c r="AI289" i="14"/>
  <c r="Y289" i="14" s="1"/>
  <c r="AI291" i="14"/>
  <c r="Y291" i="14" s="1"/>
  <c r="AI292" i="14"/>
  <c r="Y292" i="14" s="1"/>
  <c r="AI293" i="14"/>
  <c r="Y293" i="14" s="1"/>
  <c r="AI294" i="14"/>
  <c r="Y294" i="14" s="1"/>
  <c r="AI295" i="14"/>
  <c r="Y295" i="14" s="1"/>
  <c r="AI296" i="14"/>
  <c r="Y296" i="14" s="1"/>
  <c r="AI297" i="14"/>
  <c r="Y297" i="14" s="1"/>
  <c r="AI299" i="14"/>
  <c r="Y299" i="14" s="1"/>
  <c r="AI300" i="14"/>
  <c r="Y300" i="14" s="1"/>
  <c r="AI301" i="14"/>
  <c r="Y301" i="14" s="1"/>
  <c r="AI302" i="14"/>
  <c r="Y302" i="14" s="1"/>
  <c r="AI303" i="14"/>
  <c r="Y303" i="14" s="1"/>
  <c r="AI304" i="14"/>
  <c r="Y304" i="14" s="1"/>
  <c r="AI305" i="14"/>
  <c r="Y305" i="14" s="1"/>
  <c r="AI307" i="14"/>
  <c r="Y307" i="14" s="1"/>
  <c r="AI308" i="14"/>
  <c r="Y308" i="14" s="1"/>
  <c r="AI309" i="14"/>
  <c r="Y309" i="14" s="1"/>
  <c r="AI310" i="14"/>
  <c r="Y310" i="14" s="1"/>
  <c r="AI311" i="14"/>
  <c r="Y311" i="14" s="1"/>
  <c r="AI312" i="14"/>
  <c r="Y312" i="14" s="1"/>
  <c r="AI313" i="14"/>
  <c r="Y313" i="14" s="1"/>
  <c r="AI315" i="14"/>
  <c r="Y315" i="14" s="1"/>
  <c r="AI316" i="14"/>
  <c r="Y316" i="14" s="1"/>
  <c r="AI317" i="14"/>
  <c r="Y317" i="14" s="1"/>
  <c r="AI318" i="14"/>
  <c r="Y318" i="14" s="1"/>
  <c r="AI319" i="14"/>
  <c r="Y319" i="14" s="1"/>
  <c r="AI320" i="14"/>
  <c r="Y320" i="14" s="1"/>
  <c r="AI321" i="14"/>
  <c r="Y321" i="14" s="1"/>
  <c r="AI323" i="14"/>
  <c r="Y323" i="14" s="1"/>
  <c r="AI324" i="14"/>
  <c r="Y324" i="14" s="1"/>
  <c r="AI325" i="14"/>
  <c r="Y325" i="14" s="1"/>
  <c r="AI326" i="14"/>
  <c r="Y326" i="14" s="1"/>
  <c r="AI327" i="14"/>
  <c r="Y327" i="14" s="1"/>
  <c r="AI328" i="14"/>
  <c r="Y328" i="14" s="1"/>
  <c r="AI329" i="14"/>
  <c r="Y329" i="14" s="1"/>
  <c r="AI330" i="14"/>
  <c r="Y330" i="14" s="1"/>
  <c r="AI332" i="14"/>
  <c r="Y332" i="14" s="1"/>
  <c r="AI333" i="14"/>
  <c r="Y333" i="14" s="1"/>
  <c r="AI334" i="14"/>
  <c r="Y334" i="14" s="1"/>
  <c r="AI335" i="14"/>
  <c r="Y335" i="14" s="1"/>
  <c r="AI336" i="14"/>
  <c r="Y336" i="14" s="1"/>
  <c r="AI337" i="14"/>
  <c r="Y337" i="14" s="1"/>
  <c r="AI338" i="14"/>
  <c r="Y338" i="14" s="1"/>
  <c r="AI339" i="14"/>
  <c r="Y339" i="14" s="1"/>
  <c r="AI340" i="14"/>
  <c r="Y340" i="14" s="1"/>
  <c r="AI341" i="14"/>
  <c r="Y341" i="14" s="1"/>
  <c r="AI346" i="14"/>
  <c r="Y346" i="14" s="1"/>
  <c r="AI347" i="14"/>
  <c r="Y347" i="14" s="1"/>
  <c r="AI350" i="14"/>
  <c r="Y350" i="14" s="1"/>
  <c r="AI351" i="14"/>
  <c r="Y351" i="14" s="1"/>
  <c r="AI355" i="14"/>
  <c r="Y355" i="14" s="1"/>
  <c r="AI217" i="14"/>
  <c r="Y217" i="14" s="1"/>
  <c r="AI219" i="14"/>
  <c r="Y219" i="14" s="1"/>
  <c r="AI220" i="14"/>
  <c r="Y220" i="14" s="1"/>
  <c r="AI221" i="14"/>
  <c r="Y221" i="14" s="1"/>
  <c r="AI222" i="14"/>
  <c r="Y222" i="14" s="1"/>
  <c r="AI223" i="14"/>
  <c r="Y223" i="14" s="1"/>
  <c r="AI224" i="14"/>
  <c r="Y224" i="14" s="1"/>
  <c r="AI226" i="14"/>
  <c r="Y226" i="14" s="1"/>
  <c r="AI227" i="14"/>
  <c r="Y227" i="14" s="1"/>
  <c r="AI228" i="14"/>
  <c r="Y228" i="14" s="1"/>
  <c r="AI229" i="14"/>
  <c r="Y229" i="14" s="1"/>
  <c r="AI231" i="14"/>
  <c r="Y231" i="14" s="1"/>
  <c r="AI233" i="14"/>
  <c r="Y233" i="14" s="1"/>
  <c r="AI234" i="14"/>
  <c r="Y234" i="14" s="1"/>
  <c r="AI235" i="14"/>
  <c r="Y235" i="14" s="1"/>
  <c r="AI236" i="14"/>
  <c r="Y236" i="14" s="1"/>
  <c r="AI238" i="14"/>
  <c r="Y238" i="14" s="1"/>
  <c r="AI239" i="14"/>
  <c r="Y239" i="14" s="1"/>
  <c r="AI240" i="14"/>
  <c r="Y240" i="14" s="1"/>
  <c r="AI241" i="14"/>
  <c r="Y241" i="14" s="1"/>
  <c r="AI242" i="14"/>
  <c r="Y242" i="14" s="1"/>
  <c r="AI243" i="14"/>
  <c r="Y243" i="14" s="1"/>
  <c r="AI245" i="14"/>
  <c r="Y245" i="14" s="1"/>
  <c r="AI246" i="14"/>
  <c r="Y246" i="14" s="1"/>
  <c r="AI247" i="14"/>
  <c r="Y247" i="14" s="1"/>
  <c r="AI248" i="14"/>
  <c r="Y248" i="14" s="1"/>
  <c r="AI249" i="14"/>
  <c r="Y249" i="14" s="1"/>
  <c r="AI251" i="14"/>
  <c r="Y251" i="14" s="1"/>
  <c r="AI252" i="14"/>
  <c r="Y252" i="14" s="1"/>
  <c r="AI253" i="14"/>
  <c r="Y253" i="14" s="1"/>
  <c r="AI254" i="14"/>
  <c r="Y254" i="14" s="1"/>
  <c r="AI255" i="14"/>
  <c r="Y255" i="14" s="1"/>
  <c r="AI256" i="14"/>
  <c r="Y256" i="14" s="1"/>
  <c r="AI258" i="14"/>
  <c r="Y258" i="14" s="1"/>
  <c r="AI259" i="14"/>
  <c r="Y259" i="14" s="1"/>
  <c r="AI260" i="14"/>
  <c r="Y260" i="14" s="1"/>
  <c r="AI261" i="14"/>
  <c r="Y261" i="14" s="1"/>
  <c r="AI262" i="14"/>
  <c r="Y262" i="14" s="1"/>
  <c r="AI263" i="14"/>
  <c r="Y263" i="14" s="1"/>
  <c r="AI264" i="14"/>
  <c r="Y264" i="14" s="1"/>
  <c r="AI266" i="14"/>
  <c r="Y266" i="14" s="1"/>
  <c r="AI267" i="14"/>
  <c r="Y267" i="14" s="1"/>
  <c r="AI268" i="14"/>
  <c r="Y268" i="14" s="1"/>
  <c r="AI269" i="14"/>
  <c r="Y269" i="14" s="1"/>
  <c r="AI270" i="14"/>
  <c r="Y270" i="14" s="1"/>
  <c r="AI271" i="14"/>
  <c r="Y271" i="14" s="1"/>
  <c r="AI272" i="14"/>
  <c r="Y272" i="14" s="1"/>
  <c r="AI274" i="14"/>
  <c r="Y274" i="14" s="1"/>
  <c r="AI275" i="14"/>
  <c r="Y275" i="14" s="1"/>
  <c r="AI276" i="14"/>
  <c r="Y276" i="14" s="1"/>
  <c r="AI277" i="14"/>
  <c r="Y277" i="14" s="1"/>
  <c r="AI278" i="14"/>
  <c r="Y278" i="14" s="1"/>
  <c r="AI279" i="14"/>
  <c r="Y279" i="14" s="1"/>
  <c r="AI280" i="14"/>
  <c r="Y280" i="14" s="1"/>
  <c r="AI282" i="14"/>
  <c r="Y282" i="14" s="1"/>
  <c r="AI283" i="14"/>
  <c r="Y283" i="14" s="1"/>
  <c r="AI284" i="14"/>
  <c r="Y284" i="14" s="1"/>
  <c r="AI285" i="14"/>
  <c r="Y285" i="14" s="1"/>
  <c r="AI286" i="14"/>
  <c r="Y286" i="14" s="1"/>
  <c r="AI287" i="14"/>
  <c r="Y287" i="14" s="1"/>
  <c r="AI344" i="14"/>
  <c r="Y344" i="14" s="1"/>
  <c r="AI345" i="14"/>
  <c r="Y345" i="14" s="1"/>
  <c r="AI348" i="14"/>
  <c r="Y348" i="14" s="1"/>
  <c r="AI349" i="14"/>
  <c r="Y349" i="14" s="1"/>
  <c r="AI352" i="14"/>
  <c r="Y352" i="14" s="1"/>
  <c r="AI353" i="14"/>
  <c r="Y353" i="14" s="1"/>
  <c r="AI356" i="14"/>
  <c r="Y356" i="14" s="1"/>
  <c r="AH288" i="14"/>
  <c r="K288" i="14" s="1"/>
  <c r="H48" i="14"/>
  <c r="I48" i="14" s="1"/>
  <c r="J48" i="14" s="1"/>
  <c r="H72" i="14"/>
  <c r="I72" i="14" s="1"/>
  <c r="J72" i="14" s="1"/>
  <c r="H104" i="14"/>
  <c r="I104" i="14" s="1"/>
  <c r="J104" i="14" s="1"/>
  <c r="H144" i="14"/>
  <c r="I144" i="14" s="1"/>
  <c r="J144" i="14" s="1"/>
  <c r="H176" i="14"/>
  <c r="I176" i="14" s="1"/>
  <c r="J176" i="14" s="1"/>
  <c r="H216" i="14"/>
  <c r="I216" i="14" s="1"/>
  <c r="J216" i="14" s="1"/>
  <c r="H240" i="14"/>
  <c r="I240" i="14" s="1"/>
  <c r="J240" i="14" s="1"/>
  <c r="H352" i="14"/>
  <c r="I352" i="14" s="1"/>
  <c r="J352" i="14" s="1"/>
  <c r="H9" i="14"/>
  <c r="I9" i="14" s="1"/>
  <c r="J9" i="14" s="1"/>
  <c r="H17" i="14"/>
  <c r="I17" i="14" s="1"/>
  <c r="J17" i="14" s="1"/>
  <c r="H25" i="14"/>
  <c r="I25" i="14" s="1"/>
  <c r="J25" i="14" s="1"/>
  <c r="H33" i="14"/>
  <c r="I33" i="14" s="1"/>
  <c r="J33" i="14" s="1"/>
  <c r="H41" i="14"/>
  <c r="I41" i="14" s="1"/>
  <c r="J41" i="14" s="1"/>
  <c r="H49" i="14"/>
  <c r="I49" i="14" s="1"/>
  <c r="J49" i="14" s="1"/>
  <c r="H57" i="14"/>
  <c r="I57" i="14" s="1"/>
  <c r="J57" i="14" s="1"/>
  <c r="H65" i="14"/>
  <c r="I65" i="14" s="1"/>
  <c r="J65" i="14" s="1"/>
  <c r="H73" i="14"/>
  <c r="I73" i="14" s="1"/>
  <c r="J73" i="14" s="1"/>
  <c r="H81" i="14"/>
  <c r="I81" i="14" s="1"/>
  <c r="J81" i="14" s="1"/>
  <c r="H89" i="14"/>
  <c r="I89" i="14" s="1"/>
  <c r="J89" i="14" s="1"/>
  <c r="H97" i="14"/>
  <c r="I97" i="14" s="1"/>
  <c r="J97" i="14" s="1"/>
  <c r="H105" i="14"/>
  <c r="I105" i="14" s="1"/>
  <c r="J105" i="14" s="1"/>
  <c r="H113" i="14"/>
  <c r="I113" i="14" s="1"/>
  <c r="J113" i="14" s="1"/>
  <c r="H121" i="14"/>
  <c r="I121" i="14" s="1"/>
  <c r="J121" i="14" s="1"/>
  <c r="H129" i="14"/>
  <c r="I129" i="14" s="1"/>
  <c r="J129" i="14" s="1"/>
  <c r="H137" i="14"/>
  <c r="I137" i="14" s="1"/>
  <c r="J137" i="14" s="1"/>
  <c r="H145" i="14"/>
  <c r="I145" i="14" s="1"/>
  <c r="J145" i="14" s="1"/>
  <c r="H153" i="14"/>
  <c r="I153" i="14" s="1"/>
  <c r="J153" i="14" s="1"/>
  <c r="H161" i="14"/>
  <c r="I161" i="14" s="1"/>
  <c r="J161" i="14" s="1"/>
  <c r="H169" i="14"/>
  <c r="I169" i="14" s="1"/>
  <c r="J169" i="14" s="1"/>
  <c r="H177" i="14"/>
  <c r="I177" i="14" s="1"/>
  <c r="J177" i="14" s="1"/>
  <c r="H185" i="14"/>
  <c r="I185" i="14" s="1"/>
  <c r="J185" i="14" s="1"/>
  <c r="H193" i="14"/>
  <c r="I193" i="14" s="1"/>
  <c r="J193" i="14" s="1"/>
  <c r="H201" i="14"/>
  <c r="I201" i="14" s="1"/>
  <c r="J201" i="14" s="1"/>
  <c r="H209" i="14"/>
  <c r="I209" i="14" s="1"/>
  <c r="J209" i="14" s="1"/>
  <c r="H217" i="14"/>
  <c r="I217" i="14" s="1"/>
  <c r="J217" i="14" s="1"/>
  <c r="H225" i="14"/>
  <c r="I225" i="14" s="1"/>
  <c r="J225" i="14" s="1"/>
  <c r="H233" i="14"/>
  <c r="I233" i="14" s="1"/>
  <c r="J233" i="14" s="1"/>
  <c r="H241" i="14"/>
  <c r="I241" i="14" s="1"/>
  <c r="J241" i="14" s="1"/>
  <c r="H249" i="14"/>
  <c r="I249" i="14" s="1"/>
  <c r="J249" i="14" s="1"/>
  <c r="H257" i="14"/>
  <c r="I257" i="14" s="1"/>
  <c r="J257" i="14" s="1"/>
  <c r="H265" i="14"/>
  <c r="I265" i="14" s="1"/>
  <c r="J265" i="14" s="1"/>
  <c r="H273" i="14"/>
  <c r="I273" i="14" s="1"/>
  <c r="J273" i="14" s="1"/>
  <c r="H281" i="14"/>
  <c r="I281" i="14" s="1"/>
  <c r="J281" i="14" s="1"/>
  <c r="H289" i="14"/>
  <c r="I289" i="14" s="1"/>
  <c r="J289" i="14" s="1"/>
  <c r="H297" i="14"/>
  <c r="I297" i="14" s="1"/>
  <c r="J297" i="14" s="1"/>
  <c r="H305" i="14"/>
  <c r="I305" i="14" s="1"/>
  <c r="J305" i="14" s="1"/>
  <c r="H313" i="14"/>
  <c r="I313" i="14" s="1"/>
  <c r="J313" i="14" s="1"/>
  <c r="H321" i="14"/>
  <c r="I321" i="14" s="1"/>
  <c r="J321" i="14" s="1"/>
  <c r="H329" i="14"/>
  <c r="I329" i="14" s="1"/>
  <c r="J329" i="14" s="1"/>
  <c r="H337" i="14"/>
  <c r="I337" i="14" s="1"/>
  <c r="J337" i="14" s="1"/>
  <c r="H345" i="14"/>
  <c r="I345" i="14" s="1"/>
  <c r="J345" i="14" s="1"/>
  <c r="H353" i="14"/>
  <c r="I353" i="14" s="1"/>
  <c r="J353" i="14" s="1"/>
  <c r="H40" i="14"/>
  <c r="I40" i="14" s="1"/>
  <c r="J40" i="14" s="1"/>
  <c r="H88" i="14"/>
  <c r="I88" i="14" s="1"/>
  <c r="J88" i="14" s="1"/>
  <c r="H120" i="14"/>
  <c r="I120" i="14" s="1"/>
  <c r="J120" i="14" s="1"/>
  <c r="H152" i="14"/>
  <c r="I152" i="14" s="1"/>
  <c r="J152" i="14" s="1"/>
  <c r="H184" i="14"/>
  <c r="I184" i="14" s="1"/>
  <c r="J184" i="14" s="1"/>
  <c r="H208" i="14"/>
  <c r="I208" i="14" s="1"/>
  <c r="J208" i="14" s="1"/>
  <c r="H232" i="14"/>
  <c r="I232" i="14" s="1"/>
  <c r="J232" i="14" s="1"/>
  <c r="H264" i="14"/>
  <c r="I264" i="14" s="1"/>
  <c r="J264" i="14" s="1"/>
  <c r="H280" i="14"/>
  <c r="I280" i="14" s="1"/>
  <c r="J280" i="14" s="1"/>
  <c r="H296" i="14"/>
  <c r="I296" i="14" s="1"/>
  <c r="J296" i="14" s="1"/>
  <c r="H312" i="14"/>
  <c r="I312" i="14" s="1"/>
  <c r="J312" i="14" s="1"/>
  <c r="H344" i="14"/>
  <c r="I344" i="14" s="1"/>
  <c r="J344" i="14" s="1"/>
  <c r="H10" i="14"/>
  <c r="I10" i="14" s="1"/>
  <c r="J10" i="14" s="1"/>
  <c r="H18" i="14"/>
  <c r="I18" i="14" s="1"/>
  <c r="J18" i="14" s="1"/>
  <c r="H26" i="14"/>
  <c r="I26" i="14" s="1"/>
  <c r="J26" i="14" s="1"/>
  <c r="H34" i="14"/>
  <c r="I34" i="14" s="1"/>
  <c r="J34" i="14" s="1"/>
  <c r="H42" i="14"/>
  <c r="I42" i="14" s="1"/>
  <c r="J42" i="14" s="1"/>
  <c r="H50" i="14"/>
  <c r="I50" i="14" s="1"/>
  <c r="J50" i="14" s="1"/>
  <c r="H58" i="14"/>
  <c r="I58" i="14" s="1"/>
  <c r="J58" i="14" s="1"/>
  <c r="H66" i="14"/>
  <c r="I66" i="14" s="1"/>
  <c r="J66" i="14" s="1"/>
  <c r="H74" i="14"/>
  <c r="I74" i="14" s="1"/>
  <c r="J74" i="14" s="1"/>
  <c r="H82" i="14"/>
  <c r="I82" i="14" s="1"/>
  <c r="J82" i="14" s="1"/>
  <c r="H90" i="14"/>
  <c r="I90" i="14" s="1"/>
  <c r="J90" i="14" s="1"/>
  <c r="H98" i="14"/>
  <c r="I98" i="14" s="1"/>
  <c r="J98" i="14" s="1"/>
  <c r="H106" i="14"/>
  <c r="I106" i="14" s="1"/>
  <c r="J106" i="14" s="1"/>
  <c r="H114" i="14"/>
  <c r="I114" i="14" s="1"/>
  <c r="J114" i="14" s="1"/>
  <c r="H122" i="14"/>
  <c r="I122" i="14" s="1"/>
  <c r="J122" i="14" s="1"/>
  <c r="H130" i="14"/>
  <c r="I130" i="14" s="1"/>
  <c r="J130" i="14" s="1"/>
  <c r="H138" i="14"/>
  <c r="I138" i="14" s="1"/>
  <c r="J138" i="14" s="1"/>
  <c r="H146" i="14"/>
  <c r="I146" i="14" s="1"/>
  <c r="J146" i="14" s="1"/>
  <c r="H154" i="14"/>
  <c r="I154" i="14" s="1"/>
  <c r="J154" i="14" s="1"/>
  <c r="H162" i="14"/>
  <c r="I162" i="14" s="1"/>
  <c r="J162" i="14" s="1"/>
  <c r="H170" i="14"/>
  <c r="I170" i="14" s="1"/>
  <c r="J170" i="14" s="1"/>
  <c r="H178" i="14"/>
  <c r="I178" i="14" s="1"/>
  <c r="J178" i="14" s="1"/>
  <c r="H186" i="14"/>
  <c r="I186" i="14" s="1"/>
  <c r="J186" i="14" s="1"/>
  <c r="H194" i="14"/>
  <c r="I194" i="14" s="1"/>
  <c r="J194" i="14" s="1"/>
  <c r="H202" i="14"/>
  <c r="I202" i="14" s="1"/>
  <c r="J202" i="14" s="1"/>
  <c r="H210" i="14"/>
  <c r="I210" i="14" s="1"/>
  <c r="J210" i="14" s="1"/>
  <c r="H218" i="14"/>
  <c r="I218" i="14" s="1"/>
  <c r="J218" i="14" s="1"/>
  <c r="H226" i="14"/>
  <c r="I226" i="14" s="1"/>
  <c r="J226" i="14" s="1"/>
  <c r="H234" i="14"/>
  <c r="I234" i="14" s="1"/>
  <c r="J234" i="14" s="1"/>
  <c r="H242" i="14"/>
  <c r="I242" i="14" s="1"/>
  <c r="J242" i="14" s="1"/>
  <c r="H250" i="14"/>
  <c r="I250" i="14" s="1"/>
  <c r="J250" i="14" s="1"/>
  <c r="H258" i="14"/>
  <c r="I258" i="14" s="1"/>
  <c r="J258" i="14" s="1"/>
  <c r="H266" i="14"/>
  <c r="I266" i="14" s="1"/>
  <c r="J266" i="14" s="1"/>
  <c r="H274" i="14"/>
  <c r="I274" i="14" s="1"/>
  <c r="J274" i="14" s="1"/>
  <c r="H282" i="14"/>
  <c r="I282" i="14" s="1"/>
  <c r="J282" i="14" s="1"/>
  <c r="H290" i="14"/>
  <c r="I290" i="14" s="1"/>
  <c r="J290" i="14" s="1"/>
  <c r="H298" i="14"/>
  <c r="I298" i="14" s="1"/>
  <c r="J298" i="14" s="1"/>
  <c r="H306" i="14"/>
  <c r="I306" i="14" s="1"/>
  <c r="J306" i="14" s="1"/>
  <c r="H314" i="14"/>
  <c r="I314" i="14" s="1"/>
  <c r="J314" i="14" s="1"/>
  <c r="H322" i="14"/>
  <c r="I322" i="14" s="1"/>
  <c r="J322" i="14" s="1"/>
  <c r="H330" i="14"/>
  <c r="I330" i="14" s="1"/>
  <c r="J330" i="14" s="1"/>
  <c r="H338" i="14"/>
  <c r="I338" i="14" s="1"/>
  <c r="J338" i="14" s="1"/>
  <c r="H346" i="14"/>
  <c r="I346" i="14" s="1"/>
  <c r="J346" i="14" s="1"/>
  <c r="H354" i="14"/>
  <c r="I354" i="14" s="1"/>
  <c r="J354" i="14" s="1"/>
  <c r="H8" i="14"/>
  <c r="I8" i="14" s="1"/>
  <c r="J8" i="14" s="1"/>
  <c r="H56" i="14"/>
  <c r="I56" i="14" s="1"/>
  <c r="J56" i="14" s="1"/>
  <c r="H80" i="14"/>
  <c r="I80" i="14" s="1"/>
  <c r="J80" i="14" s="1"/>
  <c r="H96" i="14"/>
  <c r="I96" i="14" s="1"/>
  <c r="J96" i="14" s="1"/>
  <c r="H128" i="14"/>
  <c r="I128" i="14" s="1"/>
  <c r="J128" i="14" s="1"/>
  <c r="H136" i="14"/>
  <c r="I136" i="14" s="1"/>
  <c r="J136" i="14" s="1"/>
  <c r="H168" i="14"/>
  <c r="I168" i="14" s="1"/>
  <c r="J168" i="14" s="1"/>
  <c r="H192" i="14"/>
  <c r="I192" i="14" s="1"/>
  <c r="J192" i="14" s="1"/>
  <c r="H224" i="14"/>
  <c r="I224" i="14" s="1"/>
  <c r="J224" i="14" s="1"/>
  <c r="H256" i="14"/>
  <c r="I256" i="14" s="1"/>
  <c r="J256" i="14" s="1"/>
  <c r="H336" i="14"/>
  <c r="I336" i="14" s="1"/>
  <c r="J336" i="14" s="1"/>
  <c r="H11" i="14"/>
  <c r="I11" i="14" s="1"/>
  <c r="J11" i="14" s="1"/>
  <c r="H19" i="14"/>
  <c r="I19" i="14" s="1"/>
  <c r="J19" i="14" s="1"/>
  <c r="H27" i="14"/>
  <c r="I27" i="14" s="1"/>
  <c r="J27" i="14" s="1"/>
  <c r="H35" i="14"/>
  <c r="I35" i="14" s="1"/>
  <c r="J35" i="14" s="1"/>
  <c r="H43" i="14"/>
  <c r="I43" i="14" s="1"/>
  <c r="J43" i="14" s="1"/>
  <c r="H51" i="14"/>
  <c r="I51" i="14" s="1"/>
  <c r="J51" i="14" s="1"/>
  <c r="H59" i="14"/>
  <c r="I59" i="14" s="1"/>
  <c r="J59" i="14" s="1"/>
  <c r="H67" i="14"/>
  <c r="I67" i="14" s="1"/>
  <c r="J67" i="14" s="1"/>
  <c r="H75" i="14"/>
  <c r="I75" i="14" s="1"/>
  <c r="J75" i="14" s="1"/>
  <c r="H83" i="14"/>
  <c r="I83" i="14" s="1"/>
  <c r="J83" i="14" s="1"/>
  <c r="H91" i="14"/>
  <c r="I91" i="14" s="1"/>
  <c r="J91" i="14" s="1"/>
  <c r="H99" i="14"/>
  <c r="I99" i="14" s="1"/>
  <c r="J99" i="14" s="1"/>
  <c r="H107" i="14"/>
  <c r="I107" i="14" s="1"/>
  <c r="J107" i="14" s="1"/>
  <c r="H115" i="14"/>
  <c r="I115" i="14" s="1"/>
  <c r="J115" i="14" s="1"/>
  <c r="H123" i="14"/>
  <c r="I123" i="14" s="1"/>
  <c r="J123" i="14" s="1"/>
  <c r="H131" i="14"/>
  <c r="I131" i="14" s="1"/>
  <c r="J131" i="14" s="1"/>
  <c r="H139" i="14"/>
  <c r="I139" i="14" s="1"/>
  <c r="J139" i="14" s="1"/>
  <c r="H147" i="14"/>
  <c r="I147" i="14" s="1"/>
  <c r="J147" i="14" s="1"/>
  <c r="H155" i="14"/>
  <c r="I155" i="14" s="1"/>
  <c r="J155" i="14" s="1"/>
  <c r="H163" i="14"/>
  <c r="I163" i="14" s="1"/>
  <c r="J163" i="14" s="1"/>
  <c r="H171" i="14"/>
  <c r="I171" i="14" s="1"/>
  <c r="J171" i="14" s="1"/>
  <c r="H179" i="14"/>
  <c r="I179" i="14" s="1"/>
  <c r="J179" i="14" s="1"/>
  <c r="H187" i="14"/>
  <c r="I187" i="14" s="1"/>
  <c r="J187" i="14" s="1"/>
  <c r="H195" i="14"/>
  <c r="I195" i="14" s="1"/>
  <c r="J195" i="14" s="1"/>
  <c r="H203" i="14"/>
  <c r="I203" i="14" s="1"/>
  <c r="J203" i="14" s="1"/>
  <c r="H211" i="14"/>
  <c r="I211" i="14" s="1"/>
  <c r="J211" i="14" s="1"/>
  <c r="H219" i="14"/>
  <c r="I219" i="14" s="1"/>
  <c r="J219" i="14" s="1"/>
  <c r="H227" i="14"/>
  <c r="I227" i="14" s="1"/>
  <c r="J227" i="14" s="1"/>
  <c r="H235" i="14"/>
  <c r="I235" i="14" s="1"/>
  <c r="J235" i="14" s="1"/>
  <c r="H243" i="14"/>
  <c r="I243" i="14" s="1"/>
  <c r="J243" i="14" s="1"/>
  <c r="H251" i="14"/>
  <c r="I251" i="14" s="1"/>
  <c r="J251" i="14" s="1"/>
  <c r="H259" i="14"/>
  <c r="I259" i="14" s="1"/>
  <c r="J259" i="14" s="1"/>
  <c r="H267" i="14"/>
  <c r="I267" i="14" s="1"/>
  <c r="J267" i="14" s="1"/>
  <c r="H275" i="14"/>
  <c r="I275" i="14" s="1"/>
  <c r="J275" i="14" s="1"/>
  <c r="H283" i="14"/>
  <c r="I283" i="14" s="1"/>
  <c r="J283" i="14" s="1"/>
  <c r="H291" i="14"/>
  <c r="I291" i="14" s="1"/>
  <c r="J291" i="14" s="1"/>
  <c r="H299" i="14"/>
  <c r="I299" i="14" s="1"/>
  <c r="J299" i="14" s="1"/>
  <c r="H307" i="14"/>
  <c r="I307" i="14" s="1"/>
  <c r="J307" i="14" s="1"/>
  <c r="H315" i="14"/>
  <c r="I315" i="14" s="1"/>
  <c r="J315" i="14" s="1"/>
  <c r="H323" i="14"/>
  <c r="I323" i="14" s="1"/>
  <c r="J323" i="14" s="1"/>
  <c r="H331" i="14"/>
  <c r="I331" i="14" s="1"/>
  <c r="J331" i="14" s="1"/>
  <c r="H339" i="14"/>
  <c r="I339" i="14" s="1"/>
  <c r="J339" i="14" s="1"/>
  <c r="H347" i="14"/>
  <c r="I347" i="14" s="1"/>
  <c r="J347" i="14" s="1"/>
  <c r="H355" i="14"/>
  <c r="I355" i="14" s="1"/>
  <c r="J355" i="14" s="1"/>
  <c r="H16" i="14"/>
  <c r="I16" i="14" s="1"/>
  <c r="J16" i="14" s="1"/>
  <c r="H64" i="14"/>
  <c r="I64" i="14" s="1"/>
  <c r="J64" i="14" s="1"/>
  <c r="H112" i="14"/>
  <c r="I112" i="14" s="1"/>
  <c r="J112" i="14" s="1"/>
  <c r="H160" i="14"/>
  <c r="I160" i="14" s="1"/>
  <c r="J160" i="14" s="1"/>
  <c r="H200" i="14"/>
  <c r="I200" i="14" s="1"/>
  <c r="J200" i="14" s="1"/>
  <c r="H248" i="14"/>
  <c r="I248" i="14" s="1"/>
  <c r="J248" i="14" s="1"/>
  <c r="H272" i="14"/>
  <c r="I272" i="14" s="1"/>
  <c r="J272" i="14" s="1"/>
  <c r="H288" i="14"/>
  <c r="I288" i="14" s="1"/>
  <c r="J288" i="14" s="1"/>
  <c r="H304" i="14"/>
  <c r="I304" i="14" s="1"/>
  <c r="J304" i="14" s="1"/>
  <c r="H320" i="14"/>
  <c r="I320" i="14" s="1"/>
  <c r="J320" i="14" s="1"/>
  <c r="H328" i="14"/>
  <c r="I328" i="14" s="1"/>
  <c r="J328" i="14" s="1"/>
  <c r="H12" i="14"/>
  <c r="I12" i="14" s="1"/>
  <c r="J12" i="14" s="1"/>
  <c r="H20" i="14"/>
  <c r="I20" i="14" s="1"/>
  <c r="J20" i="14" s="1"/>
  <c r="H28" i="14"/>
  <c r="I28" i="14" s="1"/>
  <c r="J28" i="14" s="1"/>
  <c r="H36" i="14"/>
  <c r="I36" i="14" s="1"/>
  <c r="J36" i="14" s="1"/>
  <c r="H44" i="14"/>
  <c r="I44" i="14" s="1"/>
  <c r="J44" i="14" s="1"/>
  <c r="H52" i="14"/>
  <c r="I52" i="14" s="1"/>
  <c r="J52" i="14" s="1"/>
  <c r="H60" i="14"/>
  <c r="I60" i="14" s="1"/>
  <c r="J60" i="14" s="1"/>
  <c r="H68" i="14"/>
  <c r="I68" i="14" s="1"/>
  <c r="J68" i="14" s="1"/>
  <c r="H76" i="14"/>
  <c r="I76" i="14" s="1"/>
  <c r="J76" i="14" s="1"/>
  <c r="H84" i="14"/>
  <c r="I84" i="14" s="1"/>
  <c r="J84" i="14" s="1"/>
  <c r="H92" i="14"/>
  <c r="I92" i="14" s="1"/>
  <c r="J92" i="14" s="1"/>
  <c r="H100" i="14"/>
  <c r="I100" i="14" s="1"/>
  <c r="J100" i="14" s="1"/>
  <c r="H108" i="14"/>
  <c r="I108" i="14" s="1"/>
  <c r="J108" i="14" s="1"/>
  <c r="H116" i="14"/>
  <c r="I116" i="14" s="1"/>
  <c r="J116" i="14" s="1"/>
  <c r="H124" i="14"/>
  <c r="I124" i="14" s="1"/>
  <c r="J124" i="14" s="1"/>
  <c r="H132" i="14"/>
  <c r="I132" i="14" s="1"/>
  <c r="J132" i="14" s="1"/>
  <c r="H140" i="14"/>
  <c r="I140" i="14" s="1"/>
  <c r="J140" i="14" s="1"/>
  <c r="H148" i="14"/>
  <c r="I148" i="14" s="1"/>
  <c r="J148" i="14" s="1"/>
  <c r="H156" i="14"/>
  <c r="I156" i="14" s="1"/>
  <c r="J156" i="14" s="1"/>
  <c r="H164" i="14"/>
  <c r="I164" i="14" s="1"/>
  <c r="J164" i="14" s="1"/>
  <c r="H172" i="14"/>
  <c r="I172" i="14" s="1"/>
  <c r="J172" i="14" s="1"/>
  <c r="H180" i="14"/>
  <c r="I180" i="14" s="1"/>
  <c r="J180" i="14" s="1"/>
  <c r="H188" i="14"/>
  <c r="I188" i="14" s="1"/>
  <c r="J188" i="14" s="1"/>
  <c r="H196" i="14"/>
  <c r="I196" i="14" s="1"/>
  <c r="J196" i="14" s="1"/>
  <c r="H204" i="14"/>
  <c r="I204" i="14" s="1"/>
  <c r="J204" i="14" s="1"/>
  <c r="H212" i="14"/>
  <c r="I212" i="14" s="1"/>
  <c r="J212" i="14" s="1"/>
  <c r="H220" i="14"/>
  <c r="I220" i="14" s="1"/>
  <c r="J220" i="14" s="1"/>
  <c r="H228" i="14"/>
  <c r="I228" i="14" s="1"/>
  <c r="J228" i="14" s="1"/>
  <c r="H236" i="14"/>
  <c r="I236" i="14" s="1"/>
  <c r="J236" i="14" s="1"/>
  <c r="H244" i="14"/>
  <c r="I244" i="14" s="1"/>
  <c r="J244" i="14" s="1"/>
  <c r="H252" i="14"/>
  <c r="I252" i="14" s="1"/>
  <c r="J252" i="14" s="1"/>
  <c r="H260" i="14"/>
  <c r="I260" i="14" s="1"/>
  <c r="J260" i="14" s="1"/>
  <c r="H268" i="14"/>
  <c r="I268" i="14" s="1"/>
  <c r="J268" i="14" s="1"/>
  <c r="H276" i="14"/>
  <c r="I276" i="14" s="1"/>
  <c r="J276" i="14" s="1"/>
  <c r="H284" i="14"/>
  <c r="I284" i="14" s="1"/>
  <c r="J284" i="14" s="1"/>
  <c r="H292" i="14"/>
  <c r="I292" i="14" s="1"/>
  <c r="J292" i="14" s="1"/>
  <c r="H300" i="14"/>
  <c r="I300" i="14" s="1"/>
  <c r="J300" i="14" s="1"/>
  <c r="H308" i="14"/>
  <c r="I308" i="14" s="1"/>
  <c r="J308" i="14" s="1"/>
  <c r="H316" i="14"/>
  <c r="I316" i="14" s="1"/>
  <c r="J316" i="14" s="1"/>
  <c r="H324" i="14"/>
  <c r="I324" i="14" s="1"/>
  <c r="J324" i="14" s="1"/>
  <c r="H332" i="14"/>
  <c r="I332" i="14" s="1"/>
  <c r="J332" i="14" s="1"/>
  <c r="H340" i="14"/>
  <c r="I340" i="14" s="1"/>
  <c r="J340" i="14" s="1"/>
  <c r="H348" i="14"/>
  <c r="I348" i="14" s="1"/>
  <c r="J348" i="14" s="1"/>
  <c r="H356" i="14"/>
  <c r="I356" i="14" s="1"/>
  <c r="J356" i="14" s="1"/>
  <c r="H29" i="14"/>
  <c r="I29" i="14" s="1"/>
  <c r="J29" i="14" s="1"/>
  <c r="H37" i="14"/>
  <c r="I37" i="14" s="1"/>
  <c r="J37" i="14" s="1"/>
  <c r="H53" i="14"/>
  <c r="I53" i="14" s="1"/>
  <c r="J53" i="14" s="1"/>
  <c r="H61" i="14"/>
  <c r="I61" i="14" s="1"/>
  <c r="J61" i="14" s="1"/>
  <c r="H69" i="14"/>
  <c r="I69" i="14" s="1"/>
  <c r="J69" i="14" s="1"/>
  <c r="H77" i="14"/>
  <c r="I77" i="14" s="1"/>
  <c r="J77" i="14" s="1"/>
  <c r="H85" i="14"/>
  <c r="I85" i="14" s="1"/>
  <c r="J85" i="14" s="1"/>
  <c r="H93" i="14"/>
  <c r="I93" i="14" s="1"/>
  <c r="J93" i="14" s="1"/>
  <c r="H101" i="14"/>
  <c r="I101" i="14" s="1"/>
  <c r="J101" i="14" s="1"/>
  <c r="H109" i="14"/>
  <c r="I109" i="14" s="1"/>
  <c r="J109" i="14" s="1"/>
  <c r="H117" i="14"/>
  <c r="I117" i="14" s="1"/>
  <c r="J117" i="14" s="1"/>
  <c r="H125" i="14"/>
  <c r="I125" i="14" s="1"/>
  <c r="J125" i="14" s="1"/>
  <c r="H133" i="14"/>
  <c r="I133" i="14" s="1"/>
  <c r="J133" i="14" s="1"/>
  <c r="H141" i="14"/>
  <c r="I141" i="14" s="1"/>
  <c r="J141" i="14" s="1"/>
  <c r="H149" i="14"/>
  <c r="I149" i="14" s="1"/>
  <c r="J149" i="14" s="1"/>
  <c r="H157" i="14"/>
  <c r="I157" i="14" s="1"/>
  <c r="J157" i="14" s="1"/>
  <c r="H165" i="14"/>
  <c r="I165" i="14" s="1"/>
  <c r="J165" i="14" s="1"/>
  <c r="H173" i="14"/>
  <c r="I173" i="14" s="1"/>
  <c r="J173" i="14" s="1"/>
  <c r="H181" i="14"/>
  <c r="I181" i="14" s="1"/>
  <c r="J181" i="14" s="1"/>
  <c r="H189" i="14"/>
  <c r="I189" i="14" s="1"/>
  <c r="J189" i="14" s="1"/>
  <c r="H197" i="14"/>
  <c r="I197" i="14" s="1"/>
  <c r="J197" i="14" s="1"/>
  <c r="H205" i="14"/>
  <c r="I205" i="14" s="1"/>
  <c r="J205" i="14" s="1"/>
  <c r="H213" i="14"/>
  <c r="I213" i="14" s="1"/>
  <c r="J213" i="14" s="1"/>
  <c r="H221" i="14"/>
  <c r="I221" i="14" s="1"/>
  <c r="J221" i="14" s="1"/>
  <c r="H229" i="14"/>
  <c r="I229" i="14" s="1"/>
  <c r="J229" i="14" s="1"/>
  <c r="H237" i="14"/>
  <c r="I237" i="14" s="1"/>
  <c r="J237" i="14" s="1"/>
  <c r="H245" i="14"/>
  <c r="I245" i="14" s="1"/>
  <c r="J245" i="14" s="1"/>
  <c r="H253" i="14"/>
  <c r="I253" i="14" s="1"/>
  <c r="J253" i="14" s="1"/>
  <c r="H261" i="14"/>
  <c r="I261" i="14" s="1"/>
  <c r="J261" i="14" s="1"/>
  <c r="H269" i="14"/>
  <c r="I269" i="14" s="1"/>
  <c r="J269" i="14" s="1"/>
  <c r="H277" i="14"/>
  <c r="I277" i="14" s="1"/>
  <c r="J277" i="14" s="1"/>
  <c r="H285" i="14"/>
  <c r="I285" i="14" s="1"/>
  <c r="J285" i="14" s="1"/>
  <c r="H293" i="14"/>
  <c r="I293" i="14" s="1"/>
  <c r="J293" i="14" s="1"/>
  <c r="H301" i="14"/>
  <c r="I301" i="14" s="1"/>
  <c r="J301" i="14" s="1"/>
  <c r="H309" i="14"/>
  <c r="I309" i="14" s="1"/>
  <c r="J309" i="14" s="1"/>
  <c r="H317" i="14"/>
  <c r="I317" i="14" s="1"/>
  <c r="J317" i="14" s="1"/>
  <c r="H325" i="14"/>
  <c r="I325" i="14" s="1"/>
  <c r="J325" i="14" s="1"/>
  <c r="H333" i="14"/>
  <c r="I333" i="14" s="1"/>
  <c r="J333" i="14" s="1"/>
  <c r="H341" i="14"/>
  <c r="I341" i="14" s="1"/>
  <c r="J341" i="14" s="1"/>
  <c r="H349" i="14"/>
  <c r="I349" i="14" s="1"/>
  <c r="J349" i="14" s="1"/>
  <c r="H24" i="14"/>
  <c r="I24" i="14" s="1"/>
  <c r="J24" i="14" s="1"/>
  <c r="H21" i="14"/>
  <c r="I21" i="14" s="1"/>
  <c r="J21" i="14" s="1"/>
  <c r="I6" i="14"/>
  <c r="J6" i="14" s="1"/>
  <c r="H22" i="14"/>
  <c r="I22" i="14" s="1"/>
  <c r="J22" i="14" s="1"/>
  <c r="H38" i="14"/>
  <c r="I38" i="14" s="1"/>
  <c r="J38" i="14" s="1"/>
  <c r="H54" i="14"/>
  <c r="I54" i="14" s="1"/>
  <c r="J54" i="14" s="1"/>
  <c r="H70" i="14"/>
  <c r="I70" i="14" s="1"/>
  <c r="J70" i="14" s="1"/>
  <c r="H86" i="14"/>
  <c r="I86" i="14" s="1"/>
  <c r="J86" i="14" s="1"/>
  <c r="H102" i="14"/>
  <c r="I102" i="14" s="1"/>
  <c r="J102" i="14" s="1"/>
  <c r="H118" i="14"/>
  <c r="I118" i="14" s="1"/>
  <c r="J118" i="14" s="1"/>
  <c r="H126" i="14"/>
  <c r="I126" i="14" s="1"/>
  <c r="J126" i="14" s="1"/>
  <c r="H142" i="14"/>
  <c r="I142" i="14" s="1"/>
  <c r="J142" i="14" s="1"/>
  <c r="H150" i="14"/>
  <c r="I150" i="14" s="1"/>
  <c r="J150" i="14" s="1"/>
  <c r="H158" i="14"/>
  <c r="I158" i="14" s="1"/>
  <c r="J158" i="14" s="1"/>
  <c r="H166" i="14"/>
  <c r="I166" i="14" s="1"/>
  <c r="J166" i="14" s="1"/>
  <c r="H174" i="14"/>
  <c r="I174" i="14" s="1"/>
  <c r="J174" i="14" s="1"/>
  <c r="H182" i="14"/>
  <c r="I182" i="14" s="1"/>
  <c r="J182" i="14" s="1"/>
  <c r="H198" i="14"/>
  <c r="I198" i="14" s="1"/>
  <c r="J198" i="14" s="1"/>
  <c r="H206" i="14"/>
  <c r="I206" i="14" s="1"/>
  <c r="J206" i="14" s="1"/>
  <c r="H214" i="14"/>
  <c r="I214" i="14" s="1"/>
  <c r="J214" i="14" s="1"/>
  <c r="H222" i="14"/>
  <c r="I222" i="14" s="1"/>
  <c r="J222" i="14" s="1"/>
  <c r="H230" i="14"/>
  <c r="I230" i="14" s="1"/>
  <c r="J230" i="14" s="1"/>
  <c r="H238" i="14"/>
  <c r="I238" i="14" s="1"/>
  <c r="J238" i="14" s="1"/>
  <c r="H246" i="14"/>
  <c r="I246" i="14" s="1"/>
  <c r="J246" i="14" s="1"/>
  <c r="H254" i="14"/>
  <c r="I254" i="14" s="1"/>
  <c r="J254" i="14" s="1"/>
  <c r="H262" i="14"/>
  <c r="I262" i="14" s="1"/>
  <c r="J262" i="14" s="1"/>
  <c r="H270" i="14"/>
  <c r="I270" i="14" s="1"/>
  <c r="J270" i="14" s="1"/>
  <c r="H278" i="14"/>
  <c r="I278" i="14" s="1"/>
  <c r="J278" i="14" s="1"/>
  <c r="H286" i="14"/>
  <c r="I286" i="14" s="1"/>
  <c r="J286" i="14" s="1"/>
  <c r="H294" i="14"/>
  <c r="I294" i="14" s="1"/>
  <c r="J294" i="14" s="1"/>
  <c r="H302" i="14"/>
  <c r="I302" i="14" s="1"/>
  <c r="J302" i="14" s="1"/>
  <c r="H310" i="14"/>
  <c r="I310" i="14" s="1"/>
  <c r="J310" i="14" s="1"/>
  <c r="H318" i="14"/>
  <c r="I318" i="14" s="1"/>
  <c r="J318" i="14" s="1"/>
  <c r="H326" i="14"/>
  <c r="I326" i="14" s="1"/>
  <c r="J326" i="14" s="1"/>
  <c r="H334" i="14"/>
  <c r="I334" i="14" s="1"/>
  <c r="J334" i="14" s="1"/>
  <c r="H342" i="14"/>
  <c r="I342" i="14" s="1"/>
  <c r="J342" i="14" s="1"/>
  <c r="H350" i="14"/>
  <c r="I350" i="14" s="1"/>
  <c r="J350" i="14" s="1"/>
  <c r="H32" i="14"/>
  <c r="I32" i="14" s="1"/>
  <c r="J32" i="14" s="1"/>
  <c r="H13" i="14"/>
  <c r="I13" i="14" s="1"/>
  <c r="J13" i="14" s="1"/>
  <c r="H45" i="14"/>
  <c r="I45" i="14" s="1"/>
  <c r="J45" i="14" s="1"/>
  <c r="H14" i="14"/>
  <c r="I14" i="14" s="1"/>
  <c r="J14" i="14" s="1"/>
  <c r="H30" i="14"/>
  <c r="I30" i="14" s="1"/>
  <c r="J30" i="14" s="1"/>
  <c r="H46" i="14"/>
  <c r="I46" i="14" s="1"/>
  <c r="J46" i="14" s="1"/>
  <c r="H62" i="14"/>
  <c r="I62" i="14" s="1"/>
  <c r="J62" i="14" s="1"/>
  <c r="H78" i="14"/>
  <c r="I78" i="14" s="1"/>
  <c r="J78" i="14" s="1"/>
  <c r="H94" i="14"/>
  <c r="I94" i="14" s="1"/>
  <c r="J94" i="14" s="1"/>
  <c r="H110" i="14"/>
  <c r="I110" i="14" s="1"/>
  <c r="J110" i="14" s="1"/>
  <c r="H134" i="14"/>
  <c r="I134" i="14" s="1"/>
  <c r="J134" i="14" s="1"/>
  <c r="H190" i="14"/>
  <c r="I190" i="14" s="1"/>
  <c r="J190" i="14" s="1"/>
  <c r="H7" i="14"/>
  <c r="I7" i="14" s="1"/>
  <c r="J7" i="14" s="1"/>
  <c r="H15" i="14"/>
  <c r="I15" i="14" s="1"/>
  <c r="J15" i="14" s="1"/>
  <c r="H23" i="14"/>
  <c r="I23" i="14" s="1"/>
  <c r="J23" i="14" s="1"/>
  <c r="H31" i="14"/>
  <c r="I31" i="14" s="1"/>
  <c r="J31" i="14" s="1"/>
  <c r="H39" i="14"/>
  <c r="I39" i="14" s="1"/>
  <c r="J39" i="14" s="1"/>
  <c r="H47" i="14"/>
  <c r="I47" i="14" s="1"/>
  <c r="J47" i="14" s="1"/>
  <c r="H55" i="14"/>
  <c r="I55" i="14" s="1"/>
  <c r="J55" i="14" s="1"/>
  <c r="H63" i="14"/>
  <c r="I63" i="14" s="1"/>
  <c r="J63" i="14" s="1"/>
  <c r="H71" i="14"/>
  <c r="I71" i="14" s="1"/>
  <c r="J71" i="14" s="1"/>
  <c r="H79" i="14"/>
  <c r="I79" i="14" s="1"/>
  <c r="J79" i="14" s="1"/>
  <c r="H87" i="14"/>
  <c r="I87" i="14" s="1"/>
  <c r="J87" i="14" s="1"/>
  <c r="H95" i="14"/>
  <c r="I95" i="14" s="1"/>
  <c r="J95" i="14" s="1"/>
  <c r="H103" i="14"/>
  <c r="I103" i="14" s="1"/>
  <c r="J103" i="14" s="1"/>
  <c r="H111" i="14"/>
  <c r="I111" i="14" s="1"/>
  <c r="J111" i="14" s="1"/>
  <c r="H119" i="14"/>
  <c r="I119" i="14" s="1"/>
  <c r="J119" i="14" s="1"/>
  <c r="H127" i="14"/>
  <c r="I127" i="14" s="1"/>
  <c r="J127" i="14" s="1"/>
  <c r="H135" i="14"/>
  <c r="I135" i="14" s="1"/>
  <c r="J135" i="14" s="1"/>
  <c r="H143" i="14"/>
  <c r="I143" i="14" s="1"/>
  <c r="J143" i="14" s="1"/>
  <c r="H151" i="14"/>
  <c r="I151" i="14" s="1"/>
  <c r="J151" i="14" s="1"/>
  <c r="H159" i="14"/>
  <c r="I159" i="14" s="1"/>
  <c r="J159" i="14" s="1"/>
  <c r="H167" i="14"/>
  <c r="I167" i="14" s="1"/>
  <c r="J167" i="14" s="1"/>
  <c r="H175" i="14"/>
  <c r="I175" i="14" s="1"/>
  <c r="J175" i="14" s="1"/>
  <c r="H183" i="14"/>
  <c r="I183" i="14" s="1"/>
  <c r="J183" i="14" s="1"/>
  <c r="H191" i="14"/>
  <c r="I191" i="14" s="1"/>
  <c r="J191" i="14" s="1"/>
  <c r="H199" i="14"/>
  <c r="I199" i="14" s="1"/>
  <c r="J199" i="14" s="1"/>
  <c r="H207" i="14"/>
  <c r="I207" i="14" s="1"/>
  <c r="J207" i="14" s="1"/>
  <c r="H215" i="14"/>
  <c r="I215" i="14" s="1"/>
  <c r="J215" i="14" s="1"/>
  <c r="H223" i="14"/>
  <c r="I223" i="14" s="1"/>
  <c r="J223" i="14" s="1"/>
  <c r="H231" i="14"/>
  <c r="I231" i="14" s="1"/>
  <c r="J231" i="14" s="1"/>
  <c r="H239" i="14"/>
  <c r="I239" i="14" s="1"/>
  <c r="J239" i="14" s="1"/>
  <c r="H247" i="14"/>
  <c r="I247" i="14" s="1"/>
  <c r="J247" i="14" s="1"/>
  <c r="H255" i="14"/>
  <c r="I255" i="14" s="1"/>
  <c r="J255" i="14" s="1"/>
  <c r="H263" i="14"/>
  <c r="I263" i="14" s="1"/>
  <c r="J263" i="14" s="1"/>
  <c r="H271" i="14"/>
  <c r="I271" i="14" s="1"/>
  <c r="J271" i="14" s="1"/>
  <c r="H279" i="14"/>
  <c r="I279" i="14" s="1"/>
  <c r="J279" i="14" s="1"/>
  <c r="H287" i="14"/>
  <c r="I287" i="14" s="1"/>
  <c r="J287" i="14" s="1"/>
  <c r="H295" i="14"/>
  <c r="I295" i="14" s="1"/>
  <c r="J295" i="14" s="1"/>
  <c r="H303" i="14"/>
  <c r="I303" i="14" s="1"/>
  <c r="J303" i="14" s="1"/>
  <c r="H311" i="14"/>
  <c r="I311" i="14" s="1"/>
  <c r="J311" i="14" s="1"/>
  <c r="H319" i="14"/>
  <c r="I319" i="14" s="1"/>
  <c r="J319" i="14" s="1"/>
  <c r="H327" i="14"/>
  <c r="I327" i="14" s="1"/>
  <c r="J327" i="14" s="1"/>
  <c r="H335" i="14"/>
  <c r="I335" i="14" s="1"/>
  <c r="J335" i="14" s="1"/>
  <c r="H343" i="14"/>
  <c r="I343" i="14" s="1"/>
  <c r="J343" i="14" s="1"/>
  <c r="F37" i="8"/>
  <c r="AF267" i="14" l="1"/>
  <c r="AE267" i="14"/>
  <c r="AB267" i="14"/>
  <c r="AD267" i="14"/>
  <c r="AC267" i="14"/>
  <c r="AF228" i="14"/>
  <c r="AD228" i="14"/>
  <c r="AE228" i="14"/>
  <c r="AB228" i="14"/>
  <c r="AD313" i="14"/>
  <c r="AC313" i="14"/>
  <c r="AB313" i="14"/>
  <c r="AF313" i="14"/>
  <c r="AE313" i="14"/>
  <c r="AB237" i="14"/>
  <c r="AA237" i="14"/>
  <c r="AF237" i="14"/>
  <c r="AD237" i="14"/>
  <c r="AC170" i="14"/>
  <c r="AA170" i="14"/>
  <c r="AE170" i="14"/>
  <c r="AB170" i="14"/>
  <c r="AC133" i="14"/>
  <c r="AB133" i="14"/>
  <c r="AE133" i="14"/>
  <c r="AF109" i="14"/>
  <c r="AC109" i="14"/>
  <c r="AE109" i="14"/>
  <c r="AF93" i="14"/>
  <c r="AE93" i="14"/>
  <c r="AD93" i="14"/>
  <c r="AB93" i="14"/>
  <c r="AA85" i="14"/>
  <c r="AC85" i="14"/>
  <c r="AB85" i="14"/>
  <c r="AE85" i="14"/>
  <c r="AA77" i="14"/>
  <c r="AC77" i="14"/>
  <c r="AE77" i="14"/>
  <c r="AB77" i="14"/>
  <c r="AB45" i="14"/>
  <c r="AE45" i="14"/>
  <c r="AC45" i="14"/>
  <c r="AA45" i="14"/>
  <c r="AC7" i="14"/>
  <c r="AA7" i="14"/>
  <c r="AE7" i="14"/>
  <c r="AD352" i="14"/>
  <c r="AF352" i="14"/>
  <c r="AE352" i="14"/>
  <c r="AB284" i="14"/>
  <c r="AD284" i="14"/>
  <c r="AF284" i="14"/>
  <c r="AE284" i="14"/>
  <c r="AE275" i="14"/>
  <c r="AB275" i="14"/>
  <c r="AC275" i="14"/>
  <c r="AF266" i="14"/>
  <c r="AE266" i="14"/>
  <c r="AD266" i="14"/>
  <c r="AC266" i="14"/>
  <c r="AB266" i="14"/>
  <c r="AD256" i="14"/>
  <c r="AF256" i="14"/>
  <c r="AE256" i="14"/>
  <c r="AB256" i="14"/>
  <c r="AF247" i="14"/>
  <c r="AE247" i="14"/>
  <c r="AD247" i="14"/>
  <c r="AC238" i="14"/>
  <c r="AB238" i="14"/>
  <c r="AE238" i="14"/>
  <c r="AF227" i="14"/>
  <c r="AE227" i="14"/>
  <c r="AD227" i="14"/>
  <c r="AB227" i="14"/>
  <c r="AB217" i="14"/>
  <c r="AF217" i="14"/>
  <c r="AD217" i="14"/>
  <c r="AE217" i="14"/>
  <c r="AC217" i="14"/>
  <c r="AE339" i="14"/>
  <c r="AB339" i="14"/>
  <c r="AA339" i="14"/>
  <c r="AC339" i="14"/>
  <c r="AF330" i="14"/>
  <c r="AE330" i="14"/>
  <c r="AD330" i="14"/>
  <c r="AB330" i="14"/>
  <c r="AD321" i="14"/>
  <c r="AF321" i="14"/>
  <c r="AE321" i="14"/>
  <c r="AB312" i="14"/>
  <c r="AA312" i="14"/>
  <c r="AC312" i="14"/>
  <c r="AE312" i="14"/>
  <c r="AF303" i="14"/>
  <c r="AB303" i="14"/>
  <c r="AA303" i="14"/>
  <c r="AD303" i="14"/>
  <c r="AE294" i="14"/>
  <c r="AC294" i="14"/>
  <c r="AA294" i="14"/>
  <c r="AD281" i="14"/>
  <c r="AB281" i="14"/>
  <c r="AF281" i="14"/>
  <c r="AE281" i="14"/>
  <c r="AD218" i="14"/>
  <c r="AF218" i="14"/>
  <c r="AE218" i="14"/>
  <c r="AB218" i="14"/>
  <c r="AB209" i="14"/>
  <c r="AE209" i="14"/>
  <c r="AC209" i="14"/>
  <c r="AA201" i="14"/>
  <c r="AE201" i="14"/>
  <c r="AD201" i="14"/>
  <c r="AC201" i="14"/>
  <c r="AA193" i="14"/>
  <c r="AF193" i="14"/>
  <c r="AD193" i="14"/>
  <c r="AC193" i="14"/>
  <c r="AE193" i="14"/>
  <c r="AB185" i="14"/>
  <c r="AD185" i="14"/>
  <c r="AE185" i="14"/>
  <c r="AC185" i="14"/>
  <c r="AB177" i="14"/>
  <c r="AA177" i="14"/>
  <c r="AF177" i="14"/>
  <c r="AD177" i="14"/>
  <c r="AC177" i="14"/>
  <c r="AF169" i="14"/>
  <c r="AE169" i="14"/>
  <c r="AD169" i="14"/>
  <c r="AF161" i="14"/>
  <c r="AE161" i="14"/>
  <c r="AD161" i="14"/>
  <c r="AB161" i="14"/>
  <c r="AF153" i="14"/>
  <c r="AE153" i="14"/>
  <c r="AA153" i="14"/>
  <c r="AC153" i="14"/>
  <c r="AF145" i="14"/>
  <c r="AE145" i="14"/>
  <c r="AD145" i="14"/>
  <c r="AB145" i="14"/>
  <c r="AE140" i="14"/>
  <c r="AC140" i="14"/>
  <c r="AB140" i="14"/>
  <c r="AE132" i="14"/>
  <c r="AC132" i="14"/>
  <c r="AA132" i="14"/>
  <c r="AE124" i="14"/>
  <c r="AF124" i="14"/>
  <c r="AC124" i="14"/>
  <c r="AA124" i="14"/>
  <c r="AF116" i="14"/>
  <c r="AE116" i="14"/>
  <c r="AA116" i="14"/>
  <c r="AC116" i="14"/>
  <c r="AF108" i="14"/>
  <c r="AE108" i="14"/>
  <c r="AD108" i="14"/>
  <c r="AB108" i="14"/>
  <c r="AF100" i="14"/>
  <c r="AE100" i="14"/>
  <c r="AD100" i="14"/>
  <c r="AB100" i="14"/>
  <c r="AE92" i="14"/>
  <c r="AB92" i="14"/>
  <c r="AC92" i="14"/>
  <c r="AE84" i="14"/>
  <c r="AA84" i="14"/>
  <c r="AC84" i="14"/>
  <c r="AB84" i="14"/>
  <c r="AE76" i="14"/>
  <c r="AA76" i="14"/>
  <c r="AC76" i="14"/>
  <c r="AB76" i="14"/>
  <c r="AF68" i="14"/>
  <c r="AE68" i="14"/>
  <c r="AD68" i="14"/>
  <c r="AB68" i="14"/>
  <c r="AF60" i="14"/>
  <c r="AE60" i="14"/>
  <c r="AA60" i="14"/>
  <c r="AF52" i="14"/>
  <c r="AE52" i="14"/>
  <c r="AA52" i="14"/>
  <c r="AE44" i="14"/>
  <c r="AA44" i="14"/>
  <c r="AF44" i="14"/>
  <c r="AE36" i="14"/>
  <c r="AC36" i="14"/>
  <c r="AB36" i="14"/>
  <c r="AA36" i="14"/>
  <c r="AE28" i="14"/>
  <c r="AC28" i="14"/>
  <c r="AA28" i="14"/>
  <c r="AF28" i="14"/>
  <c r="AE20" i="14"/>
  <c r="AD20" i="14"/>
  <c r="AF20" i="14"/>
  <c r="AC6" i="14"/>
  <c r="AA6" i="14"/>
  <c r="AF6" i="14"/>
  <c r="AE6" i="14"/>
  <c r="AE258" i="14"/>
  <c r="AC258" i="14"/>
  <c r="AB258" i="14"/>
  <c r="AA258" i="14"/>
  <c r="AB332" i="14"/>
  <c r="AD332" i="14"/>
  <c r="AF332" i="14"/>
  <c r="AE332" i="14"/>
  <c r="AE210" i="14"/>
  <c r="AA210" i="14"/>
  <c r="AF210" i="14"/>
  <c r="AA53" i="14"/>
  <c r="AE53" i="14"/>
  <c r="AB53" i="14"/>
  <c r="AD349" i="14"/>
  <c r="AB349" i="14"/>
  <c r="AF349" i="14"/>
  <c r="AE349" i="14"/>
  <c r="AE283" i="14"/>
  <c r="AB283" i="14"/>
  <c r="AD283" i="14"/>
  <c r="AC283" i="14"/>
  <c r="AF274" i="14"/>
  <c r="AE274" i="14"/>
  <c r="AD274" i="14"/>
  <c r="AB274" i="14"/>
  <c r="AC264" i="14"/>
  <c r="AF264" i="14"/>
  <c r="AE264" i="14"/>
  <c r="AE255" i="14"/>
  <c r="AB255" i="14"/>
  <c r="AD255" i="14"/>
  <c r="AF255" i="14"/>
  <c r="AD246" i="14"/>
  <c r="AB246" i="14"/>
  <c r="AF246" i="14"/>
  <c r="AE246" i="14"/>
  <c r="AE236" i="14"/>
  <c r="AC236" i="14"/>
  <c r="AB236" i="14"/>
  <c r="AA236" i="14"/>
  <c r="AD226" i="14"/>
  <c r="AB226" i="14"/>
  <c r="AF226" i="14"/>
  <c r="AE226" i="14"/>
  <c r="AE355" i="14"/>
  <c r="AB355" i="14"/>
  <c r="AA355" i="14"/>
  <c r="AC355" i="14"/>
  <c r="AF338" i="14"/>
  <c r="AE338" i="14"/>
  <c r="AD338" i="14"/>
  <c r="AB338" i="14"/>
  <c r="AD329" i="14"/>
  <c r="AB329" i="14"/>
  <c r="AF329" i="14"/>
  <c r="AE329" i="14"/>
  <c r="AD320" i="14"/>
  <c r="AF320" i="14"/>
  <c r="AE320" i="14"/>
  <c r="AE311" i="14"/>
  <c r="AB311" i="14"/>
  <c r="AA311" i="14"/>
  <c r="AC311" i="14"/>
  <c r="AC302" i="14"/>
  <c r="AB302" i="14"/>
  <c r="AA302" i="14"/>
  <c r="AD293" i="14"/>
  <c r="AB293" i="14"/>
  <c r="AF293" i="14"/>
  <c r="AE293" i="14"/>
  <c r="AE331" i="14"/>
  <c r="AB331" i="14"/>
  <c r="AA331" i="14"/>
  <c r="AC331" i="14"/>
  <c r="AC273" i="14"/>
  <c r="AB273" i="14"/>
  <c r="AA273" i="14"/>
  <c r="AE273" i="14"/>
  <c r="AE216" i="14"/>
  <c r="AC216" i="14"/>
  <c r="AB216" i="14"/>
  <c r="AD208" i="14"/>
  <c r="AB208" i="14"/>
  <c r="AF208" i="14"/>
  <c r="AE208" i="14"/>
  <c r="AC200" i="14"/>
  <c r="AE200" i="14"/>
  <c r="AB200" i="14"/>
  <c r="AF192" i="14"/>
  <c r="AE192" i="14"/>
  <c r="AA192" i="14"/>
  <c r="AC192" i="14"/>
  <c r="AD184" i="14"/>
  <c r="AE184" i="14"/>
  <c r="AC184" i="14"/>
  <c r="AB184" i="14"/>
  <c r="AC176" i="14"/>
  <c r="AB176" i="14"/>
  <c r="AA176" i="14"/>
  <c r="AF176" i="14"/>
  <c r="AE168" i="14"/>
  <c r="AC168" i="14"/>
  <c r="AB168" i="14"/>
  <c r="AA168" i="14"/>
  <c r="AE160" i="14"/>
  <c r="AD160" i="14"/>
  <c r="AB160" i="14"/>
  <c r="AF160" i="14"/>
  <c r="AE152" i="14"/>
  <c r="AC152" i="14"/>
  <c r="AB152" i="14"/>
  <c r="AA152" i="14"/>
  <c r="AE144" i="14"/>
  <c r="AC144" i="14"/>
  <c r="AA144" i="14"/>
  <c r="AC139" i="14"/>
  <c r="AA139" i="14"/>
  <c r="AE139" i="14"/>
  <c r="AB131" i="14"/>
  <c r="AE131" i="14"/>
  <c r="AD131" i="14"/>
  <c r="AF131" i="14"/>
  <c r="AC123" i="14"/>
  <c r="AB123" i="14"/>
  <c r="AD123" i="14"/>
  <c r="AF123" i="14"/>
  <c r="AA123" i="14"/>
  <c r="AE115" i="14"/>
  <c r="AD115" i="14"/>
  <c r="AF115" i="14"/>
  <c r="AE107" i="14"/>
  <c r="AC107" i="14"/>
  <c r="AF107" i="14"/>
  <c r="AE99" i="14"/>
  <c r="AC99" i="14"/>
  <c r="AF99" i="14"/>
  <c r="AE91" i="14"/>
  <c r="AC91" i="14"/>
  <c r="AF91" i="14"/>
  <c r="AE83" i="14"/>
  <c r="AC83" i="14"/>
  <c r="AB83" i="14"/>
  <c r="AE75" i="14"/>
  <c r="AC75" i="14"/>
  <c r="AB75" i="14"/>
  <c r="AA75" i="14"/>
  <c r="AE67" i="14"/>
  <c r="AC67" i="14"/>
  <c r="AB67" i="14"/>
  <c r="AA67" i="14"/>
  <c r="AE59" i="14"/>
  <c r="AD59" i="14"/>
  <c r="AB59" i="14"/>
  <c r="AF59" i="14"/>
  <c r="AE51" i="14"/>
  <c r="AD51" i="14"/>
  <c r="AB51" i="14"/>
  <c r="AF51" i="14"/>
  <c r="AB43" i="14"/>
  <c r="AF43" i="14"/>
  <c r="AE43" i="14"/>
  <c r="AC35" i="14"/>
  <c r="AA35" i="14"/>
  <c r="AE35" i="14"/>
  <c r="AF35" i="14"/>
  <c r="AE27" i="14"/>
  <c r="AF27" i="14"/>
  <c r="AD27" i="14"/>
  <c r="AA18" i="14"/>
  <c r="AE18" i="14"/>
  <c r="AC18" i="14"/>
  <c r="AB276" i="14"/>
  <c r="AF276" i="14"/>
  <c r="AE276" i="14"/>
  <c r="AF248" i="14"/>
  <c r="AD248" i="14"/>
  <c r="AB248" i="14"/>
  <c r="AE248" i="14"/>
  <c r="AF323" i="14"/>
  <c r="AE323" i="14"/>
  <c r="AA323" i="14"/>
  <c r="AC323" i="14"/>
  <c r="AF342" i="14"/>
  <c r="AE342" i="14"/>
  <c r="AD342" i="14"/>
  <c r="AB342" i="14"/>
  <c r="AD186" i="14"/>
  <c r="AF186" i="14"/>
  <c r="AE186" i="14"/>
  <c r="AB186" i="14"/>
  <c r="AE8" i="14"/>
  <c r="AC8" i="14"/>
  <c r="AA8" i="14"/>
  <c r="AF8" i="14"/>
  <c r="AF21" i="14"/>
  <c r="AE21" i="14"/>
  <c r="AC21" i="14"/>
  <c r="AA21" i="14"/>
  <c r="AB348" i="14"/>
  <c r="AA348" i="14"/>
  <c r="AC348" i="14"/>
  <c r="AE348" i="14"/>
  <c r="AE282" i="14"/>
  <c r="AC282" i="14"/>
  <c r="AB282" i="14"/>
  <c r="AB272" i="14"/>
  <c r="AA272" i="14"/>
  <c r="AC272" i="14"/>
  <c r="AE272" i="14"/>
  <c r="AF263" i="14"/>
  <c r="AE263" i="14"/>
  <c r="AB263" i="14"/>
  <c r="AD263" i="14"/>
  <c r="AE254" i="14"/>
  <c r="AF254" i="14"/>
  <c r="AB254" i="14"/>
  <c r="AD254" i="14"/>
  <c r="AB245" i="14"/>
  <c r="AE245" i="14"/>
  <c r="AC245" i="14"/>
  <c r="AF235" i="14"/>
  <c r="AE235" i="14"/>
  <c r="AC235" i="14"/>
  <c r="AA235" i="14"/>
  <c r="AF224" i="14"/>
  <c r="AD224" i="14"/>
  <c r="AB224" i="14"/>
  <c r="AE224" i="14"/>
  <c r="AF351" i="14"/>
  <c r="AE351" i="14"/>
  <c r="AB351" i="14"/>
  <c r="AA351" i="14"/>
  <c r="AD351" i="14"/>
  <c r="AC351" i="14"/>
  <c r="AC337" i="14"/>
  <c r="AB337" i="14"/>
  <c r="AA337" i="14"/>
  <c r="AE337" i="14"/>
  <c r="AB328" i="14"/>
  <c r="AA328" i="14"/>
  <c r="AC328" i="14"/>
  <c r="AE328" i="14"/>
  <c r="AF319" i="14"/>
  <c r="AE319" i="14"/>
  <c r="AB319" i="14"/>
  <c r="AD319" i="14"/>
  <c r="AC319" i="14"/>
  <c r="AF310" i="14"/>
  <c r="AE310" i="14"/>
  <c r="AD310" i="14"/>
  <c r="AB310" i="14"/>
  <c r="AD301" i="14"/>
  <c r="AC301" i="14"/>
  <c r="AB301" i="14"/>
  <c r="AA301" i="14"/>
  <c r="AF301" i="14"/>
  <c r="AB292" i="14"/>
  <c r="AA292" i="14"/>
  <c r="AC292" i="14"/>
  <c r="AE292" i="14"/>
  <c r="AC257" i="14"/>
  <c r="AB257" i="14"/>
  <c r="AA257" i="14"/>
  <c r="AE257" i="14"/>
  <c r="AE215" i="14"/>
  <c r="AB215" i="14"/>
  <c r="AC215" i="14"/>
  <c r="AE207" i="14"/>
  <c r="AA207" i="14"/>
  <c r="AC207" i="14"/>
  <c r="AE199" i="14"/>
  <c r="AB199" i="14"/>
  <c r="AC199" i="14"/>
  <c r="AA199" i="14"/>
  <c r="AF191" i="14"/>
  <c r="AE191" i="14"/>
  <c r="AC191" i="14"/>
  <c r="AA191" i="14"/>
  <c r="AD191" i="14"/>
  <c r="AE183" i="14"/>
  <c r="AB183" i="14"/>
  <c r="AC183" i="14"/>
  <c r="AD183" i="14"/>
  <c r="AB175" i="14"/>
  <c r="AC175" i="14"/>
  <c r="AA175" i="14"/>
  <c r="AC167" i="14"/>
  <c r="AB167" i="14"/>
  <c r="AA167" i="14"/>
  <c r="AE167" i="14"/>
  <c r="AC159" i="14"/>
  <c r="AB159" i="14"/>
  <c r="AA159" i="14"/>
  <c r="AE159" i="14"/>
  <c r="AB151" i="14"/>
  <c r="AE151" i="14"/>
  <c r="AD151" i="14"/>
  <c r="AF151" i="14"/>
  <c r="AC143" i="14"/>
  <c r="AB143" i="14"/>
  <c r="AA143" i="14"/>
  <c r="AE143" i="14"/>
  <c r="AF19" i="14"/>
  <c r="AE19" i="14"/>
  <c r="AD19" i="14"/>
  <c r="AF138" i="14"/>
  <c r="AE138" i="14"/>
  <c r="AD138" i="14"/>
  <c r="AB138" i="14"/>
  <c r="AF130" i="14"/>
  <c r="AE130" i="14"/>
  <c r="AD130" i="14"/>
  <c r="AB130" i="14"/>
  <c r="AF122" i="14"/>
  <c r="AE122" i="14"/>
  <c r="AD122" i="14"/>
  <c r="AB122" i="14"/>
  <c r="AC114" i="14"/>
  <c r="AA114" i="14"/>
  <c r="AE114" i="14"/>
  <c r="AC106" i="14"/>
  <c r="AB106" i="14"/>
  <c r="AE106" i="14"/>
  <c r="AF106" i="14"/>
  <c r="AC98" i="14"/>
  <c r="AB98" i="14"/>
  <c r="AE98" i="14"/>
  <c r="AB90" i="14"/>
  <c r="AE90" i="14"/>
  <c r="AF90" i="14"/>
  <c r="AD90" i="14"/>
  <c r="AC82" i="14"/>
  <c r="AE82" i="14"/>
  <c r="AF82" i="14"/>
  <c r="AC74" i="14"/>
  <c r="AB74" i="14"/>
  <c r="AA74" i="14"/>
  <c r="AE74" i="14"/>
  <c r="AF74" i="14"/>
  <c r="AB66" i="14"/>
  <c r="AA66" i="14"/>
  <c r="AE66" i="14"/>
  <c r="AC58" i="14"/>
  <c r="AB58" i="14"/>
  <c r="AA58" i="14"/>
  <c r="AE58" i="14"/>
  <c r="AB50" i="14"/>
  <c r="AA50" i="14"/>
  <c r="AF50" i="14"/>
  <c r="AD50" i="14"/>
  <c r="AA42" i="14"/>
  <c r="AC42" i="14"/>
  <c r="AB42" i="14"/>
  <c r="AF34" i="14"/>
  <c r="AE34" i="14"/>
  <c r="AB34" i="14"/>
  <c r="AA26" i="14"/>
  <c r="AE26" i="14"/>
  <c r="AC26" i="14"/>
  <c r="AB26" i="14"/>
  <c r="AE16" i="14"/>
  <c r="AC16" i="14"/>
  <c r="AA16" i="14"/>
  <c r="AF16" i="14"/>
  <c r="AB340" i="14"/>
  <c r="AA340" i="14"/>
  <c r="AC340" i="14"/>
  <c r="AE340" i="14"/>
  <c r="AE295" i="14"/>
  <c r="AB295" i="14"/>
  <c r="AC295" i="14"/>
  <c r="AC178" i="14"/>
  <c r="AE178" i="14"/>
  <c r="AB178" i="14"/>
  <c r="AA146" i="14"/>
  <c r="AF146" i="14"/>
  <c r="AE146" i="14"/>
  <c r="AD146" i="14"/>
  <c r="AB146" i="14"/>
  <c r="AF125" i="14"/>
  <c r="AA125" i="14"/>
  <c r="AC125" i="14"/>
  <c r="AE125" i="14"/>
  <c r="AF117" i="14"/>
  <c r="AE117" i="14"/>
  <c r="AD117" i="14"/>
  <c r="AF101" i="14"/>
  <c r="AE101" i="14"/>
  <c r="AD101" i="14"/>
  <c r="AB101" i="14"/>
  <c r="AE29" i="14"/>
  <c r="AC29" i="14"/>
  <c r="AA29" i="14"/>
  <c r="AC345" i="14"/>
  <c r="AB345" i="14"/>
  <c r="AA345" i="14"/>
  <c r="AE345" i="14"/>
  <c r="AB280" i="14"/>
  <c r="AD280" i="14"/>
  <c r="AF280" i="14"/>
  <c r="AE280" i="14"/>
  <c r="AE271" i="14"/>
  <c r="AB271" i="14"/>
  <c r="AA271" i="14"/>
  <c r="AC271" i="14"/>
  <c r="AF262" i="14"/>
  <c r="AE262" i="14"/>
  <c r="AD262" i="14"/>
  <c r="AC262" i="14"/>
  <c r="AB262" i="14"/>
  <c r="AF253" i="14"/>
  <c r="AE253" i="14"/>
  <c r="AB253" i="14"/>
  <c r="AD253" i="14"/>
  <c r="AC253" i="14"/>
  <c r="AE243" i="14"/>
  <c r="AB243" i="14"/>
  <c r="AC243" i="14"/>
  <c r="AA243" i="14"/>
  <c r="AC234" i="14"/>
  <c r="AB234" i="14"/>
  <c r="AF234" i="14"/>
  <c r="AE234" i="14"/>
  <c r="AF223" i="14"/>
  <c r="AE223" i="14"/>
  <c r="AD223" i="14"/>
  <c r="AF350" i="14"/>
  <c r="AD350" i="14"/>
  <c r="AB350" i="14"/>
  <c r="AA350" i="14"/>
  <c r="AB336" i="14"/>
  <c r="AD336" i="14"/>
  <c r="AF336" i="14"/>
  <c r="AE336" i="14"/>
  <c r="AE327" i="14"/>
  <c r="AB327" i="14"/>
  <c r="AA327" i="14"/>
  <c r="AC327" i="14"/>
  <c r="AE318" i="14"/>
  <c r="AB318" i="14"/>
  <c r="AA318" i="14"/>
  <c r="AC309" i="14"/>
  <c r="AF309" i="14"/>
  <c r="AE309" i="14"/>
  <c r="AA300" i="14"/>
  <c r="AC300" i="14"/>
  <c r="AE300" i="14"/>
  <c r="AE291" i="14"/>
  <c r="AB291" i="14"/>
  <c r="AA291" i="14"/>
  <c r="AC291" i="14"/>
  <c r="AF314" i="14"/>
  <c r="AE314" i="14"/>
  <c r="AD314" i="14"/>
  <c r="AC314" i="14"/>
  <c r="AB314" i="14"/>
  <c r="AE298" i="14"/>
  <c r="AC298" i="14"/>
  <c r="AB298" i="14"/>
  <c r="AA298" i="14"/>
  <c r="AC250" i="14"/>
  <c r="AB250" i="14"/>
  <c r="AE250" i="14"/>
  <c r="AD214" i="14"/>
  <c r="AC214" i="14"/>
  <c r="AF214" i="14"/>
  <c r="AE214" i="14"/>
  <c r="AB214" i="14"/>
  <c r="AC206" i="14"/>
  <c r="AB206" i="14"/>
  <c r="AA206" i="14"/>
  <c r="AE206" i="14"/>
  <c r="AC198" i="14"/>
  <c r="AF198" i="14"/>
  <c r="AE198" i="14"/>
  <c r="AA198" i="14"/>
  <c r="AD190" i="14"/>
  <c r="AC190" i="14"/>
  <c r="AE190" i="14"/>
  <c r="AA190" i="14"/>
  <c r="AD182" i="14"/>
  <c r="AC182" i="14"/>
  <c r="AE182" i="14"/>
  <c r="AB182" i="14"/>
  <c r="AC174" i="14"/>
  <c r="AB174" i="14"/>
  <c r="AA174" i="14"/>
  <c r="AA166" i="14"/>
  <c r="AC166" i="14"/>
  <c r="AE166" i="14"/>
  <c r="AB166" i="14"/>
  <c r="AA158" i="14"/>
  <c r="AF158" i="14"/>
  <c r="AC158" i="14"/>
  <c r="AE158" i="14"/>
  <c r="AA150" i="14"/>
  <c r="AF150" i="14"/>
  <c r="AC150" i="14"/>
  <c r="AB150" i="14"/>
  <c r="AE150" i="14"/>
  <c r="AA142" i="14"/>
  <c r="AF142" i="14"/>
  <c r="AC142" i="14"/>
  <c r="AE142" i="14"/>
  <c r="AE17" i="14"/>
  <c r="AC17" i="14"/>
  <c r="AA17" i="14"/>
  <c r="AF137" i="14"/>
  <c r="AE137" i="14"/>
  <c r="AD137" i="14"/>
  <c r="AB137" i="14"/>
  <c r="AF129" i="14"/>
  <c r="AD129" i="14"/>
  <c r="AE129" i="14"/>
  <c r="AB129" i="14"/>
  <c r="AF121" i="14"/>
  <c r="AD121" i="14"/>
  <c r="AE121" i="14"/>
  <c r="AB121" i="14"/>
  <c r="AA113" i="14"/>
  <c r="AF113" i="14"/>
  <c r="AC113" i="14"/>
  <c r="AE113" i="14"/>
  <c r="AF105" i="14"/>
  <c r="AC105" i="14"/>
  <c r="AE105" i="14"/>
  <c r="AF97" i="14"/>
  <c r="AC97" i="14"/>
  <c r="AE97" i="14"/>
  <c r="AA89" i="14"/>
  <c r="AC89" i="14"/>
  <c r="AE89" i="14"/>
  <c r="AB89" i="14"/>
  <c r="AF81" i="14"/>
  <c r="AD81" i="14"/>
  <c r="AB81" i="14"/>
  <c r="AE81" i="14"/>
  <c r="AA73" i="14"/>
  <c r="AF73" i="14"/>
  <c r="AE73" i="14"/>
  <c r="AA65" i="14"/>
  <c r="AF65" i="14"/>
  <c r="AE65" i="14"/>
  <c r="AA57" i="14"/>
  <c r="AE57" i="14"/>
  <c r="AC57" i="14"/>
  <c r="AB57" i="14"/>
  <c r="AE49" i="14"/>
  <c r="AA49" i="14"/>
  <c r="AB49" i="14"/>
  <c r="AB41" i="14"/>
  <c r="AE41" i="14"/>
  <c r="AA41" i="14"/>
  <c r="AE33" i="14"/>
  <c r="AC33" i="14"/>
  <c r="AA33" i="14"/>
  <c r="AE25" i="14"/>
  <c r="AC25" i="14"/>
  <c r="AA25" i="14"/>
  <c r="AF15" i="14"/>
  <c r="AE15" i="14"/>
  <c r="AD15" i="14"/>
  <c r="AD285" i="14"/>
  <c r="AB285" i="14"/>
  <c r="AF285" i="14"/>
  <c r="AE285" i="14"/>
  <c r="AF239" i="14"/>
  <c r="AE239" i="14"/>
  <c r="AD239" i="14"/>
  <c r="AB239" i="14"/>
  <c r="AB304" i="14"/>
  <c r="AA304" i="14"/>
  <c r="AC304" i="14"/>
  <c r="AE304" i="14"/>
  <c r="AB225" i="14"/>
  <c r="AA225" i="14"/>
  <c r="AF225" i="14"/>
  <c r="AD225" i="14"/>
  <c r="AE37" i="14"/>
  <c r="AC37" i="14"/>
  <c r="AB37" i="14"/>
  <c r="AA37" i="14"/>
  <c r="AB344" i="14"/>
  <c r="AC344" i="14"/>
  <c r="AE344" i="14"/>
  <c r="AF279" i="14"/>
  <c r="AE279" i="14"/>
  <c r="AB279" i="14"/>
  <c r="AD279" i="14"/>
  <c r="AF270" i="14"/>
  <c r="AE270" i="14"/>
  <c r="AD270" i="14"/>
  <c r="AB270" i="14"/>
  <c r="AC261" i="14"/>
  <c r="AB261" i="14"/>
  <c r="AA261" i="14"/>
  <c r="AE261" i="14"/>
  <c r="AF252" i="14"/>
  <c r="AD252" i="14"/>
  <c r="AE252" i="14"/>
  <c r="AB252" i="14"/>
  <c r="AC242" i="14"/>
  <c r="AA242" i="14"/>
  <c r="AE242" i="14"/>
  <c r="AA233" i="14"/>
  <c r="AF233" i="14"/>
  <c r="AE233" i="14"/>
  <c r="AC233" i="14"/>
  <c r="AC222" i="14"/>
  <c r="AE222" i="14"/>
  <c r="AA222" i="14"/>
  <c r="AF347" i="14"/>
  <c r="AE347" i="14"/>
  <c r="AB347" i="14"/>
  <c r="AA347" i="14"/>
  <c r="AD347" i="14"/>
  <c r="AE335" i="14"/>
  <c r="AB335" i="14"/>
  <c r="AC335" i="14"/>
  <c r="AE326" i="14"/>
  <c r="AC326" i="14"/>
  <c r="AB326" i="14"/>
  <c r="AA326" i="14"/>
  <c r="AC317" i="14"/>
  <c r="AA317" i="14"/>
  <c r="AF317" i="14"/>
  <c r="AE317" i="14"/>
  <c r="AB308" i="14"/>
  <c r="AD308" i="14"/>
  <c r="AF308" i="14"/>
  <c r="AE308" i="14"/>
  <c r="AB299" i="14"/>
  <c r="AA299" i="14"/>
  <c r="AC299" i="14"/>
  <c r="AC289" i="14"/>
  <c r="AB289" i="14"/>
  <c r="AA289" i="14"/>
  <c r="AE289" i="14"/>
  <c r="AE306" i="14"/>
  <c r="AC306" i="14"/>
  <c r="AA306" i="14"/>
  <c r="AF244" i="14"/>
  <c r="AD244" i="14"/>
  <c r="AE244" i="14"/>
  <c r="AC244" i="14"/>
  <c r="AA213" i="14"/>
  <c r="AC213" i="14"/>
  <c r="AE213" i="14"/>
  <c r="AB205" i="14"/>
  <c r="AA205" i="14"/>
  <c r="AE205" i="14"/>
  <c r="AC205" i="14"/>
  <c r="AB197" i="14"/>
  <c r="AA197" i="14"/>
  <c r="AE197" i="14"/>
  <c r="AC197" i="14"/>
  <c r="AA189" i="14"/>
  <c r="AF189" i="14"/>
  <c r="AC189" i="14"/>
  <c r="AE189" i="14"/>
  <c r="AB181" i="14"/>
  <c r="AF181" i="14"/>
  <c r="AC181" i="14"/>
  <c r="AE181" i="14"/>
  <c r="AD181" i="14"/>
  <c r="AB173" i="14"/>
  <c r="AA173" i="14"/>
  <c r="AE173" i="14"/>
  <c r="AC173" i="14"/>
  <c r="AE165" i="14"/>
  <c r="AA165" i="14"/>
  <c r="AC165" i="14"/>
  <c r="AB165" i="14"/>
  <c r="AE157" i="14"/>
  <c r="AA157" i="14"/>
  <c r="AC157" i="14"/>
  <c r="AF149" i="14"/>
  <c r="AE149" i="14"/>
  <c r="AD149" i="14"/>
  <c r="AB149" i="14"/>
  <c r="AE141" i="14"/>
  <c r="AA141" i="14"/>
  <c r="AC141" i="14"/>
  <c r="AB141" i="14"/>
  <c r="AD14" i="14"/>
  <c r="AF14" i="14"/>
  <c r="AE14" i="14"/>
  <c r="AE136" i="14"/>
  <c r="AC136" i="14"/>
  <c r="AB136" i="14"/>
  <c r="AE128" i="14"/>
  <c r="AD128" i="14"/>
  <c r="AB128" i="14"/>
  <c r="AF128" i="14"/>
  <c r="AE120" i="14"/>
  <c r="AA120" i="14"/>
  <c r="AC120" i="14"/>
  <c r="AF112" i="14"/>
  <c r="AE112" i="14"/>
  <c r="AD112" i="14"/>
  <c r="AF104" i="14"/>
  <c r="AE104" i="14"/>
  <c r="AD104" i="14"/>
  <c r="AB104" i="14"/>
  <c r="AF96" i="14"/>
  <c r="AE96" i="14"/>
  <c r="AD96" i="14"/>
  <c r="AB96" i="14"/>
  <c r="AE88" i="14"/>
  <c r="AA88" i="14"/>
  <c r="AC88" i="14"/>
  <c r="AB88" i="14"/>
  <c r="AF80" i="14"/>
  <c r="AE80" i="14"/>
  <c r="AC80" i="14"/>
  <c r="AF72" i="14"/>
  <c r="AE72" i="14"/>
  <c r="AD72" i="14"/>
  <c r="AB72" i="14"/>
  <c r="AF64" i="14"/>
  <c r="AE64" i="14"/>
  <c r="AD64" i="14"/>
  <c r="AB64" i="14"/>
  <c r="AF56" i="14"/>
  <c r="AE56" i="14"/>
  <c r="AA56" i="14"/>
  <c r="AE48" i="14"/>
  <c r="AB48" i="14"/>
  <c r="AA48" i="14"/>
  <c r="AE40" i="14"/>
  <c r="AD40" i="14"/>
  <c r="AA40" i="14"/>
  <c r="AF40" i="14"/>
  <c r="AE32" i="14"/>
  <c r="AC32" i="14"/>
  <c r="AB32" i="14"/>
  <c r="AA32" i="14"/>
  <c r="AE24" i="14"/>
  <c r="AC24" i="14"/>
  <c r="AA24" i="14"/>
  <c r="AF24" i="14"/>
  <c r="AF13" i="14"/>
  <c r="AE13" i="14"/>
  <c r="AC13" i="14"/>
  <c r="AA13" i="14"/>
  <c r="AC353" i="14"/>
  <c r="AA353" i="14"/>
  <c r="AF353" i="14"/>
  <c r="AE353" i="14"/>
  <c r="AF219" i="14"/>
  <c r="AE219" i="14"/>
  <c r="AB219" i="14"/>
  <c r="AD219" i="14"/>
  <c r="AC202" i="14"/>
  <c r="AA202" i="14"/>
  <c r="AE202" i="14"/>
  <c r="AF202" i="14"/>
  <c r="AA162" i="14"/>
  <c r="AF162" i="14"/>
  <c r="AE162" i="14"/>
  <c r="AA61" i="14"/>
  <c r="AE61" i="14"/>
  <c r="AC61" i="14"/>
  <c r="AB61" i="14"/>
  <c r="AF287" i="14"/>
  <c r="AE287" i="14"/>
  <c r="AB287" i="14"/>
  <c r="AD287" i="14"/>
  <c r="AE278" i="14"/>
  <c r="AC278" i="14"/>
  <c r="AB278" i="14"/>
  <c r="AA278" i="14"/>
  <c r="AD269" i="14"/>
  <c r="AC269" i="14"/>
  <c r="AB269" i="14"/>
  <c r="AF269" i="14"/>
  <c r="AB260" i="14"/>
  <c r="AD260" i="14"/>
  <c r="AF260" i="14"/>
  <c r="AE260" i="14"/>
  <c r="AF251" i="14"/>
  <c r="AE251" i="14"/>
  <c r="AC251" i="14"/>
  <c r="AB241" i="14"/>
  <c r="AE241" i="14"/>
  <c r="AC241" i="14"/>
  <c r="AF231" i="14"/>
  <c r="AE231" i="14"/>
  <c r="AC231" i="14"/>
  <c r="AB221" i="14"/>
  <c r="AA221" i="14"/>
  <c r="AC221" i="14"/>
  <c r="AE221" i="14"/>
  <c r="AF346" i="14"/>
  <c r="AE346" i="14"/>
  <c r="AC346" i="14"/>
  <c r="AA346" i="14"/>
  <c r="AF334" i="14"/>
  <c r="AE334" i="14"/>
  <c r="AD334" i="14"/>
  <c r="AB334" i="14"/>
  <c r="AC325" i="14"/>
  <c r="AB325" i="14"/>
  <c r="AA325" i="14"/>
  <c r="AF325" i="14"/>
  <c r="AB316" i="14"/>
  <c r="AD316" i="14"/>
  <c r="AF316" i="14"/>
  <c r="AE316" i="14"/>
  <c r="AF307" i="14"/>
  <c r="AE307" i="14"/>
  <c r="AB307" i="14"/>
  <c r="AD307" i="14"/>
  <c r="AC297" i="14"/>
  <c r="AA297" i="14"/>
  <c r="AF297" i="14"/>
  <c r="AE297" i="14"/>
  <c r="AB288" i="14"/>
  <c r="AA288" i="14"/>
  <c r="AD288" i="14"/>
  <c r="AC288" i="14"/>
  <c r="AF288" i="14"/>
  <c r="AE290" i="14"/>
  <c r="AC290" i="14"/>
  <c r="AB290" i="14"/>
  <c r="AA290" i="14"/>
  <c r="AC265" i="14"/>
  <c r="AB265" i="14"/>
  <c r="AE265" i="14"/>
  <c r="AF232" i="14"/>
  <c r="AA232" i="14"/>
  <c r="AE232" i="14"/>
  <c r="AC232" i="14"/>
  <c r="AE212" i="14"/>
  <c r="AC212" i="14"/>
  <c r="AB212" i="14"/>
  <c r="AB204" i="14"/>
  <c r="AA204" i="14"/>
  <c r="AE204" i="14"/>
  <c r="AC204" i="14"/>
  <c r="AF196" i="14"/>
  <c r="AA196" i="14"/>
  <c r="AE196" i="14"/>
  <c r="AC196" i="14"/>
  <c r="AF188" i="14"/>
  <c r="AE188" i="14"/>
  <c r="AC188" i="14"/>
  <c r="AD180" i="14"/>
  <c r="AE180" i="14"/>
  <c r="AB180" i="14"/>
  <c r="AF180" i="14"/>
  <c r="AA172" i="14"/>
  <c r="AE172" i="14"/>
  <c r="AF172" i="14"/>
  <c r="AE164" i="14"/>
  <c r="AC164" i="14"/>
  <c r="AF164" i="14"/>
  <c r="AE156" i="14"/>
  <c r="AD156" i="14"/>
  <c r="AB156" i="14"/>
  <c r="AF156" i="14"/>
  <c r="AE148" i="14"/>
  <c r="AC148" i="14"/>
  <c r="AB148" i="14"/>
  <c r="AA148" i="14"/>
  <c r="AE343" i="14"/>
  <c r="AB343" i="14"/>
  <c r="AA343" i="14"/>
  <c r="AC343" i="14"/>
  <c r="AE12" i="14"/>
  <c r="AC12" i="14"/>
  <c r="AA12" i="14"/>
  <c r="AC135" i="14"/>
  <c r="AB135" i="14"/>
  <c r="AE135" i="14"/>
  <c r="AA135" i="14"/>
  <c r="AB127" i="14"/>
  <c r="AE127" i="14"/>
  <c r="AF127" i="14"/>
  <c r="AD127" i="14"/>
  <c r="AE119" i="14"/>
  <c r="AF119" i="14"/>
  <c r="AC119" i="14"/>
  <c r="AA119" i="14"/>
  <c r="AE111" i="14"/>
  <c r="AD111" i="14"/>
  <c r="AF111" i="14"/>
  <c r="AE103" i="14"/>
  <c r="AC103" i="14"/>
  <c r="AB103" i="14"/>
  <c r="AE95" i="14"/>
  <c r="AD95" i="14"/>
  <c r="AB95" i="14"/>
  <c r="AF95" i="14"/>
  <c r="AE87" i="14"/>
  <c r="AC87" i="14"/>
  <c r="AB87" i="14"/>
  <c r="AA87" i="14"/>
  <c r="AE79" i="14"/>
  <c r="AC79" i="14"/>
  <c r="AB79" i="14"/>
  <c r="AA79" i="14"/>
  <c r="AE71" i="14"/>
  <c r="AC71" i="14"/>
  <c r="AB71" i="14"/>
  <c r="AA71" i="14"/>
  <c r="AE63" i="14"/>
  <c r="AC63" i="14"/>
  <c r="AB63" i="14"/>
  <c r="AA63" i="14"/>
  <c r="AE55" i="14"/>
  <c r="AD55" i="14"/>
  <c r="AB55" i="14"/>
  <c r="AF55" i="14"/>
  <c r="AC47" i="14"/>
  <c r="AA47" i="14"/>
  <c r="AE47" i="14"/>
  <c r="AF47" i="14"/>
  <c r="AB39" i="14"/>
  <c r="AF39" i="14"/>
  <c r="AE39" i="14"/>
  <c r="AD39" i="14"/>
  <c r="AC31" i="14"/>
  <c r="AA31" i="14"/>
  <c r="AE31" i="14"/>
  <c r="AF31" i="14"/>
  <c r="AE23" i="14"/>
  <c r="AD23" i="14"/>
  <c r="AF23" i="14"/>
  <c r="AC11" i="14"/>
  <c r="AA11" i="14"/>
  <c r="AE11" i="14"/>
  <c r="AF11" i="14"/>
  <c r="AC194" i="14"/>
  <c r="AF194" i="14"/>
  <c r="AA194" i="14"/>
  <c r="AE194" i="14"/>
  <c r="AF154" i="14"/>
  <c r="AB154" i="14"/>
  <c r="AE154" i="14"/>
  <c r="AD154" i="14"/>
  <c r="AA69" i="14"/>
  <c r="AF69" i="14"/>
  <c r="AE69" i="14"/>
  <c r="AB356" i="14"/>
  <c r="AA356" i="14"/>
  <c r="AC356" i="14"/>
  <c r="AE356" i="14"/>
  <c r="AF286" i="14"/>
  <c r="AE286" i="14"/>
  <c r="AD286" i="14"/>
  <c r="AB286" i="14"/>
  <c r="AC277" i="14"/>
  <c r="AB277" i="14"/>
  <c r="AA277" i="14"/>
  <c r="AE277" i="14"/>
  <c r="AB268" i="14"/>
  <c r="AA268" i="14"/>
  <c r="AC268" i="14"/>
  <c r="AE268" i="14"/>
  <c r="AF259" i="14"/>
  <c r="AE259" i="14"/>
  <c r="AB259" i="14"/>
  <c r="AD259" i="14"/>
  <c r="AB249" i="14"/>
  <c r="AA249" i="14"/>
  <c r="AE249" i="14"/>
  <c r="AC249" i="14"/>
  <c r="AF240" i="14"/>
  <c r="AD240" i="14"/>
  <c r="AB240" i="14"/>
  <c r="AE240" i="14"/>
  <c r="AF229" i="14"/>
  <c r="AD229" i="14"/>
  <c r="AE229" i="14"/>
  <c r="AF220" i="14"/>
  <c r="AE220" i="14"/>
  <c r="AC220" i="14"/>
  <c r="AD341" i="14"/>
  <c r="AB341" i="14"/>
  <c r="AF341" i="14"/>
  <c r="AE341" i="14"/>
  <c r="AC333" i="14"/>
  <c r="AF333" i="14"/>
  <c r="AE333" i="14"/>
  <c r="AA324" i="14"/>
  <c r="AC324" i="14"/>
  <c r="AE324" i="14"/>
  <c r="AF315" i="14"/>
  <c r="AE315" i="14"/>
  <c r="AB315" i="14"/>
  <c r="AD315" i="14"/>
  <c r="AC305" i="14"/>
  <c r="AB305" i="14"/>
  <c r="AA305" i="14"/>
  <c r="AE305" i="14"/>
  <c r="AA296" i="14"/>
  <c r="AC296" i="14"/>
  <c r="AE296" i="14"/>
  <c r="AF354" i="14"/>
  <c r="AE354" i="14"/>
  <c r="AA354" i="14"/>
  <c r="AC230" i="14"/>
  <c r="AF230" i="14"/>
  <c r="AE230" i="14"/>
  <c r="AA230" i="14"/>
  <c r="AE211" i="14"/>
  <c r="AB211" i="14"/>
  <c r="AA211" i="14"/>
  <c r="AF203" i="14"/>
  <c r="AE203" i="14"/>
  <c r="AA203" i="14"/>
  <c r="AE195" i="14"/>
  <c r="AB195" i="14"/>
  <c r="AC195" i="14"/>
  <c r="AA195" i="14"/>
  <c r="AF187" i="14"/>
  <c r="AE187" i="14"/>
  <c r="AB187" i="14"/>
  <c r="AD187" i="14"/>
  <c r="AF179" i="14"/>
  <c r="AE179" i="14"/>
  <c r="AB179" i="14"/>
  <c r="AD179" i="14"/>
  <c r="AC179" i="14"/>
  <c r="AF171" i="14"/>
  <c r="AE171" i="14"/>
  <c r="AC171" i="14"/>
  <c r="AA171" i="14"/>
  <c r="AC163" i="14"/>
  <c r="AB163" i="14"/>
  <c r="AA163" i="14"/>
  <c r="AE163" i="14"/>
  <c r="AB155" i="14"/>
  <c r="AA155" i="14"/>
  <c r="AE155" i="14"/>
  <c r="AD155" i="14"/>
  <c r="AF155" i="14"/>
  <c r="AB147" i="14"/>
  <c r="AE147" i="14"/>
  <c r="AF147" i="14"/>
  <c r="AD147" i="14"/>
  <c r="AF322" i="14"/>
  <c r="AE322" i="14"/>
  <c r="AD322" i="14"/>
  <c r="AF9" i="14"/>
  <c r="AE9" i="14"/>
  <c r="AC9" i="14"/>
  <c r="AA9" i="14"/>
  <c r="AC134" i="14"/>
  <c r="AB134" i="14"/>
  <c r="AE134" i="14"/>
  <c r="AF126" i="14"/>
  <c r="AC126" i="14"/>
  <c r="AE126" i="14"/>
  <c r="AD126" i="14"/>
  <c r="AF118" i="14"/>
  <c r="AE118" i="14"/>
  <c r="AD118" i="14"/>
  <c r="AC110" i="14"/>
  <c r="AA110" i="14"/>
  <c r="AE110" i="14"/>
  <c r="AC102" i="14"/>
  <c r="AE102" i="14"/>
  <c r="AF102" i="14"/>
  <c r="AB94" i="14"/>
  <c r="AE94" i="14"/>
  <c r="AF94" i="14"/>
  <c r="AD94" i="14"/>
  <c r="AC86" i="14"/>
  <c r="AB86" i="14"/>
  <c r="AA86" i="14"/>
  <c r="AE86" i="14"/>
  <c r="AC78" i="14"/>
  <c r="AB78" i="14"/>
  <c r="AA78" i="14"/>
  <c r="AE78" i="14"/>
  <c r="AB70" i="14"/>
  <c r="AA70" i="14"/>
  <c r="AE70" i="14"/>
  <c r="AC62" i="14"/>
  <c r="AB62" i="14"/>
  <c r="AA62" i="14"/>
  <c r="AE62" i="14"/>
  <c r="AC54" i="14"/>
  <c r="AB54" i="14"/>
  <c r="AA54" i="14"/>
  <c r="AE54" i="14"/>
  <c r="AD46" i="14"/>
  <c r="AF46" i="14"/>
  <c r="AE46" i="14"/>
  <c r="AB46" i="14"/>
  <c r="AA38" i="14"/>
  <c r="AE38" i="14"/>
  <c r="AC38" i="14"/>
  <c r="AB38" i="14"/>
  <c r="AF30" i="14"/>
  <c r="AE30" i="14"/>
  <c r="AD30" i="14"/>
  <c r="AA22" i="14"/>
  <c r="AE22" i="14"/>
  <c r="AC22" i="14"/>
  <c r="AA10" i="14"/>
  <c r="AF10" i="14"/>
  <c r="AE10" i="14"/>
  <c r="AC10" i="14"/>
  <c r="T286" i="14"/>
  <c r="S286" i="14"/>
  <c r="R286" i="14"/>
  <c r="Q286" i="14"/>
  <c r="P286" i="14"/>
  <c r="N286" i="14"/>
  <c r="O286" i="14"/>
  <c r="T277" i="14"/>
  <c r="S277" i="14"/>
  <c r="R277" i="14"/>
  <c r="Q277" i="14"/>
  <c r="P277" i="14"/>
  <c r="N277" i="14"/>
  <c r="M277" i="14"/>
  <c r="O268" i="14"/>
  <c r="N268" i="14"/>
  <c r="M268" i="14"/>
  <c r="T268" i="14"/>
  <c r="Q268" i="14"/>
  <c r="P268" i="14"/>
  <c r="S268" i="14"/>
  <c r="O259" i="14"/>
  <c r="N259" i="14"/>
  <c r="M259" i="14"/>
  <c r="T259" i="14"/>
  <c r="Q259" i="14"/>
  <c r="P259" i="14"/>
  <c r="S259" i="14"/>
  <c r="N249" i="14"/>
  <c r="M249" i="14"/>
  <c r="T249" i="14"/>
  <c r="Q249" i="14"/>
  <c r="P249" i="14"/>
  <c r="R249" i="14"/>
  <c r="S249" i="14"/>
  <c r="O240" i="14"/>
  <c r="N240" i="14"/>
  <c r="M240" i="14"/>
  <c r="T240" i="14"/>
  <c r="P240" i="14"/>
  <c r="S240" i="14"/>
  <c r="O231" i="14"/>
  <c r="N231" i="14"/>
  <c r="T231" i="14"/>
  <c r="Q231" i="14"/>
  <c r="S231" i="14"/>
  <c r="R231" i="14"/>
  <c r="O222" i="14"/>
  <c r="N222" i="14"/>
  <c r="M222" i="14"/>
  <c r="T222" i="14"/>
  <c r="Q222" i="14"/>
  <c r="P222" i="14"/>
  <c r="S222" i="14"/>
  <c r="P352" i="14"/>
  <c r="O352" i="14"/>
  <c r="N352" i="14"/>
  <c r="T352" i="14"/>
  <c r="Q352" i="14"/>
  <c r="S352" i="14"/>
  <c r="R352" i="14"/>
  <c r="P344" i="14"/>
  <c r="O344" i="14"/>
  <c r="N344" i="14"/>
  <c r="M344" i="14"/>
  <c r="T344" i="14"/>
  <c r="Q344" i="14"/>
  <c r="S344" i="14"/>
  <c r="P336" i="14"/>
  <c r="O336" i="14"/>
  <c r="N336" i="14"/>
  <c r="T336" i="14"/>
  <c r="Q336" i="14"/>
  <c r="S336" i="14"/>
  <c r="R336" i="14"/>
  <c r="T327" i="14"/>
  <c r="S327" i="14"/>
  <c r="Q327" i="14"/>
  <c r="P327" i="14"/>
  <c r="N327" i="14"/>
  <c r="O327" i="14"/>
  <c r="M327" i="14"/>
  <c r="T318" i="14"/>
  <c r="S318" i="14"/>
  <c r="R318" i="14"/>
  <c r="Q318" i="14"/>
  <c r="P318" i="14"/>
  <c r="M318" i="14"/>
  <c r="T309" i="14"/>
  <c r="S309" i="14"/>
  <c r="R309" i="14"/>
  <c r="Q309" i="14"/>
  <c r="P309" i="14"/>
  <c r="O309" i="14"/>
  <c r="T300" i="14"/>
  <c r="S300" i="14"/>
  <c r="Q300" i="14"/>
  <c r="P300" i="14"/>
  <c r="N300" i="14"/>
  <c r="O300" i="14"/>
  <c r="M300" i="14"/>
  <c r="T290" i="14"/>
  <c r="S290" i="14"/>
  <c r="P290" i="14"/>
  <c r="N290" i="14"/>
  <c r="O290" i="14"/>
  <c r="M290" i="14"/>
  <c r="O218" i="14"/>
  <c r="N218" i="14"/>
  <c r="T218" i="14"/>
  <c r="Q218" i="14"/>
  <c r="P218" i="14"/>
  <c r="S218" i="14"/>
  <c r="R218" i="14"/>
  <c r="O208" i="14"/>
  <c r="N208" i="14"/>
  <c r="T208" i="14"/>
  <c r="Q208" i="14"/>
  <c r="P208" i="14"/>
  <c r="S208" i="14"/>
  <c r="R208" i="14"/>
  <c r="O200" i="14"/>
  <c r="N200" i="14"/>
  <c r="T200" i="14"/>
  <c r="Q200" i="14"/>
  <c r="M200" i="14"/>
  <c r="S200" i="14"/>
  <c r="P200" i="14"/>
  <c r="N192" i="14"/>
  <c r="T192" i="14"/>
  <c r="Q192" i="14"/>
  <c r="R192" i="14"/>
  <c r="M192" i="14"/>
  <c r="S192" i="14"/>
  <c r="O183" i="14"/>
  <c r="S183" i="14"/>
  <c r="Q183" i="14"/>
  <c r="P183" i="14"/>
  <c r="R183" i="14"/>
  <c r="N183" i="14"/>
  <c r="O175" i="14"/>
  <c r="T175" i="14"/>
  <c r="Q175" i="14"/>
  <c r="P175" i="14"/>
  <c r="N175" i="14"/>
  <c r="M175" i="14"/>
  <c r="T167" i="14"/>
  <c r="S167" i="14"/>
  <c r="P167" i="14"/>
  <c r="R167" i="14"/>
  <c r="N167" i="14"/>
  <c r="M167" i="14"/>
  <c r="O158" i="14"/>
  <c r="T158" i="14"/>
  <c r="S158" i="14"/>
  <c r="Q158" i="14"/>
  <c r="R158" i="14"/>
  <c r="P158" i="14"/>
  <c r="T150" i="14"/>
  <c r="S150" i="14"/>
  <c r="Q150" i="14"/>
  <c r="N150" i="14"/>
  <c r="M150" i="14"/>
  <c r="R150" i="14"/>
  <c r="P150" i="14"/>
  <c r="N141" i="14"/>
  <c r="Q141" i="14"/>
  <c r="T141" i="14"/>
  <c r="S141" i="14"/>
  <c r="P141" i="14"/>
  <c r="O141" i="14"/>
  <c r="M141" i="14"/>
  <c r="O19" i="14"/>
  <c r="N19" i="14"/>
  <c r="M19" i="14"/>
  <c r="T19" i="14"/>
  <c r="S19" i="14"/>
  <c r="R19" i="14"/>
  <c r="P19" i="14"/>
  <c r="O7" i="14"/>
  <c r="N7" i="14"/>
  <c r="M7" i="14"/>
  <c r="T7" i="14"/>
  <c r="S7" i="14"/>
  <c r="P7" i="14"/>
  <c r="N137" i="14"/>
  <c r="R137" i="14"/>
  <c r="Q137" i="14"/>
  <c r="P137" i="14"/>
  <c r="O137" i="14"/>
  <c r="T137" i="14"/>
  <c r="S137" i="14"/>
  <c r="N129" i="14"/>
  <c r="T129" i="14"/>
  <c r="S129" i="14"/>
  <c r="R129" i="14"/>
  <c r="P129" i="14"/>
  <c r="O129" i="14"/>
  <c r="M129" i="14"/>
  <c r="N121" i="14"/>
  <c r="T121" i="14"/>
  <c r="S121" i="14"/>
  <c r="R121" i="14"/>
  <c r="Q121" i="14"/>
  <c r="P121" i="14"/>
  <c r="O121" i="14"/>
  <c r="N113" i="14"/>
  <c r="T113" i="14"/>
  <c r="S113" i="14"/>
  <c r="R113" i="14"/>
  <c r="P113" i="14"/>
  <c r="O113" i="14"/>
  <c r="N105" i="14"/>
  <c r="T105" i="14"/>
  <c r="S105" i="14"/>
  <c r="R105" i="14"/>
  <c r="Q105" i="14"/>
  <c r="P105" i="14"/>
  <c r="O105" i="14"/>
  <c r="O97" i="14"/>
  <c r="N97" i="14"/>
  <c r="T97" i="14"/>
  <c r="S97" i="14"/>
  <c r="R97" i="14"/>
  <c r="Q97" i="14"/>
  <c r="P97" i="14"/>
  <c r="O89" i="14"/>
  <c r="N89" i="14"/>
  <c r="M89" i="14"/>
  <c r="S89" i="14"/>
  <c r="Q89" i="14"/>
  <c r="P89" i="14"/>
  <c r="O81" i="14"/>
  <c r="N81" i="14"/>
  <c r="M81" i="14"/>
  <c r="T81" i="14"/>
  <c r="S81" i="14"/>
  <c r="R81" i="14"/>
  <c r="P81" i="14"/>
  <c r="O73" i="14"/>
  <c r="T73" i="14"/>
  <c r="S73" i="14"/>
  <c r="R73" i="14"/>
  <c r="Q73" i="14"/>
  <c r="P73" i="14"/>
  <c r="O65" i="14"/>
  <c r="T65" i="14"/>
  <c r="S65" i="14"/>
  <c r="R65" i="14"/>
  <c r="Q65" i="14"/>
  <c r="P65" i="14"/>
  <c r="N57" i="14"/>
  <c r="M57" i="14"/>
  <c r="T57" i="14"/>
  <c r="S57" i="14"/>
  <c r="R57" i="14"/>
  <c r="Q57" i="14"/>
  <c r="P57" i="14"/>
  <c r="N48" i="14"/>
  <c r="M48" i="14"/>
  <c r="T48" i="14"/>
  <c r="S48" i="14"/>
  <c r="R48" i="14"/>
  <c r="Q48" i="14"/>
  <c r="P48" i="14"/>
  <c r="O40" i="14"/>
  <c r="T40" i="14"/>
  <c r="S40" i="14"/>
  <c r="R40" i="14"/>
  <c r="Q40" i="14"/>
  <c r="P40" i="14"/>
  <c r="N32" i="14"/>
  <c r="M32" i="14"/>
  <c r="T32" i="14"/>
  <c r="S32" i="14"/>
  <c r="R32" i="14"/>
  <c r="Q32" i="14"/>
  <c r="P32" i="14"/>
  <c r="N24" i="14"/>
  <c r="T24" i="14"/>
  <c r="S24" i="14"/>
  <c r="R24" i="14"/>
  <c r="Q24" i="14"/>
  <c r="P24" i="14"/>
  <c r="O145" i="14"/>
  <c r="T145" i="14"/>
  <c r="S145" i="14"/>
  <c r="P145" i="14"/>
  <c r="N145" i="14"/>
  <c r="M145" i="14"/>
  <c r="T285" i="14"/>
  <c r="S285" i="14"/>
  <c r="R285" i="14"/>
  <c r="Q285" i="14"/>
  <c r="P285" i="14"/>
  <c r="N285" i="14"/>
  <c r="O285" i="14"/>
  <c r="T276" i="14"/>
  <c r="S276" i="14"/>
  <c r="R276" i="14"/>
  <c r="P276" i="14"/>
  <c r="N276" i="14"/>
  <c r="M276" i="14"/>
  <c r="O267" i="14"/>
  <c r="N267" i="14"/>
  <c r="M267" i="14"/>
  <c r="T267" i="14"/>
  <c r="P267" i="14"/>
  <c r="S267" i="14"/>
  <c r="R267" i="14"/>
  <c r="O257" i="14"/>
  <c r="N257" i="14"/>
  <c r="M257" i="14"/>
  <c r="T257" i="14"/>
  <c r="Q257" i="14"/>
  <c r="P257" i="14"/>
  <c r="S257" i="14"/>
  <c r="O248" i="14"/>
  <c r="N248" i="14"/>
  <c r="T248" i="14"/>
  <c r="Q248" i="14"/>
  <c r="P248" i="14"/>
  <c r="S248" i="14"/>
  <c r="R248" i="14"/>
  <c r="O239" i="14"/>
  <c r="N239" i="14"/>
  <c r="T239" i="14"/>
  <c r="Q239" i="14"/>
  <c r="P239" i="14"/>
  <c r="S239" i="14"/>
  <c r="R239" i="14"/>
  <c r="O230" i="14"/>
  <c r="N230" i="14"/>
  <c r="T230" i="14"/>
  <c r="Q230" i="14"/>
  <c r="P230" i="14"/>
  <c r="S230" i="14"/>
  <c r="N221" i="14"/>
  <c r="M221" i="14"/>
  <c r="T221" i="14"/>
  <c r="P221" i="14"/>
  <c r="S221" i="14"/>
  <c r="R221" i="14"/>
  <c r="P351" i="14"/>
  <c r="O351" i="14"/>
  <c r="N351" i="14"/>
  <c r="M351" i="14"/>
  <c r="T351" i="14"/>
  <c r="S351" i="14"/>
  <c r="R351" i="14"/>
  <c r="Q351" i="14"/>
  <c r="P343" i="14"/>
  <c r="M343" i="14"/>
  <c r="T343" i="14"/>
  <c r="S343" i="14"/>
  <c r="R343" i="14"/>
  <c r="Q343" i="14"/>
  <c r="P335" i="14"/>
  <c r="O335" i="14"/>
  <c r="N335" i="14"/>
  <c r="T335" i="14"/>
  <c r="S335" i="14"/>
  <c r="M335" i="14"/>
  <c r="T326" i="14"/>
  <c r="S326" i="14"/>
  <c r="R326" i="14"/>
  <c r="Q326" i="14"/>
  <c r="P326" i="14"/>
  <c r="O326" i="14"/>
  <c r="M326" i="14"/>
  <c r="T317" i="14"/>
  <c r="S317" i="14"/>
  <c r="R317" i="14"/>
  <c r="Q317" i="14"/>
  <c r="P317" i="14"/>
  <c r="N317" i="14"/>
  <c r="T308" i="14"/>
  <c r="S308" i="14"/>
  <c r="R308" i="14"/>
  <c r="Q308" i="14"/>
  <c r="P308" i="14"/>
  <c r="N308" i="14"/>
  <c r="O308" i="14"/>
  <c r="T298" i="14"/>
  <c r="S298" i="14"/>
  <c r="R298" i="14"/>
  <c r="Q298" i="14"/>
  <c r="P298" i="14"/>
  <c r="N298" i="14"/>
  <c r="M298" i="14"/>
  <c r="T289" i="14"/>
  <c r="S289" i="14"/>
  <c r="Q289" i="14"/>
  <c r="P289" i="14"/>
  <c r="N289" i="14"/>
  <c r="O289" i="14"/>
  <c r="M289" i="14"/>
  <c r="O216" i="14"/>
  <c r="N216" i="14"/>
  <c r="M216" i="14"/>
  <c r="T216" i="14"/>
  <c r="Q216" i="14"/>
  <c r="P216" i="14"/>
  <c r="S216" i="14"/>
  <c r="O207" i="14"/>
  <c r="N207" i="14"/>
  <c r="T207" i="14"/>
  <c r="M207" i="14"/>
  <c r="S207" i="14"/>
  <c r="P207" i="14"/>
  <c r="N199" i="14"/>
  <c r="T199" i="14"/>
  <c r="Q199" i="14"/>
  <c r="M199" i="14"/>
  <c r="S199" i="14"/>
  <c r="R199" i="14"/>
  <c r="P199" i="14"/>
  <c r="O191" i="14"/>
  <c r="N191" i="14"/>
  <c r="T191" i="14"/>
  <c r="Q191" i="14"/>
  <c r="M191" i="14"/>
  <c r="S191" i="14"/>
  <c r="R191" i="14"/>
  <c r="O182" i="14"/>
  <c r="S182" i="14"/>
  <c r="N182" i="14"/>
  <c r="M182" i="14"/>
  <c r="R182" i="14"/>
  <c r="P182" i="14"/>
  <c r="O174" i="14"/>
  <c r="T174" i="14"/>
  <c r="Q174" i="14"/>
  <c r="N174" i="14"/>
  <c r="M174" i="14"/>
  <c r="P174" i="14"/>
  <c r="O166" i="14"/>
  <c r="S166" i="14"/>
  <c r="Q166" i="14"/>
  <c r="N166" i="14"/>
  <c r="M166" i="14"/>
  <c r="P166" i="14"/>
  <c r="O157" i="14"/>
  <c r="T157" i="14"/>
  <c r="N157" i="14"/>
  <c r="S157" i="14"/>
  <c r="P157" i="14"/>
  <c r="M157" i="14"/>
  <c r="O149" i="14"/>
  <c r="T149" i="14"/>
  <c r="N149" i="14"/>
  <c r="S149" i="14"/>
  <c r="R149" i="14"/>
  <c r="P149" i="14"/>
  <c r="M149" i="14"/>
  <c r="T315" i="14"/>
  <c r="S315" i="14"/>
  <c r="R315" i="14"/>
  <c r="P315" i="14"/>
  <c r="N315" i="14"/>
  <c r="O315" i="14"/>
  <c r="M315" i="14"/>
  <c r="N17" i="14"/>
  <c r="M17" i="14"/>
  <c r="T17" i="14"/>
  <c r="S17" i="14"/>
  <c r="R17" i="14"/>
  <c r="P17" i="14"/>
  <c r="O6" i="14"/>
  <c r="N6" i="14"/>
  <c r="M6" i="14"/>
  <c r="T6" i="14"/>
  <c r="S6" i="14"/>
  <c r="R6" i="14"/>
  <c r="N136" i="14"/>
  <c r="Q136" i="14"/>
  <c r="T136" i="14"/>
  <c r="S136" i="14"/>
  <c r="P136" i="14"/>
  <c r="O136" i="14"/>
  <c r="M136" i="14"/>
  <c r="N128" i="14"/>
  <c r="Q128" i="14"/>
  <c r="S128" i="14"/>
  <c r="R128" i="14"/>
  <c r="P128" i="14"/>
  <c r="O128" i="14"/>
  <c r="T128" i="14"/>
  <c r="N120" i="14"/>
  <c r="T120" i="14"/>
  <c r="S120" i="14"/>
  <c r="R120" i="14"/>
  <c r="P120" i="14"/>
  <c r="M120" i="14"/>
  <c r="N112" i="14"/>
  <c r="T112" i="14"/>
  <c r="S112" i="14"/>
  <c r="R112" i="14"/>
  <c r="P112" i="14"/>
  <c r="O112" i="14"/>
  <c r="N104" i="14"/>
  <c r="T104" i="14"/>
  <c r="S104" i="14"/>
  <c r="R104" i="14"/>
  <c r="P104" i="14"/>
  <c r="O104" i="14"/>
  <c r="M104" i="14"/>
  <c r="O96" i="14"/>
  <c r="N96" i="14"/>
  <c r="T96" i="14"/>
  <c r="S96" i="14"/>
  <c r="R96" i="14"/>
  <c r="Q96" i="14"/>
  <c r="P96" i="14"/>
  <c r="N88" i="14"/>
  <c r="M88" i="14"/>
  <c r="S88" i="14"/>
  <c r="R88" i="14"/>
  <c r="Q88" i="14"/>
  <c r="P88" i="14"/>
  <c r="O80" i="14"/>
  <c r="N80" i="14"/>
  <c r="T80" i="14"/>
  <c r="S80" i="14"/>
  <c r="R80" i="14"/>
  <c r="Q80" i="14"/>
  <c r="P80" i="14"/>
  <c r="O72" i="14"/>
  <c r="T72" i="14"/>
  <c r="S72" i="14"/>
  <c r="R72" i="14"/>
  <c r="Q72" i="14"/>
  <c r="P72" i="14"/>
  <c r="O64" i="14"/>
  <c r="T64" i="14"/>
  <c r="S64" i="14"/>
  <c r="R64" i="14"/>
  <c r="Q64" i="14"/>
  <c r="P64" i="14"/>
  <c r="N56" i="14"/>
  <c r="T56" i="14"/>
  <c r="S56" i="14"/>
  <c r="R56" i="14"/>
  <c r="Q56" i="14"/>
  <c r="P56" i="14"/>
  <c r="N47" i="14"/>
  <c r="T47" i="14"/>
  <c r="S47" i="14"/>
  <c r="R47" i="14"/>
  <c r="Q47" i="14"/>
  <c r="P47" i="14"/>
  <c r="O39" i="14"/>
  <c r="T39" i="14"/>
  <c r="S39" i="14"/>
  <c r="R39" i="14"/>
  <c r="Q39" i="14"/>
  <c r="P39" i="14"/>
  <c r="N31" i="14"/>
  <c r="T31" i="14"/>
  <c r="S31" i="14"/>
  <c r="R31" i="14"/>
  <c r="Q31" i="14"/>
  <c r="P31" i="14"/>
  <c r="N23" i="14"/>
  <c r="T23" i="14"/>
  <c r="S23" i="14"/>
  <c r="R23" i="14"/>
  <c r="Q23" i="14"/>
  <c r="P23" i="14"/>
  <c r="P334" i="14"/>
  <c r="O334" i="14"/>
  <c r="N334" i="14"/>
  <c r="T334" i="14"/>
  <c r="M334" i="14"/>
  <c r="S334" i="14"/>
  <c r="R334" i="14"/>
  <c r="P354" i="14"/>
  <c r="O354" i="14"/>
  <c r="T354" i="14"/>
  <c r="S354" i="14"/>
  <c r="R354" i="14"/>
  <c r="Q354" i="14"/>
  <c r="T284" i="14"/>
  <c r="S284" i="14"/>
  <c r="R284" i="14"/>
  <c r="Q284" i="14"/>
  <c r="P284" i="14"/>
  <c r="N284" i="14"/>
  <c r="O284" i="14"/>
  <c r="T275" i="14"/>
  <c r="S275" i="14"/>
  <c r="N275" i="14"/>
  <c r="P275" i="14"/>
  <c r="O275" i="14"/>
  <c r="M275" i="14"/>
  <c r="O265" i="14"/>
  <c r="N265" i="14"/>
  <c r="T265" i="14"/>
  <c r="Q265" i="14"/>
  <c r="P265" i="14"/>
  <c r="S265" i="14"/>
  <c r="O256" i="14"/>
  <c r="N256" i="14"/>
  <c r="T256" i="14"/>
  <c r="Q256" i="14"/>
  <c r="P256" i="14"/>
  <c r="S256" i="14"/>
  <c r="R256" i="14"/>
  <c r="O247" i="14"/>
  <c r="T247" i="14"/>
  <c r="Q247" i="14"/>
  <c r="P247" i="14"/>
  <c r="S247" i="14"/>
  <c r="R247" i="14"/>
  <c r="O237" i="14"/>
  <c r="M237" i="14"/>
  <c r="T237" i="14"/>
  <c r="Q237" i="14"/>
  <c r="P237" i="14"/>
  <c r="S237" i="14"/>
  <c r="R237" i="14"/>
  <c r="O229" i="14"/>
  <c r="N229" i="14"/>
  <c r="M229" i="14"/>
  <c r="T229" i="14"/>
  <c r="P229" i="14"/>
  <c r="S229" i="14"/>
  <c r="R229" i="14"/>
  <c r="O220" i="14"/>
  <c r="N220" i="14"/>
  <c r="T220" i="14"/>
  <c r="Q220" i="14"/>
  <c r="P220" i="14"/>
  <c r="S220" i="14"/>
  <c r="R220" i="14"/>
  <c r="P350" i="14"/>
  <c r="M350" i="14"/>
  <c r="T350" i="14"/>
  <c r="S350" i="14"/>
  <c r="Q350" i="14"/>
  <c r="R350" i="14"/>
  <c r="P342" i="14"/>
  <c r="N342" i="14"/>
  <c r="T342" i="14"/>
  <c r="S342" i="14"/>
  <c r="Q342" i="14"/>
  <c r="R342" i="14"/>
  <c r="P333" i="14"/>
  <c r="O333" i="14"/>
  <c r="N333" i="14"/>
  <c r="T333" i="14"/>
  <c r="S333" i="14"/>
  <c r="R333" i="14"/>
  <c r="S325" i="14"/>
  <c r="R325" i="14"/>
  <c r="Q325" i="14"/>
  <c r="P325" i="14"/>
  <c r="O325" i="14"/>
  <c r="M325" i="14"/>
  <c r="T316" i="14"/>
  <c r="S316" i="14"/>
  <c r="R316" i="14"/>
  <c r="Q316" i="14"/>
  <c r="P316" i="14"/>
  <c r="N316" i="14"/>
  <c r="O316" i="14"/>
  <c r="T306" i="14"/>
  <c r="S306" i="14"/>
  <c r="R306" i="14"/>
  <c r="P306" i="14"/>
  <c r="N306" i="14"/>
  <c r="O306" i="14"/>
  <c r="M306" i="14"/>
  <c r="T297" i="14"/>
  <c r="S297" i="14"/>
  <c r="R297" i="14"/>
  <c r="Q297" i="14"/>
  <c r="P297" i="14"/>
  <c r="O297" i="14"/>
  <c r="T282" i="14"/>
  <c r="S282" i="14"/>
  <c r="Q282" i="14"/>
  <c r="P282" i="14"/>
  <c r="N282" i="14"/>
  <c r="O282" i="14"/>
  <c r="M282" i="14"/>
  <c r="O215" i="14"/>
  <c r="N215" i="14"/>
  <c r="M215" i="14"/>
  <c r="T215" i="14"/>
  <c r="Q215" i="14"/>
  <c r="P215" i="14"/>
  <c r="S215" i="14"/>
  <c r="O206" i="14"/>
  <c r="N206" i="14"/>
  <c r="T206" i="14"/>
  <c r="M206" i="14"/>
  <c r="S206" i="14"/>
  <c r="P206" i="14"/>
  <c r="N198" i="14"/>
  <c r="T198" i="14"/>
  <c r="Q198" i="14"/>
  <c r="R198" i="14"/>
  <c r="S198" i="14"/>
  <c r="P198" i="14"/>
  <c r="N190" i="14"/>
  <c r="Q190" i="14"/>
  <c r="R190" i="14"/>
  <c r="M190" i="14"/>
  <c r="S190" i="14"/>
  <c r="P190" i="14"/>
  <c r="O181" i="14"/>
  <c r="T181" i="14"/>
  <c r="Q181" i="14"/>
  <c r="N181" i="14"/>
  <c r="S181" i="14"/>
  <c r="R181" i="14"/>
  <c r="P181" i="14"/>
  <c r="T173" i="14"/>
  <c r="N173" i="14"/>
  <c r="S173" i="14"/>
  <c r="R173" i="14"/>
  <c r="P173" i="14"/>
  <c r="M173" i="14"/>
  <c r="T165" i="14"/>
  <c r="Q165" i="14"/>
  <c r="N165" i="14"/>
  <c r="S165" i="14"/>
  <c r="R165" i="14"/>
  <c r="P165" i="14"/>
  <c r="M165" i="14"/>
  <c r="O156" i="14"/>
  <c r="T156" i="14"/>
  <c r="S156" i="14"/>
  <c r="R156" i="14"/>
  <c r="Q156" i="14"/>
  <c r="P156" i="14"/>
  <c r="T148" i="14"/>
  <c r="N148" i="14"/>
  <c r="S148" i="14"/>
  <c r="R148" i="14"/>
  <c r="M148" i="14"/>
  <c r="Q148" i="14"/>
  <c r="P148" i="14"/>
  <c r="T307" i="14"/>
  <c r="S307" i="14"/>
  <c r="R307" i="14"/>
  <c r="Q307" i="14"/>
  <c r="P307" i="14"/>
  <c r="N307" i="14"/>
  <c r="O307" i="14"/>
  <c r="O15" i="14"/>
  <c r="N15" i="14"/>
  <c r="T15" i="14"/>
  <c r="S15" i="14"/>
  <c r="R15" i="14"/>
  <c r="Q15" i="14"/>
  <c r="O213" i="14"/>
  <c r="N213" i="14"/>
  <c r="M213" i="14"/>
  <c r="T213" i="14"/>
  <c r="Q213" i="14"/>
  <c r="P213" i="14"/>
  <c r="S213" i="14"/>
  <c r="N135" i="14"/>
  <c r="Q135" i="14"/>
  <c r="T135" i="14"/>
  <c r="S135" i="14"/>
  <c r="P135" i="14"/>
  <c r="O135" i="14"/>
  <c r="M135" i="14"/>
  <c r="N127" i="14"/>
  <c r="Q127" i="14"/>
  <c r="P127" i="14"/>
  <c r="O127" i="14"/>
  <c r="T127" i="14"/>
  <c r="S127" i="14"/>
  <c r="R127" i="14"/>
  <c r="N119" i="14"/>
  <c r="T119" i="14"/>
  <c r="S119" i="14"/>
  <c r="R119" i="14"/>
  <c r="Q119" i="14"/>
  <c r="P119" i="14"/>
  <c r="O119" i="14"/>
  <c r="N111" i="14"/>
  <c r="T111" i="14"/>
  <c r="S111" i="14"/>
  <c r="R111" i="14"/>
  <c r="P111" i="14"/>
  <c r="O111" i="14"/>
  <c r="M111" i="14"/>
  <c r="N103" i="14"/>
  <c r="T103" i="14"/>
  <c r="S103" i="14"/>
  <c r="Q103" i="14"/>
  <c r="P103" i="14"/>
  <c r="O103" i="14"/>
  <c r="O95" i="14"/>
  <c r="N95" i="14"/>
  <c r="T95" i="14"/>
  <c r="S95" i="14"/>
  <c r="R95" i="14"/>
  <c r="P95" i="14"/>
  <c r="O87" i="14"/>
  <c r="N87" i="14"/>
  <c r="M87" i="14"/>
  <c r="S87" i="14"/>
  <c r="Q87" i="14"/>
  <c r="P87" i="14"/>
  <c r="O79" i="14"/>
  <c r="N79" i="14"/>
  <c r="M79" i="14"/>
  <c r="T79" i="14"/>
  <c r="S79" i="14"/>
  <c r="P79" i="14"/>
  <c r="N71" i="14"/>
  <c r="M71" i="14"/>
  <c r="T71" i="14"/>
  <c r="S71" i="14"/>
  <c r="Q71" i="14"/>
  <c r="P71" i="14"/>
  <c r="O63" i="14"/>
  <c r="N63" i="14"/>
  <c r="M63" i="14"/>
  <c r="S63" i="14"/>
  <c r="Q63" i="14"/>
  <c r="P63" i="14"/>
  <c r="O55" i="14"/>
  <c r="T55" i="14"/>
  <c r="S55" i="14"/>
  <c r="R55" i="14"/>
  <c r="Q55" i="14"/>
  <c r="P55" i="14"/>
  <c r="N46" i="14"/>
  <c r="T46" i="14"/>
  <c r="S46" i="14"/>
  <c r="R46" i="14"/>
  <c r="Q46" i="14"/>
  <c r="P46" i="14"/>
  <c r="O38" i="14"/>
  <c r="N38" i="14"/>
  <c r="M38" i="14"/>
  <c r="T38" i="14"/>
  <c r="S38" i="14"/>
  <c r="P38" i="14"/>
  <c r="N30" i="14"/>
  <c r="T30" i="14"/>
  <c r="S30" i="14"/>
  <c r="R30" i="14"/>
  <c r="Q30" i="14"/>
  <c r="P30" i="14"/>
  <c r="N22" i="14"/>
  <c r="M22" i="14"/>
  <c r="T22" i="14"/>
  <c r="S22" i="14"/>
  <c r="R22" i="14"/>
  <c r="P22" i="14"/>
  <c r="T323" i="14"/>
  <c r="S323" i="14"/>
  <c r="R323" i="14"/>
  <c r="P323" i="14"/>
  <c r="N323" i="14"/>
  <c r="O323" i="14"/>
  <c r="M323" i="14"/>
  <c r="O50" i="14"/>
  <c r="M50" i="14"/>
  <c r="T50" i="14"/>
  <c r="S50" i="14"/>
  <c r="R50" i="14"/>
  <c r="Q50" i="14"/>
  <c r="P50" i="14"/>
  <c r="S283" i="14"/>
  <c r="R283" i="14"/>
  <c r="Q283" i="14"/>
  <c r="P283" i="14"/>
  <c r="N283" i="14"/>
  <c r="O283" i="14"/>
  <c r="S273" i="14"/>
  <c r="Q273" i="14"/>
  <c r="N273" i="14"/>
  <c r="M273" i="14"/>
  <c r="P273" i="14"/>
  <c r="O273" i="14"/>
  <c r="O264" i="14"/>
  <c r="N264" i="14"/>
  <c r="T264" i="14"/>
  <c r="Q264" i="14"/>
  <c r="P264" i="14"/>
  <c r="S264" i="14"/>
  <c r="R264" i="14"/>
  <c r="O255" i="14"/>
  <c r="N255" i="14"/>
  <c r="T255" i="14"/>
  <c r="P255" i="14"/>
  <c r="S255" i="14"/>
  <c r="R255" i="14"/>
  <c r="O246" i="14"/>
  <c r="N246" i="14"/>
  <c r="M246" i="14"/>
  <c r="T246" i="14"/>
  <c r="P246" i="14"/>
  <c r="S246" i="14"/>
  <c r="R246" i="14"/>
  <c r="O236" i="14"/>
  <c r="N236" i="14"/>
  <c r="M236" i="14"/>
  <c r="T236" i="14"/>
  <c r="Q236" i="14"/>
  <c r="P236" i="14"/>
  <c r="O228" i="14"/>
  <c r="N228" i="14"/>
  <c r="T228" i="14"/>
  <c r="Q228" i="14"/>
  <c r="P228" i="14"/>
  <c r="S228" i="14"/>
  <c r="R228" i="14"/>
  <c r="O219" i="14"/>
  <c r="N219" i="14"/>
  <c r="M219" i="14"/>
  <c r="T219" i="14"/>
  <c r="Q219" i="14"/>
  <c r="P219" i="14"/>
  <c r="S219" i="14"/>
  <c r="P349" i="14"/>
  <c r="O349" i="14"/>
  <c r="N349" i="14"/>
  <c r="T349" i="14"/>
  <c r="R349" i="14"/>
  <c r="S349" i="14"/>
  <c r="P341" i="14"/>
  <c r="O341" i="14"/>
  <c r="N341" i="14"/>
  <c r="T341" i="14"/>
  <c r="R341" i="14"/>
  <c r="Q341" i="14"/>
  <c r="S341" i="14"/>
  <c r="P332" i="14"/>
  <c r="T332" i="14"/>
  <c r="Q332" i="14"/>
  <c r="O332" i="14"/>
  <c r="N332" i="14"/>
  <c r="S332" i="14"/>
  <c r="R332" i="14"/>
  <c r="T324" i="14"/>
  <c r="S324" i="14"/>
  <c r="P324" i="14"/>
  <c r="N324" i="14"/>
  <c r="O324" i="14"/>
  <c r="M324" i="14"/>
  <c r="T314" i="14"/>
  <c r="S314" i="14"/>
  <c r="R314" i="14"/>
  <c r="P314" i="14"/>
  <c r="N314" i="14"/>
  <c r="O314" i="14"/>
  <c r="M314" i="14"/>
  <c r="S305" i="14"/>
  <c r="R305" i="14"/>
  <c r="Q305" i="14"/>
  <c r="P305" i="14"/>
  <c r="N305" i="14"/>
  <c r="O305" i="14"/>
  <c r="M305" i="14"/>
  <c r="T296" i="14"/>
  <c r="S296" i="14"/>
  <c r="Q296" i="14"/>
  <c r="P296" i="14"/>
  <c r="N296" i="14"/>
  <c r="O296" i="14"/>
  <c r="M296" i="14"/>
  <c r="T274" i="14"/>
  <c r="S274" i="14"/>
  <c r="R274" i="14"/>
  <c r="Q274" i="14"/>
  <c r="N274" i="14"/>
  <c r="P274" i="14"/>
  <c r="O274" i="14"/>
  <c r="O214" i="14"/>
  <c r="N214" i="14"/>
  <c r="T214" i="14"/>
  <c r="Q214" i="14"/>
  <c r="P214" i="14"/>
  <c r="S214" i="14"/>
  <c r="R214" i="14"/>
  <c r="O205" i="14"/>
  <c r="N205" i="14"/>
  <c r="T205" i="14"/>
  <c r="Q205" i="14"/>
  <c r="M205" i="14"/>
  <c r="S205" i="14"/>
  <c r="P205" i="14"/>
  <c r="O197" i="14"/>
  <c r="N197" i="14"/>
  <c r="T197" i="14"/>
  <c r="M197" i="14"/>
  <c r="S197" i="14"/>
  <c r="R197" i="14"/>
  <c r="P197" i="14"/>
  <c r="O189" i="14"/>
  <c r="N189" i="14"/>
  <c r="T189" i="14"/>
  <c r="Q189" i="14"/>
  <c r="S189" i="14"/>
  <c r="R189" i="14"/>
  <c r="P189" i="14"/>
  <c r="O180" i="14"/>
  <c r="T180" i="14"/>
  <c r="N180" i="14"/>
  <c r="S180" i="14"/>
  <c r="R180" i="14"/>
  <c r="Q180" i="14"/>
  <c r="P180" i="14"/>
  <c r="O172" i="14"/>
  <c r="T172" i="14"/>
  <c r="S172" i="14"/>
  <c r="R172" i="14"/>
  <c r="Q172" i="14"/>
  <c r="P172" i="14"/>
  <c r="O164" i="14"/>
  <c r="T164" i="14"/>
  <c r="N164" i="14"/>
  <c r="S164" i="14"/>
  <c r="R164" i="14"/>
  <c r="P164" i="14"/>
  <c r="O155" i="14"/>
  <c r="T155" i="14"/>
  <c r="S155" i="14"/>
  <c r="Q155" i="14"/>
  <c r="P155" i="14"/>
  <c r="R155" i="14"/>
  <c r="M155" i="14"/>
  <c r="O147" i="14"/>
  <c r="T147" i="14"/>
  <c r="P147" i="14"/>
  <c r="S147" i="14"/>
  <c r="R147" i="14"/>
  <c r="N147" i="14"/>
  <c r="M147" i="14"/>
  <c r="T291" i="14"/>
  <c r="S291" i="14"/>
  <c r="P291" i="14"/>
  <c r="N291" i="14"/>
  <c r="O291" i="14"/>
  <c r="M291" i="14"/>
  <c r="O14" i="14"/>
  <c r="N14" i="14"/>
  <c r="M14" i="14"/>
  <c r="T14" i="14"/>
  <c r="S14" i="14"/>
  <c r="R14" i="14"/>
  <c r="O186" i="14"/>
  <c r="T186" i="14"/>
  <c r="Q186" i="14"/>
  <c r="R186" i="14"/>
  <c r="S186" i="14"/>
  <c r="P186" i="14"/>
  <c r="N134" i="14"/>
  <c r="Q134" i="14"/>
  <c r="O134" i="14"/>
  <c r="M134" i="14"/>
  <c r="T134" i="14"/>
  <c r="S134" i="14"/>
  <c r="P134" i="14"/>
  <c r="N126" i="14"/>
  <c r="Q126" i="14"/>
  <c r="T126" i="14"/>
  <c r="S126" i="14"/>
  <c r="R126" i="14"/>
  <c r="P126" i="14"/>
  <c r="O126" i="14"/>
  <c r="N118" i="14"/>
  <c r="S118" i="14"/>
  <c r="R118" i="14"/>
  <c r="Q118" i="14"/>
  <c r="P118" i="14"/>
  <c r="O118" i="14"/>
  <c r="T118" i="14"/>
  <c r="N110" i="14"/>
  <c r="S110" i="14"/>
  <c r="P110" i="14"/>
  <c r="O110" i="14"/>
  <c r="M110" i="14"/>
  <c r="T110" i="14"/>
  <c r="N102" i="14"/>
  <c r="S102" i="14"/>
  <c r="R102" i="14"/>
  <c r="Q102" i="14"/>
  <c r="P102" i="14"/>
  <c r="O102" i="14"/>
  <c r="T102" i="14"/>
  <c r="O94" i="14"/>
  <c r="N94" i="14"/>
  <c r="M94" i="14"/>
  <c r="T94" i="14"/>
  <c r="S94" i="14"/>
  <c r="R94" i="14"/>
  <c r="P94" i="14"/>
  <c r="O86" i="14"/>
  <c r="N86" i="14"/>
  <c r="M86" i="14"/>
  <c r="S86" i="14"/>
  <c r="Q86" i="14"/>
  <c r="P86" i="14"/>
  <c r="O78" i="14"/>
  <c r="N78" i="14"/>
  <c r="M78" i="14"/>
  <c r="S78" i="14"/>
  <c r="Q78" i="14"/>
  <c r="P78" i="14"/>
  <c r="N70" i="14"/>
  <c r="M70" i="14"/>
  <c r="T70" i="14"/>
  <c r="S70" i="14"/>
  <c r="R70" i="14"/>
  <c r="Q70" i="14"/>
  <c r="P70" i="14"/>
  <c r="N62" i="14"/>
  <c r="M62" i="14"/>
  <c r="T62" i="14"/>
  <c r="S62" i="14"/>
  <c r="Q62" i="14"/>
  <c r="P62" i="14"/>
  <c r="N54" i="14"/>
  <c r="M54" i="14"/>
  <c r="T54" i="14"/>
  <c r="S54" i="14"/>
  <c r="Q54" i="14"/>
  <c r="P54" i="14"/>
  <c r="N45" i="14"/>
  <c r="M45" i="14"/>
  <c r="T45" i="14"/>
  <c r="S45" i="14"/>
  <c r="R45" i="14"/>
  <c r="Q45" i="14"/>
  <c r="P45" i="14"/>
  <c r="O37" i="14"/>
  <c r="N37" i="14"/>
  <c r="M37" i="14"/>
  <c r="T37" i="14"/>
  <c r="S37" i="14"/>
  <c r="P37" i="14"/>
  <c r="N29" i="14"/>
  <c r="M29" i="14"/>
  <c r="T29" i="14"/>
  <c r="S29" i="14"/>
  <c r="R29" i="14"/>
  <c r="Q29" i="14"/>
  <c r="P29" i="14"/>
  <c r="O21" i="14"/>
  <c r="N21" i="14"/>
  <c r="T21" i="14"/>
  <c r="S21" i="14"/>
  <c r="R21" i="14"/>
  <c r="P21" i="14"/>
  <c r="T299" i="14"/>
  <c r="Q299" i="14"/>
  <c r="P299" i="14"/>
  <c r="N299" i="14"/>
  <c r="O299" i="14"/>
  <c r="M299" i="14"/>
  <c r="O18" i="14"/>
  <c r="N18" i="14"/>
  <c r="M18" i="14"/>
  <c r="T18" i="14"/>
  <c r="S18" i="14"/>
  <c r="P18" i="14"/>
  <c r="T281" i="14"/>
  <c r="S281" i="14"/>
  <c r="R281" i="14"/>
  <c r="P281" i="14"/>
  <c r="N281" i="14"/>
  <c r="O281" i="14"/>
  <c r="T272" i="14"/>
  <c r="S272" i="14"/>
  <c r="N272" i="14"/>
  <c r="P272" i="14"/>
  <c r="O272" i="14"/>
  <c r="M272" i="14"/>
  <c r="O263" i="14"/>
  <c r="N263" i="14"/>
  <c r="T263" i="14"/>
  <c r="Q263" i="14"/>
  <c r="P263" i="14"/>
  <c r="S263" i="14"/>
  <c r="R263" i="14"/>
  <c r="O254" i="14"/>
  <c r="N254" i="14"/>
  <c r="T254" i="14"/>
  <c r="Q254" i="14"/>
  <c r="P254" i="14"/>
  <c r="S254" i="14"/>
  <c r="R254" i="14"/>
  <c r="O244" i="14"/>
  <c r="N244" i="14"/>
  <c r="T244" i="14"/>
  <c r="Q244" i="14"/>
  <c r="P244" i="14"/>
  <c r="S244" i="14"/>
  <c r="R244" i="14"/>
  <c r="O235" i="14"/>
  <c r="N235" i="14"/>
  <c r="T235" i="14"/>
  <c r="Q235" i="14"/>
  <c r="P235" i="14"/>
  <c r="S235" i="14"/>
  <c r="O227" i="14"/>
  <c r="N227" i="14"/>
  <c r="T227" i="14"/>
  <c r="Q227" i="14"/>
  <c r="P227" i="14"/>
  <c r="S227" i="14"/>
  <c r="R227" i="14"/>
  <c r="O217" i="14"/>
  <c r="N217" i="14"/>
  <c r="T217" i="14"/>
  <c r="Q217" i="14"/>
  <c r="P217" i="14"/>
  <c r="R217" i="14"/>
  <c r="S217" i="14"/>
  <c r="P348" i="14"/>
  <c r="O348" i="14"/>
  <c r="N348" i="14"/>
  <c r="M348" i="14"/>
  <c r="T348" i="14"/>
  <c r="R348" i="14"/>
  <c r="Q348" i="14"/>
  <c r="P340" i="14"/>
  <c r="N340" i="14"/>
  <c r="M340" i="14"/>
  <c r="T340" i="14"/>
  <c r="S340" i="14"/>
  <c r="R340" i="14"/>
  <c r="P331" i="14"/>
  <c r="T331" i="14"/>
  <c r="N331" i="14"/>
  <c r="M331" i="14"/>
  <c r="S331" i="14"/>
  <c r="Q331" i="14"/>
  <c r="O331" i="14"/>
  <c r="T322" i="14"/>
  <c r="S322" i="14"/>
  <c r="R322" i="14"/>
  <c r="P322" i="14"/>
  <c r="N322" i="14"/>
  <c r="O322" i="14"/>
  <c r="M322" i="14"/>
  <c r="T313" i="14"/>
  <c r="S313" i="14"/>
  <c r="Q313" i="14"/>
  <c r="P313" i="14"/>
  <c r="N313" i="14"/>
  <c r="O313" i="14"/>
  <c r="M313" i="14"/>
  <c r="S304" i="14"/>
  <c r="R304" i="14"/>
  <c r="Q304" i="14"/>
  <c r="P304" i="14"/>
  <c r="N304" i="14"/>
  <c r="O304" i="14"/>
  <c r="M304" i="14"/>
  <c r="T295" i="14"/>
  <c r="S295" i="14"/>
  <c r="Q295" i="14"/>
  <c r="P295" i="14"/>
  <c r="N295" i="14"/>
  <c r="O295" i="14"/>
  <c r="M295" i="14"/>
  <c r="N258" i="14"/>
  <c r="M258" i="14"/>
  <c r="T258" i="14"/>
  <c r="Q258" i="14"/>
  <c r="P258" i="14"/>
  <c r="S258" i="14"/>
  <c r="R258" i="14"/>
  <c r="N212" i="14"/>
  <c r="T212" i="14"/>
  <c r="Q212" i="14"/>
  <c r="P212" i="14"/>
  <c r="S212" i="14"/>
  <c r="R212" i="14"/>
  <c r="O204" i="14"/>
  <c r="N204" i="14"/>
  <c r="T204" i="14"/>
  <c r="Q204" i="14"/>
  <c r="M204" i="14"/>
  <c r="S204" i="14"/>
  <c r="P204" i="14"/>
  <c r="O196" i="14"/>
  <c r="N196" i="14"/>
  <c r="T196" i="14"/>
  <c r="Q196" i="14"/>
  <c r="R196" i="14"/>
  <c r="S196" i="14"/>
  <c r="P196" i="14"/>
  <c r="O188" i="14"/>
  <c r="N188" i="14"/>
  <c r="T188" i="14"/>
  <c r="Q188" i="14"/>
  <c r="R188" i="14"/>
  <c r="S188" i="14"/>
  <c r="P188" i="14"/>
  <c r="O179" i="14"/>
  <c r="T179" i="14"/>
  <c r="S179" i="14"/>
  <c r="Q179" i="14"/>
  <c r="P179" i="14"/>
  <c r="R179" i="14"/>
  <c r="N179" i="14"/>
  <c r="O171" i="14"/>
  <c r="T171" i="14"/>
  <c r="S171" i="14"/>
  <c r="Q171" i="14"/>
  <c r="P171" i="14"/>
  <c r="N171" i="14"/>
  <c r="M171" i="14"/>
  <c r="O162" i="14"/>
  <c r="T162" i="14"/>
  <c r="S162" i="14"/>
  <c r="Q162" i="14"/>
  <c r="R162" i="14"/>
  <c r="P162" i="14"/>
  <c r="O154" i="14"/>
  <c r="T154" i="14"/>
  <c r="S154" i="14"/>
  <c r="Q154" i="14"/>
  <c r="N154" i="14"/>
  <c r="R154" i="14"/>
  <c r="P154" i="14"/>
  <c r="O146" i="14"/>
  <c r="T146" i="14"/>
  <c r="S146" i="14"/>
  <c r="M146" i="14"/>
  <c r="R146" i="14"/>
  <c r="Q146" i="14"/>
  <c r="P146" i="14"/>
  <c r="O12" i="14"/>
  <c r="N12" i="14"/>
  <c r="M12" i="14"/>
  <c r="T12" i="14"/>
  <c r="S12" i="14"/>
  <c r="P12" i="14"/>
  <c r="T163" i="14"/>
  <c r="S163" i="14"/>
  <c r="Q163" i="14"/>
  <c r="P163" i="14"/>
  <c r="R163" i="14"/>
  <c r="N163" i="14"/>
  <c r="M163" i="14"/>
  <c r="N133" i="14"/>
  <c r="R133" i="14"/>
  <c r="Q133" i="14"/>
  <c r="T133" i="14"/>
  <c r="S133" i="14"/>
  <c r="M133" i="14"/>
  <c r="N125" i="14"/>
  <c r="Q125" i="14"/>
  <c r="T125" i="14"/>
  <c r="S125" i="14"/>
  <c r="R125" i="14"/>
  <c r="P125" i="14"/>
  <c r="O125" i="14"/>
  <c r="N117" i="14"/>
  <c r="R117" i="14"/>
  <c r="P117" i="14"/>
  <c r="O117" i="14"/>
  <c r="M117" i="14"/>
  <c r="T117" i="14"/>
  <c r="S117" i="14"/>
  <c r="N109" i="14"/>
  <c r="R109" i="14"/>
  <c r="Q109" i="14"/>
  <c r="P109" i="14"/>
  <c r="O109" i="14"/>
  <c r="T109" i="14"/>
  <c r="S109" i="14"/>
  <c r="N101" i="14"/>
  <c r="R101" i="14"/>
  <c r="Q101" i="14"/>
  <c r="P101" i="14"/>
  <c r="O101" i="14"/>
  <c r="T101" i="14"/>
  <c r="S101" i="14"/>
  <c r="O93" i="14"/>
  <c r="N93" i="14"/>
  <c r="M93" i="14"/>
  <c r="T93" i="14"/>
  <c r="S93" i="14"/>
  <c r="R93" i="14"/>
  <c r="P93" i="14"/>
  <c r="O85" i="14"/>
  <c r="N85" i="14"/>
  <c r="M85" i="14"/>
  <c r="S85" i="14"/>
  <c r="Q85" i="14"/>
  <c r="P85" i="14"/>
  <c r="O77" i="14"/>
  <c r="N77" i="14"/>
  <c r="M77" i="14"/>
  <c r="T77" i="14"/>
  <c r="S77" i="14"/>
  <c r="P77" i="14"/>
  <c r="O69" i="14"/>
  <c r="T69" i="14"/>
  <c r="S69" i="14"/>
  <c r="R69" i="14"/>
  <c r="Q69" i="14"/>
  <c r="P69" i="14"/>
  <c r="N61" i="14"/>
  <c r="M61" i="14"/>
  <c r="T61" i="14"/>
  <c r="S61" i="14"/>
  <c r="R61" i="14"/>
  <c r="Q61" i="14"/>
  <c r="P61" i="14"/>
  <c r="M53" i="14"/>
  <c r="T53" i="14"/>
  <c r="S53" i="14"/>
  <c r="R53" i="14"/>
  <c r="Q53" i="14"/>
  <c r="P53" i="14"/>
  <c r="O44" i="14"/>
  <c r="T44" i="14"/>
  <c r="S44" i="14"/>
  <c r="R44" i="14"/>
  <c r="Q44" i="14"/>
  <c r="P44" i="14"/>
  <c r="N36" i="14"/>
  <c r="M36" i="14"/>
  <c r="T36" i="14"/>
  <c r="S36" i="14"/>
  <c r="R36" i="14"/>
  <c r="P36" i="14"/>
  <c r="O28" i="14"/>
  <c r="T28" i="14"/>
  <c r="S28" i="14"/>
  <c r="R28" i="14"/>
  <c r="Q28" i="14"/>
  <c r="P28" i="14"/>
  <c r="O16" i="14"/>
  <c r="N16" i="14"/>
  <c r="T16" i="14"/>
  <c r="S16" i="14"/>
  <c r="R16" i="14"/>
  <c r="Q16" i="14"/>
  <c r="T280" i="14"/>
  <c r="S280" i="14"/>
  <c r="R280" i="14"/>
  <c r="Q280" i="14"/>
  <c r="P280" i="14"/>
  <c r="N280" i="14"/>
  <c r="O280" i="14"/>
  <c r="S271" i="14"/>
  <c r="N271" i="14"/>
  <c r="Q271" i="14"/>
  <c r="P271" i="14"/>
  <c r="O271" i="14"/>
  <c r="M271" i="14"/>
  <c r="T271" i="14"/>
  <c r="O262" i="14"/>
  <c r="N262" i="14"/>
  <c r="M262" i="14"/>
  <c r="T262" i="14"/>
  <c r="P262" i="14"/>
  <c r="S262" i="14"/>
  <c r="R262" i="14"/>
  <c r="O253" i="14"/>
  <c r="N253" i="14"/>
  <c r="T253" i="14"/>
  <c r="Q253" i="14"/>
  <c r="P253" i="14"/>
  <c r="S253" i="14"/>
  <c r="R253" i="14"/>
  <c r="O243" i="14"/>
  <c r="N243" i="14"/>
  <c r="M243" i="14"/>
  <c r="T243" i="14"/>
  <c r="Q243" i="14"/>
  <c r="P243" i="14"/>
  <c r="S243" i="14"/>
  <c r="O234" i="14"/>
  <c r="N234" i="14"/>
  <c r="M234" i="14"/>
  <c r="T234" i="14"/>
  <c r="P234" i="14"/>
  <c r="S234" i="14"/>
  <c r="O226" i="14"/>
  <c r="T226" i="14"/>
  <c r="Q226" i="14"/>
  <c r="P226" i="14"/>
  <c r="S226" i="14"/>
  <c r="R226" i="14"/>
  <c r="P356" i="14"/>
  <c r="O356" i="14"/>
  <c r="N356" i="14"/>
  <c r="M356" i="14"/>
  <c r="T356" i="14"/>
  <c r="S356" i="14"/>
  <c r="R356" i="14"/>
  <c r="P347" i="14"/>
  <c r="O347" i="14"/>
  <c r="M347" i="14"/>
  <c r="T347" i="14"/>
  <c r="R347" i="14"/>
  <c r="S347" i="14"/>
  <c r="Q347" i="14"/>
  <c r="P339" i="14"/>
  <c r="O339" i="14"/>
  <c r="N339" i="14"/>
  <c r="M339" i="14"/>
  <c r="T339" i="14"/>
  <c r="R339" i="14"/>
  <c r="S339" i="14"/>
  <c r="P330" i="14"/>
  <c r="T330" i="14"/>
  <c r="S330" i="14"/>
  <c r="R330" i="14"/>
  <c r="Q330" i="14"/>
  <c r="N330" i="14"/>
  <c r="O330" i="14"/>
  <c r="T321" i="14"/>
  <c r="S321" i="14"/>
  <c r="R321" i="14"/>
  <c r="P321" i="14"/>
  <c r="N321" i="14"/>
  <c r="O321" i="14"/>
  <c r="T312" i="14"/>
  <c r="S312" i="14"/>
  <c r="R312" i="14"/>
  <c r="Q312" i="14"/>
  <c r="P312" i="14"/>
  <c r="N312" i="14"/>
  <c r="M312" i="14"/>
  <c r="T303" i="14"/>
  <c r="S303" i="14"/>
  <c r="R303" i="14"/>
  <c r="Q303" i="14"/>
  <c r="P303" i="14"/>
  <c r="O303" i="14"/>
  <c r="M303" i="14"/>
  <c r="T294" i="14"/>
  <c r="S294" i="14"/>
  <c r="R294" i="14"/>
  <c r="P294" i="14"/>
  <c r="N294" i="14"/>
  <c r="O294" i="14"/>
  <c r="M294" i="14"/>
  <c r="O250" i="14"/>
  <c r="N250" i="14"/>
  <c r="M250" i="14"/>
  <c r="T250" i="14"/>
  <c r="Q250" i="14"/>
  <c r="P250" i="14"/>
  <c r="S250" i="14"/>
  <c r="M211" i="14"/>
  <c r="T211" i="14"/>
  <c r="Q211" i="14"/>
  <c r="P211" i="14"/>
  <c r="S211" i="14"/>
  <c r="R211" i="14"/>
  <c r="O203" i="14"/>
  <c r="T203" i="14"/>
  <c r="Q203" i="14"/>
  <c r="S203" i="14"/>
  <c r="R203" i="14"/>
  <c r="P203" i="14"/>
  <c r="N195" i="14"/>
  <c r="T195" i="14"/>
  <c r="Q195" i="14"/>
  <c r="M195" i="14"/>
  <c r="S195" i="14"/>
  <c r="R195" i="14"/>
  <c r="P195" i="14"/>
  <c r="O187" i="14"/>
  <c r="N187" i="14"/>
  <c r="T187" i="14"/>
  <c r="Q187" i="14"/>
  <c r="S187" i="14"/>
  <c r="R187" i="14"/>
  <c r="P187" i="14"/>
  <c r="T178" i="14"/>
  <c r="S178" i="14"/>
  <c r="Q178" i="14"/>
  <c r="N178" i="14"/>
  <c r="R178" i="14"/>
  <c r="P178" i="14"/>
  <c r="T170" i="14"/>
  <c r="S170" i="14"/>
  <c r="Q170" i="14"/>
  <c r="N170" i="14"/>
  <c r="M170" i="14"/>
  <c r="R170" i="14"/>
  <c r="P170" i="14"/>
  <c r="O161" i="14"/>
  <c r="T161" i="14"/>
  <c r="Q161" i="14"/>
  <c r="N161" i="14"/>
  <c r="P161" i="14"/>
  <c r="S161" i="14"/>
  <c r="R161" i="14"/>
  <c r="T153" i="14"/>
  <c r="Q153" i="14"/>
  <c r="N153" i="14"/>
  <c r="P153" i="14"/>
  <c r="S153" i="14"/>
  <c r="R153" i="14"/>
  <c r="O144" i="14"/>
  <c r="T144" i="14"/>
  <c r="N144" i="14"/>
  <c r="S144" i="14"/>
  <c r="P144" i="14"/>
  <c r="M144" i="14"/>
  <c r="O11" i="14"/>
  <c r="N11" i="14"/>
  <c r="M11" i="14"/>
  <c r="T11" i="14"/>
  <c r="S11" i="14"/>
  <c r="R11" i="14"/>
  <c r="P11" i="14"/>
  <c r="N140" i="14"/>
  <c r="Q140" i="14"/>
  <c r="S140" i="14"/>
  <c r="P140" i="14"/>
  <c r="O140" i="14"/>
  <c r="M140" i="14"/>
  <c r="T140" i="14"/>
  <c r="N132" i="14"/>
  <c r="Q132" i="14"/>
  <c r="S132" i="14"/>
  <c r="R132" i="14"/>
  <c r="P132" i="14"/>
  <c r="M132" i="14"/>
  <c r="T132" i="14"/>
  <c r="N124" i="14"/>
  <c r="Q124" i="14"/>
  <c r="S124" i="14"/>
  <c r="R124" i="14"/>
  <c r="P124" i="14"/>
  <c r="O124" i="14"/>
  <c r="T124" i="14"/>
  <c r="N116" i="14"/>
  <c r="Q116" i="14"/>
  <c r="P116" i="14"/>
  <c r="O116" i="14"/>
  <c r="T116" i="14"/>
  <c r="S116" i="14"/>
  <c r="R116" i="14"/>
  <c r="N108" i="14"/>
  <c r="P108" i="14"/>
  <c r="O108" i="14"/>
  <c r="M108" i="14"/>
  <c r="T108" i="14"/>
  <c r="S108" i="14"/>
  <c r="R108" i="14"/>
  <c r="N100" i="14"/>
  <c r="P100" i="14"/>
  <c r="O100" i="14"/>
  <c r="T100" i="14"/>
  <c r="S100" i="14"/>
  <c r="R100" i="14"/>
  <c r="O92" i="14"/>
  <c r="N92" i="14"/>
  <c r="M92" i="14"/>
  <c r="T92" i="14"/>
  <c r="S92" i="14"/>
  <c r="P92" i="14"/>
  <c r="O84" i="14"/>
  <c r="N84" i="14"/>
  <c r="M84" i="14"/>
  <c r="S84" i="14"/>
  <c r="Q84" i="14"/>
  <c r="P84" i="14"/>
  <c r="N76" i="14"/>
  <c r="M76" i="14"/>
  <c r="T76" i="14"/>
  <c r="S76" i="14"/>
  <c r="R76" i="14"/>
  <c r="Q76" i="14"/>
  <c r="P76" i="14"/>
  <c r="N68" i="14"/>
  <c r="T68" i="14"/>
  <c r="S68" i="14"/>
  <c r="R68" i="14"/>
  <c r="Q68" i="14"/>
  <c r="P68" i="14"/>
  <c r="O60" i="14"/>
  <c r="T60" i="14"/>
  <c r="S60" i="14"/>
  <c r="R60" i="14"/>
  <c r="Q60" i="14"/>
  <c r="P60" i="14"/>
  <c r="O52" i="14"/>
  <c r="T52" i="14"/>
  <c r="S52" i="14"/>
  <c r="R52" i="14"/>
  <c r="Q52" i="14"/>
  <c r="P52" i="14"/>
  <c r="N43" i="14"/>
  <c r="T43" i="14"/>
  <c r="S43" i="14"/>
  <c r="R43" i="14"/>
  <c r="Q43" i="14"/>
  <c r="P43" i="14"/>
  <c r="O35" i="14"/>
  <c r="N35" i="14"/>
  <c r="T35" i="14"/>
  <c r="S35" i="14"/>
  <c r="R35" i="14"/>
  <c r="P35" i="14"/>
  <c r="O27" i="14"/>
  <c r="T27" i="14"/>
  <c r="S27" i="14"/>
  <c r="R27" i="14"/>
  <c r="Q27" i="14"/>
  <c r="P27" i="14"/>
  <c r="O13" i="14"/>
  <c r="N13" i="14"/>
  <c r="T13" i="14"/>
  <c r="S13" i="14"/>
  <c r="R13" i="14"/>
  <c r="Q13" i="14"/>
  <c r="P13" i="14"/>
  <c r="O266" i="14"/>
  <c r="N266" i="14"/>
  <c r="T266" i="14"/>
  <c r="Q266" i="14"/>
  <c r="P266" i="14"/>
  <c r="S266" i="14"/>
  <c r="R266" i="14"/>
  <c r="S288" i="14"/>
  <c r="R288" i="14"/>
  <c r="Q288" i="14"/>
  <c r="P288" i="14"/>
  <c r="N288" i="14"/>
  <c r="O288" i="14"/>
  <c r="M288" i="14"/>
  <c r="T279" i="14"/>
  <c r="S279" i="14"/>
  <c r="R279" i="14"/>
  <c r="P279" i="14"/>
  <c r="N279" i="14"/>
  <c r="O279" i="14"/>
  <c r="M279" i="14"/>
  <c r="S270" i="14"/>
  <c r="O270" i="14"/>
  <c r="N270" i="14"/>
  <c r="M270" i="14"/>
  <c r="P270" i="14"/>
  <c r="T270" i="14"/>
  <c r="O261" i="14"/>
  <c r="N261" i="14"/>
  <c r="M261" i="14"/>
  <c r="T261" i="14"/>
  <c r="P261" i="14"/>
  <c r="S261" i="14"/>
  <c r="O252" i="14"/>
  <c r="N252" i="14"/>
  <c r="M252" i="14"/>
  <c r="T252" i="14"/>
  <c r="P252" i="14"/>
  <c r="S252" i="14"/>
  <c r="R252" i="14"/>
  <c r="O242" i="14"/>
  <c r="N242" i="14"/>
  <c r="M242" i="14"/>
  <c r="T242" i="14"/>
  <c r="Q242" i="14"/>
  <c r="P242" i="14"/>
  <c r="S242" i="14"/>
  <c r="O233" i="14"/>
  <c r="N233" i="14"/>
  <c r="M233" i="14"/>
  <c r="T233" i="14"/>
  <c r="Q233" i="14"/>
  <c r="P233" i="14"/>
  <c r="S233" i="14"/>
  <c r="O224" i="14"/>
  <c r="N224" i="14"/>
  <c r="M224" i="14"/>
  <c r="T224" i="14"/>
  <c r="Q224" i="14"/>
  <c r="P224" i="14"/>
  <c r="S224" i="14"/>
  <c r="P355" i="14"/>
  <c r="N355" i="14"/>
  <c r="M355" i="14"/>
  <c r="T355" i="14"/>
  <c r="S355" i="14"/>
  <c r="R355" i="14"/>
  <c r="Q355" i="14"/>
  <c r="P346" i="14"/>
  <c r="N346" i="14"/>
  <c r="T346" i="14"/>
  <c r="S346" i="14"/>
  <c r="R346" i="14"/>
  <c r="Q346" i="14"/>
  <c r="P338" i="14"/>
  <c r="O338" i="14"/>
  <c r="N338" i="14"/>
  <c r="T338" i="14"/>
  <c r="S338" i="14"/>
  <c r="R338" i="14"/>
  <c r="T329" i="14"/>
  <c r="S329" i="14"/>
  <c r="Q329" i="14"/>
  <c r="P329" i="14"/>
  <c r="N329" i="14"/>
  <c r="O329" i="14"/>
  <c r="M329" i="14"/>
  <c r="T320" i="14"/>
  <c r="S320" i="14"/>
  <c r="R320" i="14"/>
  <c r="P320" i="14"/>
  <c r="N320" i="14"/>
  <c r="O320" i="14"/>
  <c r="M320" i="14"/>
  <c r="T311" i="14"/>
  <c r="S311" i="14"/>
  <c r="R311" i="14"/>
  <c r="Q311" i="14"/>
  <c r="P311" i="14"/>
  <c r="N311" i="14"/>
  <c r="M311" i="14"/>
  <c r="S302" i="14"/>
  <c r="Q302" i="14"/>
  <c r="P302" i="14"/>
  <c r="N302" i="14"/>
  <c r="O302" i="14"/>
  <c r="M302" i="14"/>
  <c r="T293" i="14"/>
  <c r="S293" i="14"/>
  <c r="R293" i="14"/>
  <c r="P293" i="14"/>
  <c r="N293" i="14"/>
  <c r="O293" i="14"/>
  <c r="M293" i="14"/>
  <c r="O245" i="14"/>
  <c r="N245" i="14"/>
  <c r="M245" i="14"/>
  <c r="T245" i="14"/>
  <c r="Q245" i="14"/>
  <c r="P245" i="14"/>
  <c r="S245" i="14"/>
  <c r="O210" i="14"/>
  <c r="T210" i="14"/>
  <c r="Q210" i="14"/>
  <c r="P210" i="14"/>
  <c r="S210" i="14"/>
  <c r="R210" i="14"/>
  <c r="O202" i="14"/>
  <c r="T202" i="14"/>
  <c r="Q202" i="14"/>
  <c r="R202" i="14"/>
  <c r="M202" i="14"/>
  <c r="S202" i="14"/>
  <c r="P202" i="14"/>
  <c r="O194" i="14"/>
  <c r="N194" i="14"/>
  <c r="T194" i="14"/>
  <c r="R194" i="14"/>
  <c r="M194" i="14"/>
  <c r="S194" i="14"/>
  <c r="O185" i="14"/>
  <c r="N185" i="14"/>
  <c r="P185" i="14"/>
  <c r="M185" i="14"/>
  <c r="S185" i="14"/>
  <c r="R185" i="14"/>
  <c r="O177" i="14"/>
  <c r="Q177" i="14"/>
  <c r="N177" i="14"/>
  <c r="P177" i="14"/>
  <c r="M177" i="14"/>
  <c r="S177" i="14"/>
  <c r="R177" i="14"/>
  <c r="O169" i="14"/>
  <c r="T169" i="14"/>
  <c r="N169" i="14"/>
  <c r="P169" i="14"/>
  <c r="M169" i="14"/>
  <c r="S169" i="14"/>
  <c r="R169" i="14"/>
  <c r="O160" i="14"/>
  <c r="T160" i="14"/>
  <c r="N160" i="14"/>
  <c r="S160" i="14"/>
  <c r="R160" i="14"/>
  <c r="Q160" i="14"/>
  <c r="P160" i="14"/>
  <c r="O152" i="14"/>
  <c r="T152" i="14"/>
  <c r="N152" i="14"/>
  <c r="S152" i="14"/>
  <c r="Q152" i="14"/>
  <c r="P152" i="14"/>
  <c r="M152" i="14"/>
  <c r="N143" i="14"/>
  <c r="R143" i="14"/>
  <c r="Q143" i="14"/>
  <c r="T143" i="14"/>
  <c r="S143" i="14"/>
  <c r="P143" i="14"/>
  <c r="M143" i="14"/>
  <c r="O10" i="14"/>
  <c r="N10" i="14"/>
  <c r="M10" i="14"/>
  <c r="T10" i="14"/>
  <c r="S10" i="14"/>
  <c r="R10" i="14"/>
  <c r="N139" i="14"/>
  <c r="M139" i="14"/>
  <c r="T139" i="14"/>
  <c r="S139" i="14"/>
  <c r="P139" i="14"/>
  <c r="O139" i="14"/>
  <c r="N131" i="14"/>
  <c r="P131" i="14"/>
  <c r="O131" i="14"/>
  <c r="M131" i="14"/>
  <c r="T131" i="14"/>
  <c r="S131" i="14"/>
  <c r="R131" i="14"/>
  <c r="N123" i="14"/>
  <c r="Q123" i="14"/>
  <c r="P123" i="14"/>
  <c r="O123" i="14"/>
  <c r="M123" i="14"/>
  <c r="S123" i="14"/>
  <c r="R123" i="14"/>
  <c r="N115" i="14"/>
  <c r="P115" i="14"/>
  <c r="O115" i="14"/>
  <c r="T115" i="14"/>
  <c r="S115" i="14"/>
  <c r="R115" i="14"/>
  <c r="N107" i="14"/>
  <c r="P107" i="14"/>
  <c r="O107" i="14"/>
  <c r="T107" i="14"/>
  <c r="S107" i="14"/>
  <c r="R107" i="14"/>
  <c r="Q107" i="14"/>
  <c r="N99" i="14"/>
  <c r="P99" i="14"/>
  <c r="O99" i="14"/>
  <c r="T99" i="14"/>
  <c r="S99" i="14"/>
  <c r="R99" i="14"/>
  <c r="Q99" i="14"/>
  <c r="O91" i="14"/>
  <c r="N91" i="14"/>
  <c r="T91" i="14"/>
  <c r="S91" i="14"/>
  <c r="R91" i="14"/>
  <c r="P91" i="14"/>
  <c r="O83" i="14"/>
  <c r="N83" i="14"/>
  <c r="M83" i="14"/>
  <c r="T83" i="14"/>
  <c r="S83" i="14"/>
  <c r="P83" i="14"/>
  <c r="N75" i="14"/>
  <c r="M75" i="14"/>
  <c r="T75" i="14"/>
  <c r="S75" i="14"/>
  <c r="Q75" i="14"/>
  <c r="P75" i="14"/>
  <c r="O67" i="14"/>
  <c r="N67" i="14"/>
  <c r="M67" i="14"/>
  <c r="T67" i="14"/>
  <c r="S67" i="14"/>
  <c r="P67" i="14"/>
  <c r="O59" i="14"/>
  <c r="T59" i="14"/>
  <c r="S59" i="14"/>
  <c r="R59" i="14"/>
  <c r="Q59" i="14"/>
  <c r="P59" i="14"/>
  <c r="O51" i="14"/>
  <c r="T51" i="14"/>
  <c r="S51" i="14"/>
  <c r="R51" i="14"/>
  <c r="Q51" i="14"/>
  <c r="P51" i="14"/>
  <c r="O42" i="14"/>
  <c r="N42" i="14"/>
  <c r="M42" i="14"/>
  <c r="S42" i="14"/>
  <c r="Q42" i="14"/>
  <c r="P42" i="14"/>
  <c r="O34" i="14"/>
  <c r="N34" i="14"/>
  <c r="T34" i="14"/>
  <c r="S34" i="14"/>
  <c r="R34" i="14"/>
  <c r="P34" i="14"/>
  <c r="O26" i="14"/>
  <c r="N26" i="14"/>
  <c r="M26" i="14"/>
  <c r="T26" i="14"/>
  <c r="S26" i="14"/>
  <c r="P26" i="14"/>
  <c r="O8" i="14"/>
  <c r="N8" i="14"/>
  <c r="M8" i="14"/>
  <c r="T8" i="14"/>
  <c r="S8" i="14"/>
  <c r="R8" i="14"/>
  <c r="T287" i="14"/>
  <c r="S287" i="14"/>
  <c r="R287" i="14"/>
  <c r="P287" i="14"/>
  <c r="N287" i="14"/>
  <c r="O287" i="14"/>
  <c r="T278" i="14"/>
  <c r="S278" i="14"/>
  <c r="Q278" i="14"/>
  <c r="P278" i="14"/>
  <c r="N278" i="14"/>
  <c r="O278" i="14"/>
  <c r="M278" i="14"/>
  <c r="O269" i="14"/>
  <c r="N269" i="14"/>
  <c r="M269" i="14"/>
  <c r="T269" i="14"/>
  <c r="P269" i="14"/>
  <c r="R269" i="14"/>
  <c r="O260" i="14"/>
  <c r="N260" i="14"/>
  <c r="M260" i="14"/>
  <c r="T260" i="14"/>
  <c r="Q260" i="14"/>
  <c r="P260" i="14"/>
  <c r="S260" i="14"/>
  <c r="O251" i="14"/>
  <c r="T251" i="14"/>
  <c r="Q251" i="14"/>
  <c r="P251" i="14"/>
  <c r="S251" i="14"/>
  <c r="R251" i="14"/>
  <c r="O241" i="14"/>
  <c r="N241" i="14"/>
  <c r="M241" i="14"/>
  <c r="T241" i="14"/>
  <c r="Q241" i="14"/>
  <c r="P241" i="14"/>
  <c r="S241" i="14"/>
  <c r="O232" i="14"/>
  <c r="N232" i="14"/>
  <c r="M232" i="14"/>
  <c r="T232" i="14"/>
  <c r="P232" i="14"/>
  <c r="S232" i="14"/>
  <c r="O223" i="14"/>
  <c r="N223" i="14"/>
  <c r="T223" i="14"/>
  <c r="Q223" i="14"/>
  <c r="P223" i="14"/>
  <c r="S223" i="14"/>
  <c r="R223" i="14"/>
  <c r="P353" i="14"/>
  <c r="O353" i="14"/>
  <c r="N353" i="14"/>
  <c r="T353" i="14"/>
  <c r="S353" i="14"/>
  <c r="R353" i="14"/>
  <c r="Q353" i="14"/>
  <c r="P345" i="14"/>
  <c r="N345" i="14"/>
  <c r="M345" i="14"/>
  <c r="T345" i="14"/>
  <c r="S345" i="14"/>
  <c r="R345" i="14"/>
  <c r="Q345" i="14"/>
  <c r="P337" i="14"/>
  <c r="N337" i="14"/>
  <c r="M337" i="14"/>
  <c r="T337" i="14"/>
  <c r="S337" i="14"/>
  <c r="R337" i="14"/>
  <c r="T328" i="14"/>
  <c r="S328" i="14"/>
  <c r="R328" i="14"/>
  <c r="Q328" i="14"/>
  <c r="P328" i="14"/>
  <c r="N328" i="14"/>
  <c r="M328" i="14"/>
  <c r="T319" i="14"/>
  <c r="S319" i="14"/>
  <c r="R319" i="14"/>
  <c r="Q319" i="14"/>
  <c r="P319" i="14"/>
  <c r="N319" i="14"/>
  <c r="O319" i="14"/>
  <c r="T310" i="14"/>
  <c r="S310" i="14"/>
  <c r="R310" i="14"/>
  <c r="P310" i="14"/>
  <c r="N310" i="14"/>
  <c r="O310" i="14"/>
  <c r="M310" i="14"/>
  <c r="T301" i="14"/>
  <c r="R301" i="14"/>
  <c r="Q301" i="14"/>
  <c r="P301" i="14"/>
  <c r="N301" i="14"/>
  <c r="O301" i="14"/>
  <c r="M301" i="14"/>
  <c r="T292" i="14"/>
  <c r="S292" i="14"/>
  <c r="R292" i="14"/>
  <c r="Q292" i="14"/>
  <c r="P292" i="14"/>
  <c r="N292" i="14"/>
  <c r="M292" i="14"/>
  <c r="O225" i="14"/>
  <c r="M225" i="14"/>
  <c r="T225" i="14"/>
  <c r="Q225" i="14"/>
  <c r="P225" i="14"/>
  <c r="S225" i="14"/>
  <c r="R225" i="14"/>
  <c r="O209" i="14"/>
  <c r="N209" i="14"/>
  <c r="T209" i="14"/>
  <c r="Q209" i="14"/>
  <c r="P209" i="14"/>
  <c r="M209" i="14"/>
  <c r="S209" i="14"/>
  <c r="O201" i="14"/>
  <c r="N201" i="14"/>
  <c r="Q201" i="14"/>
  <c r="M201" i="14"/>
  <c r="S201" i="14"/>
  <c r="P201" i="14"/>
  <c r="N193" i="14"/>
  <c r="T193" i="14"/>
  <c r="M193" i="14"/>
  <c r="S193" i="14"/>
  <c r="R193" i="14"/>
  <c r="P193" i="14"/>
  <c r="O184" i="14"/>
  <c r="N184" i="14"/>
  <c r="S184" i="14"/>
  <c r="R184" i="14"/>
  <c r="Q184" i="14"/>
  <c r="P184" i="14"/>
  <c r="O176" i="14"/>
  <c r="N176" i="14"/>
  <c r="S176" i="14"/>
  <c r="R176" i="14"/>
  <c r="Q176" i="14"/>
  <c r="P176" i="14"/>
  <c r="M176" i="14"/>
  <c r="T168" i="14"/>
  <c r="N168" i="14"/>
  <c r="S168" i="14"/>
  <c r="R168" i="14"/>
  <c r="P168" i="14"/>
  <c r="M168" i="14"/>
  <c r="T159" i="14"/>
  <c r="S159" i="14"/>
  <c r="Q159" i="14"/>
  <c r="P159" i="14"/>
  <c r="R159" i="14"/>
  <c r="M159" i="14"/>
  <c r="O151" i="14"/>
  <c r="T151" i="14"/>
  <c r="S151" i="14"/>
  <c r="Q151" i="14"/>
  <c r="P151" i="14"/>
  <c r="R151" i="14"/>
  <c r="N151" i="14"/>
  <c r="N142" i="14"/>
  <c r="R142" i="14"/>
  <c r="Q142" i="14"/>
  <c r="T142" i="14"/>
  <c r="S142" i="14"/>
  <c r="P142" i="14"/>
  <c r="O20" i="14"/>
  <c r="N20" i="14"/>
  <c r="T20" i="14"/>
  <c r="S20" i="14"/>
  <c r="R20" i="14"/>
  <c r="P20" i="14"/>
  <c r="O9" i="14"/>
  <c r="N9" i="14"/>
  <c r="T9" i="14"/>
  <c r="S9" i="14"/>
  <c r="R9" i="14"/>
  <c r="P9" i="14"/>
  <c r="N138" i="14"/>
  <c r="Q138" i="14"/>
  <c r="T138" i="14"/>
  <c r="S138" i="14"/>
  <c r="P138" i="14"/>
  <c r="O138" i="14"/>
  <c r="M138" i="14"/>
  <c r="N130" i="14"/>
  <c r="M130" i="14"/>
  <c r="T130" i="14"/>
  <c r="S130" i="14"/>
  <c r="R130" i="14"/>
  <c r="P130" i="14"/>
  <c r="O130" i="14"/>
  <c r="N122" i="14"/>
  <c r="O122" i="14"/>
  <c r="T122" i="14"/>
  <c r="S122" i="14"/>
  <c r="R122" i="14"/>
  <c r="Q122" i="14"/>
  <c r="P122" i="14"/>
  <c r="N114" i="14"/>
  <c r="O114" i="14"/>
  <c r="M114" i="14"/>
  <c r="T114" i="14"/>
  <c r="S114" i="14"/>
  <c r="P114" i="14"/>
  <c r="N106" i="14"/>
  <c r="O106" i="14"/>
  <c r="M106" i="14"/>
  <c r="T106" i="14"/>
  <c r="S106" i="14"/>
  <c r="P106" i="14"/>
  <c r="O98" i="14"/>
  <c r="N98" i="14"/>
  <c r="M98" i="14"/>
  <c r="T98" i="14"/>
  <c r="S98" i="14"/>
  <c r="P98" i="14"/>
  <c r="O90" i="14"/>
  <c r="N90" i="14"/>
  <c r="M90" i="14"/>
  <c r="T90" i="14"/>
  <c r="S90" i="14"/>
  <c r="R90" i="14"/>
  <c r="P90" i="14"/>
  <c r="O82" i="14"/>
  <c r="N82" i="14"/>
  <c r="T82" i="14"/>
  <c r="S82" i="14"/>
  <c r="R82" i="14"/>
  <c r="Q82" i="14"/>
  <c r="P82" i="14"/>
  <c r="N74" i="14"/>
  <c r="M74" i="14"/>
  <c r="T74" i="14"/>
  <c r="S74" i="14"/>
  <c r="R74" i="14"/>
  <c r="Q74" i="14"/>
  <c r="P74" i="14"/>
  <c r="M66" i="14"/>
  <c r="T66" i="14"/>
  <c r="S66" i="14"/>
  <c r="R66" i="14"/>
  <c r="Q66" i="14"/>
  <c r="P66" i="14"/>
  <c r="N58" i="14"/>
  <c r="M58" i="14"/>
  <c r="T58" i="14"/>
  <c r="S58" i="14"/>
  <c r="Q58" i="14"/>
  <c r="P58" i="14"/>
  <c r="N49" i="14"/>
  <c r="M49" i="14"/>
  <c r="T49" i="14"/>
  <c r="S49" i="14"/>
  <c r="Q49" i="14"/>
  <c r="P49" i="14"/>
  <c r="N41" i="14"/>
  <c r="M41" i="14"/>
  <c r="T41" i="14"/>
  <c r="S41" i="14"/>
  <c r="R41" i="14"/>
  <c r="Q41" i="14"/>
  <c r="P41" i="14"/>
  <c r="N33" i="14"/>
  <c r="M33" i="14"/>
  <c r="T33" i="14"/>
  <c r="S33" i="14"/>
  <c r="Q33" i="14"/>
  <c r="P33" i="14"/>
  <c r="N25" i="14"/>
  <c r="M25" i="14"/>
  <c r="T25" i="14"/>
  <c r="S25" i="14"/>
  <c r="R25" i="14"/>
  <c r="Q25" i="14"/>
  <c r="P25" i="14"/>
  <c r="O238" i="14"/>
  <c r="N238" i="14"/>
  <c r="M238" i="14"/>
  <c r="T238" i="14"/>
  <c r="Q238" i="14"/>
  <c r="P238" i="14"/>
  <c r="S238" i="14"/>
  <c r="V271" i="14"/>
  <c r="L271" i="14"/>
  <c r="R271" i="14" s="1"/>
  <c r="Z271" i="14"/>
  <c r="AF271" i="14" s="1"/>
  <c r="X271" i="14"/>
  <c r="Z334" i="14"/>
  <c r="AC334" i="14" s="1"/>
  <c r="V334" i="14"/>
  <c r="L334" i="14"/>
  <c r="X334" i="14"/>
  <c r="Z309" i="14"/>
  <c r="AD309" i="14" s="1"/>
  <c r="V309" i="14"/>
  <c r="L309" i="14"/>
  <c r="N309" i="14" s="1"/>
  <c r="X309" i="14"/>
  <c r="V252" i="14"/>
  <c r="L252" i="14"/>
  <c r="Q252" i="14" s="1"/>
  <c r="Z252" i="14"/>
  <c r="AC252" i="14" s="1"/>
  <c r="X252" i="14"/>
  <c r="L179" i="14"/>
  <c r="Z179" i="14"/>
  <c r="AA179" i="14" s="1"/>
  <c r="X179" i="14"/>
  <c r="V179" i="14"/>
  <c r="Z234" i="14"/>
  <c r="AA234" i="14" s="1"/>
  <c r="L234" i="14"/>
  <c r="R234" i="14" s="1"/>
  <c r="V234" i="14"/>
  <c r="X234" i="14"/>
  <c r="V105" i="14"/>
  <c r="L105" i="14"/>
  <c r="Z105" i="14"/>
  <c r="AD105" i="14" s="1"/>
  <c r="X105" i="14"/>
  <c r="Z327" i="14"/>
  <c r="AF327" i="14" s="1"/>
  <c r="V327" i="14"/>
  <c r="L327" i="14"/>
  <c r="R327" i="14" s="1"/>
  <c r="X327" i="14"/>
  <c r="V263" i="14"/>
  <c r="L263" i="14"/>
  <c r="Z263" i="14"/>
  <c r="AC263" i="14" s="1"/>
  <c r="X263" i="14"/>
  <c r="L199" i="14"/>
  <c r="O199" i="14" s="1"/>
  <c r="Z199" i="14"/>
  <c r="AF199" i="14" s="1"/>
  <c r="X199" i="14"/>
  <c r="V199" i="14"/>
  <c r="V135" i="14"/>
  <c r="L135" i="14"/>
  <c r="R135" i="14" s="1"/>
  <c r="Z135" i="14"/>
  <c r="AF135" i="14" s="1"/>
  <c r="X135" i="14"/>
  <c r="L71" i="14"/>
  <c r="O71" i="14" s="1"/>
  <c r="Z71" i="14"/>
  <c r="AF71" i="14" s="1"/>
  <c r="V71" i="14"/>
  <c r="X71" i="14"/>
  <c r="V7" i="14"/>
  <c r="L7" i="14"/>
  <c r="Q7" i="14" s="1"/>
  <c r="Z7" i="14"/>
  <c r="AF7" i="14" s="1"/>
  <c r="X7" i="14"/>
  <c r="L30" i="14"/>
  <c r="M30" i="14" s="1"/>
  <c r="X30" i="14"/>
  <c r="V30" i="14"/>
  <c r="Z30" i="14"/>
  <c r="AC30" i="14" s="1"/>
  <c r="Z326" i="14"/>
  <c r="AF326" i="14" s="1"/>
  <c r="V326" i="14"/>
  <c r="L326" i="14"/>
  <c r="N326" i="14" s="1"/>
  <c r="X326" i="14"/>
  <c r="V262" i="14"/>
  <c r="L262" i="14"/>
  <c r="Z262" i="14"/>
  <c r="AA262" i="14" s="1"/>
  <c r="X262" i="14"/>
  <c r="L198" i="14"/>
  <c r="M198" i="14" s="1"/>
  <c r="Z198" i="14"/>
  <c r="AD198" i="14" s="1"/>
  <c r="V198" i="14"/>
  <c r="X198" i="14"/>
  <c r="V118" i="14"/>
  <c r="L118" i="14"/>
  <c r="X118" i="14"/>
  <c r="Z118" i="14"/>
  <c r="AC118" i="14" s="1"/>
  <c r="L21" i="14"/>
  <c r="M21" i="14" s="1"/>
  <c r="V21" i="14"/>
  <c r="Z21" i="14"/>
  <c r="AD21" i="14" s="1"/>
  <c r="X21" i="14"/>
  <c r="Z301" i="14"/>
  <c r="AE301" i="14" s="1"/>
  <c r="V301" i="14"/>
  <c r="L301" i="14"/>
  <c r="S301" i="14" s="1"/>
  <c r="X301" i="14"/>
  <c r="L237" i="14"/>
  <c r="Z237" i="14"/>
  <c r="AE237" i="14" s="1"/>
  <c r="X237" i="14"/>
  <c r="V237" i="14"/>
  <c r="L173" i="14"/>
  <c r="O173" i="14" s="1"/>
  <c r="Z173" i="14"/>
  <c r="AF173" i="14" s="1"/>
  <c r="V173" i="14"/>
  <c r="X173" i="14"/>
  <c r="V109" i="14"/>
  <c r="L109" i="14"/>
  <c r="Z109" i="14"/>
  <c r="AD109" i="14" s="1"/>
  <c r="X109" i="14"/>
  <c r="L37" i="14"/>
  <c r="Q37" i="14" s="1"/>
  <c r="V37" i="14"/>
  <c r="Z37" i="14"/>
  <c r="AF37" i="14" s="1"/>
  <c r="X37" i="14"/>
  <c r="Z308" i="14"/>
  <c r="AC308" i="14" s="1"/>
  <c r="V308" i="14"/>
  <c r="L308" i="14"/>
  <c r="X308" i="14"/>
  <c r="L244" i="14"/>
  <c r="M244" i="14" s="1"/>
  <c r="Z244" i="14"/>
  <c r="AB244" i="14" s="1"/>
  <c r="X244" i="14"/>
  <c r="V244" i="14"/>
  <c r="L180" i="14"/>
  <c r="Z180" i="14"/>
  <c r="AC180" i="14" s="1"/>
  <c r="X180" i="14"/>
  <c r="V180" i="14"/>
  <c r="V116" i="14"/>
  <c r="L116" i="14"/>
  <c r="Z116" i="14"/>
  <c r="AD116" i="14" s="1"/>
  <c r="X116" i="14"/>
  <c r="L52" i="14"/>
  <c r="M52" i="14" s="1"/>
  <c r="V52" i="14"/>
  <c r="Z52" i="14"/>
  <c r="AD52" i="14" s="1"/>
  <c r="X52" i="14"/>
  <c r="Z304" i="14"/>
  <c r="AF304" i="14" s="1"/>
  <c r="V304" i="14"/>
  <c r="L304" i="14"/>
  <c r="T304" i="14" s="1"/>
  <c r="X304" i="14"/>
  <c r="V16" i="14"/>
  <c r="L16" i="14"/>
  <c r="M16" i="14" s="1"/>
  <c r="Z16" i="14"/>
  <c r="AD16" i="14" s="1"/>
  <c r="X16" i="14"/>
  <c r="Z299" i="14"/>
  <c r="AF299" i="14" s="1"/>
  <c r="V299" i="14"/>
  <c r="L299" i="14"/>
  <c r="R299" i="14" s="1"/>
  <c r="X299" i="14"/>
  <c r="L235" i="14"/>
  <c r="M235" i="14" s="1"/>
  <c r="Z235" i="14"/>
  <c r="AD235" i="14" s="1"/>
  <c r="X235" i="14"/>
  <c r="V235" i="14"/>
  <c r="L171" i="14"/>
  <c r="Z171" i="14"/>
  <c r="AD171" i="14" s="1"/>
  <c r="X171" i="14"/>
  <c r="V171" i="14"/>
  <c r="V107" i="14"/>
  <c r="L107" i="14"/>
  <c r="M107" i="14" s="1"/>
  <c r="Z107" i="14"/>
  <c r="AD107" i="14" s="1"/>
  <c r="X107" i="14"/>
  <c r="L43" i="14"/>
  <c r="M43" i="14" s="1"/>
  <c r="Z43" i="14"/>
  <c r="AC43" i="14" s="1"/>
  <c r="X43" i="14"/>
  <c r="V43" i="14"/>
  <c r="L192" i="14"/>
  <c r="O192" i="14" s="1"/>
  <c r="Z192" i="14"/>
  <c r="AD192" i="14" s="1"/>
  <c r="X192" i="14"/>
  <c r="V192" i="14"/>
  <c r="Z354" i="14"/>
  <c r="AD354" i="14" s="1"/>
  <c r="X354" i="14"/>
  <c r="V354" i="14"/>
  <c r="L354" i="14"/>
  <c r="M354" i="14" s="1"/>
  <c r="V290" i="14"/>
  <c r="L290" i="14"/>
  <c r="R290" i="14" s="1"/>
  <c r="Z290" i="14"/>
  <c r="AF290" i="14" s="1"/>
  <c r="X290" i="14"/>
  <c r="L226" i="14"/>
  <c r="M226" i="14" s="1"/>
  <c r="Z226" i="14"/>
  <c r="AA226" i="14" s="1"/>
  <c r="X226" i="14"/>
  <c r="V226" i="14"/>
  <c r="V162" i="14"/>
  <c r="L162" i="14"/>
  <c r="N162" i="14" s="1"/>
  <c r="X162" i="14"/>
  <c r="Z162" i="14"/>
  <c r="AD162" i="14" s="1"/>
  <c r="V98" i="14"/>
  <c r="L98" i="14"/>
  <c r="R98" i="14" s="1"/>
  <c r="X98" i="14"/>
  <c r="Z98" i="14"/>
  <c r="AF98" i="14" s="1"/>
  <c r="L34" i="14"/>
  <c r="Q34" i="14" s="1"/>
  <c r="Z34" i="14"/>
  <c r="AC34" i="14" s="1"/>
  <c r="X34" i="14"/>
  <c r="V34" i="14"/>
  <c r="V264" i="14"/>
  <c r="L264" i="14"/>
  <c r="M264" i="14" s="1"/>
  <c r="Z264" i="14"/>
  <c r="AD264" i="14" s="1"/>
  <c r="X264" i="14"/>
  <c r="Z353" i="14"/>
  <c r="AD353" i="14" s="1"/>
  <c r="X353" i="14"/>
  <c r="V353" i="14"/>
  <c r="L353" i="14"/>
  <c r="M353" i="14" s="1"/>
  <c r="V289" i="14"/>
  <c r="L289" i="14"/>
  <c r="Z289" i="14"/>
  <c r="AF289" i="14" s="1"/>
  <c r="X289" i="14"/>
  <c r="V225" i="14"/>
  <c r="L225" i="14"/>
  <c r="N225" i="14" s="1"/>
  <c r="Z225" i="14"/>
  <c r="AE225" i="14" s="1"/>
  <c r="X225" i="14"/>
  <c r="V161" i="14"/>
  <c r="L161" i="14"/>
  <c r="Z161" i="14"/>
  <c r="AC161" i="14" s="1"/>
  <c r="X161" i="14"/>
  <c r="V97" i="14"/>
  <c r="L97" i="14"/>
  <c r="Z97" i="14"/>
  <c r="AD97" i="14" s="1"/>
  <c r="X97" i="14"/>
  <c r="L33" i="14"/>
  <c r="O33" i="14" s="1"/>
  <c r="Z33" i="14"/>
  <c r="AF33" i="14" s="1"/>
  <c r="X33" i="14"/>
  <c r="V33" i="14"/>
  <c r="V144" i="14"/>
  <c r="L144" i="14"/>
  <c r="R144" i="14" s="1"/>
  <c r="Z144" i="14"/>
  <c r="AF144" i="14" s="1"/>
  <c r="X144" i="14"/>
  <c r="L207" i="14"/>
  <c r="R207" i="14" s="1"/>
  <c r="Z207" i="14"/>
  <c r="AF207" i="14" s="1"/>
  <c r="X207" i="14"/>
  <c r="V207" i="14"/>
  <c r="Z6" i="14"/>
  <c r="AD6" i="14" s="1"/>
  <c r="X6" i="14"/>
  <c r="V6" i="14"/>
  <c r="L6" i="14"/>
  <c r="Q6" i="14" s="1"/>
  <c r="L188" i="14"/>
  <c r="Z188" i="14"/>
  <c r="AD188" i="14" s="1"/>
  <c r="X188" i="14"/>
  <c r="V188" i="14"/>
  <c r="Z307" i="14"/>
  <c r="AC307" i="14" s="1"/>
  <c r="V307" i="14"/>
  <c r="L307" i="14"/>
  <c r="X307" i="14"/>
  <c r="Z298" i="14"/>
  <c r="AF298" i="14" s="1"/>
  <c r="V298" i="14"/>
  <c r="L298" i="14"/>
  <c r="O298" i="14" s="1"/>
  <c r="X298" i="14"/>
  <c r="Z297" i="14"/>
  <c r="AD297" i="14" s="1"/>
  <c r="V297" i="14"/>
  <c r="L297" i="14"/>
  <c r="N297" i="14" s="1"/>
  <c r="X297" i="14"/>
  <c r="Z319" i="14"/>
  <c r="AA319" i="14" s="1"/>
  <c r="V319" i="14"/>
  <c r="L319" i="14"/>
  <c r="X319" i="14"/>
  <c r="V255" i="14"/>
  <c r="L255" i="14"/>
  <c r="M255" i="14" s="1"/>
  <c r="Z255" i="14"/>
  <c r="AC255" i="14" s="1"/>
  <c r="X255" i="14"/>
  <c r="L191" i="14"/>
  <c r="Z191" i="14"/>
  <c r="AB191" i="14" s="1"/>
  <c r="X191" i="14"/>
  <c r="V191" i="14"/>
  <c r="V127" i="14"/>
  <c r="L127" i="14"/>
  <c r="Z127" i="14"/>
  <c r="AC127" i="14" s="1"/>
  <c r="X127" i="14"/>
  <c r="L63" i="14"/>
  <c r="T63" i="14" s="1"/>
  <c r="Z63" i="14"/>
  <c r="AF63" i="14" s="1"/>
  <c r="V63" i="14"/>
  <c r="X63" i="14"/>
  <c r="L190" i="14"/>
  <c r="T190" i="14" s="1"/>
  <c r="Z190" i="14"/>
  <c r="AF190" i="14" s="1"/>
  <c r="X190" i="14"/>
  <c r="V190" i="14"/>
  <c r="V14" i="14"/>
  <c r="L14" i="14"/>
  <c r="Q14" i="14" s="1"/>
  <c r="Z14" i="14"/>
  <c r="AC14" i="14" s="1"/>
  <c r="X14" i="14"/>
  <c r="Z318" i="14"/>
  <c r="AF318" i="14" s="1"/>
  <c r="V318" i="14"/>
  <c r="L318" i="14"/>
  <c r="N318" i="14" s="1"/>
  <c r="X318" i="14"/>
  <c r="V254" i="14"/>
  <c r="L254" i="14"/>
  <c r="Z254" i="14"/>
  <c r="AC254" i="14" s="1"/>
  <c r="X254" i="14"/>
  <c r="L182" i="14"/>
  <c r="T182" i="14" s="1"/>
  <c r="Z182" i="14"/>
  <c r="AF182" i="14" s="1"/>
  <c r="X182" i="14"/>
  <c r="V182" i="14"/>
  <c r="V102" i="14"/>
  <c r="L102" i="14"/>
  <c r="M102" i="14" s="1"/>
  <c r="X102" i="14"/>
  <c r="Z102" i="14"/>
  <c r="AD102" i="14" s="1"/>
  <c r="L24" i="14"/>
  <c r="O24" i="14" s="1"/>
  <c r="Z24" i="14"/>
  <c r="AD24" i="14" s="1"/>
  <c r="X24" i="14"/>
  <c r="V24" i="14"/>
  <c r="V293" i="14"/>
  <c r="L293" i="14"/>
  <c r="Q293" i="14" s="1"/>
  <c r="Z293" i="14"/>
  <c r="AC293" i="14" s="1"/>
  <c r="X293" i="14"/>
  <c r="Z229" i="14"/>
  <c r="AC229" i="14" s="1"/>
  <c r="X229" i="14"/>
  <c r="V229" i="14"/>
  <c r="L229" i="14"/>
  <c r="L165" i="14"/>
  <c r="O165" i="14" s="1"/>
  <c r="X165" i="14"/>
  <c r="V165" i="14"/>
  <c r="Z165" i="14"/>
  <c r="AF165" i="14" s="1"/>
  <c r="V101" i="14"/>
  <c r="L101" i="14"/>
  <c r="Z101" i="14"/>
  <c r="AC101" i="14" s="1"/>
  <c r="X101" i="14"/>
  <c r="L29" i="14"/>
  <c r="O29" i="14" s="1"/>
  <c r="V29" i="14"/>
  <c r="Z29" i="14"/>
  <c r="AF29" i="14" s="1"/>
  <c r="X29" i="14"/>
  <c r="Z300" i="14"/>
  <c r="AF300" i="14" s="1"/>
  <c r="V300" i="14"/>
  <c r="L300" i="14"/>
  <c r="R300" i="14" s="1"/>
  <c r="X300" i="14"/>
  <c r="L236" i="14"/>
  <c r="S236" i="14" s="1"/>
  <c r="Z236" i="14"/>
  <c r="AF236" i="14" s="1"/>
  <c r="X236" i="14"/>
  <c r="V236" i="14"/>
  <c r="L172" i="14"/>
  <c r="M172" i="14" s="1"/>
  <c r="Z172" i="14"/>
  <c r="AD172" i="14" s="1"/>
  <c r="X172" i="14"/>
  <c r="V172" i="14"/>
  <c r="V108" i="14"/>
  <c r="L108" i="14"/>
  <c r="Q108" i="14" s="1"/>
  <c r="X108" i="14"/>
  <c r="Z108" i="14"/>
  <c r="AC108" i="14" s="1"/>
  <c r="L44" i="14"/>
  <c r="N44" i="14" s="1"/>
  <c r="V44" i="14"/>
  <c r="Z44" i="14"/>
  <c r="AD44" i="14" s="1"/>
  <c r="X44" i="14"/>
  <c r="V288" i="14"/>
  <c r="L288" i="14"/>
  <c r="T288" i="14" s="1"/>
  <c r="X288" i="14"/>
  <c r="Z288" i="14"/>
  <c r="AE288" i="14" s="1"/>
  <c r="Z355" i="14"/>
  <c r="AF355" i="14" s="1"/>
  <c r="X355" i="14"/>
  <c r="V355" i="14"/>
  <c r="L355" i="14"/>
  <c r="V291" i="14"/>
  <c r="L291" i="14"/>
  <c r="R291" i="14" s="1"/>
  <c r="Z291" i="14"/>
  <c r="AF291" i="14" s="1"/>
  <c r="X291" i="14"/>
  <c r="X227" i="14"/>
  <c r="V227" i="14"/>
  <c r="L227" i="14"/>
  <c r="Z227" i="14"/>
  <c r="AC227" i="14" s="1"/>
  <c r="V163" i="14"/>
  <c r="L163" i="14"/>
  <c r="Z163" i="14"/>
  <c r="AF163" i="14" s="1"/>
  <c r="X163" i="14"/>
  <c r="V99" i="14"/>
  <c r="L99" i="14"/>
  <c r="M99" i="14" s="1"/>
  <c r="Z99" i="14"/>
  <c r="AD99" i="14" s="1"/>
  <c r="X99" i="14"/>
  <c r="L35" i="14"/>
  <c r="M35" i="14" s="1"/>
  <c r="Z35" i="14"/>
  <c r="AD35" i="14" s="1"/>
  <c r="X35" i="14"/>
  <c r="V35" i="14"/>
  <c r="L168" i="14"/>
  <c r="O168" i="14" s="1"/>
  <c r="Z168" i="14"/>
  <c r="AF168" i="14" s="1"/>
  <c r="X168" i="14"/>
  <c r="V168" i="14"/>
  <c r="Z346" i="14"/>
  <c r="AD346" i="14" s="1"/>
  <c r="X346" i="14"/>
  <c r="V346" i="14"/>
  <c r="L346" i="14"/>
  <c r="O346" i="14" s="1"/>
  <c r="V282" i="14"/>
  <c r="L282" i="14"/>
  <c r="R282" i="14" s="1"/>
  <c r="Z282" i="14"/>
  <c r="AF282" i="14" s="1"/>
  <c r="X282" i="14"/>
  <c r="L218" i="14"/>
  <c r="M218" i="14" s="1"/>
  <c r="Z218" i="14"/>
  <c r="AC218" i="14" s="1"/>
  <c r="X218" i="14"/>
  <c r="V218" i="14"/>
  <c r="V154" i="14"/>
  <c r="L154" i="14"/>
  <c r="X154" i="14"/>
  <c r="Z154" i="14"/>
  <c r="AC154" i="14" s="1"/>
  <c r="L90" i="14"/>
  <c r="Q90" i="14" s="1"/>
  <c r="Z90" i="14"/>
  <c r="AC90" i="14" s="1"/>
  <c r="X90" i="14"/>
  <c r="V90" i="14"/>
  <c r="L26" i="14"/>
  <c r="R26" i="14" s="1"/>
  <c r="Z26" i="14"/>
  <c r="AF26" i="14" s="1"/>
  <c r="X26" i="14"/>
  <c r="V26" i="14"/>
  <c r="Z232" i="14"/>
  <c r="AD232" i="14" s="1"/>
  <c r="X232" i="14"/>
  <c r="V232" i="14"/>
  <c r="L232" i="14"/>
  <c r="Q232" i="14" s="1"/>
  <c r="Z345" i="14"/>
  <c r="AF345" i="14" s="1"/>
  <c r="X345" i="14"/>
  <c r="V345" i="14"/>
  <c r="L345" i="14"/>
  <c r="V281" i="14"/>
  <c r="L281" i="14"/>
  <c r="Q281" i="14" s="1"/>
  <c r="Z281" i="14"/>
  <c r="AC281" i="14" s="1"/>
  <c r="X281" i="14"/>
  <c r="L217" i="14"/>
  <c r="Z217" i="14"/>
  <c r="AA217" i="14" s="1"/>
  <c r="X217" i="14"/>
  <c r="V217" i="14"/>
  <c r="V153" i="14"/>
  <c r="L153" i="14"/>
  <c r="O153" i="14" s="1"/>
  <c r="Z153" i="14"/>
  <c r="AD153" i="14" s="1"/>
  <c r="X153" i="14"/>
  <c r="L89" i="14"/>
  <c r="T89" i="14" s="1"/>
  <c r="X89" i="14"/>
  <c r="Z89" i="14"/>
  <c r="AF89" i="14" s="1"/>
  <c r="V89" i="14"/>
  <c r="L25" i="14"/>
  <c r="O25" i="14" s="1"/>
  <c r="Z25" i="14"/>
  <c r="AF25" i="14" s="1"/>
  <c r="X25" i="14"/>
  <c r="V25" i="14"/>
  <c r="V104" i="14"/>
  <c r="L104" i="14"/>
  <c r="X104" i="14"/>
  <c r="Z104" i="14"/>
  <c r="AC104" i="14" s="1"/>
  <c r="V15" i="14"/>
  <c r="L15" i="14"/>
  <c r="M15" i="14" s="1"/>
  <c r="Z15" i="14"/>
  <c r="AC15" i="14" s="1"/>
  <c r="X15" i="14"/>
  <c r="V245" i="14"/>
  <c r="L245" i="14"/>
  <c r="Z245" i="14"/>
  <c r="AF245" i="14" s="1"/>
  <c r="X245" i="14"/>
  <c r="V124" i="14"/>
  <c r="L124" i="14"/>
  <c r="M124" i="14" s="1"/>
  <c r="Z124" i="14"/>
  <c r="AD124" i="14" s="1"/>
  <c r="X124" i="14"/>
  <c r="L51" i="14"/>
  <c r="M51" i="14" s="1"/>
  <c r="V51" i="14"/>
  <c r="Z51" i="14"/>
  <c r="AC51" i="14" s="1"/>
  <c r="X51" i="14"/>
  <c r="L42" i="14"/>
  <c r="T42" i="14" s="1"/>
  <c r="Z42" i="14"/>
  <c r="AF42" i="14" s="1"/>
  <c r="X42" i="14"/>
  <c r="V42" i="14"/>
  <c r="L41" i="14"/>
  <c r="O41" i="14" s="1"/>
  <c r="Z41" i="14"/>
  <c r="AF41" i="14" s="1"/>
  <c r="X41" i="14"/>
  <c r="V41" i="14"/>
  <c r="Z311" i="14"/>
  <c r="AF311" i="14" s="1"/>
  <c r="V311" i="14"/>
  <c r="L311" i="14"/>
  <c r="O311" i="14" s="1"/>
  <c r="X311" i="14"/>
  <c r="L55" i="14"/>
  <c r="M55" i="14" s="1"/>
  <c r="Z55" i="14"/>
  <c r="AC55" i="14" s="1"/>
  <c r="V55" i="14"/>
  <c r="X55" i="14"/>
  <c r="L86" i="14"/>
  <c r="T86" i="14" s="1"/>
  <c r="Z86" i="14"/>
  <c r="AF86" i="14" s="1"/>
  <c r="X86" i="14"/>
  <c r="V86" i="14"/>
  <c r="Z221" i="14"/>
  <c r="AF221" i="14" s="1"/>
  <c r="X221" i="14"/>
  <c r="V221" i="14"/>
  <c r="L221" i="14"/>
  <c r="O221" i="14" s="1"/>
  <c r="V157" i="14"/>
  <c r="L157" i="14"/>
  <c r="R157" i="14" s="1"/>
  <c r="Z157" i="14"/>
  <c r="AF157" i="14" s="1"/>
  <c r="X157" i="14"/>
  <c r="L93" i="14"/>
  <c r="X93" i="14"/>
  <c r="Z93" i="14"/>
  <c r="AC93" i="14" s="1"/>
  <c r="V93" i="14"/>
  <c r="Z356" i="14"/>
  <c r="AF356" i="14" s="1"/>
  <c r="X356" i="14"/>
  <c r="V356" i="14"/>
  <c r="L356" i="14"/>
  <c r="V292" i="14"/>
  <c r="L292" i="14"/>
  <c r="O292" i="14" s="1"/>
  <c r="X292" i="14"/>
  <c r="Z292" i="14"/>
  <c r="AF292" i="14" s="1"/>
  <c r="V228" i="14"/>
  <c r="L228" i="14"/>
  <c r="M228" i="14" s="1"/>
  <c r="Z228" i="14"/>
  <c r="AC228" i="14" s="1"/>
  <c r="X228" i="14"/>
  <c r="L164" i="14"/>
  <c r="M164" i="14" s="1"/>
  <c r="X164" i="14"/>
  <c r="V164" i="14"/>
  <c r="Z164" i="14"/>
  <c r="AD164" i="14" s="1"/>
  <c r="V100" i="14"/>
  <c r="L100" i="14"/>
  <c r="M100" i="14" s="1"/>
  <c r="X100" i="14"/>
  <c r="Z100" i="14"/>
  <c r="AC100" i="14" s="1"/>
  <c r="L36" i="14"/>
  <c r="O36" i="14" s="1"/>
  <c r="V36" i="14"/>
  <c r="Z36" i="14"/>
  <c r="AF36" i="14" s="1"/>
  <c r="X36" i="14"/>
  <c r="V272" i="14"/>
  <c r="L272" i="14"/>
  <c r="Q272" i="14" s="1"/>
  <c r="X272" i="14"/>
  <c r="Z272" i="14"/>
  <c r="AF272" i="14" s="1"/>
  <c r="Z347" i="14"/>
  <c r="AC347" i="14" s="1"/>
  <c r="X347" i="14"/>
  <c r="V347" i="14"/>
  <c r="L347" i="14"/>
  <c r="V283" i="14"/>
  <c r="L283" i="14"/>
  <c r="T283" i="14" s="1"/>
  <c r="Z283" i="14"/>
  <c r="AF283" i="14" s="1"/>
  <c r="X283" i="14"/>
  <c r="X219" i="14"/>
  <c r="V219" i="14"/>
  <c r="L219" i="14"/>
  <c r="Z219" i="14"/>
  <c r="AC219" i="14" s="1"/>
  <c r="V155" i="14"/>
  <c r="L155" i="14"/>
  <c r="Z155" i="14"/>
  <c r="AC155" i="14" s="1"/>
  <c r="X155" i="14"/>
  <c r="L91" i="14"/>
  <c r="Q91" i="14" s="1"/>
  <c r="V91" i="14"/>
  <c r="Z91" i="14"/>
  <c r="AD91" i="14" s="1"/>
  <c r="X91" i="14"/>
  <c r="L27" i="14"/>
  <c r="N27" i="14" s="1"/>
  <c r="Z27" i="14"/>
  <c r="AC27" i="14" s="1"/>
  <c r="X27" i="14"/>
  <c r="V27" i="14"/>
  <c r="V136" i="14"/>
  <c r="L136" i="14"/>
  <c r="Z136" i="14"/>
  <c r="AF136" i="14" s="1"/>
  <c r="X136" i="14"/>
  <c r="Z338" i="14"/>
  <c r="AC338" i="14" s="1"/>
  <c r="V338" i="14"/>
  <c r="L338" i="14"/>
  <c r="Q338" i="14" s="1"/>
  <c r="X338" i="14"/>
  <c r="V274" i="14"/>
  <c r="L274" i="14"/>
  <c r="Z274" i="14"/>
  <c r="AC274" i="14" s="1"/>
  <c r="X274" i="14"/>
  <c r="L210" i="14"/>
  <c r="N210" i="14" s="1"/>
  <c r="Z210" i="14"/>
  <c r="AD210" i="14" s="1"/>
  <c r="X210" i="14"/>
  <c r="V210" i="14"/>
  <c r="V146" i="14"/>
  <c r="L146" i="14"/>
  <c r="N146" i="14" s="1"/>
  <c r="X146" i="14"/>
  <c r="Z146" i="14"/>
  <c r="AC146" i="14" s="1"/>
  <c r="L82" i="14"/>
  <c r="Z82" i="14"/>
  <c r="AD82" i="14" s="1"/>
  <c r="X82" i="14"/>
  <c r="V82" i="14"/>
  <c r="V18" i="14"/>
  <c r="L18" i="14"/>
  <c r="Q18" i="14" s="1"/>
  <c r="Z18" i="14"/>
  <c r="AF18" i="14" s="1"/>
  <c r="X18" i="14"/>
  <c r="L208" i="14"/>
  <c r="Z208" i="14"/>
  <c r="AC208" i="14" s="1"/>
  <c r="X208" i="14"/>
  <c r="V208" i="14"/>
  <c r="Z337" i="14"/>
  <c r="AF337" i="14" s="1"/>
  <c r="V337" i="14"/>
  <c r="L337" i="14"/>
  <c r="Q337" i="14" s="1"/>
  <c r="X337" i="14"/>
  <c r="V273" i="14"/>
  <c r="L273" i="14"/>
  <c r="T273" i="14" s="1"/>
  <c r="Z273" i="14"/>
  <c r="AF273" i="14" s="1"/>
  <c r="X273" i="14"/>
  <c r="L209" i="14"/>
  <c r="Z209" i="14"/>
  <c r="AF209" i="14" s="1"/>
  <c r="X209" i="14"/>
  <c r="V209" i="14"/>
  <c r="V145" i="14"/>
  <c r="L145" i="14"/>
  <c r="Q145" i="14" s="1"/>
  <c r="Z145" i="14"/>
  <c r="AC145" i="14" s="1"/>
  <c r="X145" i="14"/>
  <c r="L81" i="14"/>
  <c r="X81" i="14"/>
  <c r="V81" i="14"/>
  <c r="Z81" i="14"/>
  <c r="AC81" i="14" s="1"/>
  <c r="V17" i="14"/>
  <c r="L17" i="14"/>
  <c r="Q17" i="14" s="1"/>
  <c r="Z17" i="14"/>
  <c r="AF17" i="14" s="1"/>
  <c r="X17" i="14"/>
  <c r="L72" i="14"/>
  <c r="M72" i="14" s="1"/>
  <c r="Z72" i="14"/>
  <c r="AC72" i="14" s="1"/>
  <c r="X72" i="14"/>
  <c r="V72" i="14"/>
  <c r="Z335" i="14"/>
  <c r="AF335" i="14" s="1"/>
  <c r="V335" i="14"/>
  <c r="L335" i="14"/>
  <c r="Q335" i="14" s="1"/>
  <c r="X335" i="14"/>
  <c r="V270" i="14"/>
  <c r="L270" i="14"/>
  <c r="Q270" i="14" s="1"/>
  <c r="Z270" i="14"/>
  <c r="AC270" i="14" s="1"/>
  <c r="X270" i="14"/>
  <c r="Z316" i="14"/>
  <c r="AC316" i="14" s="1"/>
  <c r="V316" i="14"/>
  <c r="L316" i="14"/>
  <c r="X316" i="14"/>
  <c r="L243" i="14"/>
  <c r="Z243" i="14"/>
  <c r="AF243" i="14" s="1"/>
  <c r="X243" i="14"/>
  <c r="V243" i="14"/>
  <c r="L40" i="14"/>
  <c r="M40" i="14" s="1"/>
  <c r="Z40" i="14"/>
  <c r="AB40" i="14" s="1"/>
  <c r="X40" i="14"/>
  <c r="V40" i="14"/>
  <c r="L176" i="14"/>
  <c r="T176" i="14" s="1"/>
  <c r="Z176" i="14"/>
  <c r="AE176" i="14" s="1"/>
  <c r="X176" i="14"/>
  <c r="V176" i="14"/>
  <c r="L183" i="14"/>
  <c r="T183" i="14" s="1"/>
  <c r="Z183" i="14"/>
  <c r="AF183" i="14" s="1"/>
  <c r="X183" i="14"/>
  <c r="V183" i="14"/>
  <c r="L174" i="14"/>
  <c r="S174" i="14" s="1"/>
  <c r="Z174" i="14"/>
  <c r="AF174" i="14" s="1"/>
  <c r="X174" i="14"/>
  <c r="V174" i="14"/>
  <c r="Z303" i="14"/>
  <c r="AE303" i="14" s="1"/>
  <c r="V303" i="14"/>
  <c r="L303" i="14"/>
  <c r="X303" i="14"/>
  <c r="V110" i="14"/>
  <c r="L110" i="14"/>
  <c r="Q110" i="14" s="1"/>
  <c r="X110" i="14"/>
  <c r="Z110" i="14"/>
  <c r="AF110" i="14" s="1"/>
  <c r="L238" i="14"/>
  <c r="R238" i="14" s="1"/>
  <c r="Z238" i="14"/>
  <c r="AF238" i="14" s="1"/>
  <c r="X238" i="14"/>
  <c r="V238" i="14"/>
  <c r="V277" i="14"/>
  <c r="L277" i="14"/>
  <c r="O277" i="14" s="1"/>
  <c r="Z277" i="14"/>
  <c r="AF277" i="14" s="1"/>
  <c r="X277" i="14"/>
  <c r="L85" i="14"/>
  <c r="T85" i="14" s="1"/>
  <c r="X85" i="14"/>
  <c r="Z85" i="14"/>
  <c r="AF85" i="14" s="1"/>
  <c r="V85" i="14"/>
  <c r="V284" i="14"/>
  <c r="L284" i="14"/>
  <c r="M284" i="14" s="1"/>
  <c r="X284" i="14"/>
  <c r="Z284" i="14"/>
  <c r="AC284" i="14" s="1"/>
  <c r="V220" i="14"/>
  <c r="L220" i="14"/>
  <c r="M220" i="14" s="1"/>
  <c r="Z220" i="14"/>
  <c r="AD220" i="14" s="1"/>
  <c r="X220" i="14"/>
  <c r="L92" i="14"/>
  <c r="R92" i="14" s="1"/>
  <c r="X92" i="14"/>
  <c r="V92" i="14"/>
  <c r="Z92" i="14"/>
  <c r="AF92" i="14" s="1"/>
  <c r="L28" i="14"/>
  <c r="M28" i="14" s="1"/>
  <c r="V28" i="14"/>
  <c r="Z28" i="14"/>
  <c r="AD28" i="14" s="1"/>
  <c r="X28" i="14"/>
  <c r="V248" i="14"/>
  <c r="L248" i="14"/>
  <c r="M248" i="14" s="1"/>
  <c r="Z248" i="14"/>
  <c r="AC248" i="14" s="1"/>
  <c r="X248" i="14"/>
  <c r="Z339" i="14"/>
  <c r="AF339" i="14" s="1"/>
  <c r="V339" i="14"/>
  <c r="L339" i="14"/>
  <c r="Q339" i="14" s="1"/>
  <c r="X339" i="14"/>
  <c r="V275" i="14"/>
  <c r="L275" i="14"/>
  <c r="R275" i="14" s="1"/>
  <c r="Z275" i="14"/>
  <c r="AF275" i="14" s="1"/>
  <c r="X275" i="14"/>
  <c r="L211" i="14"/>
  <c r="N211" i="14" s="1"/>
  <c r="Z211" i="14"/>
  <c r="AF211" i="14" s="1"/>
  <c r="V211" i="14"/>
  <c r="X211" i="14"/>
  <c r="V147" i="14"/>
  <c r="L147" i="14"/>
  <c r="Q147" i="14" s="1"/>
  <c r="Z147" i="14"/>
  <c r="AC147" i="14" s="1"/>
  <c r="X147" i="14"/>
  <c r="L83" i="14"/>
  <c r="Q83" i="14" s="1"/>
  <c r="V83" i="14"/>
  <c r="Z83" i="14"/>
  <c r="AF83" i="14" s="1"/>
  <c r="X83" i="14"/>
  <c r="V19" i="14"/>
  <c r="L19" i="14"/>
  <c r="Q19" i="14" s="1"/>
  <c r="Z19" i="14"/>
  <c r="AC19" i="14" s="1"/>
  <c r="X19" i="14"/>
  <c r="V128" i="14"/>
  <c r="L128" i="14"/>
  <c r="M128" i="14" s="1"/>
  <c r="Z128" i="14"/>
  <c r="AC128" i="14" s="1"/>
  <c r="X128" i="14"/>
  <c r="Z330" i="14"/>
  <c r="AC330" i="14" s="1"/>
  <c r="V330" i="14"/>
  <c r="L330" i="14"/>
  <c r="X330" i="14"/>
  <c r="V266" i="14"/>
  <c r="L266" i="14"/>
  <c r="M266" i="14" s="1"/>
  <c r="Z266" i="14"/>
  <c r="AA266" i="14" s="1"/>
  <c r="X266" i="14"/>
  <c r="L202" i="14"/>
  <c r="N202" i="14" s="1"/>
  <c r="Z202" i="14"/>
  <c r="AD202" i="14" s="1"/>
  <c r="X202" i="14"/>
  <c r="V202" i="14"/>
  <c r="V138" i="14"/>
  <c r="L138" i="14"/>
  <c r="R138" i="14" s="1"/>
  <c r="X138" i="14"/>
  <c r="Z138" i="14"/>
  <c r="AC138" i="14" s="1"/>
  <c r="L74" i="14"/>
  <c r="O74" i="14" s="1"/>
  <c r="X74" i="14"/>
  <c r="V74" i="14"/>
  <c r="Z74" i="14"/>
  <c r="AD74" i="14" s="1"/>
  <c r="V10" i="14"/>
  <c r="L10" i="14"/>
  <c r="P10" i="14" s="1"/>
  <c r="Z10" i="14"/>
  <c r="AD10" i="14" s="1"/>
  <c r="X10" i="14"/>
  <c r="L184" i="14"/>
  <c r="T184" i="14" s="1"/>
  <c r="Z184" i="14"/>
  <c r="AF184" i="14" s="1"/>
  <c r="X184" i="14"/>
  <c r="V184" i="14"/>
  <c r="Z329" i="14"/>
  <c r="AC329" i="14" s="1"/>
  <c r="V329" i="14"/>
  <c r="L329" i="14"/>
  <c r="X329" i="14"/>
  <c r="V265" i="14"/>
  <c r="L265" i="14"/>
  <c r="M265" i="14" s="1"/>
  <c r="Z265" i="14"/>
  <c r="AF265" i="14" s="1"/>
  <c r="X265" i="14"/>
  <c r="L201" i="14"/>
  <c r="T201" i="14" s="1"/>
  <c r="Z201" i="14"/>
  <c r="AF201" i="14" s="1"/>
  <c r="X201" i="14"/>
  <c r="V201" i="14"/>
  <c r="V137" i="14"/>
  <c r="L137" i="14"/>
  <c r="Z137" i="14"/>
  <c r="AC137" i="14" s="1"/>
  <c r="X137" i="14"/>
  <c r="L73" i="14"/>
  <c r="M73" i="14" s="1"/>
  <c r="X73" i="14"/>
  <c r="V73" i="14"/>
  <c r="Z73" i="14"/>
  <c r="AD73" i="14" s="1"/>
  <c r="V9" i="14"/>
  <c r="L9" i="14"/>
  <c r="M9" i="14" s="1"/>
  <c r="Z9" i="14"/>
  <c r="AD9" i="14" s="1"/>
  <c r="X9" i="14"/>
  <c r="L48" i="14"/>
  <c r="O48" i="14" s="1"/>
  <c r="Z48" i="14"/>
  <c r="AF48" i="14" s="1"/>
  <c r="X48" i="14"/>
  <c r="V48" i="14"/>
  <c r="L79" i="14"/>
  <c r="Q79" i="14" s="1"/>
  <c r="Z79" i="14"/>
  <c r="AF79" i="14" s="1"/>
  <c r="V79" i="14"/>
  <c r="X79" i="14"/>
  <c r="L206" i="14"/>
  <c r="Q206" i="14" s="1"/>
  <c r="Z206" i="14"/>
  <c r="AF206" i="14" s="1"/>
  <c r="V206" i="14"/>
  <c r="X206" i="14"/>
  <c r="V117" i="14"/>
  <c r="L117" i="14"/>
  <c r="Q117" i="14" s="1"/>
  <c r="Z117" i="14"/>
  <c r="AC117" i="14" s="1"/>
  <c r="X117" i="14"/>
  <c r="Z320" i="14"/>
  <c r="AC320" i="14" s="1"/>
  <c r="V320" i="14"/>
  <c r="L320" i="14"/>
  <c r="Q320" i="14" s="1"/>
  <c r="X320" i="14"/>
  <c r="V8" i="14"/>
  <c r="L8" i="14"/>
  <c r="P8" i="14" s="1"/>
  <c r="Z8" i="14"/>
  <c r="AD8" i="14" s="1"/>
  <c r="X8" i="14"/>
  <c r="V280" i="14"/>
  <c r="L280" i="14"/>
  <c r="M280" i="14" s="1"/>
  <c r="X280" i="14"/>
  <c r="Z280" i="14"/>
  <c r="AC280" i="14" s="1"/>
  <c r="L169" i="14"/>
  <c r="Q169" i="14" s="1"/>
  <c r="Z169" i="14"/>
  <c r="AC169" i="14" s="1"/>
  <c r="V169" i="14"/>
  <c r="X169" i="14"/>
  <c r="V247" i="14"/>
  <c r="L247" i="14"/>
  <c r="N247" i="14" s="1"/>
  <c r="Z247" i="14"/>
  <c r="AC247" i="14" s="1"/>
  <c r="X247" i="14"/>
  <c r="V134" i="14"/>
  <c r="L134" i="14"/>
  <c r="X134" i="14"/>
  <c r="Z134" i="14"/>
  <c r="AF134" i="14" s="1"/>
  <c r="Z310" i="14"/>
  <c r="AC310" i="14" s="1"/>
  <c r="V310" i="14"/>
  <c r="L310" i="14"/>
  <c r="X310" i="14"/>
  <c r="V285" i="14"/>
  <c r="L285" i="14"/>
  <c r="Z285" i="14"/>
  <c r="AC285" i="14" s="1"/>
  <c r="X285" i="14"/>
  <c r="L175" i="14"/>
  <c r="R175" i="14" s="1"/>
  <c r="Z175" i="14"/>
  <c r="AF175" i="14" s="1"/>
  <c r="X175" i="14"/>
  <c r="V175" i="14"/>
  <c r="L47" i="14"/>
  <c r="M47" i="14" s="1"/>
  <c r="Z47" i="14"/>
  <c r="AD47" i="14" s="1"/>
  <c r="V47" i="14"/>
  <c r="X47" i="14"/>
  <c r="Z302" i="14"/>
  <c r="AF302" i="14" s="1"/>
  <c r="V302" i="14"/>
  <c r="L302" i="14"/>
  <c r="T302" i="14" s="1"/>
  <c r="X302" i="14"/>
  <c r="L70" i="14"/>
  <c r="V70" i="14"/>
  <c r="Z70" i="14"/>
  <c r="AF70" i="14" s="1"/>
  <c r="X70" i="14"/>
  <c r="Z341" i="14"/>
  <c r="AC341" i="14" s="1"/>
  <c r="V341" i="14"/>
  <c r="L341" i="14"/>
  <c r="M341" i="14" s="1"/>
  <c r="X341" i="14"/>
  <c r="V149" i="14"/>
  <c r="L149" i="14"/>
  <c r="Q149" i="14" s="1"/>
  <c r="Z149" i="14"/>
  <c r="AC149" i="14" s="1"/>
  <c r="X149" i="14"/>
  <c r="Z348" i="14"/>
  <c r="AF348" i="14" s="1"/>
  <c r="X348" i="14"/>
  <c r="V348" i="14"/>
  <c r="L348" i="14"/>
  <c r="S348" i="14" s="1"/>
  <c r="V156" i="14"/>
  <c r="L156" i="14"/>
  <c r="N156" i="14" s="1"/>
  <c r="Z156" i="14"/>
  <c r="AC156" i="14" s="1"/>
  <c r="X156" i="14"/>
  <c r="V295" i="14"/>
  <c r="L295" i="14"/>
  <c r="R295" i="14" s="1"/>
  <c r="Z295" i="14"/>
  <c r="AF295" i="14" s="1"/>
  <c r="X295" i="14"/>
  <c r="L231" i="14"/>
  <c r="M231" i="14" s="1"/>
  <c r="Z231" i="14"/>
  <c r="AD231" i="14" s="1"/>
  <c r="X231" i="14"/>
  <c r="V231" i="14"/>
  <c r="L167" i="14"/>
  <c r="O167" i="14" s="1"/>
  <c r="Z167" i="14"/>
  <c r="AF167" i="14" s="1"/>
  <c r="X167" i="14"/>
  <c r="V167" i="14"/>
  <c r="V103" i="14"/>
  <c r="L103" i="14"/>
  <c r="M103" i="14" s="1"/>
  <c r="Z103" i="14"/>
  <c r="AF103" i="14" s="1"/>
  <c r="X103" i="14"/>
  <c r="L39" i="14"/>
  <c r="M39" i="14" s="1"/>
  <c r="X39" i="14"/>
  <c r="V39" i="14"/>
  <c r="Z39" i="14"/>
  <c r="AC39" i="14" s="1"/>
  <c r="L94" i="14"/>
  <c r="Z94" i="14"/>
  <c r="AC94" i="14" s="1"/>
  <c r="X94" i="14"/>
  <c r="V94" i="14"/>
  <c r="L32" i="14"/>
  <c r="Z32" i="14"/>
  <c r="AF32" i="14" s="1"/>
  <c r="X32" i="14"/>
  <c r="V32" i="14"/>
  <c r="V294" i="14"/>
  <c r="L294" i="14"/>
  <c r="Z294" i="14"/>
  <c r="AF294" i="14" s="1"/>
  <c r="X294" i="14"/>
  <c r="X230" i="14"/>
  <c r="V230" i="14"/>
  <c r="Z230" i="14"/>
  <c r="AD230" i="14" s="1"/>
  <c r="L230" i="14"/>
  <c r="R230" i="14" s="1"/>
  <c r="V158" i="14"/>
  <c r="L158" i="14"/>
  <c r="M158" i="14" s="1"/>
  <c r="X158" i="14"/>
  <c r="Z158" i="14"/>
  <c r="AD158" i="14" s="1"/>
  <c r="L54" i="14"/>
  <c r="O54" i="14" s="1"/>
  <c r="Z54" i="14"/>
  <c r="AF54" i="14" s="1"/>
  <c r="X54" i="14"/>
  <c r="V54" i="14"/>
  <c r="Z333" i="14"/>
  <c r="AD333" i="14" s="1"/>
  <c r="V333" i="14"/>
  <c r="L333" i="14"/>
  <c r="M333" i="14" s="1"/>
  <c r="X333" i="14"/>
  <c r="V269" i="14"/>
  <c r="L269" i="14"/>
  <c r="S269" i="14" s="1"/>
  <c r="Z269" i="14"/>
  <c r="AE269" i="14" s="1"/>
  <c r="X269" i="14"/>
  <c r="L205" i="14"/>
  <c r="Z205" i="14"/>
  <c r="AF205" i="14" s="1"/>
  <c r="X205" i="14"/>
  <c r="V205" i="14"/>
  <c r="V141" i="14"/>
  <c r="L141" i="14"/>
  <c r="Z141" i="14"/>
  <c r="AF141" i="14" s="1"/>
  <c r="X141" i="14"/>
  <c r="L77" i="14"/>
  <c r="R77" i="14" s="1"/>
  <c r="X77" i="14"/>
  <c r="V77" i="14"/>
  <c r="Z77" i="14"/>
  <c r="AF77" i="14" s="1"/>
  <c r="Z340" i="14"/>
  <c r="AF340" i="14" s="1"/>
  <c r="V340" i="14"/>
  <c r="L340" i="14"/>
  <c r="Q340" i="14" s="1"/>
  <c r="X340" i="14"/>
  <c r="V276" i="14"/>
  <c r="L276" i="14"/>
  <c r="O276" i="14" s="1"/>
  <c r="X276" i="14"/>
  <c r="Z276" i="14"/>
  <c r="AC276" i="14" s="1"/>
  <c r="L212" i="14"/>
  <c r="O212" i="14" s="1"/>
  <c r="Z212" i="14"/>
  <c r="AF212" i="14" s="1"/>
  <c r="X212" i="14"/>
  <c r="V212" i="14"/>
  <c r="V148" i="14"/>
  <c r="L148" i="14"/>
  <c r="Z148" i="14"/>
  <c r="AF148" i="14" s="1"/>
  <c r="X148" i="14"/>
  <c r="L84" i="14"/>
  <c r="T84" i="14" s="1"/>
  <c r="V84" i="14"/>
  <c r="Z84" i="14"/>
  <c r="AF84" i="14" s="1"/>
  <c r="X84" i="14"/>
  <c r="V20" i="14"/>
  <c r="L20" i="14"/>
  <c r="Q20" i="14" s="1"/>
  <c r="Z20" i="14"/>
  <c r="AC20" i="14" s="1"/>
  <c r="X20" i="14"/>
  <c r="L200" i="14"/>
  <c r="Z200" i="14"/>
  <c r="AF200" i="14" s="1"/>
  <c r="X200" i="14"/>
  <c r="V200" i="14"/>
  <c r="Z331" i="14"/>
  <c r="AF331" i="14" s="1"/>
  <c r="V331" i="14"/>
  <c r="L331" i="14"/>
  <c r="X331" i="14"/>
  <c r="V267" i="14"/>
  <c r="L267" i="14"/>
  <c r="Z267" i="14"/>
  <c r="AA267" i="14" s="1"/>
  <c r="X267" i="14"/>
  <c r="L203" i="14"/>
  <c r="N203" i="14" s="1"/>
  <c r="Z203" i="14"/>
  <c r="AD203" i="14" s="1"/>
  <c r="V203" i="14"/>
  <c r="X203" i="14"/>
  <c r="V139" i="14"/>
  <c r="L139" i="14"/>
  <c r="R139" i="14" s="1"/>
  <c r="Z139" i="14"/>
  <c r="AF139" i="14" s="1"/>
  <c r="X139" i="14"/>
  <c r="L75" i="14"/>
  <c r="O75" i="14" s="1"/>
  <c r="V75" i="14"/>
  <c r="Z75" i="14"/>
  <c r="AF75" i="14" s="1"/>
  <c r="X75" i="14"/>
  <c r="V11" i="14"/>
  <c r="L11" i="14"/>
  <c r="Q11" i="14" s="1"/>
  <c r="Z11" i="14"/>
  <c r="AD11" i="14" s="1"/>
  <c r="X11" i="14"/>
  <c r="V96" i="14"/>
  <c r="L96" i="14"/>
  <c r="X96" i="14"/>
  <c r="Z96" i="14"/>
  <c r="AC96" i="14" s="1"/>
  <c r="Z322" i="14"/>
  <c r="AC322" i="14" s="1"/>
  <c r="V322" i="14"/>
  <c r="L322" i="14"/>
  <c r="X322" i="14"/>
  <c r="V258" i="14"/>
  <c r="L258" i="14"/>
  <c r="O258" i="14" s="1"/>
  <c r="Z258" i="14"/>
  <c r="AF258" i="14" s="1"/>
  <c r="X258" i="14"/>
  <c r="L194" i="14"/>
  <c r="Q194" i="14" s="1"/>
  <c r="Z194" i="14"/>
  <c r="AD194" i="14" s="1"/>
  <c r="X194" i="14"/>
  <c r="V194" i="14"/>
  <c r="V130" i="14"/>
  <c r="L130" i="14"/>
  <c r="X130" i="14"/>
  <c r="Z130" i="14"/>
  <c r="AC130" i="14" s="1"/>
  <c r="L66" i="14"/>
  <c r="N66" i="14" s="1"/>
  <c r="Z66" i="14"/>
  <c r="AF66" i="14" s="1"/>
  <c r="X66" i="14"/>
  <c r="V66" i="14"/>
  <c r="Z344" i="14"/>
  <c r="AF344" i="14" s="1"/>
  <c r="X344" i="14"/>
  <c r="V344" i="14"/>
  <c r="L344" i="14"/>
  <c r="V152" i="14"/>
  <c r="L152" i="14"/>
  <c r="Z152" i="14"/>
  <c r="AF152" i="14" s="1"/>
  <c r="X152" i="14"/>
  <c r="Z321" i="14"/>
  <c r="AC321" i="14" s="1"/>
  <c r="V321" i="14"/>
  <c r="L321" i="14"/>
  <c r="Q321" i="14" s="1"/>
  <c r="X321" i="14"/>
  <c r="V257" i="14"/>
  <c r="L257" i="14"/>
  <c r="Z257" i="14"/>
  <c r="AF257" i="14" s="1"/>
  <c r="X257" i="14"/>
  <c r="L193" i="14"/>
  <c r="O193" i="14" s="1"/>
  <c r="Z193" i="14"/>
  <c r="AB193" i="14" s="1"/>
  <c r="X193" i="14"/>
  <c r="V193" i="14"/>
  <c r="V129" i="14"/>
  <c r="L129" i="14"/>
  <c r="Z129" i="14"/>
  <c r="AC129" i="14" s="1"/>
  <c r="X129" i="14"/>
  <c r="L65" i="14"/>
  <c r="N65" i="14" s="1"/>
  <c r="X65" i="14"/>
  <c r="Z65" i="14"/>
  <c r="AD65" i="14" s="1"/>
  <c r="V65" i="14"/>
  <c r="Z352" i="14"/>
  <c r="AC352" i="14" s="1"/>
  <c r="X352" i="14"/>
  <c r="V352" i="14"/>
  <c r="L352" i="14"/>
  <c r="M352" i="14" s="1"/>
  <c r="V143" i="14"/>
  <c r="L143" i="14"/>
  <c r="O143" i="14" s="1"/>
  <c r="Z143" i="14"/>
  <c r="AF143" i="14" s="1"/>
  <c r="X143" i="14"/>
  <c r="V126" i="14"/>
  <c r="L126" i="14"/>
  <c r="M126" i="14" s="1"/>
  <c r="X126" i="14"/>
  <c r="Z126" i="14"/>
  <c r="AB126" i="14" s="1"/>
  <c r="L53" i="14"/>
  <c r="N53" i="14" s="1"/>
  <c r="X53" i="14"/>
  <c r="Z53" i="14"/>
  <c r="AF53" i="14" s="1"/>
  <c r="V53" i="14"/>
  <c r="L64" i="14"/>
  <c r="N64" i="14" s="1"/>
  <c r="X64" i="14"/>
  <c r="V64" i="14"/>
  <c r="Z64" i="14"/>
  <c r="AC64" i="14" s="1"/>
  <c r="Z224" i="14"/>
  <c r="AC224" i="14" s="1"/>
  <c r="X224" i="14"/>
  <c r="V224" i="14"/>
  <c r="L224" i="14"/>
  <c r="L170" i="14"/>
  <c r="O170" i="14" s="1"/>
  <c r="Z170" i="14"/>
  <c r="AF170" i="14" s="1"/>
  <c r="X170" i="14"/>
  <c r="V170" i="14"/>
  <c r="V233" i="14"/>
  <c r="L233" i="14"/>
  <c r="R233" i="14" s="1"/>
  <c r="Z233" i="14"/>
  <c r="AD233" i="14" s="1"/>
  <c r="X233" i="14"/>
  <c r="V119" i="14"/>
  <c r="L119" i="14"/>
  <c r="Z119" i="14"/>
  <c r="AD119" i="14" s="1"/>
  <c r="X119" i="14"/>
  <c r="L45" i="14"/>
  <c r="X45" i="14"/>
  <c r="V45" i="14"/>
  <c r="Z45" i="14"/>
  <c r="AF45" i="14" s="1"/>
  <c r="V246" i="14"/>
  <c r="L246" i="14"/>
  <c r="Z246" i="14"/>
  <c r="AC246" i="14" s="1"/>
  <c r="X246" i="14"/>
  <c r="Z349" i="14"/>
  <c r="AC349" i="14" s="1"/>
  <c r="X349" i="14"/>
  <c r="V349" i="14"/>
  <c r="L349" i="14"/>
  <c r="Q349" i="14" s="1"/>
  <c r="L239" i="14"/>
  <c r="Z239" i="14"/>
  <c r="AC239" i="14" s="1"/>
  <c r="V239" i="14"/>
  <c r="X239" i="14"/>
  <c r="V111" i="14"/>
  <c r="L111" i="14"/>
  <c r="Z111" i="14"/>
  <c r="AC111" i="14" s="1"/>
  <c r="X111" i="14"/>
  <c r="V13" i="14"/>
  <c r="L13" i="14"/>
  <c r="M13" i="14" s="1"/>
  <c r="Z13" i="14"/>
  <c r="AD13" i="14" s="1"/>
  <c r="X13" i="14"/>
  <c r="L166" i="14"/>
  <c r="R166" i="14" s="1"/>
  <c r="Z166" i="14"/>
  <c r="AF166" i="14" s="1"/>
  <c r="X166" i="14"/>
  <c r="V166" i="14"/>
  <c r="L213" i="14"/>
  <c r="Z213" i="14"/>
  <c r="AF213" i="14" s="1"/>
  <c r="X213" i="14"/>
  <c r="V213" i="14"/>
  <c r="V287" i="14"/>
  <c r="L287" i="14"/>
  <c r="Q287" i="14" s="1"/>
  <c r="Z287" i="14"/>
  <c r="AC287" i="14" s="1"/>
  <c r="X287" i="14"/>
  <c r="L223" i="14"/>
  <c r="M223" i="14" s="1"/>
  <c r="Z223" i="14"/>
  <c r="AC223" i="14" s="1"/>
  <c r="X223" i="14"/>
  <c r="V223" i="14"/>
  <c r="V159" i="14"/>
  <c r="L159" i="14"/>
  <c r="O159" i="14" s="1"/>
  <c r="Z159" i="14"/>
  <c r="AF159" i="14" s="1"/>
  <c r="X159" i="14"/>
  <c r="L95" i="14"/>
  <c r="M95" i="14" s="1"/>
  <c r="Z95" i="14"/>
  <c r="AC95" i="14" s="1"/>
  <c r="V95" i="14"/>
  <c r="X95" i="14"/>
  <c r="L31" i="14"/>
  <c r="O31" i="14" s="1"/>
  <c r="X31" i="14"/>
  <c r="V31" i="14"/>
  <c r="Z31" i="14"/>
  <c r="AD31" i="14" s="1"/>
  <c r="L78" i="14"/>
  <c r="T78" i="14" s="1"/>
  <c r="X78" i="14"/>
  <c r="Z78" i="14"/>
  <c r="AF78" i="14" s="1"/>
  <c r="V78" i="14"/>
  <c r="Z350" i="14"/>
  <c r="AE350" i="14" s="1"/>
  <c r="X350" i="14"/>
  <c r="V350" i="14"/>
  <c r="L350" i="14"/>
  <c r="N350" i="14" s="1"/>
  <c r="V286" i="14"/>
  <c r="L286" i="14"/>
  <c r="Z286" i="14"/>
  <c r="AC286" i="14" s="1"/>
  <c r="X286" i="14"/>
  <c r="X222" i="14"/>
  <c r="V222" i="14"/>
  <c r="Z222" i="14"/>
  <c r="AF222" i="14" s="1"/>
  <c r="L222" i="14"/>
  <c r="V150" i="14"/>
  <c r="L150" i="14"/>
  <c r="X150" i="14"/>
  <c r="Z150" i="14"/>
  <c r="AD150" i="14" s="1"/>
  <c r="L38" i="14"/>
  <c r="Q38" i="14" s="1"/>
  <c r="X38" i="14"/>
  <c r="V38" i="14"/>
  <c r="Z38" i="14"/>
  <c r="AF38" i="14" s="1"/>
  <c r="Z325" i="14"/>
  <c r="AE325" i="14" s="1"/>
  <c r="V325" i="14"/>
  <c r="L325" i="14"/>
  <c r="T325" i="14" s="1"/>
  <c r="X325" i="14"/>
  <c r="V261" i="14"/>
  <c r="L261" i="14"/>
  <c r="Q261" i="14" s="1"/>
  <c r="Z261" i="14"/>
  <c r="AF261" i="14" s="1"/>
  <c r="X261" i="14"/>
  <c r="L197" i="14"/>
  <c r="Z197" i="14"/>
  <c r="AF197" i="14" s="1"/>
  <c r="X197" i="14"/>
  <c r="V197" i="14"/>
  <c r="V133" i="14"/>
  <c r="L133" i="14"/>
  <c r="O133" i="14" s="1"/>
  <c r="Z133" i="14"/>
  <c r="AF133" i="14" s="1"/>
  <c r="X133" i="14"/>
  <c r="L69" i="14"/>
  <c r="N69" i="14" s="1"/>
  <c r="X69" i="14"/>
  <c r="Z69" i="14"/>
  <c r="AD69" i="14" s="1"/>
  <c r="V69" i="14"/>
  <c r="Z332" i="14"/>
  <c r="AC332" i="14" s="1"/>
  <c r="V332" i="14"/>
  <c r="L332" i="14"/>
  <c r="X332" i="14"/>
  <c r="V268" i="14"/>
  <c r="L268" i="14"/>
  <c r="R268" i="14" s="1"/>
  <c r="Z268" i="14"/>
  <c r="AF268" i="14" s="1"/>
  <c r="X268" i="14"/>
  <c r="L204" i="14"/>
  <c r="Z204" i="14"/>
  <c r="AF204" i="14" s="1"/>
  <c r="X204" i="14"/>
  <c r="V204" i="14"/>
  <c r="V140" i="14"/>
  <c r="L140" i="14"/>
  <c r="R140" i="14" s="1"/>
  <c r="Z140" i="14"/>
  <c r="AF140" i="14" s="1"/>
  <c r="X140" i="14"/>
  <c r="L76" i="14"/>
  <c r="O76" i="14" s="1"/>
  <c r="Z76" i="14"/>
  <c r="AF76" i="14" s="1"/>
  <c r="X76" i="14"/>
  <c r="V76" i="14"/>
  <c r="V12" i="14"/>
  <c r="L12" i="14"/>
  <c r="Q12" i="14" s="1"/>
  <c r="Z12" i="14"/>
  <c r="AF12" i="14" s="1"/>
  <c r="X12" i="14"/>
  <c r="V160" i="14"/>
  <c r="L160" i="14"/>
  <c r="Z160" i="14"/>
  <c r="AC160" i="14" s="1"/>
  <c r="X160" i="14"/>
  <c r="Z323" i="14"/>
  <c r="AD323" i="14" s="1"/>
  <c r="V323" i="14"/>
  <c r="L323" i="14"/>
  <c r="Q323" i="14" s="1"/>
  <c r="X323" i="14"/>
  <c r="V259" i="14"/>
  <c r="L259" i="14"/>
  <c r="Z259" i="14"/>
  <c r="AC259" i="14" s="1"/>
  <c r="X259" i="14"/>
  <c r="L195" i="14"/>
  <c r="O195" i="14" s="1"/>
  <c r="Z195" i="14"/>
  <c r="AF195" i="14" s="1"/>
  <c r="V195" i="14"/>
  <c r="X195" i="14"/>
  <c r="V131" i="14"/>
  <c r="L131" i="14"/>
  <c r="Z131" i="14"/>
  <c r="AC131" i="14" s="1"/>
  <c r="X131" i="14"/>
  <c r="L67" i="14"/>
  <c r="Q67" i="14" s="1"/>
  <c r="V67" i="14"/>
  <c r="Z67" i="14"/>
  <c r="AF67" i="14" s="1"/>
  <c r="X67" i="14"/>
  <c r="Z336" i="14"/>
  <c r="AC336" i="14" s="1"/>
  <c r="V336" i="14"/>
  <c r="L336" i="14"/>
  <c r="X336" i="14"/>
  <c r="L80" i="14"/>
  <c r="M80" i="14" s="1"/>
  <c r="V80" i="14"/>
  <c r="Z80" i="14"/>
  <c r="AD80" i="14" s="1"/>
  <c r="X80" i="14"/>
  <c r="Z314" i="14"/>
  <c r="AA314" i="14" s="1"/>
  <c r="V314" i="14"/>
  <c r="L314" i="14"/>
  <c r="X314" i="14"/>
  <c r="V250" i="14"/>
  <c r="L250" i="14"/>
  <c r="Z250" i="14"/>
  <c r="AF250" i="14" s="1"/>
  <c r="X250" i="14"/>
  <c r="L186" i="14"/>
  <c r="N186" i="14" s="1"/>
  <c r="Z186" i="14"/>
  <c r="AA186" i="14" s="1"/>
  <c r="X186" i="14"/>
  <c r="V186" i="14"/>
  <c r="V122" i="14"/>
  <c r="L122" i="14"/>
  <c r="M122" i="14" s="1"/>
  <c r="X122" i="14"/>
  <c r="Z122" i="14"/>
  <c r="AC122" i="14" s="1"/>
  <c r="L58" i="14"/>
  <c r="O58" i="14" s="1"/>
  <c r="Z58" i="14"/>
  <c r="AF58" i="14" s="1"/>
  <c r="X58" i="14"/>
  <c r="V58" i="14"/>
  <c r="Z312" i="14"/>
  <c r="AF312" i="14" s="1"/>
  <c r="V312" i="14"/>
  <c r="L312" i="14"/>
  <c r="O312" i="14" s="1"/>
  <c r="X312" i="14"/>
  <c r="V120" i="14"/>
  <c r="L120" i="14"/>
  <c r="Q120" i="14" s="1"/>
  <c r="Z120" i="14"/>
  <c r="AF120" i="14" s="1"/>
  <c r="X120" i="14"/>
  <c r="Z313" i="14"/>
  <c r="AA313" i="14" s="1"/>
  <c r="V313" i="14"/>
  <c r="L313" i="14"/>
  <c r="X313" i="14"/>
  <c r="V249" i="14"/>
  <c r="L249" i="14"/>
  <c r="Z249" i="14"/>
  <c r="AF249" i="14" s="1"/>
  <c r="X249" i="14"/>
  <c r="L185" i="14"/>
  <c r="T185" i="14" s="1"/>
  <c r="Z185" i="14"/>
  <c r="AF185" i="14" s="1"/>
  <c r="V185" i="14"/>
  <c r="X185" i="14"/>
  <c r="V121" i="14"/>
  <c r="L121" i="14"/>
  <c r="M121" i="14" s="1"/>
  <c r="Z121" i="14"/>
  <c r="AC121" i="14" s="1"/>
  <c r="X121" i="14"/>
  <c r="L57" i="14"/>
  <c r="O57" i="14" s="1"/>
  <c r="X57" i="14"/>
  <c r="Z57" i="14"/>
  <c r="AF57" i="14" s="1"/>
  <c r="V57" i="14"/>
  <c r="L240" i="14"/>
  <c r="Q240" i="14" s="1"/>
  <c r="Z240" i="14"/>
  <c r="AC240" i="14" s="1"/>
  <c r="V240" i="14"/>
  <c r="X240" i="14"/>
  <c r="L46" i="14"/>
  <c r="O46" i="14" s="1"/>
  <c r="X46" i="14"/>
  <c r="V46" i="14"/>
  <c r="Z46" i="14"/>
  <c r="AC46" i="14" s="1"/>
  <c r="L181" i="14"/>
  <c r="M181" i="14" s="1"/>
  <c r="Z181" i="14"/>
  <c r="AA181" i="14" s="1"/>
  <c r="V181" i="14"/>
  <c r="X181" i="14"/>
  <c r="L60" i="14"/>
  <c r="N60" i="14" s="1"/>
  <c r="X60" i="14"/>
  <c r="V60" i="14"/>
  <c r="Z60" i="14"/>
  <c r="AD60" i="14" s="1"/>
  <c r="V115" i="14"/>
  <c r="L115" i="14"/>
  <c r="Q115" i="14" s="1"/>
  <c r="Z115" i="14"/>
  <c r="AC115" i="14" s="1"/>
  <c r="X115" i="14"/>
  <c r="V106" i="14"/>
  <c r="L106" i="14"/>
  <c r="R106" i="14" s="1"/>
  <c r="X106" i="14"/>
  <c r="Z106" i="14"/>
  <c r="AD106" i="14" s="1"/>
  <c r="Z343" i="14"/>
  <c r="AF343" i="14" s="1"/>
  <c r="X343" i="14"/>
  <c r="V343" i="14"/>
  <c r="L343" i="14"/>
  <c r="O343" i="14" s="1"/>
  <c r="V279" i="14"/>
  <c r="L279" i="14"/>
  <c r="Z279" i="14"/>
  <c r="AC279" i="14" s="1"/>
  <c r="X279" i="14"/>
  <c r="L215" i="14"/>
  <c r="Z215" i="14"/>
  <c r="AF215" i="14" s="1"/>
  <c r="X215" i="14"/>
  <c r="V215" i="14"/>
  <c r="V151" i="14"/>
  <c r="L151" i="14"/>
  <c r="Z151" i="14"/>
  <c r="AC151" i="14" s="1"/>
  <c r="X151" i="14"/>
  <c r="L87" i="14"/>
  <c r="T87" i="14" s="1"/>
  <c r="Z87" i="14"/>
  <c r="AF87" i="14" s="1"/>
  <c r="V87" i="14"/>
  <c r="X87" i="14"/>
  <c r="L23" i="14"/>
  <c r="O23" i="14" s="1"/>
  <c r="X23" i="14"/>
  <c r="V23" i="14"/>
  <c r="Z23" i="14"/>
  <c r="AC23" i="14" s="1"/>
  <c r="L62" i="14"/>
  <c r="O62" i="14" s="1"/>
  <c r="Z62" i="14"/>
  <c r="AF62" i="14" s="1"/>
  <c r="X62" i="14"/>
  <c r="V62" i="14"/>
  <c r="Z342" i="14"/>
  <c r="AC342" i="14" s="1"/>
  <c r="X342" i="14"/>
  <c r="V342" i="14"/>
  <c r="L342" i="14"/>
  <c r="O342" i="14" s="1"/>
  <c r="V278" i="14"/>
  <c r="L278" i="14"/>
  <c r="R278" i="14" s="1"/>
  <c r="Z278" i="14"/>
  <c r="AF278" i="14" s="1"/>
  <c r="X278" i="14"/>
  <c r="L214" i="14"/>
  <c r="Z214" i="14"/>
  <c r="AA214" i="14" s="1"/>
  <c r="V214" i="14"/>
  <c r="X214" i="14"/>
  <c r="V142" i="14"/>
  <c r="L142" i="14"/>
  <c r="M142" i="14" s="1"/>
  <c r="X142" i="14"/>
  <c r="Z142" i="14"/>
  <c r="AD142" i="14" s="1"/>
  <c r="L22" i="14"/>
  <c r="O22" i="14" s="1"/>
  <c r="X22" i="14"/>
  <c r="V22" i="14"/>
  <c r="Z22" i="14"/>
  <c r="AF22" i="14" s="1"/>
  <c r="Z317" i="14"/>
  <c r="AD317" i="14" s="1"/>
  <c r="V317" i="14"/>
  <c r="L317" i="14"/>
  <c r="O317" i="14" s="1"/>
  <c r="X317" i="14"/>
  <c r="V253" i="14"/>
  <c r="L253" i="14"/>
  <c r="M253" i="14" s="1"/>
  <c r="Z253" i="14"/>
  <c r="AA253" i="14" s="1"/>
  <c r="X253" i="14"/>
  <c r="L189" i="14"/>
  <c r="M189" i="14" s="1"/>
  <c r="Z189" i="14"/>
  <c r="AD189" i="14" s="1"/>
  <c r="V189" i="14"/>
  <c r="X189" i="14"/>
  <c r="V125" i="14"/>
  <c r="L125" i="14"/>
  <c r="Z125" i="14"/>
  <c r="AD125" i="14" s="1"/>
  <c r="X125" i="14"/>
  <c r="L61" i="14"/>
  <c r="O61" i="14" s="1"/>
  <c r="X61" i="14"/>
  <c r="Z61" i="14"/>
  <c r="AF61" i="14" s="1"/>
  <c r="V61" i="14"/>
  <c r="Z324" i="14"/>
  <c r="AF324" i="14" s="1"/>
  <c r="V324" i="14"/>
  <c r="L324" i="14"/>
  <c r="Q324" i="14" s="1"/>
  <c r="X324" i="14"/>
  <c r="V260" i="14"/>
  <c r="L260" i="14"/>
  <c r="R260" i="14" s="1"/>
  <c r="Z260" i="14"/>
  <c r="AC260" i="14" s="1"/>
  <c r="X260" i="14"/>
  <c r="L196" i="14"/>
  <c r="M196" i="14" s="1"/>
  <c r="Z196" i="14"/>
  <c r="AD196" i="14" s="1"/>
  <c r="X196" i="14"/>
  <c r="V196" i="14"/>
  <c r="V132" i="14"/>
  <c r="L132" i="14"/>
  <c r="Z132" i="14"/>
  <c r="AF132" i="14" s="1"/>
  <c r="X132" i="14"/>
  <c r="L68" i="14"/>
  <c r="M68" i="14" s="1"/>
  <c r="Z68" i="14"/>
  <c r="AC68" i="14" s="1"/>
  <c r="X68" i="14"/>
  <c r="V68" i="14"/>
  <c r="Z328" i="14"/>
  <c r="AF328" i="14" s="1"/>
  <c r="V328" i="14"/>
  <c r="L328" i="14"/>
  <c r="O328" i="14" s="1"/>
  <c r="X328" i="14"/>
  <c r="V112" i="14"/>
  <c r="L112" i="14"/>
  <c r="Q112" i="14" s="1"/>
  <c r="X112" i="14"/>
  <c r="Z112" i="14"/>
  <c r="AC112" i="14" s="1"/>
  <c r="Z315" i="14"/>
  <c r="AC315" i="14" s="1"/>
  <c r="V315" i="14"/>
  <c r="L315" i="14"/>
  <c r="X315" i="14"/>
  <c r="V251" i="14"/>
  <c r="L251" i="14"/>
  <c r="N251" i="14" s="1"/>
  <c r="Z251" i="14"/>
  <c r="AD251" i="14" s="1"/>
  <c r="X251" i="14"/>
  <c r="L187" i="14"/>
  <c r="Z187" i="14"/>
  <c r="AC187" i="14" s="1"/>
  <c r="X187" i="14"/>
  <c r="V187" i="14"/>
  <c r="V123" i="14"/>
  <c r="L123" i="14"/>
  <c r="T123" i="14" s="1"/>
  <c r="Z123" i="14"/>
  <c r="AE123" i="14" s="1"/>
  <c r="X123" i="14"/>
  <c r="L59" i="14"/>
  <c r="N59" i="14" s="1"/>
  <c r="V59" i="14"/>
  <c r="Z59" i="14"/>
  <c r="AC59" i="14" s="1"/>
  <c r="X59" i="14"/>
  <c r="V256" i="14"/>
  <c r="L256" i="14"/>
  <c r="M256" i="14" s="1"/>
  <c r="Z256" i="14"/>
  <c r="AC256" i="14" s="1"/>
  <c r="X256" i="14"/>
  <c r="L56" i="14"/>
  <c r="M56" i="14" s="1"/>
  <c r="X56" i="14"/>
  <c r="V56" i="14"/>
  <c r="Z56" i="14"/>
  <c r="AD56" i="14" s="1"/>
  <c r="Z306" i="14"/>
  <c r="AF306" i="14" s="1"/>
  <c r="V306" i="14"/>
  <c r="L306" i="14"/>
  <c r="X306" i="14"/>
  <c r="L242" i="14"/>
  <c r="Z242" i="14"/>
  <c r="AF242" i="14" s="1"/>
  <c r="X242" i="14"/>
  <c r="V242" i="14"/>
  <c r="L178" i="14"/>
  <c r="O178" i="14" s="1"/>
  <c r="Z178" i="14"/>
  <c r="AF178" i="14" s="1"/>
  <c r="X178" i="14"/>
  <c r="V178" i="14"/>
  <c r="V114" i="14"/>
  <c r="L114" i="14"/>
  <c r="Q114" i="14" s="1"/>
  <c r="X114" i="14"/>
  <c r="Z114" i="14"/>
  <c r="AF114" i="14" s="1"/>
  <c r="L50" i="14"/>
  <c r="Z50" i="14"/>
  <c r="AE50" i="14" s="1"/>
  <c r="X50" i="14"/>
  <c r="V50" i="14"/>
  <c r="Z296" i="14"/>
  <c r="AF296" i="14" s="1"/>
  <c r="V296" i="14"/>
  <c r="L296" i="14"/>
  <c r="R296" i="14" s="1"/>
  <c r="X296" i="14"/>
  <c r="L88" i="14"/>
  <c r="O88" i="14" s="1"/>
  <c r="V88" i="14"/>
  <c r="Z88" i="14"/>
  <c r="AF88" i="14" s="1"/>
  <c r="X88" i="14"/>
  <c r="Z305" i="14"/>
  <c r="AF305" i="14" s="1"/>
  <c r="V305" i="14"/>
  <c r="L305" i="14"/>
  <c r="T305" i="14" s="1"/>
  <c r="X305" i="14"/>
  <c r="L241" i="14"/>
  <c r="Z241" i="14"/>
  <c r="AF241" i="14" s="1"/>
  <c r="X241" i="14"/>
  <c r="V241" i="14"/>
  <c r="L177" i="14"/>
  <c r="T177" i="14" s="1"/>
  <c r="Z177" i="14"/>
  <c r="AE177" i="14" s="1"/>
  <c r="V177" i="14"/>
  <c r="X177" i="14"/>
  <c r="V113" i="14"/>
  <c r="L113" i="14"/>
  <c r="M113" i="14" s="1"/>
  <c r="Z113" i="14"/>
  <c r="AD113" i="14" s="1"/>
  <c r="X113" i="14"/>
  <c r="L49" i="14"/>
  <c r="O49" i="14" s="1"/>
  <c r="X49" i="14"/>
  <c r="V49" i="14"/>
  <c r="Z49" i="14"/>
  <c r="AF49" i="14" s="1"/>
  <c r="L216" i="14"/>
  <c r="Z216" i="14"/>
  <c r="AF216" i="14" s="1"/>
  <c r="X216" i="14"/>
  <c r="V216" i="14"/>
  <c r="N51" i="14" l="1"/>
  <c r="Q26" i="14"/>
  <c r="O198" i="14"/>
  <c r="AC40" i="14"/>
  <c r="Q8" i="14"/>
  <c r="O190" i="14"/>
  <c r="AA333" i="14"/>
  <c r="AB296" i="14"/>
  <c r="AB111" i="14"/>
  <c r="AB12" i="14"/>
  <c r="Q21" i="14"/>
  <c r="AB120" i="14"/>
  <c r="AC41" i="14"/>
  <c r="AA244" i="14"/>
  <c r="AA216" i="14"/>
  <c r="Q98" i="14"/>
  <c r="AA251" i="14"/>
  <c r="AE174" i="14"/>
  <c r="AB190" i="14"/>
  <c r="AA295" i="14"/>
  <c r="AE175" i="14"/>
  <c r="AB27" i="14"/>
  <c r="AA83" i="14"/>
  <c r="AA265" i="14"/>
  <c r="AA231" i="14"/>
  <c r="AB117" i="14"/>
  <c r="AB18" i="14"/>
  <c r="R232" i="14"/>
  <c r="O47" i="14"/>
  <c r="N158" i="14"/>
  <c r="AB242" i="14"/>
  <c r="AC210" i="14"/>
  <c r="AB201" i="14"/>
  <c r="Q10" i="14"/>
  <c r="AC73" i="14"/>
  <c r="AB139" i="14"/>
  <c r="M115" i="14"/>
  <c r="Q113" i="14"/>
  <c r="AC56" i="14"/>
  <c r="AB132" i="14"/>
  <c r="AA275" i="14"/>
  <c r="N73" i="14"/>
  <c r="S175" i="14"/>
  <c r="Q9" i="14"/>
  <c r="O142" i="14"/>
  <c r="M184" i="14"/>
  <c r="Q269" i="14"/>
  <c r="N52" i="14"/>
  <c r="Q144" i="14"/>
  <c r="P133" i="14"/>
  <c r="R272" i="14"/>
  <c r="N172" i="14"/>
  <c r="Q157" i="14"/>
  <c r="T166" i="14"/>
  <c r="Q221" i="14"/>
  <c r="R145" i="14"/>
  <c r="M309" i="14"/>
  <c r="AC70" i="14"/>
  <c r="AD305" i="14"/>
  <c r="AB324" i="14"/>
  <c r="AB229" i="14"/>
  <c r="AB23" i="14"/>
  <c r="AB306" i="14"/>
  <c r="AA335" i="14"/>
  <c r="AB15" i="14"/>
  <c r="AB33" i="14"/>
  <c r="AA97" i="14"/>
  <c r="AC318" i="14"/>
  <c r="AE42" i="14"/>
  <c r="AA245" i="14"/>
  <c r="AD176" i="14"/>
  <c r="AA185" i="14"/>
  <c r="AB7" i="14"/>
  <c r="Q185" i="14"/>
  <c r="N39" i="14"/>
  <c r="AD304" i="14"/>
  <c r="Q139" i="14"/>
  <c r="N226" i="14"/>
  <c r="N28" i="14"/>
  <c r="M212" i="14"/>
  <c r="R235" i="14"/>
  <c r="P14" i="14"/>
  <c r="O30" i="14"/>
  <c r="O56" i="14"/>
  <c r="Q207" i="14"/>
  <c r="AB30" i="14"/>
  <c r="AA134" i="14"/>
  <c r="AC203" i="14"/>
  <c r="AA220" i="14"/>
  <c r="AA164" i="14"/>
  <c r="AA212" i="14"/>
  <c r="AA241" i="14"/>
  <c r="AA136" i="14"/>
  <c r="AB157" i="14"/>
  <c r="AB213" i="14"/>
  <c r="AB222" i="14"/>
  <c r="AB300" i="14"/>
  <c r="AA106" i="14"/>
  <c r="AC186" i="14"/>
  <c r="AD276" i="14"/>
  <c r="AA184" i="14"/>
  <c r="AB20" i="14"/>
  <c r="AC52" i="14"/>
  <c r="AB294" i="14"/>
  <c r="AA238" i="14"/>
  <c r="AA133" i="14"/>
  <c r="AE299" i="14"/>
  <c r="AB110" i="14"/>
  <c r="N159" i="14"/>
  <c r="P194" i="14"/>
  <c r="M178" i="14"/>
  <c r="Q36" i="14"/>
  <c r="M281" i="14"/>
  <c r="Q291" i="14"/>
  <c r="P15" i="14"/>
  <c r="Q173" i="14"/>
  <c r="AC211" i="14"/>
  <c r="AA269" i="14"/>
  <c r="AB25" i="14"/>
  <c r="AA105" i="14"/>
  <c r="AA309" i="14"/>
  <c r="AB29" i="14"/>
  <c r="AA98" i="14"/>
  <c r="AA183" i="14"/>
  <c r="AB207" i="14"/>
  <c r="AA99" i="14"/>
  <c r="AB115" i="14"/>
  <c r="AA140" i="14"/>
  <c r="AB169" i="14"/>
  <c r="Q106" i="14"/>
  <c r="M251" i="14"/>
  <c r="P16" i="14"/>
  <c r="Q22" i="14"/>
  <c r="N55" i="14"/>
  <c r="N354" i="14"/>
  <c r="Q182" i="14"/>
  <c r="P192" i="14"/>
  <c r="Q290" i="14"/>
  <c r="AB22" i="14"/>
  <c r="AA126" i="14"/>
  <c r="AC354" i="14"/>
  <c r="AA103" i="14"/>
  <c r="AC172" i="14"/>
  <c r="AA188" i="14"/>
  <c r="AC162" i="14"/>
  <c r="AB112" i="14"/>
  <c r="AB14" i="14"/>
  <c r="AD34" i="14"/>
  <c r="AC66" i="14"/>
  <c r="AA82" i="14"/>
  <c r="AB144" i="14"/>
  <c r="AA200" i="14"/>
  <c r="AE302" i="14"/>
  <c r="AB320" i="14"/>
  <c r="AC226" i="14"/>
  <c r="AA283" i="14"/>
  <c r="AC53" i="14"/>
  <c r="AC60" i="14"/>
  <c r="AB247" i="14"/>
  <c r="AB352" i="14"/>
  <c r="AA109" i="14"/>
  <c r="O43" i="14"/>
  <c r="M338" i="14"/>
  <c r="Q35" i="14"/>
  <c r="Q164" i="14"/>
  <c r="N72" i="14"/>
  <c r="M183" i="14"/>
  <c r="AB322" i="14"/>
  <c r="AC69" i="14"/>
  <c r="AD325" i="14"/>
  <c r="AA80" i="14"/>
  <c r="AA344" i="14"/>
  <c r="AC65" i="14"/>
  <c r="AB17" i="14"/>
  <c r="AA182" i="14"/>
  <c r="AA250" i="14"/>
  <c r="AB223" i="14"/>
  <c r="AD234" i="14"/>
  <c r="AA178" i="14"/>
  <c r="AB114" i="14"/>
  <c r="AB19" i="14"/>
  <c r="AA215" i="14"/>
  <c r="AA282" i="14"/>
  <c r="AA264" i="14"/>
  <c r="AC44" i="14"/>
  <c r="AA92" i="14"/>
  <c r="AA209" i="14"/>
  <c r="AB321" i="14"/>
  <c r="T88" i="14"/>
  <c r="R201" i="14"/>
  <c r="O68" i="14"/>
  <c r="Q92" i="14"/>
  <c r="Q77" i="14"/>
  <c r="S299" i="14"/>
  <c r="M283" i="14"/>
  <c r="N325" i="14"/>
  <c r="Q275" i="14"/>
  <c r="N40" i="14"/>
  <c r="R240" i="14"/>
  <c r="AA102" i="14"/>
  <c r="AB118" i="14"/>
  <c r="AC48" i="14"/>
  <c r="AC49" i="14"/>
  <c r="AD43" i="14"/>
  <c r="AA91" i="14"/>
  <c r="AA107" i="14"/>
  <c r="AD62" i="14"/>
  <c r="AB9" i="14"/>
  <c r="AA187" i="14"/>
  <c r="AD356" i="14"/>
  <c r="AD87" i="14"/>
  <c r="AD343" i="14"/>
  <c r="AA156" i="14"/>
  <c r="AA270" i="14"/>
  <c r="AB309" i="14"/>
  <c r="AB323" i="14"/>
  <c r="AA322" i="14"/>
  <c r="AA147" i="14"/>
  <c r="AD324" i="14"/>
  <c r="AD277" i="14"/>
  <c r="AB297" i="14"/>
  <c r="AD25" i="14"/>
  <c r="AB105" i="14"/>
  <c r="AD340" i="14"/>
  <c r="AB235" i="14"/>
  <c r="AD294" i="14"/>
  <c r="AB47" i="14"/>
  <c r="AA127" i="14"/>
  <c r="AD241" i="14"/>
  <c r="AD178" i="14"/>
  <c r="AB8" i="14"/>
  <c r="AB6" i="14"/>
  <c r="AD38" i="14"/>
  <c r="AD212" i="14"/>
  <c r="AB202" i="14"/>
  <c r="AB233" i="14"/>
  <c r="AB158" i="14"/>
  <c r="AA117" i="14"/>
  <c r="AD76" i="14"/>
  <c r="AB230" i="14"/>
  <c r="AA240" i="14"/>
  <c r="AD265" i="14"/>
  <c r="AB189" i="14"/>
  <c r="AD175" i="14"/>
  <c r="AA160" i="14"/>
  <c r="AD168" i="14"/>
  <c r="AA352" i="14"/>
  <c r="AD86" i="14"/>
  <c r="AA94" i="14"/>
  <c r="AB346" i="14"/>
  <c r="AD331" i="14"/>
  <c r="AD195" i="14"/>
  <c r="AA308" i="14"/>
  <c r="AA336" i="14"/>
  <c r="AB171" i="14"/>
  <c r="AD71" i="14"/>
  <c r="AB164" i="14"/>
  <c r="AA180" i="14"/>
  <c r="AA104" i="14"/>
  <c r="AD299" i="14"/>
  <c r="AD326" i="14"/>
  <c r="AD49" i="14"/>
  <c r="AD327" i="14"/>
  <c r="AB13" i="14"/>
  <c r="AB80" i="14"/>
  <c r="AD88" i="14"/>
  <c r="AD141" i="14"/>
  <c r="AD250" i="14"/>
  <c r="AA254" i="14"/>
  <c r="AD83" i="14"/>
  <c r="AB264" i="14"/>
  <c r="AB210" i="14"/>
  <c r="AD140" i="14"/>
  <c r="AA30" i="14"/>
  <c r="AD163" i="14"/>
  <c r="AD211" i="14"/>
  <c r="AD296" i="14"/>
  <c r="AD268" i="14"/>
  <c r="AA286" i="14"/>
  <c r="AD306" i="14"/>
  <c r="AA129" i="14"/>
  <c r="AD345" i="14"/>
  <c r="AA34" i="14"/>
  <c r="AD66" i="14"/>
  <c r="AD114" i="14"/>
  <c r="AD167" i="14"/>
  <c r="AD199" i="14"/>
  <c r="AA342" i="14"/>
  <c r="AA51" i="14"/>
  <c r="AB99" i="14"/>
  <c r="AA115" i="14"/>
  <c r="AD139" i="14"/>
  <c r="AD144" i="14"/>
  <c r="AD216" i="14"/>
  <c r="AD236" i="14"/>
  <c r="AA255" i="14"/>
  <c r="AA274" i="14"/>
  <c r="AB28" i="14"/>
  <c r="AA68" i="14"/>
  <c r="AD312" i="14"/>
  <c r="AA330" i="14"/>
  <c r="AA227" i="14"/>
  <c r="AD45" i="14"/>
  <c r="AD85" i="14"/>
  <c r="AD170" i="14"/>
  <c r="AA23" i="14"/>
  <c r="AA287" i="14"/>
  <c r="AD157" i="14"/>
  <c r="AD173" i="14"/>
  <c r="AD197" i="14"/>
  <c r="AD37" i="14"/>
  <c r="AD41" i="14"/>
  <c r="AB125" i="14"/>
  <c r="AD295" i="14"/>
  <c r="AA122" i="14"/>
  <c r="AD143" i="14"/>
  <c r="AA151" i="14"/>
  <c r="AD215" i="14"/>
  <c r="AD257" i="14"/>
  <c r="AD337" i="14"/>
  <c r="AA224" i="14"/>
  <c r="AD282" i="14"/>
  <c r="AB35" i="14"/>
  <c r="AA208" i="14"/>
  <c r="AA329" i="14"/>
  <c r="AA246" i="14"/>
  <c r="AD92" i="14"/>
  <c r="AA108" i="14"/>
  <c r="AA169" i="14"/>
  <c r="AA281" i="14"/>
  <c r="AC303" i="14"/>
  <c r="AD238" i="14"/>
  <c r="AD7" i="14"/>
  <c r="AA93" i="14"/>
  <c r="AC237" i="14"/>
  <c r="AB10" i="14"/>
  <c r="AA46" i="14"/>
  <c r="AD78" i="14"/>
  <c r="AB354" i="14"/>
  <c r="AA315" i="14"/>
  <c r="AA341" i="14"/>
  <c r="AA259" i="14"/>
  <c r="AB69" i="14"/>
  <c r="AA39" i="14"/>
  <c r="AD63" i="14"/>
  <c r="AD204" i="14"/>
  <c r="AA316" i="14"/>
  <c r="AA334" i="14"/>
  <c r="AB56" i="14"/>
  <c r="AA96" i="14"/>
  <c r="AA149" i="14"/>
  <c r="AD213" i="14"/>
  <c r="AD222" i="14"/>
  <c r="AA15" i="14"/>
  <c r="AB97" i="14"/>
  <c r="AD300" i="14"/>
  <c r="AA280" i="14"/>
  <c r="AA101" i="14"/>
  <c r="AD26" i="14"/>
  <c r="AD42" i="14"/>
  <c r="AC50" i="14"/>
  <c r="AD328" i="14"/>
  <c r="AA276" i="14"/>
  <c r="AD75" i="14"/>
  <c r="AD355" i="14"/>
  <c r="AD258" i="14"/>
  <c r="AA20" i="14"/>
  <c r="AB44" i="14"/>
  <c r="AD132" i="14"/>
  <c r="AA145" i="14"/>
  <c r="AA218" i="14"/>
  <c r="AA247" i="14"/>
  <c r="AA284" i="14"/>
  <c r="AB109" i="14"/>
  <c r="AD22" i="14"/>
  <c r="AD54" i="14"/>
  <c r="AA154" i="14"/>
  <c r="AA55" i="14"/>
  <c r="AA95" i="14"/>
  <c r="AD103" i="14"/>
  <c r="AB119" i="14"/>
  <c r="AB232" i="14"/>
  <c r="AA307" i="14"/>
  <c r="AB231" i="14"/>
  <c r="AA260" i="14"/>
  <c r="AB162" i="14"/>
  <c r="AD32" i="14"/>
  <c r="AA72" i="14"/>
  <c r="AD120" i="14"/>
  <c r="AA14" i="14"/>
  <c r="AD344" i="14"/>
  <c r="AC225" i="14"/>
  <c r="AD57" i="14"/>
  <c r="AB73" i="14"/>
  <c r="AA121" i="14"/>
  <c r="AD17" i="14"/>
  <c r="AD298" i="14"/>
  <c r="AC350" i="14"/>
  <c r="AD271" i="14"/>
  <c r="AD29" i="14"/>
  <c r="AD58" i="14"/>
  <c r="AA90" i="14"/>
  <c r="AA138" i="14"/>
  <c r="AD159" i="14"/>
  <c r="AD272" i="14"/>
  <c r="AB21" i="14"/>
  <c r="AA248" i="14"/>
  <c r="AB91" i="14"/>
  <c r="AA131" i="14"/>
  <c r="AD302" i="14"/>
  <c r="AD53" i="14"/>
  <c r="AB60" i="14"/>
  <c r="AA256" i="14"/>
  <c r="AD275" i="14"/>
  <c r="AD133" i="14"/>
  <c r="AB102" i="14"/>
  <c r="AB203" i="14"/>
  <c r="AB194" i="14"/>
  <c r="AB11" i="14"/>
  <c r="AD79" i="14"/>
  <c r="AD12" i="14"/>
  <c r="AB196" i="14"/>
  <c r="AD221" i="14"/>
  <c r="AB353" i="14"/>
  <c r="AA112" i="14"/>
  <c r="AB317" i="14"/>
  <c r="AD335" i="14"/>
  <c r="AD242" i="14"/>
  <c r="AD33" i="14"/>
  <c r="AA81" i="14"/>
  <c r="AA137" i="14"/>
  <c r="AD206" i="14"/>
  <c r="AD291" i="14"/>
  <c r="AD243" i="14"/>
  <c r="AB16" i="14"/>
  <c r="AD292" i="14"/>
  <c r="AD245" i="14"/>
  <c r="AA27" i="14"/>
  <c r="AA338" i="14"/>
  <c r="AD84" i="14"/>
  <c r="AA100" i="14"/>
  <c r="AA161" i="14"/>
  <c r="AD77" i="14"/>
  <c r="AA228" i="14"/>
  <c r="AD70" i="14"/>
  <c r="AA118" i="14"/>
  <c r="AB220" i="14"/>
  <c r="AA229" i="14"/>
  <c r="AD249" i="14"/>
  <c r="AA111" i="14"/>
  <c r="AD135" i="14"/>
  <c r="AB188" i="14"/>
  <c r="AD290" i="14"/>
  <c r="AB251" i="14"/>
  <c r="AD61" i="14"/>
  <c r="AA219" i="14"/>
  <c r="AB24" i="14"/>
  <c r="AD136" i="14"/>
  <c r="AA252" i="14"/>
  <c r="AA279" i="14"/>
  <c r="AA285" i="14"/>
  <c r="AB113" i="14"/>
  <c r="AB142" i="14"/>
  <c r="AD318" i="14"/>
  <c r="AD98" i="14"/>
  <c r="AD207" i="14"/>
  <c r="AA310" i="14"/>
  <c r="AA263" i="14"/>
  <c r="AD348" i="14"/>
  <c r="AD18" i="14"/>
  <c r="AA59" i="14"/>
  <c r="AD67" i="14"/>
  <c r="AB107" i="14"/>
  <c r="AD152" i="14"/>
  <c r="AD273" i="14"/>
  <c r="AA293" i="14"/>
  <c r="AA320" i="14"/>
  <c r="AA349" i="14"/>
  <c r="AA332" i="14"/>
  <c r="AB116" i="14"/>
  <c r="AB124" i="14"/>
  <c r="AA321" i="14"/>
  <c r="AD110" i="14"/>
  <c r="AD134" i="14"/>
  <c r="AB333" i="14"/>
  <c r="AB31" i="14"/>
  <c r="AD148" i="14"/>
  <c r="AB172" i="14"/>
  <c r="AD278" i="14"/>
  <c r="AD48" i="14"/>
  <c r="AA64" i="14"/>
  <c r="AA128" i="14"/>
  <c r="AD165" i="14"/>
  <c r="AD205" i="14"/>
  <c r="AD289" i="14"/>
  <c r="AD261" i="14"/>
  <c r="AA239" i="14"/>
  <c r="AB65" i="14"/>
  <c r="AD89" i="14"/>
  <c r="AD166" i="14"/>
  <c r="AD174" i="14"/>
  <c r="AB198" i="14"/>
  <c r="AA223" i="14"/>
  <c r="AB82" i="14"/>
  <c r="AA130" i="14"/>
  <c r="AA19" i="14"/>
  <c r="AA43" i="14"/>
  <c r="AB192" i="14"/>
  <c r="AD200" i="14"/>
  <c r="AD311" i="14"/>
  <c r="AD36" i="14"/>
  <c r="AB52" i="14"/>
  <c r="AB153" i="14"/>
  <c r="AD209" i="14"/>
  <c r="AD339" i="14"/>
  <c r="V358" i="14"/>
  <c r="X358" i="14"/>
  <c r="AF357" i="14"/>
  <c r="Z363" i="14" s="1"/>
  <c r="R49" i="14"/>
  <c r="R114" i="14"/>
  <c r="Q130" i="14"/>
  <c r="M151" i="14"/>
  <c r="M319" i="14"/>
  <c r="O345" i="14"/>
  <c r="M287" i="14"/>
  <c r="R83" i="14"/>
  <c r="Q131" i="14"/>
  <c r="M160" i="14"/>
  <c r="M346" i="14"/>
  <c r="O355" i="14"/>
  <c r="R224" i="14"/>
  <c r="R261" i="14"/>
  <c r="Q279" i="14"/>
  <c r="R84" i="14"/>
  <c r="Q100" i="14"/>
  <c r="N303" i="14"/>
  <c r="M330" i="14"/>
  <c r="M101" i="14"/>
  <c r="M125" i="14"/>
  <c r="M154" i="14"/>
  <c r="M179" i="14"/>
  <c r="M188" i="14"/>
  <c r="O340" i="14"/>
  <c r="R18" i="14"/>
  <c r="R37" i="14"/>
  <c r="M180" i="14"/>
  <c r="R236" i="14"/>
  <c r="R63" i="14"/>
  <c r="R103" i="14"/>
  <c r="M119" i="14"/>
  <c r="M297" i="14"/>
  <c r="R265" i="14"/>
  <c r="M112" i="14"/>
  <c r="R136" i="14"/>
  <c r="P6" i="14"/>
  <c r="Q315" i="14"/>
  <c r="P191" i="14"/>
  <c r="R335" i="14"/>
  <c r="R257" i="14"/>
  <c r="Q276" i="14"/>
  <c r="R89" i="14"/>
  <c r="M105" i="14"/>
  <c r="M336" i="14"/>
  <c r="R222" i="14"/>
  <c r="P231" i="14"/>
  <c r="R259" i="14"/>
  <c r="O66" i="14"/>
  <c r="M20" i="14"/>
  <c r="M59" i="14"/>
  <c r="M91" i="14"/>
  <c r="M27" i="14"/>
  <c r="M60" i="14"/>
  <c r="M116" i="14"/>
  <c r="M203" i="14"/>
  <c r="N347" i="14"/>
  <c r="Q234" i="14"/>
  <c r="M44" i="14"/>
  <c r="O53" i="14"/>
  <c r="Q93" i="14"/>
  <c r="M227" i="14"/>
  <c r="M263" i="14"/>
  <c r="Q94" i="14"/>
  <c r="R110" i="14"/>
  <c r="R205" i="14"/>
  <c r="R324" i="14"/>
  <c r="Q246" i="14"/>
  <c r="M127" i="14"/>
  <c r="R206" i="14"/>
  <c r="Q333" i="14"/>
  <c r="M247" i="14"/>
  <c r="M31" i="14"/>
  <c r="M64" i="14"/>
  <c r="M96" i="14"/>
  <c r="N343" i="14"/>
  <c r="M239" i="14"/>
  <c r="Q267" i="14"/>
  <c r="M65" i="14"/>
  <c r="Q81" i="14"/>
  <c r="M97" i="14"/>
  <c r="O150" i="14"/>
  <c r="R200" i="14"/>
  <c r="O249" i="14"/>
  <c r="Q193" i="14"/>
  <c r="O337" i="14"/>
  <c r="R241" i="14"/>
  <c r="R42" i="14"/>
  <c r="R75" i="14"/>
  <c r="R245" i="14"/>
  <c r="M161" i="14"/>
  <c r="R250" i="14"/>
  <c r="M321" i="14"/>
  <c r="Q356" i="14"/>
  <c r="Q322" i="14"/>
  <c r="R62" i="14"/>
  <c r="Q314" i="14"/>
  <c r="M349" i="14"/>
  <c r="N50" i="14"/>
  <c r="R87" i="14"/>
  <c r="R213" i="14"/>
  <c r="Q306" i="14"/>
  <c r="M342" i="14"/>
  <c r="O350" i="14"/>
  <c r="R216" i="14"/>
  <c r="M317" i="14"/>
  <c r="M285" i="14"/>
  <c r="Q129" i="14"/>
  <c r="R7" i="14"/>
  <c r="R141" i="14"/>
  <c r="Q167" i="14"/>
  <c r="M286" i="14"/>
  <c r="R302" i="14"/>
  <c r="O211" i="14"/>
  <c r="Q262" i="14"/>
  <c r="M69" i="14"/>
  <c r="O163" i="14"/>
  <c r="M217" i="14"/>
  <c r="M254" i="14"/>
  <c r="O45" i="14"/>
  <c r="M118" i="14"/>
  <c r="M214" i="14"/>
  <c r="O148" i="14"/>
  <c r="Q229" i="14"/>
  <c r="Q334" i="14"/>
  <c r="M23" i="14"/>
  <c r="M230" i="14"/>
  <c r="M24" i="14"/>
  <c r="O32" i="14"/>
  <c r="O318" i="14"/>
  <c r="M82" i="14"/>
  <c r="R33" i="14"/>
  <c r="R209" i="14"/>
  <c r="R67" i="14"/>
  <c r="M210" i="14"/>
  <c r="R242" i="14"/>
  <c r="O132" i="14"/>
  <c r="M153" i="14"/>
  <c r="Q294" i="14"/>
  <c r="R243" i="14"/>
  <c r="R85" i="14"/>
  <c r="R12" i="14"/>
  <c r="S357" i="14" s="1"/>
  <c r="L364" i="14" s="1"/>
  <c r="R171" i="14"/>
  <c r="R54" i="14"/>
  <c r="R86" i="14"/>
  <c r="R134" i="14"/>
  <c r="M274" i="14"/>
  <c r="M332" i="14"/>
  <c r="R219" i="14"/>
  <c r="R79" i="14"/>
  <c r="M156" i="14"/>
  <c r="R215" i="14"/>
  <c r="M316" i="14"/>
  <c r="N237" i="14"/>
  <c r="M308" i="14"/>
  <c r="M137" i="14"/>
  <c r="R344" i="14"/>
  <c r="R152" i="14"/>
  <c r="R329" i="14"/>
  <c r="M187" i="14"/>
  <c r="R204" i="14"/>
  <c r="R313" i="14"/>
  <c r="R331" i="14"/>
  <c r="O70" i="14"/>
  <c r="N155" i="14"/>
  <c r="R273" i="14"/>
  <c r="Q111" i="14"/>
  <c r="Q104" i="14"/>
  <c r="O17" i="14"/>
  <c r="R174" i="14"/>
  <c r="R289" i="14"/>
  <c r="M208" i="14"/>
  <c r="R58" i="14"/>
  <c r="Q168" i="14"/>
  <c r="Q310" i="14"/>
  <c r="R270" i="14"/>
  <c r="M109" i="14"/>
  <c r="M162" i="14"/>
  <c r="R78" i="14"/>
  <c r="M186" i="14"/>
  <c r="Q197" i="14"/>
  <c r="R38" i="14"/>
  <c r="R71" i="14"/>
  <c r="M307" i="14"/>
  <c r="M34" i="14"/>
  <c r="Q255" i="14"/>
  <c r="M46" i="14"/>
  <c r="Q95" i="14"/>
  <c r="O120" i="14"/>
  <c r="T357" i="14" l="1"/>
  <c r="L365" i="14" s="1"/>
  <c r="AE357" i="14"/>
  <c r="Z362" i="14" s="1"/>
  <c r="P357" i="14"/>
  <c r="L361" i="14" s="1"/>
  <c r="AC357" i="14"/>
  <c r="Z360" i="14" s="1"/>
  <c r="N357" i="14"/>
  <c r="L359" i="14" s="1"/>
  <c r="AB357" i="14"/>
  <c r="Z359" i="14" s="1"/>
  <c r="AD357" i="14"/>
  <c r="Z361" i="14" s="1"/>
  <c r="AA357" i="14"/>
  <c r="Z358" i="14" s="1"/>
  <c r="O357" i="14"/>
  <c r="L360" i="14" s="1"/>
  <c r="Q357" i="14"/>
  <c r="L362" i="14" s="1"/>
  <c r="R357" i="14"/>
  <c r="L363" i="14" s="1"/>
  <c r="M357" i="14"/>
  <c r="L358" i="14" s="1"/>
  <c r="Z364" i="14" l="1"/>
  <c r="L366" i="14"/>
</calcChain>
</file>

<file path=xl/sharedStrings.xml><?xml version="1.0" encoding="utf-8"?>
<sst xmlns="http://schemas.openxmlformats.org/spreadsheetml/2006/main" count="1290" uniqueCount="1011">
  <si>
    <t>Source:</t>
    <phoneticPr fontId="1"/>
  </si>
  <si>
    <t>Final Draft 6th Cycle Housing EIR.pdf</t>
    <phoneticPr fontId="1"/>
  </si>
  <si>
    <t>https://www.santamonica.gov/media/Housing-Element-Update-2021-to-2029/Final%20Draft%206th%20Cycle%20Housing%20EIR.pdf</t>
    <phoneticPr fontId="1"/>
  </si>
  <si>
    <t>Housing Element Update (2021 to 2029) - Home Page</t>
    <phoneticPr fontId="1"/>
  </si>
  <si>
    <t>https://www.santamonica.gov/housing-element-update</t>
    <phoneticPr fontId="1"/>
  </si>
  <si>
    <t>https://www.santamonica.gov/media/Housing-Element-Update-2021-to-2029/APPENDIX%20B-AIR%20QUALITY%20AND%20GHG%20REPORT.pdf</t>
    <phoneticPr fontId="1"/>
  </si>
  <si>
    <t>https://www.santamonica.gov/media/Housing-Element-Update-2021-to-2029/APPENDIX%20G-TRANSPORTATION%20STUDY.pdf</t>
    <phoneticPr fontId="1"/>
  </si>
  <si>
    <t>APPENDIX G - Transportation Study</t>
    <phoneticPr fontId="1"/>
  </si>
  <si>
    <t>APPENDIX B - AIR QUALITY AND GHG REPORT.pdf</t>
    <phoneticPr fontId="1"/>
  </si>
  <si>
    <t>POLYGON ((-118.45713399990501 34.00941899971378, -118.45710600031593 34.00943400003335, -118.4570279995998 34.009525999800836, -118.45699499998783 34.009585000173914, -118.45698900014006 34.009611999800946, -118.45697999991921 34.00965599983655, -118.45683500015426 34.00964900010316, -118.45671299995551 34.00967899991378, -118.45658999993188 34.00974000031517, -118.45644799964165 34.009801999994544, -118.45628799980808 34.009852000327534, -118.45624000012751 34.009861000175846, -118.45713399990501 34.00941899971378))</t>
  </si>
  <si>
    <t>POLYGON ((-118.4870530003987 34.04422400035208, -118.48697300003275 34.04415799962951, -118.48690100006272 34.04409900021452, -118.48656700015188 34.04382099981957, -118.48617100031677 34.043479000321994, -118.4856030000542 34.04299500024739, -118.48537000042568 34.04279799994434, -118.48522499976241 34.04267299993798, -118.48515500034051 34.042612000129985, -118.485019999723 34.04249599995914, -118.48444599961265 34.04200700030545, -118.48398100018055 34.041634999776655, -118.48376600009539 34.04143000025265, -118.48388300027126 34.0413330001163, -118.48427999993132 34.04103399996508, -118.48440499960476 34.04093999996364, -118.48462300006297 34.040758999794136, -118.48479700014025 34.04061399973746, -118.4849279996615 34.04050499997822, -118.48525599972454 34.04024699982615, -118.4854130000834 34.0401239999448, -118.48549699974897 34.04005799975332, -118.48593000029233 34.039690999669396, -118.48617999963926 34.03948699962973, -118.48626800040114 34.03941499989271, -118.48641800018896 34.03929200029355, -118.48667099990897 34.03908700031716, -118.48671000026701 34.03905500029067, -118.4871460002851 34.03870200022081, -118.48748199984578 34.03842900013571, -118.48759399999877 34.03834100009548, -118.48789799977237 34.038097000047955, -118.48806799965169 34.03795600033508, -118.48843599989772 34.03765100027043, -118.4885399996548 34.037566999869604, -118.48892799999231 34.037255999948016, -118.48895999977937 34.03722999992449, -118.48901599985587 34.03718000008585, -118.48910500044263 34.03710100017648, -118.48947399961527 34.03681000021507, -118.48953100041498 34.036765000362124, -118.48975200034792 34.03658700021362, -118.48995300018936 34.03642399970816, -118.49044199991091 34.03603099988695, -118.49061400033838 34.035891999980336, -118.49072499976812 34.03580100026082, -118.4909270003328 34.03563699997175, -118.49138599991711 34.03526199974903, -118.49145399968918 34.03520699991444, -118.49185999957005 34.034874999871384, -118.49231900005269 34.03450399984896, -118.49328899999816 34.033721000050285, -118.4933559999453 34.03366699974647, -118.49374500010774 34.03335899978266, -118.49383700016925 34.033279000247205, -118.49421399973778 34.03296400031948, -118.49433000008872 34.0328670001795, -118.49468400009107 34.03258600005348, -118.49501700017701 34.03232100028478, -118.49516600013992 34.03219899987982, -118.4955510001044 34.03252300009361, -118.49652600007273 34.03336999969428, -118.49719600044257 34.03392899968633, -118.49723800027536 34.033962999721474, -118.49796499964826 34.03459800028299, -118.49872600025468 34.035231000279765, -118.49901300030986 34.035473999874135, -118.49958499987208 34.03597700030909, -118.49999900014885 34.03637299964098, -118.5000929998602 34.03645200022828, -118.50112599955489 34.03731099994297, -118.5015149997173 34.03765299974726, -118.50190800007768 34.037996999874494, -118.50298299960515 34.03889299978517, -118.50309800013119 34.03898800028918, -118.50365899982275 34.03946400018563, -118.50386200021235 34.039674000057055, -118.50399500028172 34.039812999721406, -118.50417500020679 34.039997000297724, -118.50439600013972 34.04016900024889, -118.50402399969573 34.04062899975478, -118.5039650001445 34.04072399980311, -118.50360199992133 34.04110000014139, -118.50253499989148 34.04220499989757, -118.4988040000725 34.04606999970663, -118.49774000041569 34.04717199983873, -118.49687300040239 34.04807000030062, -118.4954049996162 34.049590000075995, -118.49533400036941 34.04972199971271, -118.494905000024 34.0502099999459, -118.4948549997953 34.05034500036087, -118.49464100043336 34.05016200024273, -118.49447599967861 34.050432999854074, -118.49453900032611 34.050486999903846, -118.494468000181 34.050560000247216, -118.49434199978431 34.05045000028693, -118.49386200028358 34.05004499964294, -118.4937140001456 34.049921000236914, -118.49364300000049 34.04986200036584, -118.49302299985939 34.049328999732765, -118.49295099988936 34.04926699990097, -118.49273199960625 34.04907799983399, -118.4926789999028 34.0490320001871, -118.49225799995331 34.04865000014916, -118.49201600010399 34.0484550002963, -118.49182500030828 34.04830200012068, -118.49148100035168 34.04801099988583, -118.4914129996813 34.04795600013078, -118.49128299998496 34.04784199980772, -118.49111300010566 34.04769200036345, -118.49051600042908 34.047183000192014, -118.4899830003266 34.0467240001388, -118.48962400030139 34.046417999963566, -118.4893840001019 34.04621300009204, -118.48888100013664 34.04578100002903, -118.48879599974782 34.04570800003709, -118.48842800040012 34.04539799984014, -118.48782900017541 34.04488699999047, -118.4872640002859 34.04439899963973, -118.4870530003987 34.04422400035208))</t>
  </si>
  <si>
    <t>1580000US0670000037701201</t>
  </si>
  <si>
    <t>POLYGON ((-118.49072499976812 34.03580100026082, -118.49061400033838 34.035891999980336, -118.49044199991091 34.03603099988695, -118.48995300018936 34.03642399970816, -118.48975200034792 34.03658700021362, -118.48953100041498 34.036765000362124, -118.48947399961527 34.03681000021507, -118.48910500044263 34.03710100017648, -118.48901599985587 34.03718000008585, -118.48895999977937 34.03722999992449, -118.48892799999231 34.037255999948016, -118.4885399996548 34.037566999869604, -118.48843599989772 34.03765100027043, -118.48806799965169 34.03795600033508, -118.48789799977237 34.038097000047955, -118.48759399999877 34.03834100009548, -118.48701099966759 34.03782700020238, -118.48603599969923 34.03698599965869, -118.4852370003563 34.03630299974696, -118.48445200035874 34.03563000014757, -118.4845619999636 34.03554299994455, -118.48464999982716 34.035479000183216, -118.4849290003847 34.03527699996843, -118.48516899968592 34.03510499977488, -118.48540700023561 34.034894999758286, -118.48580499972053 34.03454500031245, -118.48587400021584 34.03448900023731, -118.48633899964794 34.03411599971111, -118.48667900030487 34.03384299975546, -118.48682200041999 34.03372700024737, -118.48729600007293 34.03334199964572, -118.48750100011236 34.03317700002288, -118.48776899990096 34.03296599990679, -118.48825500014776 34.032585000255416, -118.48865500018084 34.03227200033236, -118.4887430000444 34.03219899987982, -118.48919199958296 34.0318249999006, -118.48953499971465 34.03153900024922, -118.48966199993626 34.031437000166335, -118.4901370003124 34.03105600034881, -118.49032899993301 34.03090200023401, -118.49061599998817 34.030661999662286, -118.49078099984463 34.03052299989231, -118.49108600034147 34.03027700004128, -118.49141500022944 34.03001300033382, -118.49156900021524 34.029875999905244, -118.49195500000461 34.02953499985056, -118.49199600001248 34.02950299994321, -118.49206600033267 34.02956400024476, -118.49284100028449 34.03021099963309, -118.49351800032701 34.03078599968262, -118.49359799979463 34.030858000043565, -118.49412800042238 34.03133099996488, -118.49516600013992 34.03219899987982, -118.49501700017701 34.03232100028478, -118.49468400009107 34.03258600005348, -118.49433000008872 34.0328670001795, -118.49421399973778 34.03296400031948, -118.49383700016925 34.033279000247205, -118.49374500010774 34.03335899978266, -118.4933559999453 34.03366699974647, -118.49328899999816 34.033721000050285, -118.49231900005269 34.03450399984896, -118.49185999957005 34.034874999871384, -118.49145399968918 34.03520699991444, -118.49138599991711 34.03526199974903, -118.4909270003328 34.03563699997175, -118.49072499976812 34.03580100026082))</t>
  </si>
  <si>
    <t>1580000US0670000037701202</t>
  </si>
  <si>
    <t>POLYGON ((-118.49390800031436 34.027982999748886, -118.49437899959423 34.02760100019917, -118.49484599957445 34.02722000028015, -118.49532199977551 34.02683099972342, -118.49544800017223 34.02672800006981, -118.49580200017455 34.02644499997302, -118.4962769996524 34.02606499995023, -118.49674399963261 34.02568100019706, -118.49718999969646 34.0253129998268, -118.49721399998592 34.02529399979875, -118.49767799959308 34.0249079997578, -118.49814700012145 34.024516999984336, -118.49823099978704 34.02444799988115, -118.49863599984299 34.024133999825025, -118.49894999966236 34.02388999986608, -118.49912399973964 34.02375200007304, -118.49959599974272 34.023380999808246, -118.50006799974585 34.023009000244336, -118.50054800014486 34.02262799981132, -118.50074399996346 34.02279399975885, -118.50160799960373 34.02353500017126, -118.50210300007134 34.02396499982134, -118.50221699987418 34.02406400025641, -118.5036620001958 34.02529800007934, -118.50343399969186 34.02548100024235, -118.50318599999474 34.02568299995599, -118.50284200003814 34.02596200011135, -118.50271499981655 34.02606099970585, -118.50248399983785 34.02625599967479, -118.5022400003387 34.026435999649316, -118.50178000003116 34.026833000199765, -118.50167899974882 34.026919999655966, -118.50130899985298 34.027217999812926, -118.50082500015431 34.02760700008455, -118.50059400017564 34.027793999898186, -118.50032600038703 34.0280069999243, -118.499881999973 34.028359999828524, -118.49982099987363 34.02840899980668, -118.49940400012213 34.02875599972378, -118.4990719998611 34.02903400035845, -118.49894899983747 34.02913200025257, -118.49867699985089 34.02934700031509, -118.49846299959064 34.02952099993913, -118.4980020003565 34.02989799988573, -118.49751100008683 34.03029700026768, -118.49725199962073 34.030506999754216, -118.49704900012948 34.03066999971706, -118.49673600013502 34.030920999750876, -118.49657499957821 34.03105499978818, -118.49619499963663 34.03136799973419, -118.49611099997104 34.03143499979853, -118.49563200029525 34.031817999761834, -118.49557100019587 34.03186600016987, -118.49516600013992 34.03219899987982, -118.49412800042238 34.03133099996488, -118.49359799979463 34.030858000043565, -118.49351800032701 34.03078599968262, -118.49284100028449 34.03021099963309, -118.49206600033267 34.02956400024476, -118.49199600001248 34.02950299994321, -118.4924909995818 34.02913099966929, -118.49282200001791 34.02888199997966, -118.4929740003539 34.02875499988052, -118.49343499958803 34.02836999979596, -118.49350999993112 34.028306999683494, -118.49390800031436 34.027982999748886))</t>
  </si>
  <si>
    <t>1580000US0670000037701302</t>
  </si>
  <si>
    <t>POLYGON ((-118.51002199964383 34.02007899987006, -118.51038099966902 34.0203829998744, -118.51076399998367 34.02068499965793, -118.51094800010668 34.02084500006437, -118.51145000024702 34.02122900010703, -118.51197800032662 34.02159900017218, -118.51273700038489 34.02211499994438, -118.51334400010722 34.02256100023843, -118.51352200038245 34.02269799981979, -118.51369300008666 34.02281300034657, -118.51390399997386 34.022938999747815, -118.51405600030985 34.02302299974109, -118.51450499984841 34.02333500037081, -118.51470999988783 34.02344100013763, -118.51509900005024 34.0236660002504, -118.51550199955807 34.0239139997101, -118.51584499968975 34.024161999934144, -118.51600299987349 34.02428900020657, -118.51645800015814 34.024600999904834, -118.51741499968483 34.02518000028568, -118.51607800021655 34.02626199965526, -118.51594199977413 34.026252000183874, -118.51562200010697 34.0262319997486, -118.51554000009122 34.02622599976599, -118.515477000342 34.02637699981963, -118.51524100034047 34.02693999992913, -118.51518000024109 34.02707099996372, -118.51498799972215 34.02754599986515, -118.51471099971275 34.02787300028483, -118.51461299980345 34.0279290002599, -118.51453099978768 34.02799699991407, -118.51412300025699 34.028421000207274, -118.51405999960949 34.02849099990438, -118.5139769997688 34.0285670001058, -118.51388499970729 34.02863099986996, -118.5138069998895 34.028678999847486, -118.51372499987374 34.02873900015348, -118.51350599959062 34.02899099978424, -118.5132579998935 34.02928599985755, -118.51264100012543 34.02992899981468, -118.51232399993302 34.03019400035435, -118.51195800023513 34.03049799986135, -118.51188200006716 34.03055199994883, -118.51168399970044 34.030668999896356, -118.51150299995048 34.0308000001298, -118.51138400012479 34.030944000022345, -118.51127799981957 34.03106699981454, -118.51113399987953 34.03116600015326, -118.51087399958851 34.031303999801096, -118.5106970000365 34.031414000028505, -118.51060699962484 34.03151200015162, -118.51046799970767 34.031712000036386, -118.51036200030077 34.03184099979014, -118.51024799959966 34.0319610003545, -118.51010000035993 34.03207300008291, -118.5099430000011 34.032190000166416, -118.50981699960441 34.03232299988723, -118.50971899969514 34.032453000000544, -118.50962099978584 34.03257199990101, -118.50947299964784 34.032701999632785, -118.50934600032454 34.0327940002389, -118.50920499985921 34.03284399968487, -118.50890199991053 34.032914000199796, -118.50867199975674 34.03297500028232, -118.5087169999626 34.0330330001981, -118.50866099988609 34.03315100023803, -118.50875499959744 34.0332720002284, -118.50880200035142 34.03335799999365, -118.50870400044212 34.033961999939585, -118.5082170003704 34.03483599985506, -118.50816999961643 34.03496299978516, -118.50778300000214 34.03601299978335, -118.50768799956757 34.03626899990521, -118.50794799985856 34.03746800030074, -118.50808500012592 34.03809900025868, -118.5082170003704 34.03809100015997, -118.50821599964716 34.038185000341265, -118.50818499968503 34.038336999685455, -118.50826300040114 34.038349999900824, -118.50815700009595 34.038781000127855, -118.50811600008805 34.039077000124124, -118.50834600024183 34.039154000240515, -118.5083229997773 34.039205000124454, -118.50809599999657 34.03913000024072, -118.50755500039648 34.040069999995005, -118.50753199993196 34.04007599974295, -118.50731000017413 34.040195999824356, -118.50659799997149 34.04058200028702, -118.50522299997004 34.04105800017045, -118.5046399996389 34.041260000017346, -118.50458000026273 34.041292999651766, -118.50427300011606 34.04100900005403, -118.5039650001445 34.04072399980311, -118.50402399969573 34.04062899975478, -118.50439600013972 34.04016900024889, -118.50417500020679 34.039997000297724, -118.50399500028172 34.039812999721406, -118.50386200021235 34.039674000057055, -118.50365899982275 34.03946400018563, -118.50309800013119 34.03898800028918, -118.50298299960515 34.03889299978517, -118.50190800007768 34.037996999874494, -118.5015149997173 34.03765299974726, -118.50112599955489 34.03731099994297, -118.5000929998602 34.03645200022828, -118.49999900014885 34.03637299964098, -118.49958499987208 34.03597700030909, -118.49901300030986 34.035473999874135, -118.49872600025468 34.035231000279765, -118.49796499964826 34.03459800028299, -118.49723800027536 34.033962999721474, -118.49719600044257 34.03392899968633, -118.49652600007273 34.03336999969428, -118.4955510001044 34.03252300009361, -118.49516600013992 34.03219899987982, -118.49557100019587 34.03186600016987, -118.49563200029525 34.031817999761834, -118.49611099997104 34.03143499979853, -118.49619499963663 34.03136799973419, -118.49657499957821 34.03105499978818, -118.49673600013502 34.030920999750876, -118.49704900012948 34.03066999971706, -118.49725199962073 34.030506999754216, -118.49751100008683 34.03029700026768, -118.4980020003565 34.02989799988573, -118.49846299959064 34.02952099993913, -118.49867699985089 34.02934700031509, -118.49894899983747 34.02913200025257, -118.4990719998611 34.02903400035845, -118.49940400012213 34.02875599972378, -118.49982099987363 34.02840899980668, -118.499881999973 34.028359999828524, -118.50032600038703 34.0280069999243, -118.50059400017564 34.027793999898186, -118.50082500015431 34.02760700008455, -118.50130899985298 34.027217999812926, -118.50167899974882 34.026919999655966, -118.50178000003116 34.026833000199765, -118.5022400003387 34.026435999649316, -118.50248399983785 34.02625599967479, -118.50271499981655 34.02606099970585, -118.50284200003814 34.02596200011135, -118.50318599999474 34.02568299995599, -118.50343399969186 34.02548100024235, -118.5036620001958 34.02529800007934, -118.50414300041973 34.024908999646385, -118.50456500019413 34.02456599994804, -118.50460700002692 34.02453199986989, -118.50465600043071 34.024493000310876, -118.50508200040306 34.024146000085636, -118.50554799966008 34.023773000250266, -118.50603300008198 34.023383000365925, -118.50651299958267 34.02299699982296, -118.50688300037686 34.022698999734416, -118.50698499958578 34.02261199967367, -118.5074640001599 34.02220099984956, -118.50820599960143 34.02153099985863, -118.50829699983801 34.021448999736485, -118.51002199964383 34.02007899987006))</t>
  </si>
  <si>
    <t>1580000US0670000037701304</t>
  </si>
  <si>
    <t>POLYGON ((-118.50363000040875 34.01485100034962, -118.5044299995766 34.015559000160884, -118.50468099964678 34.01574099973257, -118.50485200024929 34.015882999872076, -118.50505700028872 34.016031999726316, -118.50541899978865 34.01637299968297, -118.50564999976731 34.016554999743384, -118.50588800031701 34.01676399974462, -118.50607200044003 34.01696200017249, -118.50679200014027 34.01757299975098, -118.50760300007707 34.01822099968872, -118.50786699966771 34.01842600019605, -118.50805800036176 34.018556000006924, -118.50857999969524 34.018925999810946, -118.50878399990974 34.019139999714085, -118.50889000021495 34.019234000043724, -118.50897499970549 34.01929300037171, -118.50910100010215 34.0193709997833, -118.5092459998671 34.01944799991488, -118.5093649996928 34.019537000144325, -118.50984000006893 34.019924999937274, -118.51002199964383 34.02007899987006, -118.50829699983801 34.021448999736485, -118.50820599960143 34.02153099985863, -118.5074640001599 34.02220099984956, -118.50698499958578 34.02261199967367, -118.50688300037686 34.022698999734416, -118.50651299958267 34.02299699982296, -118.50603300008198 34.023383000365925, -118.50554799966008 34.023773000250266, -118.50508200040306 34.024146000085636, -118.50465600043071 34.024493000310876, -118.50460700002692 34.02453199986989, -118.50456500019413 34.02456599994804, -118.50414300041973 34.024908999646385, -118.5036620001958 34.02529800007934, -118.50221699987418 34.02406400025641, -118.50210300007134 34.02396499982134, -118.50160799960373 34.02353500017126, -118.50074399996346 34.02279399975885, -118.50054800014486 34.02262799981132, -118.50006799974585 34.023009000244336, -118.49959599974272 34.023380999808246, -118.49912399973964 34.02375200007304, -118.49894999966236 34.02388999986608, -118.49863599984299 34.024133999825025, -118.49823099978704 34.02444799988115, -118.49814700012145 34.024516999984336, -118.49767799959308 34.0249079997578, -118.49700599957345 34.024347999998845, -118.49623900001758 34.0236660002504, -118.49611099997104 34.02355900011563, -118.4955510001044 34.023093000168316, -118.49510699969036 34.02268199969533, -118.49478799984813 34.02240000017056, -118.49472500009894 34.02239200008059, -118.49449400012027 34.02219900000863, -118.49455000019677 34.02215499977257, -118.4946999999846 34.02203500023135, -118.49497199997117 34.0218100002619, -118.49506700040571 34.021732000113424, -118.49541399983704 34.02145599998609, -118.49545800021797 34.021420000291755, -118.49593500024395 34.02102900008441, -118.49608199965873 34.02090899969572, -118.49640800007197 34.02064699975903, -118.4968759998771 34.02026799977791, -118.49701899999224 34.02015200032556, -118.49735999957576 34.01988199995938, -118.49739899993382 34.01985000013478, -118.49782300025637 34.01949000016028, -118.49823300033518 34.01916300020038, -118.498311000153 34.01910099991109, -118.49838399994792 34.019043000151875, -118.4987759995851 34.018720999766614, -118.4990290002034 34.01851300008004, -118.4992340002428 34.01835299974527, -118.49940900014496 34.018214999884364, -118.49983699976715 34.017858000336446, -118.50018699957153 34.017574999700955, -118.50117900015663 34.01678200020872, -118.50168799996966 34.01641799992651, -118.50178900025199 34.01634599997219, -118.50211300011709 34.01610899990832, -118.50363000040875 34.01485100034962))</t>
  </si>
  <si>
    <t>1580000US0670000037701402</t>
  </si>
  <si>
    <t>POLYGON ((-118.48836099955464 34.027178999999315, -118.48884500015164 34.026789999999146, -118.48896900000021 34.02669099976614, -118.489307000109 34.02641699987269, -118.48978999998276 34.0260289999774, -118.49000699971774 34.02584600025159, -118.49027100020669 34.025633000012675, -118.49033800015383 34.02557899977278, -118.49072399994323 34.02526000001227, -118.49119699977123 34.024866999848925, -118.49140099998573 34.02469699992482, -118.4916379998122 34.024505999669515, -118.49171099960712 34.02444699998714, -118.49212700043205 34.02410100021639, -118.49241000028927 34.023868999717855, -118.49261299978055 34.02371400005825, -118.49283700008654 34.02354300015349, -118.49308899998161 34.02333700018503, -118.49338600008252 34.023094000078224, -118.49356900038065 34.02294699978622, -118.49367499978754 34.02286199980506, -118.49404800005645 34.022558999661385, -118.49426399996652 34.02238399998988, -118.49449400012027 34.02219900000863, -118.49472500009894 34.02239200008059, -118.49478799984813 34.02240000017056, -118.49510699969036 34.02268199969533, -118.4955510001044 34.023093000168316, -118.49611099997104 34.02355900011563, -118.49623900001758 34.0236660002504, -118.49700599957345 34.024347999998845, -118.49767799959308 34.0249079997578, -118.49721399998592 34.02529399979875, -118.49718999969646 34.0253129998268, -118.49674399963261 34.02568100019706, -118.4962769996524 34.02606499995023, -118.49580200017455 34.02644499997302, -118.49544800017223 34.02672800006981, -118.49532199977551 34.02683099972342, -118.49484599957445 34.02722000028015, -118.49437899959423 34.02760100019917, -118.49390800031436 34.027982999748886, -118.49350999993112 34.028306999683494, -118.49343499958803 34.02836999979596, -118.4929740003539 34.02875499988052, -118.49282200001791 34.02888199997966, -118.4924909995818 34.02913099966929, -118.49199600001248 34.02950299994321, -118.49195500000461 34.02953499985056, -118.49156900021524 34.029875999905244, -118.49141500022944 34.03001300033382, -118.49108600034147 34.03027700004128, -118.49078099984463 34.03052299989231, -118.49061599998817 34.030661999662286, -118.49032899993301 34.03090200023401, -118.4901370003124 34.03105600034881, -118.48966199993626 34.031437000166335, -118.48953499971465 34.03153900024922, -118.48919199958296 34.0318249999006, -118.4887430000444 34.03219899987982, -118.48865500018084 34.03227200033236, -118.48825500014776 34.032585000255416, -118.48776899990096 34.03296599990679, -118.48750100011236 34.03317700002288, -118.48729600007293 34.03334199964572, -118.48682200041999 34.03372700024737, -118.48667900030487 34.03384299975546, -118.48633899964794 34.03411599971111, -118.48618600038537 34.033986999694285, -118.48509000004321 34.03304199982207, -118.48476299980503 34.0327629998678, -118.4842930003501 34.032360999769175, -118.48389900016478 34.032028999755276, -118.48365800014037 34.03182599970768, -118.48361299993451 34.03178800033057, -118.48324200021374 34.031478999689796, -118.48317000024373 34.03141999964428, -118.48314199975634 34.031398000058424, -118.48362800000314 34.031008000227004, -118.4836549997673 34.030987000351296, -118.48381700014902 34.03085099982503, -118.48409800035643 34.03062399976386, -118.48490400027036 34.029977999631285, -118.48504300018753 34.02986100021981, -118.4853350002656 34.02961599977153, -118.4855059999698 34.02948000002561, -118.48592600009438 34.0291439998064, -118.48599800006441 34.02908500037067, -118.4864700000675 34.02870299982609, -118.4865679999768 34.02862400021219, -118.48695799996413 34.02831400011192, -118.48741700044678 34.0279490002952, -118.48756100038682 34.02783400002776, -118.4878919999246 34.02756000010242, -118.48805099993325 34.02742800021934, -118.48836099955464 34.027178999999315))</t>
  </si>
  <si>
    <t>1580000US0670000037701501</t>
  </si>
  <si>
    <t>POLYGON ((-118.489307000109 34.02641699987269, -118.48896900000021 34.02669099976614, -118.48884500015164 34.026789999999146, -118.48836099955464 34.027178999999315, -118.48805099993325 34.02742800021934, -118.4878919999246 34.02756000010242, -118.48756100038682 34.02783400002776, -118.48741700044678 34.0279490002952, -118.48695799996413 34.02831400011192, -118.4865679999768 34.02862400021219, -118.4864700000675 34.02870299982609, -118.48599800006441 34.02908500037067, -118.48592600009438 34.0291439998064, -118.4855059999698 34.02948000002561, -118.4853350002656 34.02961599977153, -118.48504300018753 34.02986100021981, -118.48490400027036 34.029977999631285, -118.48409800035643 34.03062399976386, -118.48381700014902 34.03085099982503, -118.4836549997673 34.030987000351296, -118.48362800000314 34.031008000227004, -118.48314199975634 34.031398000058424, -118.48235699975878 34.0307559998864, -118.48154499999704 34.03003100022149, -118.48112800024553 34.02965900002902, -118.4801259996147 34.02882500004658, -118.47997699965177 34.028698999706066, -118.48046500044671 34.028309000125, -118.48092099965797 34.02794099998387, -118.48095699964298 34.02791299963266, -118.4813640002471 34.02760200005602, -118.48143799986693 34.027541999690506, -118.4819070003953 34.02715799992041, -118.48237199982738 34.02678099971204, -118.48246700026195 34.026704000277114, -118.4828510004015 34.026397000220776, -118.48316600004578 34.02613900034277, -118.48331900020666 34.026010999985246, -118.48349800030678 34.02585900014744, -118.48378500036196 34.025622999722685, -118.4842099996111 34.02526600006317, -118.48425499981694 34.025230999636165, -118.48474199988866 34.024846999831766, -118.48520999969381 34.02447300020553, -118.48559700020641 34.024161999934144, -118.4856819996969 34.02409099974588, -118.4860979996235 34.02374300020826, -118.48615399970002 34.02369900002818, -118.48655399973309 34.023380999808246, -118.48663099972599 34.023315999899964, -118.48699399994914 34.023013999798934, -118.48709799970622 34.02293300027694, -118.48753000042466 34.02259800010913, -118.48758499977795 34.02255400007998, -118.48806600000188 34.02217399975888, -118.48854499967766 34.02179599982052, -118.48889700003018 34.021518999972784, -118.4889189997715 34.021500999768634, -118.48901199965789 34.021425999869635, -118.48950200010266 34.02103099995296, -118.48969000042365 34.020880000066484, -118.48996599970985 34.02064699975903, -118.49008000041097 34.0205510003698, -118.49042900039045 34.02026000023156, -118.49038800038257 34.020224000030005, -118.4908479997918 34.01983800001133, -118.49096699961746 34.01973799990921, -118.49128299998496 34.01948399970104, -118.49136099980278 34.019551000213745, -118.49198000011896 34.02007200025146, -118.49266399983419 34.02066600008286, -118.49287200024665 34.02084500006437, -118.49342999956517 34.02132300035692, -118.4938909996976 34.021695999791646, -118.49412500004932 34.021890000187014, -118.49449400012027 34.02219900000863, -118.49426399996652 34.02238399998988, -118.49404800005645 34.022558999661385, -118.49367499978754 34.02286199980506, -118.49356900038065 34.02294699978622, -118.49338600008252 34.023094000078224, -118.49308899998161 34.02333700018503, -118.49283700008654 34.02354300015349, -118.49261299978055 34.02371400005825, -118.49241000028927 34.023868999717855, -118.49212700043205 34.02410100021639, -118.49171099960712 34.02444699998714, -118.4916379998122 34.024505999669515, -118.49140099998573 34.02469699992482, -118.49119699977123 34.024866999848925, -118.49072399994323 34.02526000001227, -118.49033800015383 34.02557899977278, -118.49027100020669 34.025633000012675, -118.49000699971774 34.02584600025159, -118.48978999998276 34.0260289999774, -118.489307000109 34.02641699987269))</t>
  </si>
  <si>
    <t>1580000US0670000037701502</t>
  </si>
  <si>
    <t>POLYGON ((-118.47946299981588 34.04507599972273, -118.47940300043972 34.04506600023579, -118.47917499993575 34.04502699969472, -118.47915400001939 34.04511100015067, -118.47913599957772 34.0451889996489, -118.47901500010222 34.045687000078736, -118.4784379996188 34.045628999883164, -118.47836200034915 34.04615199985299, -118.47834800010543 34.04626499983402, -118.4783229999911 34.04626800023327, -118.47821699968587 34.04628500001258, -118.47804900035467 34.04632300033888, -118.47786900042964 34.04637900004436, -118.47785299963779 34.04638399971057, -118.47771899974349 34.04643899974088, -118.47769700000218 34.04644800017554, -118.47754800003926 34.04652300028682, -118.47746000017571 34.04657600021627, -118.47740800029717 34.04660799963805, -118.4772829997254 34.046698999672174, -118.4771909996639 34.046619000064496, -118.47654999960638 34.04606399963837, -118.47625599987852 34.04581200010859, -118.47446499995048 34.04427900029474, -118.4743820001098 34.04420799982072, -118.47437200006406 34.04422400035208, -118.47434500029988 34.04425799998252, -118.47427800035274 34.04431400030728, -118.4737209999608 34.04403599987283, -118.47127499973158 34.04194199977844, -118.47151300028125 34.04174900025616, -118.47096000008729 34.041276000360504, -118.47108599958567 34.04117400007503, -118.47118799969293 34.04108200036907, -118.47176000015345 34.04061099988251, -118.471952999599 34.04045100027102, -118.4720089996755 34.04040699982249, -118.47228099966205 34.04018899963199, -118.4727700002819 34.039798000304124, -118.47284300007682 34.03973999980292, -118.47368900017375 34.0390569997344, -118.4739589996122 34.03883899979606, -118.47463200035506 34.03829100016735, -118.47496200006792 34.03802100019488, -118.47513199994725 34.03788400004283, -118.47555500044486 34.037540999941406, -118.47567300044565 34.037446000050025, -118.47597899986907 34.037197999941796, -118.47650299975072 34.03677599983211, -118.47705799959452 34.036331000307015, -118.47744500010711 34.03601100026787, -118.47752899977269 34.03594199983375, -118.47824000015042 34.03535099977126, -118.47843699979389 34.035188999636006, -118.47906199995788 34.034685999739644, -118.47987799991758 34.034033000057505, -118.47994900006267 34.03397599986267, -118.4803380002251 34.03364800010007, -118.48059799961779 34.03344299988365, -118.48066299991513 34.03338900014734, -118.48135099982828 34.03282499985422, -118.48144600026285 34.03274799994834, -118.48170700037876 34.0325330003149, -118.48224200013105 34.03212100034668, -118.48242799990389 34.031977000218404, -118.48269099966961 34.03176299992788, -118.4830410003723 34.031478999689796, -118.48314199975634 34.031398000058424, -118.48317000024373 34.03141999964428, -118.48324200021374 34.031478999689796, -118.48361299993451 34.03178800033057, -118.48365800014037 34.03182599970768, -118.48389900016478 34.032028999755276, -118.4842930003501 34.032360999769175, -118.48476299980503 34.0327629998678, -118.48509000004321 34.03304199982207, -118.48618600038537 34.033986999694285, -118.48633899964794 34.03411599971111, -118.48587400021584 34.03448900023731, -118.48580499972053 34.03454500031245, -118.48540700023561 34.034894999758286, -118.48516899968592 34.03510499977488, -118.4849290003847 34.03527699996843, -118.48464999982716 34.035479000183216, -118.4845619999636 34.03554299994455, -118.48445200035874 34.03563000014757, -118.4852370003563 34.03630299974696, -118.48603599969923 34.03698599965869, -118.48701099966759 34.03782700020238, -118.48759399999877 34.03834100009548, -118.48748199984578 34.03842900013571, -118.4871460002851 34.03870200022081, -118.48671000026701 34.03905500029067, -118.48667099990897 34.03908700031716, -118.48641800018896 34.03929200029355, -118.48626800040114 34.03941499989271, -118.48617999963926 34.03948699962973, -118.48593000029233 34.039690999669396, -118.48549699974897 34.04005799975332, -118.4854130000834 34.0401239999448, -118.48525599972454 34.04024699982615, -118.4849279996615 34.04050499997822, -118.48479700014025 34.04061399973746, -118.48462300006297 34.040758999794136, -118.48440499960476 34.04093999996364, -118.48427999993132 34.04103399996508, -118.48388300027126 34.0413330001163, -118.48376600009539 34.04143000025265, -118.48349300028391 34.04165800012081, -118.48307300015935 34.042003999755444, -118.4828360003329 34.042188000044725, -118.48214099984871 34.04272100015873, -118.48197500016735 34.04284600009435, -118.48194000000724 34.04287300030637, -118.48187999973283 34.04292499986339, -118.4815900002029 34.04317100025579, -118.48094900014539 34.043682000024724, -118.48001500018492 34.04445600027397, -118.48016099977478 34.04452899985501, -118.48005399964467 34.04460000006028, -118.4799659997811 34.04452499973684, -118.47974499984817 34.044703000346644, -118.4796469999389 34.045107000059964, -118.47946299981588 34.04507599972273))</t>
  </si>
  <si>
    <t>1580000US0670000037701601</t>
  </si>
  <si>
    <t>POLYGON ((-118.46929100035801 34.03996900020339, -118.46821599993223 34.039050999914316, -118.46817400009942 34.039015000240596, -118.46772200018779 34.03862900009049, -118.46779499998271 34.03857299973382, -118.46782799959469 34.03854799984183, -118.46792399985418 34.03846500005813, -118.46864000025475 34.037886000258524, -118.46929800003069 34.03735499976435, -118.46958799956062 34.037119000049266, -118.46980199982083 34.03694499963062, -118.47039099999982 34.0364580002322, -118.4705240000692 34.036350999850654, -118.47069300012359 34.036216000234205, -118.47103299988221 34.035938000054955, -118.47146999972522 34.035587999701306, -118.4719879997591 34.03517199986578, -118.47247800020385 34.034779999972024, -118.47254699980083 34.03472600034228, -118.47284999974956 34.03448799971717, -118.47297500032133 34.03438399990378, -118.47336199993562 34.034060000097256, -118.47342200021008 34.034009999879046, -118.47414699993315 34.03342700029621, -118.47429199969811 34.033308000106096, -118.47469799957898 34.03297500028232, -118.47512600009946 34.03261900008472, -118.47532699994092 34.032453000000544, -118.47553299980522 34.032292000088496, -118.47592100014278 34.0319880003092, -118.47636200018371 34.03164399963712, -118.47635399978782 34.03157500011779, -118.47657600044396 34.031413000216574, -118.47691100017973 34.03113300030134, -118.47693100027122 34.031114999902975, -118.47738700038079 34.0307340001284, -118.47743699971119 34.03069499969741, -118.47790200004158 34.03031800031417, -118.47798300023246 34.03032400000743, -118.4783110002955 34.03005499981769, -118.47841400022767 34.02997199991354, -118.47879300034435 34.02966600034585, -118.47913599957772 34.02938800029288, -118.47925100010376 34.02929300020521, -118.4799089998797 34.02875400003725, -118.47997699965177 34.028698999706066, -118.4801259996147 34.02882500004658, -118.48112800024553 34.02965900002902, -118.48154499999704 34.03003100022149, -118.48235699975878 34.0307559998864, -118.48314199975634 34.031398000058424, -118.4830410003723 34.031478999689796, -118.48269099966961 34.03176299992788, -118.48242799990389 34.031977000218404, -118.48224200013105 34.03212100034668, -118.48170700037876 34.0325330003149, -118.48144600026285 34.03274799994834, -118.48135099982828 34.03282499985422, -118.48066299991513 34.03338900014734, -118.48059799961779 34.03344299988365, -118.4803380002251 34.03364800010007, -118.47994900006267 34.03397599986267, -118.47987799991758 34.034033000057505, -118.47906199995788 34.034685999739644, -118.47843699979389 34.035188999636006, -118.47824000015042 34.03535099977126, -118.47752899977269 34.03594199983375, -118.47744500010711 34.03601100026787, -118.47705799959452 34.036331000307015, -118.47650299975072 34.03677599983211, -118.47597899986907 34.037197999941796, -118.47567300044565 34.037446000050025, -118.47555500044486 34.037540999941406, -118.47513199994725 34.03788400004283, -118.47496200006792 34.03802100019488, -118.47463200035506 34.03829100016735, -118.4739589996122 34.03883899979606, -118.47368900017375 34.0390569997344, -118.47284300007682 34.03973999980292, -118.4727700002819 34.039798000304124, -118.47228099966205 34.04018899963199, -118.4720089996755 34.04040699982249, -118.471952999599 34.04045100027102, -118.47176000015345 34.04061099988251, -118.47118799969293 34.04108200036907, -118.47108599958567 34.04117400007503, -118.47096000008729 34.041276000360504, -118.47088800011726 34.04133399981133, -118.47038500015204 34.04090400034724, -118.46972599965288 34.04034099985124, -118.46953499985716 34.04017799986019, -118.46929100035801 34.03996900020339))</t>
  </si>
  <si>
    <t>1580000US0670000037701602</t>
  </si>
  <si>
    <t>POLYGON ((-118.46761800043073 34.033435000090336, -118.46777499989125 34.03330999968529, -118.46786600012786 34.0332330002196, -118.4681509996349 34.03299099995499, -118.46821500010729 34.032940000057266, -118.46828700007732 34.03288500020616, -118.46849999961435 34.03271700030484, -118.46872599957015 34.03254100019326, -118.46893900000548 34.032377000302056, -118.4692770001143 34.03210899972491, -118.46936499997783 34.03204299999735, -118.4693900000922 34.03206500016042, -118.46982100008742 34.03169799973969, -118.47026899980108 34.03134600013487, -118.47066499963621 34.03102800028103, -118.47112999996662 34.030668999896356, -118.47118600004309 34.03061700027049, -118.47124399976944 34.0305729999322, -118.47134599987669 34.03048800014469, -118.47141299982384 34.03043899987814, -118.47147100044846 34.03040300027198, -118.47228599968491 34.02973400009701, -118.47247599965571 34.029582000227734, -118.47253599993017 34.02953400001649, -118.47309900016987 34.02908100026865, -118.47361499965558 34.0286540000177, -118.47380799999944 34.02850599983201, -118.47384200033463 34.02847900025818, -118.47389400021319 34.02843899968822, -118.47408400018396 34.0282930003139, -118.47436799986612 34.02805000025273, -118.47444900005694 34.02797900033937, -118.47476000040156 34.02770699984904, -118.47493299975564 34.027576000051724, -118.47511299968068 34.02744000001416, -118.4755000001933 34.0271249999987, -118.4762049998249 34.02654899983939, -118.4767539998209 34.02611100014146, -118.47686599997388 34.0260129997364, -118.47710100015053 34.02621200005308, -118.47762800040522 34.02666199987906, -118.47775100042887 34.02676799995737, -118.47841099985462 34.027344000119115, -118.47938300034822 34.02820000018889, -118.47997699965177 34.028698999706066, -118.4799089998797 34.02875400003725, -118.47925100010376 34.02929300020521, -118.47913599957772 34.02938800029288, -118.47879300034435 34.02966600034585, -118.47841400022767 34.02997199991354, -118.4783110002955 34.03005499981769, -118.47798300023246 34.03032400000743, -118.47790200004158 34.03031800031417, -118.47743699971119 34.03069499969741, -118.47738700038079 34.0307340001284, -118.47693100027122 34.031114999902975, -118.47691100017973 34.03113300030134, -118.47657600044396 34.031413000216574, -118.47635399978782 34.03157500011779, -118.47636200018371 34.03164399963712, -118.47592100014278 34.0319880003092, -118.47553299980522 34.032292000088496, -118.47532699994092 34.032453000000544, -118.47512600009946 34.03261900008472, -118.47469799957898 34.03297500028232, -118.47429199969811 34.033308000106096, -118.47414699993315 34.03342700029621, -118.47342200021008 34.034009999879046, -118.47336199993562 34.034060000097256, -118.47297500032133 34.03438399990378, -118.47284999974956 34.03448799971717, -118.47254699980083 34.03472600034228, -118.47247800020385 34.034779999972024, -118.4719879997591 34.03517199986578, -118.47146999972522 34.035587999701306, -118.47103299988221 34.035938000054955, -118.47069300012359 34.036216000234205, -118.4705240000692 34.036350999850654, -118.47039099999982 34.0364580002322, -118.46980199982083 34.03694499963062, -118.46958799956062 34.037119000049266, -118.46929800003069 34.03735499976435, -118.46864000025475 34.037886000258524, -118.46792399985418 34.03846500005813, -118.46782799959469 34.03854799984183, -118.46779499998271 34.03857299973382, -118.46772200018779 34.03862900009049, -118.4672080003519 34.03818999974618, -118.4661599996903 34.03729500034061, -118.46502200041367 34.03632300004162, -118.46463300025123 34.03599000014171, -118.4645939998932 34.03595699993291, -118.46462099965736 34.03586199975637, -118.46517100037657 34.03540300021785, -118.4654559998836 34.0351789997278, -118.46567599999165 34.03500700008, -118.46617800013199 34.03460800025969, -118.46621999996478 34.03457299996389, -118.4664199999813 34.0344079997575, -118.46669000031805 34.03418400036235, -118.46702300040397 34.03391099988112, -118.46718800026044 34.033776000103835, -118.46736800018547 34.033634000122866, -118.46761800043073 34.033435000090336))</t>
  </si>
  <si>
    <t>1580000US0670000037701701</t>
  </si>
  <si>
    <t>POLYGON ((-118.47686599997388 34.0260129997364, -118.47731299986262 34.02562199984252, -118.47739099968044 34.025558000042516, -118.477810999805 34.025221000043274, -118.47806799972297 34.025014999680764, -118.47827799978525 34.0248440001638, -118.47830799992245 34.0248199998383, -118.47878199957539 34.02446700009857, -118.47922599998942 34.02408899994942, -118.47926399962424 34.02405700022197, -118.47969399979456 34.02370699999495, -118.48015699957682 34.02333099999773, -118.48023199991988 34.02326999968276, -118.4806470000216 34.02294100031586, -118.4806770001588 34.02291700019674, -118.48111999984961 34.0225499996701, -118.48130399997262 34.02239800033427, -118.4816040004466 34.0221539998516, -118.48206499968073 34.02177900034512, -118.48235099991099 34.021542999742735, -118.48249700039918 34.02143499998011, -118.48254500007977 34.021401000136706, -118.48273400022565 34.02126799967678, -118.48303200015148 34.021010999776344, -118.48353599994162 34.02063700037062, -118.48399299987614 34.02028099978368, -118.48449199964341 34.019893000128945, -118.48495500032399 34.01951499971149, -118.48541499973321 34.01914099967057, -118.48588099988854 34.01876099970516, -118.48638999970157 34.01833299968222, -118.48684199961318 34.01795299982257, -118.48731299979137 34.01755700014955, -118.48775399983234 34.01718499963136, -118.48823400023136 34.016802999876724, -118.48849799982199 34.01704000023679, -118.48880300031885 34.01729800022534, -118.489046999818 34.017526000168615, -118.48934800011689 34.017788000059184, -118.48978599978479 34.01814999974267, -118.48995099964122 34.018279999976286, -118.49047399969797 34.01871999980513, -118.49094599970108 34.019129000191455, -118.49096199959459 34.01920399988643, -118.49109100036434 34.01932299975297, -118.49128299998496 34.01948399970104, -118.49096699961746 34.01973799990921, -118.4908479997918 34.01983800001133, -118.49038800038257 34.020224000030005, -118.49042900039045 34.02026000023156, -118.49008000041097 34.0205510003698, -118.48996599970985 34.02064699975903, -118.48969000042365 34.020880000066484, -118.48950200010266 34.02103099995296, -118.48901199965789 34.021425999869635, -118.4889189997715 34.021500999768634, -118.48889700003018 34.021518999972784, -118.48854499967766 34.02179599982052, -118.48806600000188 34.02217399975888, -118.48758499977795 34.02255400007998, -118.48753000042466 34.02259800010913, -118.48709799970622 34.02293300027694, -118.48699399994914 34.023013999798934, -118.48663099972599 34.023315999899964, -118.48655399973309 34.023380999808246, -118.48615399970002 34.02369900002818, -118.4860979996235 34.02374300020826, -118.4856819996969 34.02409099974588, -118.48559700020641 34.024161999934144, -118.48520999969381 34.02447300020553, -118.48474199988866 34.024846999831766, -118.48425499981694 34.025230999636165, -118.4842099996111 34.02526600006317, -118.48378500036196 34.025622999722685, -118.48349800030678 34.02585900014744, -118.48331900020666 34.026010999985246, -118.48316600004578 34.02613900034277, -118.4828510004015 34.026397000220776, -118.48246700026195 34.026704000277114, -118.48237199982738 34.02678099971204, -118.4819070003953 34.02715799992041, -118.48143799986693 34.027541999690506, -118.4813640002471 34.02760200005602, -118.48095699964298 34.02791299963266, -118.48092099965797 34.02794099998387, -118.48046500044671 34.028309000125, -118.47997699965177 34.028698999706066, -118.47938300034822 34.02820000018889, -118.47841099985462 34.027344000119115, -118.47775100042887 34.02676799995737, -118.47762800040522 34.02666199987906, -118.47710100015053 34.02621200005308, -118.47686599997388 34.0260129997364))</t>
  </si>
  <si>
    <t>1580000US0670000037701702</t>
  </si>
  <si>
    <t>POLYGON ((-118.4529999996799 34.02796100001635, -118.45302399996932 34.027916999789745, -118.45311699985575 34.02787199968666, -118.45322499981079 34.027819999835614, -118.45327900023744 34.0277949997527, -118.4535009999953 34.027690000068624, -118.45366099982887 34.02762600033925, -118.45419899995423 34.02740100030258, -118.45462499992657 34.027189000105935, -118.45498800014973 34.027005000039786, -118.45526799963388 34.02686000029725, -118.45556300008501 34.02673200028274, -118.4563439998846 34.026321000309366, -118.45653800005334 34.02623599998493, -118.45738900017311 34.02580199967279, -118.45797599980398 34.02551800032907, -118.45838699970771 34.02531100005915, -118.4588920002211 34.02506099969669, -118.4593990003843 34.024782000301705, -118.45956099986766 34.02470800021488, -118.45963000036296 34.02466200000767, -118.46044100029978 34.0242260000424, -118.46096699983124 34.02396499982134, -118.46143200016165 34.02370400028668, -118.46194400034774 34.02343699976951, -118.46250699968913 34.02313600000857, -118.46263499973563 34.02306700027164, -118.46276100013235 34.02299300017846, -118.46299399976084 34.02287099976331, -118.46352299966536 34.022590000037816, -118.46391100000288 34.0223810002349, -118.46455799990817 34.02202899995201, -118.46470100002328 34.021952999851564, -118.46507199974404 34.021757999674506, -118.46550899958704 34.02152800007346, -118.46557300005948 34.0214940002673, -118.46563699963359 34.02145999970297, -118.46570500030396 34.021423000080745, -118.4664960001493 34.02100700003824, -118.46685400034957 34.020825999780605, -118.46743000010974 34.02050200032169, -118.4674829998132 34.020480000138974, -118.46828500042751 34.02004600017391, -118.46847000037542 34.019952999945836, -118.46877199960092 34.01980099968198, -118.46892499976177 34.019715000323295, -118.46931099955117 34.01951800031234, -118.46940900035875 34.019460000093524, -118.46946999955983 34.019537000144325, -118.4696219998958 34.01972799966918, -118.46978299955425 34.01990700013965, -118.47003199997461 34.02012700021746, -118.47035099981683 34.020406000023954, -118.47055699968115 34.020580000111444, -118.47079199985781 34.02077999970291, -118.47107300006522 34.02101800006207, -118.47139199990742 34.021303000249105, -118.47203999963763 34.02186900028842, -118.47212099982848 34.021938000254806, -118.47279299984814 34.02251399969523, -118.47335699991275 34.0229920002673, -118.47346200039306 34.0230799998487, -118.4736289998993 34.02322799981873, -118.47378799990797 34.02336800027729, -118.47411000012326 34.02365200011517, -118.47417500042057 34.023707999897624, -118.47473100008928 34.024185999701196, -118.47481099955688 34.02425400012117, -118.47494399962629 34.02436900002854, -118.47592500034072 34.02520899993468, -118.47599399993771 34.02526899971617, -118.47641200041242 34.02562799986783, -118.47686599997388 34.0260129997364, -118.4767539998209 34.02611100014146, -118.4762049998249 34.02654899983939, -118.4755000001933 34.0271249999987, -118.47511299968068 34.02744000001416, -118.47493299975564 34.027576000051724, -118.47476000040156 34.02770699984904, -118.47444900005694 34.02797900033937, -118.47436799986612 34.02805000025273, -118.47408400018396 34.0282930003139, -118.47389400021319 34.02843899968822, -118.47384200033463 34.02847900025818, -118.47380799999944 34.02850599983201, -118.47361499965558 34.0286540000177, -118.47309900016987 34.02908100026865, -118.47253599993017 34.02953400001649, -118.47247599965571 34.029582000227734, -118.47228599968491 34.02973400009701, -118.47147100044846 34.03040300027198, -118.47141299982384 34.03043899987814, -118.47134599987669 34.03048800014469, -118.47124399976944 34.0305729999322, -118.47118600004309 34.03061700027049, -118.47112999996662 34.030668999896356, -118.47066499963621 34.03102800028103, -118.47026899980108 34.03134600013487, -118.46982100008742 34.03169799973969, -118.4693900000922 34.03206500016042, -118.46936499997783 34.03204299999735, -118.4692770001143 34.03210899972491, -118.46893900000548 34.032377000302056, -118.46872599957015 34.03254100019326, -118.46849999961435 34.03271700030484, -118.46828700007732 34.03288500020616, -118.46821500010729 34.032940000057266, -118.4681509996349 34.03299099995499, -118.46786600012786 34.0332330002196, -118.46777499989125 34.03330999968529, -118.46761800043073 34.033435000090336, -118.46736800018547 34.033634000122866, -118.46718800026044 34.033776000103835, -118.46702300040397 34.03391099988112, -118.46669000031805 34.03418400036235, -118.4664199999813 34.0344079997575, -118.46621999996478 34.03457299996389, -118.46617800013199 34.03460800025969, -118.46567599999165 34.03500700008, -118.4654559998836 34.0351789997278, -118.46517100037657 34.03540300021785, -118.46462099965736 34.03586199975637, -118.4645939998932 34.03595699993291, -118.46455100023547 34.03591999993162, -118.46418299998943 34.03560599989513, -118.46302700027111 34.03461900000935, -118.46145999975076 34.033280000037145, -118.45993599978641 34.031978000023685, -118.4591950001698 34.031345000322126, -118.4591750000783 34.03132799978163, -118.45908399984171 34.031346999947594, -118.4577110003884 34.031637000227896, -118.45761500012892 34.03165700013372, -118.45735700038608 34.03078000002202, -118.45728500041605 34.0305359998162, -118.45706799978278 34.02979900030084, -118.45693300006356 34.02974499973412, -118.45626500024187 34.02947199985862, -118.4554719998484 34.02914899974413, -118.45524900026564 34.02905800023666, -118.45519599966387 34.02898999994375, -118.45489699991315 34.02881199986062, -118.45477700026252 34.028758999997905, -118.45466400028465 34.02870899963355, -118.45332500026821 34.02814899964475, -118.45306499997722 34.028040000247564, -118.45304499988572 34.02801600008144, -118.4529999996799 34.02796100001635))</t>
  </si>
  <si>
    <t>1580000US0670000037701801</t>
  </si>
  <si>
    <t>SHAPE_AREA</t>
  </si>
  <si>
    <t>https://data.smgov.net/dataset/Census-Tracts/diw8-bjw6</t>
    <phoneticPr fontId="1"/>
  </si>
  <si>
    <t>Land Use</t>
  </si>
  <si>
    <t>Weekday</t>
  </si>
  <si>
    <t>Saturday</t>
  </si>
  <si>
    <t>Sunday</t>
  </si>
  <si>
    <t>Annual VMT</t>
  </si>
  <si>
    <t>Average Daily Trip Rate</t>
  </si>
  <si>
    <t>Unmitigated</t>
  </si>
  <si>
    <t>Mitigated</t>
  </si>
  <si>
    <t>Condo/Townhouse</t>
  </si>
  <si>
    <t>General Office Building</t>
    <phoneticPr fontId="1"/>
  </si>
  <si>
    <t>Parking Lot</t>
    <phoneticPr fontId="1"/>
  </si>
  <si>
    <t xml:space="preserve">Total </t>
    <phoneticPr fontId="1"/>
  </si>
  <si>
    <t>Primary</t>
  </si>
  <si>
    <t>Diverted</t>
  </si>
  <si>
    <t>Pass-by</t>
  </si>
  <si>
    <t>Trip Purpose %</t>
  </si>
  <si>
    <t xml:space="preserve">Miles </t>
    <phoneticPr fontId="1"/>
  </si>
  <si>
    <t>Trip %</t>
  </si>
  <si>
    <t>H-W or C-W</t>
  </si>
  <si>
    <t>H-S or C-C</t>
  </si>
  <si>
    <t>H-O or C-NW</t>
  </si>
  <si>
    <t>Trip Type Information</t>
  </si>
  <si>
    <t>Trip Summary Information</t>
  </si>
  <si>
    <t>LDA</t>
  </si>
  <si>
    <t>LDT1</t>
  </si>
  <si>
    <t>LDT2</t>
  </si>
  <si>
    <t>MDV</t>
  </si>
  <si>
    <t>LHD1</t>
  </si>
  <si>
    <t>LHD2</t>
  </si>
  <si>
    <t>MHD</t>
  </si>
  <si>
    <t>HHD</t>
  </si>
  <si>
    <t>OBUS</t>
  </si>
  <si>
    <t>UBUS</t>
  </si>
  <si>
    <t>MCY</t>
  </si>
  <si>
    <t>SBUS</t>
  </si>
  <si>
    <t>MH</t>
  </si>
  <si>
    <t>Santa Monica Housing Element - Future Project - Average Development Scenario - South Coast AQMD Air District, Annual</t>
  </si>
  <si>
    <t>GEO_ID</t>
  </si>
  <si>
    <t>STATE</t>
  </si>
  <si>
    <t>PLACE</t>
  </si>
  <si>
    <t>COUNTY</t>
  </si>
  <si>
    <t>TRACT</t>
  </si>
  <si>
    <t>NAME</t>
  </si>
  <si>
    <t>LSAD</t>
  </si>
  <si>
    <t>SHAPE_LEN</t>
  </si>
  <si>
    <t>POLYGON ((-118.471002999745 34.01857799994379, -118.47156199978673 34.018289999642384, -118.47161000036566 34.01833299968222, -118.47217500025516 34.01803500034375, -118.47276100006108 34.017725000281565, -118.47300499956023 34.01759499994259, -118.47342499968481 34.017368000162065, -118.47417399969734 34.016961000190285, -118.47413199986454 34.016898999781866, -118.47440100037637 34.01676299976009, -118.47496899974064 34.01646200015811, -118.47555899974452 34.01615400029179, -118.47589000018063 34.0159670001469, -118.4759379998612 34.01593300034704, -118.4760220004251 34.01588799984642, -118.47608199980124 34.01585799999582, -118.47666400030752 34.015566000151615, -118.47683300036192 34.01546500022928, -118.47722499999908 34.01526500002852, -118.47757200032872 34.01507800015917, -118.47780699960705 34.01496600033882, -118.47796700033894 34.014873999764234, -118.4783940001362 34.014667000340694, -118.47895700037587 34.01436199995746, -118.47948000043262 34.01407700029358, -118.47953800015894 34.01405199988552, -118.48008799997984 34.0137619998263, -118.48039900032448 34.01360400026044, -118.48069100040253 34.013472000265736, -118.48108300003969 34.0132479999631, -118.48136699972181 34.013096999635, -118.48182500037953 34.01286300027266, -118.48235099991099 34.012571999841384, -118.48241500038341 34.01253800017116, -118.4825070004449 34.01249300010492, -118.48285700024928 34.012311000271964, -118.48291400015069 34.01227999986468, -118.4829900003187 34.012345000033086, -118.48339100017667 34.01268399984143, -118.48417699999915 34.013356999742086, -118.48472799964495 34.01383299971925, -118.48554899962751 34.0145459998828, -118.48578399980416 34.01475000032127, -118.4859479998357 34.01489299989109, -118.48632600012746 34.01522199992383, -118.48652100012113 34.015365000187785, -118.48697399985764 34.01573099976628, -118.48735999964704 34.01606500023838, -118.48741999992149 34.01611699984588, -118.48782499997743 34.016459000193834, -118.48823400023136 34.016802999876724, -118.48775399983234 34.01718499963136, -118.48731299979137 34.01755700014955, -118.48684199961318 34.01795299982257, -118.48638999970157 34.01833299968222, -118.48588099988854 34.01876099970516, -118.48541499973321 34.01914099967057, -118.48495500032399 34.01951499971149, -118.48449199964341 34.019893000128945, -118.48399299987614 34.02028099978368, -118.48353599994162 34.02063700037062, -118.48303200015148 34.021010999776344, -118.48273400022565 34.02126799967678, -118.48254500007977 34.021401000136706, -118.48249700039918 34.02143499998011, -118.48235099991099 34.021542999742735, -118.48206499968073 34.02177900034512, -118.4816040004466 34.0221539998516, -118.48130399997262 34.02239800033427, -118.48111999984961 34.0225499996701, -118.4806770001588 34.02291700019674, -118.4806470000216 34.02294100031586, -118.48023199991988 34.02326999968276, -118.48015699957682 34.02333099999773, -118.47969399979456 34.02370699999495, -118.47926399962424 34.02405700022197, -118.47922599998942 34.02408899994942, -118.47878199957539 34.02446700009857, -118.47830799992245 34.0248199998383, -118.47827799978525 34.0248440001638, -118.47806799972297 34.025014999680764, -118.477810999805 34.025221000043274, -118.47739099968044 34.025558000042516, -118.47731299986262 34.02562199984252, -118.47686599997388 34.0260129997364, -118.47641200041242 34.02562799986783, -118.47599399993771 34.02526899971617, -118.47592500034072 34.02520899993468, -118.47494399962629 34.02436900002854, -118.47481099955688 34.02425400012117, -118.47473100008928 34.024185999701196, -118.47417500042057 34.023707999897624, -118.47411000012326 34.02365200011517, -118.47378799990797 34.02336800027729, -118.4736289998993 34.02322799981873, -118.47346200039306 34.0230799998487, -118.47335699991275 34.0229920002673, -118.47279299984814 34.02251399969523, -118.47212099982848 34.021938000254806, -118.47203999963763 34.02186900028842, -118.47139199990742 34.021303000249105, -118.47107300006522 34.02101800006207, -118.47079199985781 34.02077999970291, -118.47055699968115 34.020580000111444, -118.47035099981683 34.020406000023954, -118.47003199997461 34.02012700021746, -118.46978299955425 34.01990700013965, -118.4696219998958 34.01972799966918, -118.46946999955983 34.019537000144325, -118.46940900035875 34.019460000093524, -118.46945500038952 34.019432999875434, -118.46987499961577 34.019207999709494, -118.46998799959368 34.01914500024118, -118.4700510002412 34.019106999652834, -118.47040100004554 34.018917000178966, -118.47063000037443 34.01880300029048, -118.471002999745 34.01857799994379))</t>
  </si>
  <si>
    <t>1580000US0670000037701802</t>
  </si>
  <si>
    <t>POLYGON ((-118.49277699981207 34.00576699982933, -118.49314599988304 34.00612300021543, -118.49424800007299 34.007021999641296, -118.4960309996051 34.00819800025882, -118.4964669996232 34.0084110003137, -118.496988999855 34.00858300025128, -118.49809000022006 34.007718999694106, -118.49827500016796 34.0078570002334, -118.498058000433 34.008026000286115, -118.4984600001159 34.0083779998053, -118.49921199960316 34.007807000214996, -118.49947000024434 34.00749299966483, -118.49979300028453 34.00731100028479, -118.49986500025456 34.00738200035939, -118.49995099956998 34.007391999819724, -118.50001099984443 34.007421000333146, -118.50003699978372 34.00746999974014, -118.5000440003547 34.00756499968009, -118.50007699996668 34.007603000222055, -118.49972700016231 34.00788900011053, -118.4996350001008 34.00780000032919, -118.4994300000614 34.00797600036722, -118.49933799999988 34.00791600027681, -118.49865799958431 34.00844299998212, -118.49873100027754 34.008510000272715, -118.49854600032964 34.00867400011632, -118.49846099994082 34.008610000196896, -118.49791299976972 34.00906100033518, -118.49832200002365 34.00942299999781, -118.49919400005982 34.00991099972949, -118.49971600029164 34.01003699966549, -118.49993999969932 34.01019700003576, -118.5002970000747 34.01049900031338, -118.50091100036802 34.011129999769075, -118.50102000014797 34.01123699993395, -118.50112599955489 34.011364000184386, -118.50121099994368 34.01148399991808, -118.5012910003096 34.01161700007017, -118.5014159999831 34.01179299964316, -118.5015149997173 34.011974999841854, -118.50160699977882 34.012167000037685, -118.50202899955319 34.01283800025175, -118.50223299976767 34.01318299974138, -118.50237900025587 34.013415999687005, -118.50250999977715 34.01361299971106, -118.50291900003104 34.01418899979748, -118.50361199996709 34.01483500023519, -118.50363000040875 34.01485100034962, -118.50211300011709 34.01610899990832, -118.50178900025199 34.01634599997219, -118.50168799996966 34.01641799992651, -118.50117900015663 34.01678200020872, -118.50018699957153 34.017574999700955, -118.49983699976715 34.017858000336446, -118.49940900014496 34.018214999884364, -118.4992340002428 34.01835299974527, -118.4990290002034 34.01851300008004, -118.4987759995851 34.018720999766614, -118.49838399994792 34.019043000151875, -118.498311000153 34.01910099991109, -118.49823300033518 34.01916300020038, -118.49782300025637 34.01949000016028, -118.49739899993382 34.01985000013478, -118.49735999957576 34.01988199995938, -118.49701899999224 34.02015200032556, -118.4968759998771 34.02026799977791, -118.49640800007197 34.02064699975903, -118.49608199965873 34.02090899969572, -118.49593500024395 34.02102900008441, -118.49545800021797 34.021420000291755, -118.49541399983704 34.02145599998609, -118.49506700040571 34.021732000113424, -118.49497199997117 34.0218100002619, -118.4946999999846 34.02203500023135, -118.49455000019677 34.02215499977257, -118.49449400012027 34.02219900000863, -118.49412500004932 34.021890000187014, -118.4938909996976 34.021695999791646, -118.49342999956517 34.02132300035692, -118.49287200024665 34.02084500006437, -118.49266399983419 34.02066600008286, -118.49198000011896 34.02007200025146, -118.49136099980278 34.019551000213745, -118.49128299998496 34.01948399970104, -118.49109100036434 34.01932299975297, -118.49096199959459 34.01920399988643, -118.49094599970108 34.019129000191455, -118.49047399969797 34.01871999980513, -118.48995099964122 34.018279999976286, -118.48978599978479 34.01814999974267, -118.48934800011689 34.017788000059184, -118.489046999818 34.017526000168615, -118.48880300031885 34.01729800022534, -118.48849799982199 34.01704000023679, -118.48823400023136 34.016802999876724, -118.48782499997743 34.016459000193834, -118.48741999992149 34.01611699984588, -118.48735999964704 34.01606500023838, -118.48697399985764 34.01573099976628, -118.48652100012113 34.015365000187785, -118.48632600012746 34.01522199992383, -118.4859479998357 34.01489299989109, -118.48578399980416 34.01475000032127, -118.48554899962751 34.0145459998828, -118.48472799964495 34.01383299971925, -118.48417699999915 34.013356999742086, -118.48339100017667 34.01268399984143, -118.4829900003187 34.012345000033086, -118.48291400015069 34.01227999986468, -118.4829779997248 34.012246000077525, -118.48346999981939 34.011991999791384, -118.48357000027681 34.01193999989121, -118.4840549998004 34.01167399964603, -118.48406700039428 34.01166700007904, -118.48434799970335 34.011522000195505, -118.48502899994384 34.01112799966726, -118.48520899986887 34.01102100010962, -118.48558399978762 34.01077100010263, -118.48635399971654 34.0102199999665, -118.48672899963528 34.00995799980433, -118.48703400013211 34.00974900017535, -118.48726000008793 34.009609000339225, -118.48728600002718 34.009632999753045, -118.48763599983155 34.0093879997399, -118.48816399991118 34.00902100029421, -118.48830899967611 34.00892100010942, -118.4889189997715 34.00850700002742, -118.48931100030697 34.00822500032686, -118.48936499983532 34.008187000063224, -118.48965500026353 34.00797099992693, -118.48962500012631 34.00793000002863, -118.48997300028086 34.00771199980104, -118.49014800018303 34.00759400013443, -118.49026600018382 34.007516999676675, -118.49028999957496 34.0074949998522, -118.49032899993301 34.007459000194864, -118.49042900039045 34.0073890002796, -118.49073800018691 34.00717499979787, -118.4909969997547 34.006983000228985, -118.49123100010642 34.00681799999666, -118.4912710002894 34.00683999999652, -118.49133999988635 34.00686099988952, -118.49171300015527 34.006610000190264, -118.49277699981207 34.00576699982933))</t>
  </si>
  <si>
    <t>1580000US0670000037701902</t>
  </si>
  <si>
    <t>POLYGON ((-118.48736100037024 33.999995999760564, -118.48737899991362 34.000011000255085, -118.48754499959495 34.000127999850754, -118.48778300014465 34.000242999671904, -118.48801400012334 34.00042900001148, -118.48828500028498 34.000720999778984, -118.48907699995522 34.00180300035298, -118.48957900009557 34.002408000112986, -118.4918910004305 34.00489099966262, -118.49243899970328 34.005441000003366, -118.49277699981207 34.00576699982933, -118.49171300015527 34.006610000190264, -118.49133999988635 34.00686099988952, -118.4912710002894 34.00683999999652, -118.49123100010642 34.00681799999666, -118.4909969997547 34.006983000228985, -118.49073800018691 34.00717499979787, -118.49042900039045 34.0073890002796, -118.49032899993301 34.007459000194864, -118.49028999957496 34.0074949998522, -118.49026600018382 34.007516999676675, -118.49014800018303 34.00759400013443, -118.48997300028086 34.00771199980104, -118.48962500012631 34.00793000002863, -118.48965500026353 34.00797099992693, -118.48936499983532 34.008187000063224, -118.48931100030697 34.00822500032686, -118.4889189997715 34.00850700002742, -118.48830899967611 34.00892100010942, -118.48816399991118 34.00902100029421, -118.48763599983155 34.0093879997399, -118.48728600002718 34.009632999753045, -118.48726000008793 34.009609000339225, -118.48703400013211 34.00974900017535, -118.48672899963528 34.00995799980433, -118.48635399971654 34.0102199999665, -118.48558399978762 34.01077100010263, -118.48520899986887 34.01102100010962, -118.48502899994384 34.01112799966726, -118.48434799970335 34.011522000195505, -118.48406700039428 34.01166700007904, -118.4840549998004 34.01167399964603, -118.48357000027681 34.01193999989121, -118.48346999981939 34.011991999791384, -118.4829779997248 34.012246000077525, -118.48291400015069 34.01227999986468, -118.48215799956716 34.011641999705965, -118.48205100033533 34.0115510000431, -118.48187600043316 34.01140399986622, -118.48133400010985 34.01096099993679, -118.48126399978965 34.010903999882245, -118.48109399991034 34.010764999771744, -118.48060600001371 34.01037399963344, -118.48055300031025 34.01033200009042, -118.48042100006579 34.01022500027436, -118.47989299998618 34.00979999986144, -118.4795499998545 34.00952699987061, -118.47915400001939 34.00921199964974, -118.47896200039877 34.00905900018463, -118.47873999974259 34.00887999992512, -118.47842199972528 34.008623999834306, -118.47819599976947 34.00844099981702, -118.47793100035393 34.00822899992246, -118.47773999965989 34.00807600017556, -118.47755899990993 34.00793000002863, -118.47727699987765 34.00770399981621, -118.47711700004403 34.00757399977084, -118.47674600032329 34.00727200026052, -118.47662199957641 34.00717200025009, -118.4763110001301 34.006935999996855, -118.47661599972862 34.00675899993508, -118.47675999966869 34.00667799979638, -118.47728799974827 34.0063789996543, -118.47745199977982 34.006280000189676, -118.4775790000014 34.00620400013879, -118.4780009997758 34.005964999839165, -118.47826600008966 34.005815000077185, -118.47854099955097 34.005644999977015, -118.47863699981043 34.00558599984521, -118.4790059998814 34.005367000183874, -118.479317000226 34.00518299972921, -118.47963100004534 34.004997000119154, -118.47986399967388 34.00485900014515, -118.47998599987261 34.00478800019534, -118.48044100015727 34.00451099995984, -118.48075900017459 34.00431700006348, -118.4809509997952 34.00419599975021, -118.48137199974468 34.003928999686124, -118.4814649996311 34.00387099998797, -118.48175599988423 34.00368700001573, -118.48236599997962 34.00329600005445, -118.48304800004499 34.00290599993029, -118.48320500040384 34.00279999984292, -118.48388200044634 34.002319999955326, -118.48433600000779 34.00200599996997, -118.48444800016077 34.001919000299914, -118.48443200026725 34.00190199982324, -118.48440999962762 34.00188100019351, -118.48541399990829 34.001174999867295, -118.48577899978129 34.000905999645326, -118.48661200035772 34.000609999814756, -118.48736100037024 33.999995999760564))</t>
  </si>
  <si>
    <t>1580000US0670000037702002</t>
  </si>
  <si>
    <t>POLYGON ((-118.48736100037024 33.999995999760564, -118.48661200035772 34.000609999814756, -118.48577899978129 34.000905999645326, -118.48541399990829 34.001174999867295, -118.48440999962762 34.00188100019351, -118.48443200026725 34.00190199982324, -118.48444800016077 34.001919000299914, -118.48433600000779 34.00200599996997, -118.48388200044634 34.002319999955326, -118.48320500040384 34.00279999984292, -118.48304800004499 34.00290599993029, -118.48236599997962 34.00329600005445, -118.48175599988423 34.00368700001573, -118.4814649996311 34.00387099998797, -118.48137199974468 34.003928999686124, -118.4809509997952 34.00419599975021, -118.48075900017459 34.00431700006348, -118.48044100015727 34.00451099995984, -118.47998599987261 34.00478800019534, -118.47986399967388 34.00485900014515, -118.47963100004534 34.004997000119154, -118.479317000226 34.00518299972921, -118.4790059998814 34.005367000183874, -118.47863699981043 34.00558599984521, -118.47854099955097 34.005644999977015, -118.47826600008966 34.005815000077185, -118.4780009997758 34.005964999839165, -118.4775790000014 34.00620400013879, -118.47745199977982 34.006280000189676, -118.47728799974827 34.0063789996543, -118.47675999966869 34.00667799979638, -118.47661599972862 34.00675899993508, -118.4763110001301 34.006935999996855, -118.47590600007415 34.00663000003625, -118.47566800042276 34.00644800029607, -118.47556899979026 34.00637399986462, -118.47519499969644 34.00609199978302, -118.4750630003503 34.005991999872414, -118.47467699966259 34.00570299995309, -118.47414799975807 34.0053110002172, -118.47394299971866 34.005158999802454, -118.47354600005863 34.00486600027333, -118.47321499962253 34.004620999911474, -118.47267400002247 34.00421600016469, -118.47255799967148 34.004128999779546, -118.47234400030955 34.00396799975617, -118.47205499970623 34.00375700000358, -118.47193500005565 34.00366999989298, -118.4717989996132 34.003571000249295, -118.47171499994761 34.00351200016606, -118.47158000022841 34.00341600001881, -118.47156099996184 34.003402999664694, -118.47119400043901 34.003137999631825, -118.4711340001646 34.00309199965145, -118.47079600005576 34.002858999676036, -118.47075500004787 34.00283099998753, -118.47049700030502 34.002665999880364, -118.47033699957314 34.00256400010066, -118.47019400035632 34.00248700029529, -118.4710799997379 34.00201899979318, -118.47129300017323 34.0018509998623, -118.47145899985456 34.00177299999426, -118.47165999969603 34.00166599982, -118.472036000338 34.00146599988458, -118.47240600023385 34.00126799981233, -118.47276199988598 34.00108299998966, -118.47292199971956 34.00100000005507, -118.47313199978184 34.00087900022938, -118.4733390003694 34.00075999983263, -118.47355000025658 34.000660999776095, -118.47392299962719 34.00048599964959, -118.47431500016263 34.00028199994502, -118.47470000012711 34.00007899993151, -118.47485499993783 33.99999699994257, -118.47507500004585 33.999860999659255, -118.47516799993225 33.99981500013841, -118.47543300024614 33.99968600011886, -118.4755370000032 33.99963599975834, -118.47559999975239 33.999602000122024, -118.47571699992827 33.99953800006866, -118.47581499983754 33.9994800003511, -118.47615200012146 33.99928300030831, -118.476536000261 33.99906400003449, -118.47658300011668 33.99911200034688, -118.4771909996639 33.99874400023796, -118.47749199996277 33.99856199998343, -118.4776200000093 33.99857199973749, -118.47765799964412 33.99854500032445, -118.47789000034604 33.99837799968171, -118.47798900008024 33.99833300030415, -118.47806600007313 33.99831599985452, -118.47811700012676 33.998303000209354, -118.47815999978447 33.99827499976379, -118.47837599969452 33.99812799969356, -118.47846299973315 33.998080000314694, -118.478808000413 33.997888999755816, -118.47923699986005 33.99767300024015, -118.47991700027562 33.997352999672316, -118.4798650003971 33.997289000158865, -118.48085999955859 33.996662000036594, -118.48141100010274 33.99631000037002, -118.48144000041505 33.996340999904156, -118.48161199994419 33.99652699985024, -118.48168200026439 33.9965990002246, -118.48171999989921 33.99657299966203, -118.48202500039606 33.99636500008823, -118.48216500013814 33.996280999786585, -118.48334400032101 33.99551000024029, -118.48347300019243 33.995415999713735, -118.48364999974444 33.99558499994407, -118.48371599986666 33.99566799995614, -118.48384800011118 33.995813000096696, -118.48389800033989 33.99587500026108, -118.48399700007405 33.99605399962879, -118.48440999962762 33.99643299970414, -118.48473299966781 33.99682599967095, -118.48474899956135 33.99685900019944, -118.48480700018598 33.996921999818625, -118.48483200030033 33.99696899963414, -118.48489000002667 33.997030999699625, -118.48491500014102 33.99708699991205, -118.4849979999817 33.9971829997648, -118.48501600042337 33.997195000111134, -118.4850470003855 33.99721600015461, -118.48507999999745 33.9972179998393, -118.4851870001276 33.99730000027649, -118.48532799969458 33.99743200008748, -118.48542700032708 33.997560999806176, -118.48545200044146 33.99761099989843, -118.48547699965748 33.99763700014337, -118.48551000016776 33.99769999993039, -118.48553500028214 33.99772700035677, -118.48555100017565 33.997759999790496, -118.48557600029001 33.99778899986905, -118.48560100040436 33.997835999949665, -118.48562599962041 33.99786500000229, -118.48564200041223 33.997899000333824, -118.48569199974266 33.99796199992654, -118.48570799963618 33.99799500001374, -118.48578299997924 33.99807799990553, -118.48588199971346 33.99820300006517, -118.48600599956201 33.998348000347576, -118.48619600043111 33.99858900013589, -118.48636200011246 33.99880800014473, -118.48660999980959 33.99911200034688, -118.4867169999397 33.999252000358254, -118.48677499966604 33.99931000023156, -118.48687400029853 33.99942199984912, -118.48707299959186 33.999671999752785, -118.48717999972197 33.99978499982231, -118.4873210001873 33.99996200026829, -118.48736100037024 33.999995999760564))</t>
  </si>
  <si>
    <t>1580000US0670000037702102</t>
  </si>
  <si>
    <t>POLYGON ((-118.4763110001301 34.006935999996855, -118.47662199957641 34.00717200025009, -118.47674600032329 34.00727200026052, -118.47711700004403 34.00757399977084, -118.47727699987765 34.00770399981621, -118.47755899990993 34.00793000002863, -118.47773999965989 34.00807600017556, -118.47793100035393 34.00822899992246, -118.47819599976947 34.00844099981702, -118.47842199972528 34.008623999834306, -118.47873999974259 34.00887999992512, -118.47896200039877 34.00905900018463, -118.47915400001939 34.00921199964974, -118.4795499998545 34.00952699987061, -118.47989299998618 34.00979999986144, -118.48042100006579 34.01022500027436, -118.48055300031025 34.01033200009042, -118.48060600001371 34.01037399963344, -118.48109399991034 34.010764999771744, -118.48126399978965 34.010903999882245, -118.48133400010985 34.01096099993679, -118.48187600043316 34.01140399986622, -118.48205100033533 34.0115510000431, -118.48215799956716 34.011641999705965, -118.48291400015069 34.01227999986468, -118.48285700024928 34.012311000271964, -118.4825070004449 34.01249300010492, -118.48241500038341 34.01253800017116, -118.48235099991099 34.012571999841384, -118.48182500037953 34.01286300027266, -118.48136699972181 34.013096999635, -118.48108300003969 34.0132479999631, -118.48069100040253 34.013472000265736, -118.48039900032448 34.01360400026044, -118.48008799997984 34.0137619998263, -118.47953800015894 34.01405199988552, -118.47948000043262 34.01407700029358, -118.47895700037587 34.01436199995746, -118.4783940001362 34.014667000340694, -118.47796700033894 34.014873999764234, -118.47780699960705 34.01496600033882, -118.47757200032872 34.01507800015917, -118.47722499999908 34.01526500002852, -118.47683300036192 34.01546500022928, -118.47666400030752 34.015566000151615, -118.47608199980124 34.01585799999582, -118.4760220004251 34.01588799984642, -118.4759379998612 34.01593300034704, -118.47589000018063 34.0159670001469, -118.47555899974452 34.01615400029179, -118.47496899974064 34.01646200015811, -118.47440100037637 34.01676299976009, -118.47413199986454 34.016898999781866, -118.47417399969734 34.016961000190285, -118.47342499968481 34.017368000162065, -118.47300499956023 34.01759499994259, -118.47276100006108 34.017725000281565, -118.47217500025516 34.01803500034375, -118.47161000036566 34.01833299968222, -118.47156199978673 34.018289999642384, -118.471002999745 34.01857799994379, -118.47063000037443 34.01880300029048, -118.47040100004554 34.018917000178966, -118.4700510002412 34.019106999652834, -118.46998799959368 34.01914500024118, -118.46987499961577 34.019207999709494, -118.46945500038952 34.019432999875434, -118.46940900035875 34.019460000093524, -118.46931099955117 34.01951800031234, -118.46892499976177 34.019715000323295, -118.46877199960092 34.01980099968198, -118.46847000037542 34.019952999945836, -118.46822400032814 34.019656000288585, -118.46791399980843 34.01930000005459, -118.467564999829 34.01889400037053, -118.46715099955219 34.018433999915196, -118.46678200037957 34.017954999763546, -118.46654600037799 34.01765899979069, -118.46620999991902 34.01731099994143, -118.4658979997495 34.01694599971131, -118.46576800005315 34.01679400001965, -118.46532500036236 34.016246000223866, -118.46474799987897 34.01557900013289, -118.46431699988372 34.01502499991026, -118.46411199984432 34.01476799972323, -118.46399200019373 34.01464000008733, -118.46380999972052 34.014446000248014, -118.46364900006205 34.01431600009999, -118.46384599970553 34.01420099997489, -118.46462999987817 34.01375100035146, -118.46496499961395 34.01355900001455, -118.46514299988918 34.013451999797375, -118.46516999965334 34.0134360001639, -118.46557899990727 34.01319099995464, -118.46568500021249 34.01312799974397, -118.46665799963269 34.012571999841384, -118.46684799960349 34.01246099972889, -118.46772600038577 34.01194700018034, -118.46858400017825 34.01144799971791, -118.46946200006221 34.010933999994116, -118.4698179997144 34.01073100012259, -118.47024600023487 34.01046100032272, -118.47068200025292 34.010187000161075, -118.47140199995319 34.00975900010155, -118.47167999978753 34.009596000188466, -118.4718689999334 34.00948700004915, -118.47219799982138 34.009297999967814, -118.47291500004685 34.008868999817814, -118.47351900029444 34.00852600008976, -118.473755000296 34.00838799989303, -118.47450900033141 34.00794499986661, -118.47474500033296 34.007811999920264, -118.47510299963493 34.00761000012412, -118.47524300027534 34.00753800014695, -118.4755939999046 34.00735000029115, -118.4763110001301 34.006935999996855))</t>
  </si>
  <si>
    <t>1580000US0670000037702201</t>
  </si>
  <si>
    <t>POLYGON ((-118.47394299971866 34.005158999802454, -118.47414799975807 34.0053110002172, -118.47467699966259 34.00570299995309, -118.4750630003503 34.005991999872414, -118.47519499969644 34.00609199978302, -118.47556899979026 34.00637399986462, -118.47566800042276 34.00644800029607, -118.47590600007415 34.00663000003625, -118.4763110001301 34.006935999996855, -118.4755939999046 34.00735000029115, -118.47524300027534 34.00753800014695, -118.47510299963493 34.00761000012412, -118.47474500033296 34.007811999920264, -118.47450900033141 34.00794499986661, -118.473755000296 34.00838799989303, -118.47351900029444 34.00852600008976, -118.47291500004685 34.008868999817814, -118.47219799982138 34.009297999967814, -118.4718689999334 34.00948700004915, -118.47167999978753 34.009596000188466, -118.47140199995319 34.00975900010155, -118.47068200025292 34.010187000161075, -118.47024600023487 34.01046100032272, -118.4698179997144 34.01073100012259, -118.46946200006221 34.010933999994116, -118.46858400017825 34.01144799971791, -118.46772600038577 34.01194700018034, -118.46684799960349 34.01246099972889, -118.46665799963269 34.012571999841384, -118.46568500021249 34.01312799974397, -118.46557899990727 34.01319099995464, -118.46516999965334 34.0134360001639, -118.46514299988918 34.013451999797375, -118.46496499961395 34.01355900001455, -118.46462999987817 34.01375100035146, -118.46384599970553 34.01420099997489, -118.46364900006205 34.01431600009999, -118.46357500044219 34.01425600002176, -118.46343599962674 34.01411800020226, -118.46324999985389 34.01388900002292, -118.46320700019619 34.01383699979539, -118.46292599998878 34.01348199975354, -118.46257799983422 34.01308099993463, -118.46224300009847 34.01269500019916, -118.46193699977671 34.01234099988671, -118.46187999987531 34.01227200031022, -118.46154500013958 34.011872000031005, -118.46120399965771 34.011464999772954, -118.46087300011992 34.011067000263075, -118.46064999963885 34.010797000042324, -118.46053199963808 34.01066199998239, -118.46018100000879 34.010259000126126, -118.4598300003795 34.00984699999771, -118.4597590002344 34.00976499975893, -118.4594980001185 34.00945099974696, -118.45914599976598 34.009025999928056, -118.45875699960355 34.00855600029712, -118.45980199989211 34.0080099996302, -118.46029800018464 34.007754999985906, -118.46092800037151 34.00742999969442, -118.4626749999186 34.00650200004692, -118.4631310000282 34.00626000026127, -118.46379899984987 34.00590200022461, -118.4638990003073 34.00584900020533, -118.46408799955489 34.00577299976869, -118.466574999792 34.00435900034732, -118.46680199957272 34.00423400031032, -118.46724199978881 34.0040090000779, -118.4686870001104 34.0032340000933, -118.46886399966243 34.003148000336544, -118.4690250002192 34.00306900002431, -118.46936499997783 34.00287999980869, -118.46972800020102 34.00268499976012, -118.4697840002775 34.00265599986358, -118.47000100001249 34.00253100029904, -118.47013999992964 34.00245700017817, -118.47019400035632 34.00248700029529, -118.47033699957314 34.00256400010066, -118.47049700030502 34.002665999880364, -118.47075500004787 34.00283099998753, -118.47079600005576 34.002858999676036, -118.4711340001646 34.00309199965145, -118.47119400043901 34.003137999631825, -118.47156099996184 34.003402999664694, -118.47158000022841 34.00341600001881, -118.47171499994761 34.00351200016606, -118.4717989996132 34.003571000249295, -118.47193500005565 34.00366999989298, -118.47205499970623 34.00375700000358, -118.47234400030955 34.00396799975617, -118.47255799967148 34.004128999779546, -118.47267400002247 34.00421600016469, -118.47321499962253 34.004620999911474, -118.47354600005863 34.00486600027333, -118.47394299971866 34.005158999802454))</t>
  </si>
  <si>
    <t>1580000US0670000037702202</t>
  </si>
  <si>
    <t>POLYGON ((-118.45875699960355 34.00855600029712, -118.45914599976598 34.009025999928056, -118.4594980001185 34.00945099974696, -118.4597590002344 34.00976499975893, -118.4598300003795 34.00984699999771, -118.46018100000879 34.010259000126126, -118.46053199963808 34.01066199998239, -118.46064999963885 34.010797000042324, -118.46087300011992 34.011067000263075, -118.46120399965771 34.011464999772954, -118.46154500013958 34.011872000031005, -118.46187999987531 34.01227200031022, -118.46193699977671 34.01234099988671, -118.46224300009847 34.01269500019916, -118.46257799983422 34.01308099993463, -118.46292599998878 34.01348199975354, -118.46320700019619 34.01383699979539, -118.46324999985389 34.01388900002292, -118.46343599962674 34.01411800020226, -118.46357500044219 34.01425600002176, -118.46364900006205 34.01431600009999, -118.46380999972052 34.014446000248014, -118.46399200019373 34.01464000008733, -118.46411199984432 34.01476799972323, -118.46431699988372 34.01502499991026, -118.46474799987897 34.01557900013289, -118.46532500036236 34.016246000223866, -118.46576800005315 34.01679400001965, -118.4658979997495 34.01694599971131, -118.46620999991902 34.01731099994143, -118.46654600037799 34.01765899979069, -118.46678200037957 34.017954999763546, -118.46715099955219 34.018433999915196, -118.467564999829 34.01889400037053, -118.46791399980843 34.01930000005459, -118.46822400032814 34.019656000288585, -118.46847000037542 34.019952999945836, -118.46828500042751 34.02004600017391, -118.4674829998132 34.020480000138974, -118.46743000010974 34.02050200032169, -118.46685400034957 34.020825999780605, -118.4664960001493 34.02100700003824, -118.46570500030396 34.021423000080745, -118.46563699963359 34.02145999970297, -118.46557300005948 34.0214940002673, -118.46550899958704 34.02152800007346, -118.46507199974404 34.021757999674506, -118.46470100002328 34.021952999851564, -118.46455799990817 34.02202899995201, -118.46391100000288 34.0223810002349, -118.46352299966536 34.022590000037816, -118.46299399976084 34.02287099976331, -118.46276100013235 34.02299300017846, -118.46263499973563 34.02306700027164, -118.46250699968913 34.02313600000857, -118.46194400034774 34.02343699976951, -118.46143200016165 34.02370400028668, -118.46096699983124 34.02396499982134, -118.46044100029978 34.0242260000424, -118.45963000036296 34.02466200000767, -118.45956099986766 34.02470800021488, -118.4593990003843 34.024782000301705, -118.4588920002211 34.02506099969669, -118.45838699970771 34.02531100005915, -118.45797599980398 34.02551800032907, -118.45738900017311 34.02580199967279, -118.45653800005334 34.02623599998493, -118.4563439998846 34.026321000309366, -118.45556300008501 34.02673200028274, -118.45526799963388 34.02686000029725, -118.45498800014973 34.027005000039786, -118.45462499992657 34.027189000105935, -118.45419899995423 34.02740100030258, -118.45366099982887 34.02762600033925, -118.4535009999953 34.027690000068624, -118.45327900023744 34.0277949997527, -118.45322499981079 34.027819999835614, -118.45311699985575 34.02787199968666, -118.45302399996932 34.027916999789745, -118.4529999996799 34.02796100001635, -118.45290000012076 34.02783999989666, -118.45285699956473 34.027788999880606, -118.45268500003561 34.02758100008179, -118.45267499998988 34.02756900030692, -118.452557999814 34.02742800021934, -118.45212900036691 34.0271159997471, -118.45094699981104 34.02568899997699, -118.44880699990354 34.02310499983157, -118.44877500011648 34.02304899965124, -118.4487130001922 34.02294100031586, -118.44865200009282 34.02285100002028, -118.44860900043513 34.02277200017019, -118.44854800033576 34.0226369997944, -118.44851800019852 34.022548999753724, -118.44834499994617 34.022339999849784, -118.44705699998339 34.02078500013344, -118.44592700020434 34.019419999739746, -118.44588500037153 34.019436999687656, -118.44527000025332 34.01869400005805, -118.44394499958227 34.01709299997233, -118.4435169999601 34.01657600021208, -118.44702900039431 34.01471199999935, -118.45064800006028 34.01279200031319, -118.45095799968168 34.01263699978631, -118.4559349996307 34.010023000261036, -118.45599499990514 34.009989999634385, -118.45624000012751 34.009861000175846, -118.45628799980808 34.009852000327534, -118.45644799964165 34.009801999994544, -118.45658999993188 34.00974000031517, -118.45671299995551 34.00967899991378, -118.45683500015426 34.00964900010316, -118.45697999991921 34.00965599983655, -118.45698900014006 34.009611999800946, -118.45699499998783 34.009585000173914, -118.4570279995998 34.009525999800836, -118.45710600031593 34.00943400003335, -118.45713399990501 34.00941899971378, -118.45720500005012 34.00938200005589, -118.45748000040973 34.009235999920435, -118.45784399955949 34.00903700001496, -118.45875699960355 34.00855600029712))</t>
  </si>
  <si>
    <t>1580000US0670000037702300</t>
  </si>
  <si>
    <t>the_geom</t>
    <phoneticPr fontId="1"/>
  </si>
  <si>
    <t>1580000US0670000037273100</t>
    <phoneticPr fontId="1"/>
  </si>
  <si>
    <t>*1 an estimated 70 to 80 percent of all e-commerce purchases are delivered via networks rather than picked up in store</t>
    <phoneticPr fontId="1"/>
  </si>
  <si>
    <t>Source: McKinsey&amp;Company</t>
    <phoneticPr fontId="1"/>
  </si>
  <si>
    <t>https://www.mckinsey.com/industries/travel-logistics-and-infrastructure/our-insights/the-endgame-for-postal-networks-how-to-win-in-the-age-of-e-commerce</t>
    <phoneticPr fontId="1"/>
  </si>
  <si>
    <t>*2 Calculate from the data that 21#/capita in the US, and 70-80% are delivered via network.</t>
    <phoneticPr fontId="1"/>
  </si>
  <si>
    <t>McKinsey&amp;Company - The endgame for postal networks: How to win in the age of e-commerce</t>
    <phoneticPr fontId="1"/>
  </si>
  <si>
    <t>van der Helm, Competitiveness of logistics service centers in the high volume parcel delivery market</t>
    <phoneticPr fontId="1"/>
  </si>
  <si>
    <t>https://pure.tue.nl/ws/portalfiles/portal/47018726/793645-1.pdf</t>
    <phoneticPr fontId="1"/>
  </si>
  <si>
    <t>pop_distribution*1</t>
    <phoneticPr fontId="1"/>
  </si>
  <si>
    <t>parcel_delivered(#/year)*2</t>
    <phoneticPr fontId="1"/>
  </si>
  <si>
    <t>parcel_delivered(#/day)</t>
    <phoneticPr fontId="1"/>
  </si>
  <si>
    <t>parcel_delivered(kg/day)*3</t>
    <phoneticPr fontId="1"/>
  </si>
  <si>
    <t>Santa Monica Open Data</t>
    <phoneticPr fontId="1"/>
  </si>
  <si>
    <t>UPS</t>
    <phoneticPr fontId="1"/>
  </si>
  <si>
    <t>10th Street   90405</t>
  </si>
  <si>
    <t>11th Court   90403</t>
  </si>
  <si>
    <t>11th Street   90401</t>
  </si>
  <si>
    <t>11th Street   90402</t>
  </si>
  <si>
    <t>11th Street   90403</t>
  </si>
  <si>
    <t>11th Street   90404</t>
  </si>
  <si>
    <t>11th Street   90405</t>
  </si>
  <si>
    <t>12th Street   90401</t>
  </si>
  <si>
    <t>12th Street   90402</t>
  </si>
  <si>
    <t>12th Street   90403</t>
  </si>
  <si>
    <t>12th Street   90404</t>
  </si>
  <si>
    <t>14th Street   90402</t>
  </si>
  <si>
    <t>14th Street   90403</t>
  </si>
  <si>
    <t>14th Street   90404</t>
  </si>
  <si>
    <t>14th Street   90405</t>
  </si>
  <si>
    <t>15th Street   90402</t>
  </si>
  <si>
    <t>15th Street   90403</t>
  </si>
  <si>
    <t>15th Street   90404</t>
  </si>
  <si>
    <t>16th Street   90402</t>
  </si>
  <si>
    <t>16th Street   90403</t>
  </si>
  <si>
    <t>16th Street   90404</t>
  </si>
  <si>
    <t>16th Street   90405</t>
  </si>
  <si>
    <t>17th Street   90402</t>
  </si>
  <si>
    <t>17th Street   90403</t>
  </si>
  <si>
    <t>17th Street   90404</t>
  </si>
  <si>
    <t>17th Street   90405</t>
  </si>
  <si>
    <t>18th Court   90405</t>
  </si>
  <si>
    <t>18th Street   90402</t>
  </si>
  <si>
    <t>18th Street   90403</t>
  </si>
  <si>
    <t>18th Street   90404</t>
  </si>
  <si>
    <t>18th Street   90405</t>
  </si>
  <si>
    <t>19th Street   90402</t>
  </si>
  <si>
    <t>19th Street   90403</t>
  </si>
  <si>
    <t>19th Street   90404</t>
  </si>
  <si>
    <t>20th Street   90402</t>
  </si>
  <si>
    <t>20th Street   90403</t>
  </si>
  <si>
    <t>20th Street   90404</t>
  </si>
  <si>
    <t>20th Street   90405</t>
  </si>
  <si>
    <t>21st Place   90402</t>
  </si>
  <si>
    <t>21st Street   90402</t>
  </si>
  <si>
    <t>21st Street   90403</t>
  </si>
  <si>
    <t>21st Street   90404</t>
  </si>
  <si>
    <t>21st Street   90405</t>
  </si>
  <si>
    <t>22nd Street   90402</t>
  </si>
  <si>
    <t>22nd Street   90403</t>
  </si>
  <si>
    <t>22nd Street   90404</t>
  </si>
  <si>
    <t>22nd Street   90405</t>
  </si>
  <si>
    <t>23rd Street   90402</t>
  </si>
  <si>
    <t>23rd Street   90403</t>
  </si>
  <si>
    <t>23rd Street   90404</t>
  </si>
  <si>
    <t>23rd Street   90405</t>
  </si>
  <si>
    <t>24th Court   90405</t>
  </si>
  <si>
    <t>24th Street   90402</t>
  </si>
  <si>
    <t>24th Street   90403</t>
  </si>
  <si>
    <t>24th Street   90404</t>
  </si>
  <si>
    <t>24th Street   90405</t>
  </si>
  <si>
    <t>25th Street   90402</t>
  </si>
  <si>
    <t>25th Street   90403</t>
  </si>
  <si>
    <t>25th Street   90404</t>
  </si>
  <si>
    <t>25th Street   90405</t>
  </si>
  <si>
    <t>26th Street   90402</t>
  </si>
  <si>
    <t>26th Street   90403</t>
  </si>
  <si>
    <t>26th Street   90404</t>
  </si>
  <si>
    <t>26th Street   90405</t>
  </si>
  <si>
    <t>27th Street   90404</t>
  </si>
  <si>
    <t>27th Street   90405</t>
  </si>
  <si>
    <t>28th Street   90405</t>
  </si>
  <si>
    <t>29th Street   90405</t>
  </si>
  <si>
    <t>2nd Court   90403</t>
  </si>
  <si>
    <t>2nd Street   90401</t>
  </si>
  <si>
    <t>2nd Street   90403</t>
  </si>
  <si>
    <t>2nd Street   90405</t>
  </si>
  <si>
    <t>30th Street   90405</t>
  </si>
  <si>
    <t>31st Street   90405</t>
  </si>
  <si>
    <t>32nd Street   90405</t>
  </si>
  <si>
    <t>33rd Street   90405</t>
  </si>
  <si>
    <t>34th Street   90404</t>
  </si>
  <si>
    <t>34th Street   90405</t>
  </si>
  <si>
    <t>3rd Street   90401</t>
  </si>
  <si>
    <t>3rd Street   90403</t>
  </si>
  <si>
    <t>3rd Street   90405</t>
  </si>
  <si>
    <t>3rd Street Promenade   90401</t>
  </si>
  <si>
    <t>3rd Street Promenade   90403</t>
  </si>
  <si>
    <t>4th Avenue   90401</t>
  </si>
  <si>
    <t>4th Avenue   90402</t>
  </si>
  <si>
    <t>4th Avenue   90403</t>
  </si>
  <si>
    <t>4th Avenue   90405</t>
  </si>
  <si>
    <t>4th Court   90403</t>
  </si>
  <si>
    <t>4th Street   90401</t>
  </si>
  <si>
    <t>4th Street   90402</t>
  </si>
  <si>
    <t>4th Street   90403</t>
  </si>
  <si>
    <t>4th Street   90405</t>
  </si>
  <si>
    <t>5th Street   90401</t>
  </si>
  <si>
    <t>5th Street   90403</t>
  </si>
  <si>
    <t>5th Street   90405</t>
  </si>
  <si>
    <t>6th Court   90403</t>
  </si>
  <si>
    <t>6th Street   90401</t>
  </si>
  <si>
    <t>6th Street   90403</t>
  </si>
  <si>
    <t>6th Street   90405</t>
  </si>
  <si>
    <t>7th Street   90401</t>
  </si>
  <si>
    <t>7th Street   90402</t>
  </si>
  <si>
    <t>7th Street   90403</t>
  </si>
  <si>
    <t>7th Street   90405</t>
  </si>
  <si>
    <t>9th Court   90401</t>
  </si>
  <si>
    <t>9th Court   90403</t>
  </si>
  <si>
    <t>9th Street   90401</t>
  </si>
  <si>
    <t>9th Street   90402</t>
  </si>
  <si>
    <t>9th Street   90403</t>
  </si>
  <si>
    <t>9th Street   90404</t>
  </si>
  <si>
    <t>Adelaide Drive   90402</t>
  </si>
  <si>
    <t>Adelaide Place   90402</t>
  </si>
  <si>
    <t>Airport Avenue   90405</t>
  </si>
  <si>
    <t>Alisal Court   90402</t>
  </si>
  <si>
    <t>Alisal Lane   90402</t>
  </si>
  <si>
    <t>Alta Avenue   90402</t>
  </si>
  <si>
    <t>Amalfi Court   90402</t>
  </si>
  <si>
    <t>Amalfi Drive   90402</t>
  </si>
  <si>
    <t>Appian Way   90401</t>
  </si>
  <si>
    <t>Arcadia Terrace   90401</t>
  </si>
  <si>
    <t>Arizona Avenue   90401</t>
  </si>
  <si>
    <t>Arizona Avenue   90404</t>
  </si>
  <si>
    <t>Arizona Place   90404</t>
  </si>
  <si>
    <t>Ashland Avenue   90405</t>
  </si>
  <si>
    <t>Ashland Pl N   90405</t>
  </si>
  <si>
    <t>Ashland Place   90405</t>
  </si>
  <si>
    <t>Attilla Road   90402</t>
  </si>
  <si>
    <t>Barnard Way   90405</t>
  </si>
  <si>
    <t>Bay Street   90405</t>
  </si>
  <si>
    <t>Beach Street   90405</t>
  </si>
  <si>
    <t>Bentley Court   90405</t>
  </si>
  <si>
    <t>Berkeley Street   90403</t>
  </si>
  <si>
    <t>Berkeley Street   90404</t>
  </si>
  <si>
    <t>Beverly Avenue   90405</t>
  </si>
  <si>
    <t>Bicknell Avenue   90405</t>
  </si>
  <si>
    <t>Brentwood Terrace   90402</t>
  </si>
  <si>
    <t>Broadway   90401</t>
  </si>
  <si>
    <t>Broadway   90404</t>
  </si>
  <si>
    <t>Broadway Street   90401</t>
  </si>
  <si>
    <t>Broadway Street   90404</t>
  </si>
  <si>
    <t>Brooktree Road   90402</t>
  </si>
  <si>
    <t>Bryn Mawr Avenue   90405</t>
  </si>
  <si>
    <t>California Avenue   90403</t>
  </si>
  <si>
    <t>California Incline   90403</t>
  </si>
  <si>
    <t>California Pl N   90403</t>
  </si>
  <si>
    <t>Carlyle Avenue   90402</t>
  </si>
  <si>
    <t>Cedar Street   90405</t>
  </si>
  <si>
    <t>Centinela Avenue   90403</t>
  </si>
  <si>
    <t>Centinela Avenue   90404</t>
  </si>
  <si>
    <t>Channel Lane   90402</t>
  </si>
  <si>
    <t>Chautauqua Boulevard   90402</t>
  </si>
  <si>
    <t>Chelsea Avenue   90403</t>
  </si>
  <si>
    <t>Chelsea Avenue   90404</t>
  </si>
  <si>
    <t>Chelsea Court   90403</t>
  </si>
  <si>
    <t>Chelsea Place   90404</t>
  </si>
  <si>
    <t>Clover Street   90405</t>
  </si>
  <si>
    <t>Cloverfield Boulevard   90404</t>
  </si>
  <si>
    <t>Cloverfield Boulevard   90405</t>
  </si>
  <si>
    <t>Colorado Avenue   90401</t>
  </si>
  <si>
    <t>Colorado Avenue   90404</t>
  </si>
  <si>
    <t>Copeland Court   90405</t>
  </si>
  <si>
    <t>Darlington Avenue   90403</t>
  </si>
  <si>
    <t>Delaware Avenue   90404</t>
  </si>
  <si>
    <t>Dewey Place   90405</t>
  </si>
  <si>
    <t>Dewey Street   90405</t>
  </si>
  <si>
    <t>Donald Douglas Loop N   90405</t>
  </si>
  <si>
    <t>Donald Douglas Loop S   90405</t>
  </si>
  <si>
    <t>Dorchester Avenue   90404</t>
  </si>
  <si>
    <t>Dryad Court   90402</t>
  </si>
  <si>
    <t>Dryad Road   90402</t>
  </si>
  <si>
    <t>E Channel Road   90402</t>
  </si>
  <si>
    <t>E Ocean Avenue   90401</t>
  </si>
  <si>
    <t>E Ocean Avenue   90402</t>
  </si>
  <si>
    <t>E Ocean Avenue   90403</t>
  </si>
  <si>
    <t>E Ocean Avenue   90405</t>
  </si>
  <si>
    <t>E Rustic Road   90402</t>
  </si>
  <si>
    <t>Entrada Drive   90402</t>
  </si>
  <si>
    <t>Ermont Place   90402</t>
  </si>
  <si>
    <t>Esparta Way   90402</t>
  </si>
  <si>
    <t>Euclid Court   90404</t>
  </si>
  <si>
    <t>Euclid Street   90402</t>
  </si>
  <si>
    <t>Euclid Street   90403</t>
  </si>
  <si>
    <t>Euclid Street   90404</t>
  </si>
  <si>
    <t>Euclid Street   90405</t>
  </si>
  <si>
    <t>Exposition Boulevard   90404</t>
  </si>
  <si>
    <t>Foxtail Drive   90402</t>
  </si>
  <si>
    <t>Frank Street   90404</t>
  </si>
  <si>
    <t>Franklin Street   90403</t>
  </si>
  <si>
    <t>Franklin Street   90404</t>
  </si>
  <si>
    <t>Fraser Avenue   90405</t>
  </si>
  <si>
    <t>Frederick Street   90405</t>
  </si>
  <si>
    <t>Gale Place   90402</t>
  </si>
  <si>
    <t>Georgina Avenue   90402</t>
  </si>
  <si>
    <t>Glenn Avenue   90405</t>
  </si>
  <si>
    <t>Glenn Court   90405</t>
  </si>
  <si>
    <t>Goldsmith Street   90405</t>
  </si>
  <si>
    <t>Grant Street   90405</t>
  </si>
  <si>
    <t>Haldeman Road   90402</t>
  </si>
  <si>
    <t>Hart Avenue   90405</t>
  </si>
  <si>
    <t>Harvard Street   90403</t>
  </si>
  <si>
    <t>Harvard Street   90404</t>
  </si>
  <si>
    <t>High Place   90404</t>
  </si>
  <si>
    <t>Highland Avenue   90405</t>
  </si>
  <si>
    <t>Hightree Road   90402</t>
  </si>
  <si>
    <t>Hill Pl N   90405</t>
  </si>
  <si>
    <t>Hill Street   90405</t>
  </si>
  <si>
    <t>Hillside Lane   90402</t>
  </si>
  <si>
    <t>Hilltree Road   90402</t>
  </si>
  <si>
    <t>Hollister Avenue   90405</t>
  </si>
  <si>
    <t>Idaho Avenue   90403</t>
  </si>
  <si>
    <t>Kansas Avenue   90404</t>
  </si>
  <si>
    <t>Kensington Road   90405</t>
  </si>
  <si>
    <t>Kingman Avenue   90402</t>
  </si>
  <si>
    <t>Kinney Street   90405</t>
  </si>
  <si>
    <t>la Mesa Drive   90402</t>
  </si>
  <si>
    <t>la Mesa Way   90402</t>
  </si>
  <si>
    <t>Larkin Place   90402</t>
  </si>
  <si>
    <t>Latimer Road   90402</t>
  </si>
  <si>
    <t>Lincoln Boulevard   90401</t>
  </si>
  <si>
    <t>Lincoln Boulevard   90402</t>
  </si>
  <si>
    <t>Lincoln Boulevard   90403</t>
  </si>
  <si>
    <t>Lincoln Boulevard   90404</t>
  </si>
  <si>
    <t>Lincoln Boulevard   90405</t>
  </si>
  <si>
    <t>Lincoln Court   90401</t>
  </si>
  <si>
    <t>Lincoln Court   90403</t>
  </si>
  <si>
    <t>Linda Lane   90405</t>
  </si>
  <si>
    <t>Lipton Avenue   90403</t>
  </si>
  <si>
    <t>Longfellow Street   90405</t>
  </si>
  <si>
    <t>Mabery Road   90402</t>
  </si>
  <si>
    <t>Main Street   90401</t>
  </si>
  <si>
    <t>Main Street   90405</t>
  </si>
  <si>
    <t>Maple Street   90405</t>
  </si>
  <si>
    <t>Margaret Lane   90405</t>
  </si>
  <si>
    <t>Marguerita Avenue   90402</t>
  </si>
  <si>
    <t>Marine Street   90405</t>
  </si>
  <si>
    <t>Marine Terrace   90401</t>
  </si>
  <si>
    <t>Mesa Road   90402</t>
  </si>
  <si>
    <t>Mesita Way   90402</t>
  </si>
  <si>
    <t>Michigan Avenue   90404</t>
  </si>
  <si>
    <t>Mills Street   90405</t>
  </si>
  <si>
    <t>Montana Avenue   90403</t>
  </si>
  <si>
    <t>Moss Avenue   90401</t>
  </si>
  <si>
    <t>N East Channel Road   90402</t>
  </si>
  <si>
    <t>N Ocean Avenue   90402</t>
  </si>
  <si>
    <t>N Ocean Avenue   90405</t>
  </si>
  <si>
    <t>N San Lorenzo Street   90402</t>
  </si>
  <si>
    <t>Navy Street   90405</t>
  </si>
  <si>
    <t>Nebraska Avenue   90404</t>
  </si>
  <si>
    <t>Neilson Way   90405</t>
  </si>
  <si>
    <t>Norman Place   90405</t>
  </si>
  <si>
    <t>Oak Street   90405</t>
  </si>
  <si>
    <t>Ocean Avenue   90401</t>
  </si>
  <si>
    <t>Ocean Avenue   90402</t>
  </si>
  <si>
    <t>Ocean Avenue   90403</t>
  </si>
  <si>
    <t>Ocean Avenue   90405</t>
  </si>
  <si>
    <t>Ocean Avenue Exd   90402</t>
  </si>
  <si>
    <t>Ocean Front   90401</t>
  </si>
  <si>
    <t>Ocean Front   90405</t>
  </si>
  <si>
    <t>Ocean Front Walk   90401</t>
  </si>
  <si>
    <t>Ocean Front Walk   90405</t>
  </si>
  <si>
    <t>Ocean Park Boulevard   90405</t>
  </si>
  <si>
    <t>Ocean Park Pl N   90405</t>
  </si>
  <si>
    <t>Ocean Park Pl S   90405</t>
  </si>
  <si>
    <t>Ocean Way   90402</t>
  </si>
  <si>
    <t>Ocean Way   90405</t>
  </si>
  <si>
    <t>Olympic Boulevard   90401</t>
  </si>
  <si>
    <t>Olympic Boulevard   90404</t>
  </si>
  <si>
    <t>Ozone Avenue   90405</t>
  </si>
  <si>
    <t>Pacific Coast Highway   90401</t>
  </si>
  <si>
    <t>Pacific Coast Highway   90402</t>
  </si>
  <si>
    <t>Pacific Coast Highway   90403</t>
  </si>
  <si>
    <t>Pacific Street   90405</t>
  </si>
  <si>
    <t>Pacific Terrace   90401</t>
  </si>
  <si>
    <t>Palisades Avenue   90402</t>
  </si>
  <si>
    <t>Palisades Beach Road   90401</t>
  </si>
  <si>
    <t>Palisades Beach Road   90402</t>
  </si>
  <si>
    <t>Palisades Beach Road   90403</t>
  </si>
  <si>
    <t>Park Drive   90404</t>
  </si>
  <si>
    <t>Paula Drive   90405</t>
  </si>
  <si>
    <t>Pearl Place   90405</t>
  </si>
  <si>
    <t>Pearl Street   90405</t>
  </si>
  <si>
    <t>Pennsylvania Avenue   90404</t>
  </si>
  <si>
    <t>Pico Boulevard   90405</t>
  </si>
  <si>
    <t>Pico Place   90405</t>
  </si>
  <si>
    <t>Pier Avenue   90405</t>
  </si>
  <si>
    <t>Pine Street   90405</t>
  </si>
  <si>
    <t>Princeton Street   90403</t>
  </si>
  <si>
    <t>Princeton Street   90404</t>
  </si>
  <si>
    <t>Prospect Avenue   90405</t>
  </si>
  <si>
    <t>Raymond Avenue   90405</t>
  </si>
  <si>
    <t>Robson Avenue   90405</t>
  </si>
  <si>
    <t>Ruskin Street   90405</t>
  </si>
  <si>
    <t>S 26th Street   90402</t>
  </si>
  <si>
    <t>S Centinela Avenue   90404</t>
  </si>
  <si>
    <t>S Centinela Avenue   90405</t>
  </si>
  <si>
    <t>S Pico Place   90405</t>
  </si>
  <si>
    <t>Sage Lane   90402</t>
  </si>
  <si>
    <t>San Lorenzo Street   90402</t>
  </si>
  <si>
    <t>San Vicente Boulevard   90402</t>
  </si>
  <si>
    <t>Santa Monica Boulevard   90401</t>
  </si>
  <si>
    <t>Santa Monica Boulevard   90404</t>
  </si>
  <si>
    <t>Schader Drive   90404</t>
  </si>
  <si>
    <t>Sea Colony Drive   90405</t>
  </si>
  <si>
    <t>Seaside Terrace   90401</t>
  </si>
  <si>
    <t>Seaview Terrace   90401</t>
  </si>
  <si>
    <t>Short Street   90402</t>
  </si>
  <si>
    <t>Stanford Street   90403</t>
  </si>
  <si>
    <t>Stanford Street   90404</t>
  </si>
  <si>
    <t>Stassi Lane   90402</t>
  </si>
  <si>
    <t>State Route 1   90401</t>
  </si>
  <si>
    <t>State Route 1   90402</t>
  </si>
  <si>
    <t>State Route 1   90403</t>
  </si>
  <si>
    <t>State Route 1   90404</t>
  </si>
  <si>
    <t>State Route 1   90405</t>
  </si>
  <si>
    <t>State Route 2   90401</t>
  </si>
  <si>
    <t>State Route 2   90404</t>
  </si>
  <si>
    <t>Steiner Avenue   90405</t>
  </si>
  <si>
    <t>Stewart Street   90404</t>
  </si>
  <si>
    <t>Strand Street   90405</t>
  </si>
  <si>
    <t>Sumac Lane   90402</t>
  </si>
  <si>
    <t>Sunset Avenue   90405</t>
  </si>
  <si>
    <t>Sycamore Road   90402</t>
  </si>
  <si>
    <t>Taft Way   90401</t>
  </si>
  <si>
    <t>The Promenade   90401</t>
  </si>
  <si>
    <t>The Promenade   90405</t>
  </si>
  <si>
    <t>Upper Mesa Road   90402</t>
  </si>
  <si>
    <t>Urban Avenue   90404</t>
  </si>
  <si>
    <t>Vicente Terrace   90401</t>
  </si>
  <si>
    <t>Village Pkwy   90405</t>
  </si>
  <si>
    <t>Virginia Avenue   90404</t>
  </si>
  <si>
    <t>W Channel Road   90402</t>
  </si>
  <si>
    <t>W Rustic Road   90402</t>
  </si>
  <si>
    <t>W Santa Monica Boulevard   90404</t>
  </si>
  <si>
    <t>Wadsworth Avenue   90405</t>
  </si>
  <si>
    <t>Warwick Avenue   90404</t>
  </si>
  <si>
    <t>Washington Avenue   90403</t>
  </si>
  <si>
    <t>Washington Pl S   90403</t>
  </si>
  <si>
    <t>Wellesley Drive   90405</t>
  </si>
  <si>
    <t>Wilshire Boulevard   90401</t>
  </si>
  <si>
    <t>Wilshire Boulevard   90403</t>
  </si>
  <si>
    <t>Wilson Place   90405</t>
  </si>
  <si>
    <t>Winnett Place   90402</t>
  </si>
  <si>
    <t>Woodacres Road   90402</t>
  </si>
  <si>
    <t>Yale Street   90403</t>
  </si>
  <si>
    <t>Yale Street   90404</t>
  </si>
  <si>
    <t>Yorkshire Avenue   90404</t>
  </si>
  <si>
    <t>List of Streets in Santa Monica, Los Angeles County, California, United States, Google Maps and Photos Streetview</t>
    <phoneticPr fontId="1"/>
  </si>
  <si>
    <t>https://geographic.org/streetview/usa/ca/los_angeles/santa_monica.html</t>
    <phoneticPr fontId="1"/>
  </si>
  <si>
    <t>10th Court   90403</t>
    <phoneticPr fontId="1"/>
  </si>
  <si>
    <t>Address</t>
    <phoneticPr fontId="1"/>
  </si>
  <si>
    <t>10th Court   90405</t>
    <phoneticPr fontId="1"/>
  </si>
  <si>
    <t>Lat Long</t>
    <phoneticPr fontId="1"/>
  </si>
  <si>
    <t>10th Street   90401</t>
    <phoneticPr fontId="1"/>
  </si>
  <si>
    <t>10th Street   90402</t>
    <phoneticPr fontId="1"/>
  </si>
  <si>
    <t>10th Street   90403</t>
    <phoneticPr fontId="1"/>
  </si>
  <si>
    <t>USPS</t>
    <phoneticPr fontId="1"/>
  </si>
  <si>
    <t>FedEx</t>
    <phoneticPr fontId="1"/>
  </si>
  <si>
    <t>https://www.statista.com/statistics/974065/cross-border-delivery-package-weight-worldwide/</t>
    <phoneticPr fontId="1"/>
  </si>
  <si>
    <t>Less than 0.2 kg</t>
  </si>
  <si>
    <t>17</t>
  </si>
  <si>
    <t>in %</t>
  </si>
  <si>
    <t>0.2 kg to 0.5 kg</t>
  </si>
  <si>
    <t>30</t>
  </si>
  <si>
    <t>0.6 to 1 kg</t>
  </si>
  <si>
    <t>23</t>
  </si>
  <si>
    <t>1.1 kg to 2 kg</t>
  </si>
  <si>
    <t>14</t>
  </si>
  <si>
    <t>2.1 kg to 5 kg</t>
  </si>
  <si>
    <t>7</t>
  </si>
  <si>
    <t>More than 5 kg</t>
  </si>
  <si>
    <t>4</t>
  </si>
  <si>
    <t>Don't know</t>
  </si>
  <si>
    <t>5</t>
  </si>
  <si>
    <t>*3 Assume the average weight of a parvel as 1.1kg/parcel (E. Mazareanu, Apr 8, 2021)</t>
    <phoneticPr fontId="1"/>
  </si>
  <si>
    <t>(34.0237558, -118.492697)</t>
  </si>
  <si>
    <t>10th Street   90404</t>
    <phoneticPr fontId="1"/>
  </si>
  <si>
    <t>(34.00974600000001, -118.4659576)</t>
  </si>
  <si>
    <t>(34.0210259, -118.4895022)</t>
  </si>
  <si>
    <t>(34.02666019999999, -118.4960761)</t>
  </si>
  <si>
    <t>(34.0180787, -118.485209)</t>
  </si>
  <si>
    <t>(34.0279895, -118.495155)</t>
  </si>
  <si>
    <t>(34.0126379, -118.495155)</t>
  </si>
  <si>
    <t>(34.0352816, -118.5068325)</t>
  </si>
  <si>
    <t>(34.02875, -118.4717975)</t>
  </si>
  <si>
    <t>(34.0391594, -118.4895115)</t>
  </si>
  <si>
    <t>(34.0164092, -118.4967894)</t>
  </si>
  <si>
    <t>(34.0303098, -118.5122257)</t>
  </si>
  <si>
    <t>(34.0136964, -118.4503354)</t>
  </si>
  <si>
    <t>(34.0406633, -118.509218)</t>
  </si>
  <si>
    <t>(34.04022450000001, -118.5096278)</t>
  </si>
  <si>
    <t>(34.03355210000001, -118.4976971)</t>
  </si>
  <si>
    <t>(34.0330676, -118.5116388)</t>
  </si>
  <si>
    <t>(34.0413749, -118.5117638)</t>
  </si>
  <si>
    <t>(34.0092718, -118.4943557)</t>
  </si>
  <si>
    <t>(34.0111135, -118.4639572)</t>
  </si>
  <si>
    <t>(34.0062105, -118.4726098)</t>
  </si>
  <si>
    <t>(34.0338652, -118.5110883)</t>
  </si>
  <si>
    <t>(33.9995112, -118.4844832)</t>
  </si>
  <si>
    <t>(34.0033673, -118.4727189)</t>
  </si>
  <si>
    <t>(34.0069061, -118.4874179)</t>
  </si>
  <si>
    <t>(34.0464339, -118.4896727)</t>
  </si>
  <si>
    <t>(34.0425224, -118.5145426)</t>
  </si>
  <si>
    <t>(34.0196511, -118.5053734)</t>
  </si>
  <si>
    <t>(34.0367048, -118.4806603)</t>
  </si>
  <si>
    <t>(34.0298041, -118.5162681)</t>
  </si>
  <si>
    <t>(34.0397933, -118.5181008)</t>
  </si>
  <si>
    <t>(34.0332548, -118.4760151)</t>
  </si>
  <si>
    <t>(34.0239646, -118.4687062)</t>
  </si>
  <si>
    <t>(34.0222782, -118.466682)</t>
  </si>
  <si>
    <t>(34.0145285, -118.4911718)</t>
  </si>
  <si>
    <t>(34.0244575, -118.4787789)</t>
  </si>
  <si>
    <t>(34.0055182, -118.4769587)</t>
  </si>
  <si>
    <t>(34.017216, -118.4470352)</t>
  </si>
  <si>
    <t>(34.0352793, -118.5104037)</t>
  </si>
  <si>
    <t>(34.035065, -118.5114608)</t>
  </si>
  <si>
    <t>(33.7611215, -118.1532606)</t>
  </si>
  <si>
    <t>(34.0328024, -118.5177113)</t>
  </si>
  <si>
    <t>(34.0306167, -118.513275)</t>
  </si>
  <si>
    <t>(34.0383916, -118.5076544)</t>
  </si>
  <si>
    <t>(34.0379421, -118.5078002)</t>
  </si>
  <si>
    <t>(41.523142, -81.5186222)</t>
  </si>
  <si>
    <t>(34.028757, -118.4930186)</t>
  </si>
  <si>
    <t>(34.0256964, -118.4894409)</t>
  </si>
  <si>
    <t>(34.0196772, -118.4824194)</t>
  </si>
  <si>
    <t>(34.0180354, -118.4804915)</t>
  </si>
  <si>
    <t>(34.0363396, -118.5067306)</t>
  </si>
  <si>
    <t>(34.0256659, -118.4663869)</t>
  </si>
  <si>
    <t>(39.7937217, -76.9910178)</t>
  </si>
  <si>
    <t>(34.0421752, -118.5019136)</t>
  </si>
  <si>
    <t>(34.0369318, -118.5044166)</t>
  </si>
  <si>
    <t>(34.0048749, -118.4687024)</t>
  </si>
  <si>
    <t>(34.0396539, -118.5133934)</t>
  </si>
  <si>
    <t>(34.0389822, -118.5159425)</t>
  </si>
  <si>
    <t>(34.0102992, -118.4674269)</t>
  </si>
  <si>
    <t>(34.033246, -118.5185092)</t>
  </si>
  <si>
    <t>(34.0370208, -118.5157243)</t>
  </si>
  <si>
    <t>(34.0048078, -118.4847369)</t>
  </si>
  <si>
    <t>(34.0304772, -118.494097)</t>
  </si>
  <si>
    <t>(34.0368242, -118.5084327)</t>
  </si>
  <si>
    <t>(33.9988582, -118.480992)</t>
  </si>
  <si>
    <t>(34.0462081, -118.4970724)</t>
  </si>
  <si>
    <t>(34.0356274, -118.5072203)</t>
  </si>
  <si>
    <t>(34.0249294, -118.4977385)</t>
  </si>
  <si>
    <t>(34.0225006, -118.4949153)</t>
  </si>
  <si>
    <t>(34.0152233, -118.4863514)</t>
  </si>
  <si>
    <t>(34.0061046, -118.4752039)</t>
  </si>
  <si>
    <t>(34.0065303, -118.4665276)</t>
  </si>
  <si>
    <t>(34.0417912, -118.4748096)</t>
  </si>
  <si>
    <t>(34.0284593, -118.5154719)</t>
  </si>
  <si>
    <t>(34.006848, -118.4662224)</t>
  </si>
  <si>
    <t>(34.0348598, -118.4992169)</t>
  </si>
  <si>
    <t>(34.0326511, -118.5159023)</t>
  </si>
  <si>
    <t>(34.03680190000001, -118.5085962)</t>
  </si>
  <si>
    <t>(34.0348902, -118.4918814)</t>
  </si>
  <si>
    <t>(34.02222160000001, -118.5075083)</t>
  </si>
  <si>
    <t>(34.00638910000001, -118.4900593)</t>
  </si>
  <si>
    <t>(34.0374435, -118.5096412)</t>
  </si>
  <si>
    <t>(34.0024608, -118.4851202)</t>
  </si>
  <si>
    <t>(34.0028692, -118.4837587)</t>
  </si>
  <si>
    <t>(33.978508, -118.466406)</t>
  </si>
  <si>
    <t>(33.9954934, -118.4809858)</t>
  </si>
  <si>
    <t>(34.013017, -118.466489)</t>
  </si>
  <si>
    <t>(34.0154887, -118.4626142)</t>
  </si>
  <si>
    <t>(34.0110542, -118.4682184)</t>
  </si>
  <si>
    <t>(34.0037025, -118.4687782)</t>
  </si>
  <si>
    <t>(34.0141267, -118.4991179)</t>
  </si>
  <si>
    <t>(34.0246032, -118.5125954)</t>
  </si>
  <si>
    <t>(34.0161021, -118.5013386)</t>
  </si>
  <si>
    <t>(32.7995104, -117.2579223)</t>
  </si>
  <si>
    <t>(34.0253417, -118.5057011)</t>
  </si>
  <si>
    <t>(34.025091, -118.514356)</t>
  </si>
  <si>
    <t>(None, None)</t>
  </si>
  <si>
    <t>(34.0061467, -118.467231)</t>
  </si>
  <si>
    <t>(34.00704899999999, -118.4919824)</t>
  </si>
  <si>
    <t>(34.01882250000001, -118.4697334)</t>
  </si>
  <si>
    <t>(34.0047349, -118.4703389)</t>
  </si>
  <si>
    <t>(34.00697359999999, -118.4634678)</t>
  </si>
  <si>
    <t>(34.0440863, -118.4869354)</t>
  </si>
  <si>
    <t>(33.9871016, -118.4165252)</t>
  </si>
  <si>
    <t>(34.0311487, -118.5138907)</t>
  </si>
  <si>
    <t>(34.0420542, -118.5011872)</t>
  </si>
  <si>
    <t>(34.0299802, -118.4768427)</t>
  </si>
  <si>
    <t>(33.9980049, -118.4825744)</t>
  </si>
  <si>
    <t>(34.0099873, -118.4944449)</t>
  </si>
  <si>
    <t>(34.0082105, -118.4918667)</t>
  </si>
  <si>
    <t>(34.0328679, -118.5101151)</t>
  </si>
  <si>
    <t>(34.013895, -118.4868204)</t>
  </si>
  <si>
    <t>(34.004639, -118.4732793)</t>
  </si>
  <si>
    <t>(34.2723275, -118.0255213)</t>
  </si>
  <si>
    <t>(34.0403815, -118.4637405)</t>
  </si>
  <si>
    <t>(34.0058796, -118.4676305)</t>
  </si>
  <si>
    <t>(34.0068121, -118.484064)</t>
  </si>
  <si>
    <t>(34.033066, -118.5141809)</t>
  </si>
  <si>
    <t>(34.0160633, -118.4883062)</t>
  </si>
  <si>
    <t>(34.034067, -118.5157558)</t>
  </si>
  <si>
    <t>(34.0080235, -118.4910408)</t>
  </si>
  <si>
    <t>(34.0196329, -118.458714)</t>
  </si>
  <si>
    <t>(34.029798, -118.5174586)</t>
  </si>
  <si>
    <t>(34.0336676, -118.5180792)</t>
  </si>
  <si>
    <t>(34.035321, -118.47242)</t>
  </si>
  <si>
    <t>(34.0374567, -118.4815324)</t>
  </si>
  <si>
    <t>(34.0092172, -118.46371)</t>
  </si>
  <si>
    <t>(34.0184697, -118.4999256)</t>
  </si>
  <si>
    <t>(34.0295069, -118.4856007)</t>
  </si>
  <si>
    <t>(34.0046697, -118.4719143)</t>
  </si>
  <si>
    <t>(34.0349195, -118.5070552)</t>
  </si>
  <si>
    <t>(34.0399499, -118.5054752)</t>
  </si>
  <si>
    <t>(34.0262517, -118.4613643)</t>
  </si>
  <si>
    <t>​</t>
  </si>
  <si>
    <t>(34.0241378, -118.4922272)</t>
  </si>
  <si>
    <t>street_id</t>
    <phoneticPr fontId="1"/>
  </si>
  <si>
    <t>latitude</t>
    <phoneticPr fontId="1"/>
  </si>
  <si>
    <t>longitude</t>
    <phoneticPr fontId="1"/>
  </si>
  <si>
    <t>depot-1</t>
    <phoneticPr fontId="1"/>
  </si>
  <si>
    <t>lat</t>
    <phoneticPr fontId="1"/>
  </si>
  <si>
    <t>long</t>
    <phoneticPr fontId="1"/>
  </si>
  <si>
    <t>depot-2</t>
  </si>
  <si>
    <t>depot-2</t>
    <phoneticPr fontId="1"/>
  </si>
  <si>
    <t>depot-3</t>
  </si>
  <si>
    <t>depot-4</t>
  </si>
  <si>
    <t>depot-5</t>
  </si>
  <si>
    <t>depot-6</t>
  </si>
  <si>
    <t>depot-7</t>
  </si>
  <si>
    <t>depot-8</t>
  </si>
  <si>
    <t>depot-9</t>
  </si>
  <si>
    <t>depot-10</t>
  </si>
  <si>
    <t>depot-11</t>
  </si>
  <si>
    <t>depot-12</t>
  </si>
  <si>
    <t>depot-13</t>
  </si>
  <si>
    <t>depot-14</t>
  </si>
  <si>
    <t>depot-15</t>
  </si>
  <si>
    <t>depot-16</t>
  </si>
  <si>
    <t>Amazon</t>
    <phoneticPr fontId="1"/>
  </si>
  <si>
    <t>USPS Depot</t>
    <phoneticPr fontId="1"/>
  </si>
  <si>
    <t>distance-1</t>
    <phoneticPr fontId="1"/>
  </si>
  <si>
    <t>distance-4</t>
    <phoneticPr fontId="1"/>
  </si>
  <si>
    <t>pd(kg)</t>
    <phoneticPr fontId="1"/>
  </si>
  <si>
    <t>UPS Depot</t>
    <phoneticPr fontId="1"/>
  </si>
  <si>
    <t>Amazon Depot</t>
    <phoneticPr fontId="1"/>
  </si>
  <si>
    <t>FedEX Depot</t>
    <phoneticPr fontId="1"/>
  </si>
  <si>
    <t>depot-9</t>
    <phoneticPr fontId="1"/>
  </si>
  <si>
    <t>depot-10</t>
    <phoneticPr fontId="1"/>
  </si>
  <si>
    <t>sum</t>
    <phoneticPr fontId="1"/>
  </si>
  <si>
    <t>=&gt;for calculation</t>
    <phoneticPr fontId="1"/>
  </si>
  <si>
    <t>depot-11</t>
    <phoneticPr fontId="1"/>
  </si>
  <si>
    <t>street_address</t>
    <phoneticPr fontId="1"/>
  </si>
  <si>
    <t>API:</t>
    <phoneticPr fontId="1"/>
  </si>
  <si>
    <t>Google Maps Geocoding API</t>
    <phoneticPr fontId="1"/>
  </si>
  <si>
    <t>Google Maps Distance Matrix API</t>
    <phoneticPr fontId="1"/>
  </si>
  <si>
    <t>10th Court, Santa Monica, CA90403</t>
  </si>
  <si>
    <t>10th Court, Santa Monica, CA90405</t>
  </si>
  <si>
    <t>10th Street, Santa Monica, CA90401</t>
  </si>
  <si>
    <t>10th Street, Santa Monica, CA90402</t>
  </si>
  <si>
    <t>10th Street, Santa Monica, CA90403</t>
  </si>
  <si>
    <t>10th Street, Santa Monica, CA90404</t>
  </si>
  <si>
    <t>10th Street, Santa Monica, CA90405</t>
  </si>
  <si>
    <t>11th Court, Santa Monica, CA90403</t>
  </si>
  <si>
    <t>11th Street, Santa Monica, CA90401</t>
  </si>
  <si>
    <t>11th Street, Santa Monica, CA90402</t>
  </si>
  <si>
    <t>11th Street, Santa Monica, CA90403</t>
  </si>
  <si>
    <t>11th Street, Santa Monica, CA90404</t>
  </si>
  <si>
    <t>11th Street, Santa Monica, CA90405</t>
  </si>
  <si>
    <t>12th Street, Santa Monica, CA90401</t>
  </si>
  <si>
    <t>12th Street, Santa Monica, CA90402</t>
  </si>
  <si>
    <t>12th Street, Santa Monica, CA90403</t>
  </si>
  <si>
    <t>12th Street, Santa Monica, CA90404</t>
  </si>
  <si>
    <t>14th Street, Santa Monica, CA90402</t>
  </si>
  <si>
    <t>14th Street, Santa Monica, CA90403</t>
  </si>
  <si>
    <t>14th Street, Santa Monica, CA90404</t>
  </si>
  <si>
    <t>14th Street, Santa Monica, CA90405</t>
  </si>
  <si>
    <t>15th Street, Santa Monica, CA90402</t>
  </si>
  <si>
    <t>15th Street, Santa Monica, CA90403</t>
  </si>
  <si>
    <t>15th Street, Santa Monica, CA90404</t>
  </si>
  <si>
    <t>16th Street, Santa Monica, CA90402</t>
  </si>
  <si>
    <t>16th Street, Santa Monica, CA90403</t>
  </si>
  <si>
    <t>16th Street, Santa Monica, CA90404</t>
  </si>
  <si>
    <t>16th Street, Santa Monica, CA90405</t>
  </si>
  <si>
    <t>17th Street, Santa Monica, CA90402</t>
  </si>
  <si>
    <t>17th Street, Santa Monica, CA90403</t>
  </si>
  <si>
    <t>17th Street, Santa Monica, CA90404</t>
  </si>
  <si>
    <t>17th Street, Santa Monica, CA90405</t>
  </si>
  <si>
    <t>18th Court, Santa Monica, CA90405</t>
  </si>
  <si>
    <t>18th Street, Santa Monica, CA90402</t>
  </si>
  <si>
    <t>18th Street, Santa Monica, CA90403</t>
  </si>
  <si>
    <t>18th Street, Santa Monica, CA90404</t>
  </si>
  <si>
    <t>18th Street, Santa Monica, CA90405</t>
  </si>
  <si>
    <t>19th Street, Santa Monica, CA90402</t>
  </si>
  <si>
    <t>19th Street, Santa Monica, CA90403</t>
  </si>
  <si>
    <t>19th Street, Santa Monica, CA90404</t>
  </si>
  <si>
    <t>20th Street, Santa Monica, CA90402</t>
  </si>
  <si>
    <t>20th Street, Santa Monica, CA90403</t>
  </si>
  <si>
    <t>20th Street, Santa Monica, CA90404</t>
  </si>
  <si>
    <t>20th Street, Santa Monica, CA90405</t>
  </si>
  <si>
    <t>21st Place, Santa Monica, CA90402</t>
  </si>
  <si>
    <t>21st Street, Santa Monica, CA90402</t>
  </si>
  <si>
    <t>21st Street, Santa Monica, CA90403</t>
  </si>
  <si>
    <t>21st Street, Santa Monica, CA90404</t>
  </si>
  <si>
    <t>21st Street, Santa Monica, CA90405</t>
  </si>
  <si>
    <t>22nd Street, Santa Monica, CA90402</t>
  </si>
  <si>
    <t>22nd Street, Santa Monica, CA90403</t>
  </si>
  <si>
    <t>22nd Street, Santa Monica, CA90404</t>
  </si>
  <si>
    <t>22nd Street, Santa Monica, CA90405</t>
  </si>
  <si>
    <t>23rd Street, Santa Monica, CA90402</t>
  </si>
  <si>
    <t>23rd Street, Santa Monica, CA90403</t>
  </si>
  <si>
    <t>23rd Street, Santa Monica, CA90404</t>
  </si>
  <si>
    <t>23rd Street, Santa Monica, CA90405</t>
  </si>
  <si>
    <t>24th Court, Santa Monica, CA90405</t>
  </si>
  <si>
    <t>24th Street, Santa Monica, CA90402</t>
  </si>
  <si>
    <t>24th Street, Santa Monica, CA90403</t>
  </si>
  <si>
    <t>24th Street, Santa Monica, CA90404</t>
  </si>
  <si>
    <t>24th Street, Santa Monica, CA90405</t>
  </si>
  <si>
    <t>25th Street, Santa Monica, CA90402</t>
  </si>
  <si>
    <t>25th Street, Santa Monica, CA90403</t>
  </si>
  <si>
    <t>25th Street, Santa Monica, CA90404</t>
  </si>
  <si>
    <t>25th Street, Santa Monica, CA90405</t>
  </si>
  <si>
    <t>26th Street, Santa Monica, CA90402</t>
  </si>
  <si>
    <t>26th Street, Santa Monica, CA90403</t>
  </si>
  <si>
    <t>26th Street, Santa Monica, CA90404</t>
  </si>
  <si>
    <t>26th Street, Santa Monica, CA90405</t>
  </si>
  <si>
    <t>27th Street, Santa Monica, CA90404</t>
  </si>
  <si>
    <t>27th Street, Santa Monica, CA90405</t>
  </si>
  <si>
    <t>28th Street, Santa Monica, CA90405</t>
  </si>
  <si>
    <t>29th Street, Santa Monica, CA90405</t>
  </si>
  <si>
    <t>2nd Court, Santa Monica, CA90403</t>
  </si>
  <si>
    <t>2nd Street, Santa Monica, CA90401</t>
  </si>
  <si>
    <t>2nd Street, Santa Monica, CA90403</t>
  </si>
  <si>
    <t>2nd Street, Santa Monica, CA90405</t>
  </si>
  <si>
    <t>30th Street, Santa Monica, CA90405</t>
  </si>
  <si>
    <t>31st Street, Santa Monica, CA90405</t>
  </si>
  <si>
    <t>32nd Street, Santa Monica, CA90405</t>
  </si>
  <si>
    <t>33rd Street, Santa Monica, CA90405</t>
  </si>
  <si>
    <t>34th Street, Santa Monica, CA90404</t>
  </si>
  <si>
    <t>34th Street, Santa Monica, CA90405</t>
  </si>
  <si>
    <t>3rd Street, Santa Monica, CA90401</t>
  </si>
  <si>
    <t>3rd Street, Santa Monica, CA90403</t>
  </si>
  <si>
    <t>3rd Street, Santa Monica, CA90405</t>
  </si>
  <si>
    <t>3rd Street Promenade, Santa Monica, CA90401</t>
  </si>
  <si>
    <t>3rd Street Promenade, Santa Monica, CA90403</t>
  </si>
  <si>
    <t>4th Avenue, Santa Monica, CA90401</t>
  </si>
  <si>
    <t>4th Avenue, Santa Monica, CA90402</t>
  </si>
  <si>
    <t>4th Avenue, Santa Monica, CA90403</t>
  </si>
  <si>
    <t>4th Avenue, Santa Monica, CA90405</t>
  </si>
  <si>
    <t>4th Court, Santa Monica, CA90403</t>
  </si>
  <si>
    <t>4th Street, Santa Monica, CA90401</t>
  </si>
  <si>
    <t>4th Street, Santa Monica, CA90402</t>
  </si>
  <si>
    <t>4th Street, Santa Monica, CA90403</t>
  </si>
  <si>
    <t>4th Street, Santa Monica, CA90405</t>
  </si>
  <si>
    <t>5th Street, Santa Monica, CA90401</t>
  </si>
  <si>
    <t>5th Street, Santa Monica, CA90403</t>
  </si>
  <si>
    <t>5th Street, Santa Monica, CA90405</t>
  </si>
  <si>
    <t>6th Court, Santa Monica, CA90403</t>
  </si>
  <si>
    <t>6th Street, Santa Monica, CA90401</t>
  </si>
  <si>
    <t>6th Street, Santa Monica, CA90403</t>
  </si>
  <si>
    <t>6th Street, Santa Monica, CA90405</t>
  </si>
  <si>
    <t>7th Street, Santa Monica, CA90401</t>
  </si>
  <si>
    <t>7th Street, Santa Monica, CA90402</t>
  </si>
  <si>
    <t>7th Street, Santa Monica, CA90403</t>
  </si>
  <si>
    <t>7th Street, Santa Monica, CA90405</t>
  </si>
  <si>
    <t>9th Court, Santa Monica, CA90401</t>
  </si>
  <si>
    <t>9th Court, Santa Monica, CA90403</t>
  </si>
  <si>
    <t>9th Street, Santa Monica, CA90401</t>
  </si>
  <si>
    <t>9th Street, Santa Monica, CA90402</t>
  </si>
  <si>
    <t>9th Street, Santa Monica, CA90403</t>
  </si>
  <si>
    <t>9th Street, Santa Monica, CA90404</t>
  </si>
  <si>
    <t>Adelaide Drive, Santa Monica, CA90402</t>
  </si>
  <si>
    <t>Adelaide Place, Santa Monica, CA90402</t>
  </si>
  <si>
    <t>Airport Avenue, Santa Monica, CA90405</t>
  </si>
  <si>
    <t>Alisal Court, Santa Monica, CA90402</t>
  </si>
  <si>
    <t>Alisal Lane, Santa Monica, CA90402</t>
  </si>
  <si>
    <t>Alta Avenue, Santa Monica, CA90402</t>
  </si>
  <si>
    <t>Amalfi Court, Santa Monica, CA90402</t>
  </si>
  <si>
    <t>Amalfi Drive, Santa Monica, CA90402</t>
  </si>
  <si>
    <t>Appian Way, Santa Monica, CA90401</t>
  </si>
  <si>
    <t>Arcadia Terrace, Santa Monica, CA90401</t>
  </si>
  <si>
    <t>Arizona Avenue, Santa Monica, CA90401</t>
  </si>
  <si>
    <t>Arizona Avenue, Santa Monica, CA90404</t>
  </si>
  <si>
    <t>Arizona Place, Santa Monica, CA90404</t>
  </si>
  <si>
    <t>Ashland Avenue, Santa Monica, CA90405</t>
  </si>
  <si>
    <t>Ashland Pl N, Santa Monica, CA90405</t>
  </si>
  <si>
    <t>Ashland Place, Santa Monica, CA90405</t>
  </si>
  <si>
    <t>Attilla Road, Santa Monica, CA90402</t>
  </si>
  <si>
    <t>Barnard Way, Santa Monica, CA90405</t>
  </si>
  <si>
    <t>Bay Street, Santa Monica, CA90405</t>
  </si>
  <si>
    <t>Beach Street, Santa Monica, CA90405</t>
  </si>
  <si>
    <t>Bentley Court, Santa Monica, CA90405</t>
  </si>
  <si>
    <t>Berkeley Street, Santa Monica, CA90403</t>
  </si>
  <si>
    <t>Berkeley Street, Santa Monica, CA90404</t>
  </si>
  <si>
    <t>Beverly Avenue, Santa Monica, CA90405</t>
  </si>
  <si>
    <t>Bicknell Avenue, Santa Monica, CA90405</t>
  </si>
  <si>
    <t>Brentwood Terrace, Santa Monica, CA90402</t>
  </si>
  <si>
    <t>Broadway, Santa Monica, CA90401</t>
  </si>
  <si>
    <t>Broadway, Santa Monica, CA90404</t>
  </si>
  <si>
    <t>Broadway Street, Santa Monica, CA90401</t>
  </si>
  <si>
    <t>Broadway Street, Santa Monica, CA90404</t>
  </si>
  <si>
    <t>Brooktree Road, Santa Monica, CA90402</t>
  </si>
  <si>
    <t>Bryn Mawr Avenue, Santa Monica, CA90405</t>
  </si>
  <si>
    <t>California Avenue, Santa Monica, CA90403</t>
  </si>
  <si>
    <t>California Incline, Santa Monica, CA90403</t>
  </si>
  <si>
    <t>California Pl N, Santa Monica, CA90403</t>
  </si>
  <si>
    <t>Carlyle Avenue, Santa Monica, CA90402</t>
  </si>
  <si>
    <t>Cedar Street, Santa Monica, CA90405</t>
  </si>
  <si>
    <t>Centinela Avenue, Santa Monica, CA90403</t>
  </si>
  <si>
    <t>Centinela Avenue, Santa Monica, CA90404</t>
  </si>
  <si>
    <t>Channel Lane, Santa Monica, CA90402</t>
  </si>
  <si>
    <t>Chautauqua Boulevard, Santa Monica, CA90402</t>
  </si>
  <si>
    <t>Chelsea Avenue, Santa Monica, CA90403</t>
  </si>
  <si>
    <t>Chelsea Avenue, Santa Monica, CA90404</t>
  </si>
  <si>
    <t>Chelsea Court, Santa Monica, CA90403</t>
  </si>
  <si>
    <t>Chelsea Place, Santa Monica, CA90404</t>
  </si>
  <si>
    <t>Clover Street, Santa Monica, CA90405</t>
  </si>
  <si>
    <t>Cloverfield Boulevard, Santa Monica, CA90404</t>
  </si>
  <si>
    <t>Cloverfield Boulevard, Santa Monica, CA90405</t>
  </si>
  <si>
    <t>Colorado Avenue, Santa Monica, CA90401</t>
  </si>
  <si>
    <t>Colorado Avenue, Santa Monica, CA90404</t>
  </si>
  <si>
    <t>Copeland Court, Santa Monica, CA90405</t>
  </si>
  <si>
    <t>Darlington Avenue, Santa Monica, CA90403</t>
  </si>
  <si>
    <t>Delaware Avenue, Santa Monica, CA90404</t>
  </si>
  <si>
    <t>Dewey Place, Santa Monica, CA90405</t>
  </si>
  <si>
    <t>Dewey Street, Santa Monica, CA90405</t>
  </si>
  <si>
    <t>Donald Douglas Loop N, Santa Monica, CA90405</t>
  </si>
  <si>
    <t>Donald Douglas Loop S, Santa Monica, CA90405</t>
  </si>
  <si>
    <t>Dorchester Avenue, Santa Monica, CA90404</t>
  </si>
  <si>
    <t>Dryad Court, Santa Monica, CA90402</t>
  </si>
  <si>
    <t>Dryad Road, Santa Monica, CA90402</t>
  </si>
  <si>
    <t>E Channel Road, Santa Monica, CA90402</t>
  </si>
  <si>
    <t>E Ocean Avenue, Santa Monica, CA90401</t>
  </si>
  <si>
    <t>E Ocean Avenue, Santa Monica, CA90402</t>
  </si>
  <si>
    <t>E Ocean Avenue, Santa Monica, CA90403</t>
  </si>
  <si>
    <t>E Ocean Avenue, Santa Monica, CA90405</t>
  </si>
  <si>
    <t>E Rustic Road, Santa Monica, CA90402</t>
  </si>
  <si>
    <t>Entrada Drive, Santa Monica, CA90402</t>
  </si>
  <si>
    <t>Ermont Place, Santa Monica, CA90402</t>
  </si>
  <si>
    <t>Esparta Way, Santa Monica, CA90402</t>
  </si>
  <si>
    <t>Euclid Court, Santa Monica, CA90404</t>
  </si>
  <si>
    <t>Euclid Street, Santa Monica, CA90402</t>
  </si>
  <si>
    <t>Euclid Street, Santa Monica, CA90403</t>
  </si>
  <si>
    <t>Euclid Street, Santa Monica, CA90404</t>
  </si>
  <si>
    <t>Euclid Street, Santa Monica, CA90405</t>
  </si>
  <si>
    <t>Exposition Boulevard, Santa Monica, CA90404</t>
  </si>
  <si>
    <t>Foxtail Drive, Santa Monica, CA90402</t>
  </si>
  <si>
    <t>Frank Street, Santa Monica, CA90404</t>
  </si>
  <si>
    <t>Franklin Street, Santa Monica, CA90403</t>
  </si>
  <si>
    <t>Franklin Street, Santa Monica, CA90404</t>
  </si>
  <si>
    <t>Fraser Avenue, Santa Monica, CA90405</t>
  </si>
  <si>
    <t>Frederick Street, Santa Monica, CA90405</t>
  </si>
  <si>
    <t>Gale Place, Santa Monica, CA90402</t>
  </si>
  <si>
    <t>Georgina Avenue, Santa Monica, CA90402</t>
  </si>
  <si>
    <t>Glenn Avenue, Santa Monica, CA90405</t>
  </si>
  <si>
    <t>Glenn Court, Santa Monica, CA90405</t>
  </si>
  <si>
    <t>Goldsmith Street, Santa Monica, CA90405</t>
  </si>
  <si>
    <t>Grant Street, Santa Monica, CA90405</t>
  </si>
  <si>
    <t>Haldeman Road, Santa Monica, CA90402</t>
  </si>
  <si>
    <t>Hart Avenue, Santa Monica, CA90405</t>
  </si>
  <si>
    <t>Harvard Street, Santa Monica, CA90403</t>
  </si>
  <si>
    <t>Harvard Street, Santa Monica, CA90404</t>
  </si>
  <si>
    <t>High Place, Santa Monica, CA90404</t>
  </si>
  <si>
    <t>Highland Avenue, Santa Monica, CA90405</t>
  </si>
  <si>
    <t>Hightree Road, Santa Monica, CA90402</t>
  </si>
  <si>
    <t>Hill Pl N, Santa Monica, CA90405</t>
  </si>
  <si>
    <t>Hill Street, Santa Monica, CA90405</t>
  </si>
  <si>
    <t>Hillside Lane, Santa Monica, CA90402</t>
  </si>
  <si>
    <t>Hilltree Road, Santa Monica, CA90402</t>
  </si>
  <si>
    <t>Hollister Avenue, Santa Monica, CA90405</t>
  </si>
  <si>
    <t>Idaho Avenue, Santa Monica, CA90403</t>
  </si>
  <si>
    <t>Kansas Avenue, Santa Monica, CA90404</t>
  </si>
  <si>
    <t>Kensington Road, Santa Monica, CA90405</t>
  </si>
  <si>
    <t>Kingman Avenue, Santa Monica, CA90402</t>
  </si>
  <si>
    <t>Kinney Street, Santa Monica, CA90405</t>
  </si>
  <si>
    <t>la Mesa Drive, Santa Monica, CA90402</t>
  </si>
  <si>
    <t>la Mesa Way, Santa Monica, CA90402</t>
  </si>
  <si>
    <t>Larkin Place, Santa Monica, CA90402</t>
  </si>
  <si>
    <t>Latimer Road, Santa Monica, CA90402</t>
  </si>
  <si>
    <t>Lincoln Boulevard, Santa Monica, CA90401</t>
  </si>
  <si>
    <t>Lincoln Boulevard, Santa Monica, CA90402</t>
  </si>
  <si>
    <t>Lincoln Boulevard, Santa Monica, CA90403</t>
  </si>
  <si>
    <t>Lincoln Boulevard, Santa Monica, CA90404</t>
  </si>
  <si>
    <t>Lincoln Boulevard, Santa Monica, CA90405</t>
  </si>
  <si>
    <t>Lincoln Court, Santa Monica, CA90401</t>
  </si>
  <si>
    <t>Lincoln Court, Santa Monica, CA90403</t>
  </si>
  <si>
    <t>Linda Lane, Santa Monica, CA90405</t>
  </si>
  <si>
    <t>Lipton Avenue, Santa Monica, CA90403</t>
  </si>
  <si>
    <t>Longfellow Street, Santa Monica, CA90405</t>
  </si>
  <si>
    <t>Mabery Road, Santa Monica, CA90402</t>
  </si>
  <si>
    <t>Main Street, Santa Monica, CA90401</t>
  </si>
  <si>
    <t>Main Street, Santa Monica, CA90405</t>
  </si>
  <si>
    <t>Maple Street, Santa Monica, CA90405</t>
  </si>
  <si>
    <t>Margaret Lane, Santa Monica, CA90405</t>
  </si>
  <si>
    <t>Marguerita Avenue, Santa Monica, CA90402</t>
  </si>
  <si>
    <t>Marine Street, Santa Monica, CA90405</t>
  </si>
  <si>
    <t>Marine Terrace, Santa Monica, CA90401</t>
  </si>
  <si>
    <t>Mesa Road, Santa Monica, CA90402</t>
  </si>
  <si>
    <t>Mesita Way, Santa Monica, CA90402</t>
  </si>
  <si>
    <t>Michigan Avenue, Santa Monica, CA90404</t>
  </si>
  <si>
    <t>Mills Street, Santa Monica, CA90405</t>
  </si>
  <si>
    <t>Montana Avenue, Santa Monica, CA90403</t>
  </si>
  <si>
    <t>Moss Avenue, Santa Monica, CA90401</t>
  </si>
  <si>
    <t>N East Channel Road, Santa Monica, CA90402</t>
  </si>
  <si>
    <t>N Ocean Avenue, Santa Monica, CA90402</t>
  </si>
  <si>
    <t>N Ocean Avenue, Santa Monica, CA90405</t>
  </si>
  <si>
    <t>N San Lorenzo Street, Santa Monica, CA90402</t>
  </si>
  <si>
    <t>Navy Street, Santa Monica, CA90405</t>
  </si>
  <si>
    <t>Nebraska Avenue, Santa Monica, CA90404</t>
  </si>
  <si>
    <t>Neilson Way, Santa Monica, CA90405</t>
  </si>
  <si>
    <t>Norman Place, Santa Monica, CA90405</t>
  </si>
  <si>
    <t>Oak Street, Santa Monica, CA90405</t>
  </si>
  <si>
    <t>Ocean Avenue, Santa Monica, CA90401</t>
  </si>
  <si>
    <t>Ocean Avenue, Santa Monica, CA90402</t>
  </si>
  <si>
    <t>Ocean Avenue, Santa Monica, CA90403</t>
  </si>
  <si>
    <t>Ocean Avenue, Santa Monica, CA90405</t>
  </si>
  <si>
    <t>Ocean Avenue Exd, Santa Monica, CA90402</t>
  </si>
  <si>
    <t>Ocean Front, Santa Monica, CA90401</t>
  </si>
  <si>
    <t>Ocean Front, Santa Monica, CA90405</t>
  </si>
  <si>
    <t>Ocean Front Walk, Santa Monica, CA90401</t>
  </si>
  <si>
    <t>Ocean Front Walk, Santa Monica, CA90405</t>
  </si>
  <si>
    <t>Ocean Park Boulevard, Santa Monica, CA90405</t>
  </si>
  <si>
    <t>Ocean Park Pl N, Santa Monica, CA90405</t>
  </si>
  <si>
    <t>Ocean Park Pl S, Santa Monica, CA90405</t>
  </si>
  <si>
    <t>Ocean Way, Santa Monica, CA90402</t>
  </si>
  <si>
    <t>Ocean Way, Santa Monica, CA90405</t>
  </si>
  <si>
    <t>Olympic Boulevard, Santa Monica, CA90401</t>
  </si>
  <si>
    <t>Olympic Boulevard, Santa Monica, CA90404</t>
  </si>
  <si>
    <t>Ozone Avenue, Santa Monica, CA90405</t>
  </si>
  <si>
    <t>Pacific Coast Highway, Santa Monica, CA90401</t>
  </si>
  <si>
    <t>Pacific Coast Highway, Santa Monica, CA90402</t>
  </si>
  <si>
    <t>Pacific Coast Highway, Santa Monica, CA90403</t>
  </si>
  <si>
    <t>Pacific Street, Santa Monica, CA90405</t>
  </si>
  <si>
    <t>Pacific Terrace, Santa Monica, CA90401</t>
  </si>
  <si>
    <t>Palisades Avenue, Santa Monica, CA90402</t>
  </si>
  <si>
    <t>Palisades Beach Road, Santa Monica, CA90401</t>
  </si>
  <si>
    <t>Palisades Beach Road, Santa Monica, CA90402</t>
  </si>
  <si>
    <t>Palisades Beach Road, Santa Monica, CA90403</t>
  </si>
  <si>
    <t>Park Drive, Santa Monica, CA90404</t>
  </si>
  <si>
    <t>Paula Drive, Santa Monica, CA90405</t>
  </si>
  <si>
    <t>Pearl Place, Santa Monica, CA90405</t>
  </si>
  <si>
    <t>Pearl Street, Santa Monica, CA90405</t>
  </si>
  <si>
    <t>Pennsylvania Avenue, Santa Monica, CA90404</t>
  </si>
  <si>
    <t>Pico Boulevard, Santa Monica, CA90405</t>
  </si>
  <si>
    <t>Pico Place, Santa Monica, CA90405</t>
  </si>
  <si>
    <t>Pier Avenue, Santa Monica, CA90405</t>
  </si>
  <si>
    <t>Pine Street, Santa Monica, CA90405</t>
  </si>
  <si>
    <t>Princeton Street, Santa Monica, CA90403</t>
  </si>
  <si>
    <t>Princeton Street, Santa Monica, CA90404</t>
  </si>
  <si>
    <t>Prospect Avenue, Santa Monica, CA90405</t>
  </si>
  <si>
    <t>Raymond Avenue, Santa Monica, CA90405</t>
  </si>
  <si>
    <t>Robson Avenue, Santa Monica, CA90405</t>
  </si>
  <si>
    <t>Ruskin Street, Santa Monica, CA90405</t>
  </si>
  <si>
    <t>S 26th Street, Santa Monica, CA90402</t>
  </si>
  <si>
    <t>S Centinela Avenue, Santa Monica, CA90404</t>
  </si>
  <si>
    <t>S Centinela Avenue, Santa Monica, CA90405</t>
  </si>
  <si>
    <t>S Pico Place, Santa Monica, CA90405</t>
  </si>
  <si>
    <t>Sage Lane, Santa Monica, CA90402</t>
  </si>
  <si>
    <t>San Lorenzo Street, Santa Monica, CA90402</t>
  </si>
  <si>
    <t>San Vicente Boulevard, Santa Monica, CA90402</t>
  </si>
  <si>
    <t>Santa Monica Boulevard, Santa Monica, CA90401</t>
  </si>
  <si>
    <t>Santa Monica Boulevard, Santa Monica, CA90404</t>
  </si>
  <si>
    <t>Schader Drive, Santa Monica, CA90404</t>
  </si>
  <si>
    <t>Sea Colony Drive, Santa Monica, CA90405</t>
  </si>
  <si>
    <t>Seaside Terrace, Santa Monica, CA90401</t>
  </si>
  <si>
    <t>Seaview Terrace, Santa Monica, CA90401</t>
  </si>
  <si>
    <t>Short Street, Santa Monica, CA90402</t>
  </si>
  <si>
    <t>Stanford Street, Santa Monica, CA90403</t>
  </si>
  <si>
    <t>Stanford Street, Santa Monica, CA90404</t>
  </si>
  <si>
    <t>Stassi Lane, Santa Monica, CA90402</t>
  </si>
  <si>
    <t>State Route 1, Santa Monica, CA90401</t>
  </si>
  <si>
    <t>State Route 1, Santa Monica, CA90402</t>
  </si>
  <si>
    <t>State Route 1, Santa Monica, CA90403</t>
  </si>
  <si>
    <t>State Route 1, Santa Monica, CA90404</t>
  </si>
  <si>
    <t>State Route 1, Santa Monica, CA90405</t>
  </si>
  <si>
    <t>State Route 2, Santa Monica, CA90401</t>
  </si>
  <si>
    <t>State Route 2, Santa Monica, CA90404</t>
  </si>
  <si>
    <t>Steiner Avenue, Santa Monica, CA90405</t>
  </si>
  <si>
    <t>Stewart Street, Santa Monica, CA90404</t>
  </si>
  <si>
    <t>Strand Street, Santa Monica, CA90405</t>
  </si>
  <si>
    <t>Sumac Lane, Santa Monica, CA90402</t>
  </si>
  <si>
    <t>Sunset Avenue, Santa Monica, CA90405</t>
  </si>
  <si>
    <t>Sycamore Road, Santa Monica, CA90402</t>
  </si>
  <si>
    <t>Taft Way, Santa Monica, CA90401</t>
  </si>
  <si>
    <t>The Promenade, Santa Monica, CA90401</t>
  </si>
  <si>
    <t>The Promenade, Santa Monica, CA90405</t>
  </si>
  <si>
    <t>Upper Mesa Road, Santa Monica, CA90402</t>
  </si>
  <si>
    <t>Urban Avenue, Santa Monica, CA90404</t>
  </si>
  <si>
    <t>Vicente Terrace, Santa Monica, CA90401</t>
  </si>
  <si>
    <t>Village Pkwy, Santa Monica, CA90405</t>
  </si>
  <si>
    <t>Virginia Avenue, Santa Monica, CA90404</t>
  </si>
  <si>
    <t>W Channel Road, Santa Monica, CA90402</t>
  </si>
  <si>
    <t>W Rustic Road, Santa Monica, CA90402</t>
  </si>
  <si>
    <t>W Santa Monica Boulevard, Santa Monica, CA90404</t>
  </si>
  <si>
    <t>Wadsworth Avenue, Santa Monica, CA90405</t>
  </si>
  <si>
    <t>Warwick Avenue, Santa Monica, CA90404</t>
  </si>
  <si>
    <t>Washington Avenue, Santa Monica, CA90403</t>
  </si>
  <si>
    <t>Washington Pl S, Santa Monica, CA90403</t>
  </si>
  <si>
    <t>Wellesley Drive, Santa Monica, CA90405</t>
  </si>
  <si>
    <t>Wilshire Boulevard, Santa Monica, CA90401</t>
  </si>
  <si>
    <t>Wilshire Boulevard, Santa Monica, CA90403</t>
  </si>
  <si>
    <t>Wilson Place, Santa Monica, CA90405</t>
  </si>
  <si>
    <t>Winnett Place, Santa Monica, CA90402</t>
  </si>
  <si>
    <t>Woodacres Road, Santa Monica, CA90402</t>
  </si>
  <si>
    <t>Yale Street, Santa Monica, CA90403</t>
  </si>
  <si>
    <t>Yale Street, Santa Monica, CA90404</t>
  </si>
  <si>
    <t>Yorkshire Avenue, Santa Monica, CA90404</t>
  </si>
  <si>
    <t>ZEDZ(inside =1)</t>
    <phoneticPr fontId="1"/>
  </si>
  <si>
    <t>*1 Reflects demographics per census tract (assumes even distribution by street address within tract)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</si>
</sst>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0.0_ "/>
    <numFmt numFmtId="178" formatCode="#,##0.0_ "/>
    <numFmt numFmtId="179" formatCode="0_ "/>
    <numFmt numFmtId="180" formatCode="0.00000_ "/>
    <numFmt numFmtId="181" formatCode="0.00_ "/>
    <numFmt numFmtId="182" formatCode="#,##0.000000_ 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0"/>
      <color rgb="FF333333"/>
      <name val="Calibri"/>
      <family val="2"/>
    </font>
    <font>
      <sz val="10"/>
      <name val="Arial"/>
      <family val="2"/>
    </font>
    <font>
      <sz val="7"/>
      <color rgb="FF000000"/>
      <name val="Var(--jp-code-font-family)"/>
      <family val="2"/>
    </font>
    <font>
      <sz val="10"/>
      <color rgb="FF000000"/>
      <name val="Var(--jp-code-font-family)"/>
      <family val="2"/>
    </font>
    <font>
      <sz val="7"/>
      <color rgb="FF000000"/>
      <name val="Var(--jp-cell-prompt-font-famil"/>
      <family val="2"/>
    </font>
    <font>
      <sz val="10"/>
      <color rgb="FF000000"/>
      <name val="Inherit"/>
      <family val="2"/>
    </font>
    <font>
      <sz val="10"/>
      <color theme="1"/>
      <name val="Var(--jp-code-font-family)"/>
      <family val="2"/>
    </font>
    <font>
      <sz val="11"/>
      <color rgb="FF00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7"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0" borderId="0" xfId="0" applyFont="1" applyFill="1"/>
    <xf numFmtId="176" fontId="3" fillId="0" borderId="0" xfId="0" applyNumberFormat="1" applyFont="1"/>
    <xf numFmtId="0" fontId="4" fillId="0" borderId="0" xfId="0" applyFont="1"/>
    <xf numFmtId="177" fontId="0" fillId="0" borderId="0" xfId="0" applyNumberFormat="1"/>
    <xf numFmtId="178" fontId="0" fillId="0" borderId="0" xfId="0" applyNumberFormat="1"/>
    <xf numFmtId="176" fontId="3" fillId="0" borderId="1" xfId="0" applyNumberFormat="1" applyFont="1" applyBorder="1"/>
    <xf numFmtId="177" fontId="0" fillId="0" borderId="1" xfId="0" applyNumberFormat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9" fontId="0" fillId="0" borderId="0" xfId="0" applyNumberFormat="1"/>
    <xf numFmtId="0" fontId="0" fillId="0" borderId="0" xfId="2" applyFont="1" applyAlignment="1">
      <alignment horizontal="left" vertical="center"/>
    </xf>
    <xf numFmtId="3" fontId="0" fillId="0" borderId="0" xfId="2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179" fontId="0" fillId="0" borderId="1" xfId="0" applyNumberFormat="1" applyBorder="1"/>
    <xf numFmtId="180" fontId="3" fillId="0" borderId="1" xfId="0" applyNumberFormat="1" applyFont="1" applyBorder="1" applyAlignment="1">
      <alignment vertical="center"/>
    </xf>
    <xf numFmtId="180" fontId="11" fillId="0" borderId="1" xfId="0" applyNumberFormat="1" applyFont="1" applyBorder="1" applyAlignment="1">
      <alignment vertical="center"/>
    </xf>
    <xf numFmtId="180" fontId="0" fillId="0" borderId="1" xfId="0" applyNumberFormat="1" applyBorder="1"/>
    <xf numFmtId="181" fontId="0" fillId="0" borderId="1" xfId="0" applyNumberFormat="1" applyBorder="1"/>
    <xf numFmtId="182" fontId="0" fillId="0" borderId="0" xfId="0" applyNumberFormat="1"/>
    <xf numFmtId="0" fontId="3" fillId="3" borderId="0" xfId="0" applyFont="1" applyFill="1" applyBorder="1"/>
    <xf numFmtId="177" fontId="0" fillId="0" borderId="0" xfId="0" applyNumberFormat="1" applyBorder="1"/>
    <xf numFmtId="182" fontId="0" fillId="4" borderId="0" xfId="0" applyNumberFormat="1" applyFill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0" fillId="5" borderId="0" xfId="0" applyFill="1"/>
    <xf numFmtId="0" fontId="3" fillId="5" borderId="0" xfId="0" applyFont="1" applyFill="1" applyBorder="1" applyAlignment="1">
      <alignment vertical="center"/>
    </xf>
    <xf numFmtId="0" fontId="3" fillId="5" borderId="0" xfId="0" applyFont="1" applyFill="1" applyBorder="1" applyAlignment="1"/>
    <xf numFmtId="0" fontId="0" fillId="0" borderId="0" xfId="0" applyAlignment="1">
      <alignment horizontal="right"/>
    </xf>
    <xf numFmtId="0" fontId="0" fillId="0" borderId="0" xfId="0" applyFill="1"/>
    <xf numFmtId="9" fontId="0" fillId="0" borderId="0" xfId="0" applyNumberFormat="1" applyFill="1"/>
    <xf numFmtId="0" fontId="3" fillId="0" borderId="0" xfId="0" applyFont="1" applyFill="1" applyBorder="1"/>
    <xf numFmtId="177" fontId="0" fillId="0" borderId="0" xfId="0" applyNumberFormat="1" applyFill="1" applyBorder="1"/>
    <xf numFmtId="177" fontId="0" fillId="0" borderId="0" xfId="0" applyNumberFormat="1" applyFill="1"/>
    <xf numFmtId="0" fontId="0" fillId="0" borderId="0" xfId="0" quotePrefix="1"/>
    <xf numFmtId="179" fontId="3" fillId="0" borderId="0" xfId="0" applyNumberFormat="1" applyFont="1" applyFill="1"/>
    <xf numFmtId="0" fontId="0" fillId="2" borderId="1" xfId="0" applyFill="1" applyBorder="1" applyAlignment="1">
      <alignment horizontal="center"/>
    </xf>
  </cellXfs>
  <cellStyles count="3">
    <cellStyle name="Normal" xfId="2" xr:uid="{B5EABB8D-1DF0-49A2-B331-8D46754F642C}"/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76200</xdr:rowOff>
    </xdr:to>
    <xdr:sp macro="" textlink="">
      <xdr:nvSpPr>
        <xdr:cNvPr id="8193" name="AutoShape 1" descr="Huge differences in e-commerce parcel-penetration could translate into growth opportunities for companies in less developed markets.">
          <a:extLst>
            <a:ext uri="{FF2B5EF4-FFF2-40B4-BE49-F238E27FC236}">
              <a16:creationId xmlns:a16="http://schemas.microsoft.com/office/drawing/2014/main" id="{00000000-0008-0000-0700-000001200000}"/>
            </a:ext>
          </a:extLst>
        </xdr:cNvPr>
        <xdr:cNvSpPr>
          <a:spLocks noChangeAspect="1" noChangeArrowheads="1"/>
        </xdr:cNvSpPr>
      </xdr:nvSpPr>
      <xdr:spPr bwMode="auto">
        <a:xfrm>
          <a:off x="6604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157952</xdr:colOff>
      <xdr:row>3</xdr:row>
      <xdr:rowOff>158750</xdr:rowOff>
    </xdr:from>
    <xdr:to>
      <xdr:col>9</xdr:col>
      <xdr:colOff>539749</xdr:colOff>
      <xdr:row>26</xdr:row>
      <xdr:rowOff>127000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52" y="844550"/>
          <a:ext cx="6319047" cy="522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292100</xdr:colOff>
      <xdr:row>21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9135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336550</xdr:colOff>
      <xdr:row>0</xdr:row>
      <xdr:rowOff>139701</xdr:rowOff>
    </xdr:from>
    <xdr:to>
      <xdr:col>21</xdr:col>
      <xdr:colOff>254000</xdr:colOff>
      <xdr:row>8</xdr:row>
      <xdr:rowOff>158750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9407" y="139701"/>
          <a:ext cx="7201807" cy="1833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423637</xdr:colOff>
      <xdr:row>10</xdr:row>
      <xdr:rowOff>73478</xdr:rowOff>
    </xdr:from>
    <xdr:to>
      <xdr:col>20</xdr:col>
      <xdr:colOff>529279</xdr:colOff>
      <xdr:row>22</xdr:row>
      <xdr:rowOff>46265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2887" y="2359478"/>
          <a:ext cx="6709642" cy="2715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497098</xdr:colOff>
      <xdr:row>24</xdr:row>
      <xdr:rowOff>63500</xdr:rowOff>
    </xdr:from>
    <xdr:to>
      <xdr:col>20</xdr:col>
      <xdr:colOff>597807</xdr:colOff>
      <xdr:row>45</xdr:row>
      <xdr:rowOff>178707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9955" y="5506357"/>
          <a:ext cx="6722852" cy="4877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498930</xdr:colOff>
      <xdr:row>45</xdr:row>
      <xdr:rowOff>191281</xdr:rowOff>
    </xdr:from>
    <xdr:to>
      <xdr:col>20</xdr:col>
      <xdr:colOff>644073</xdr:colOff>
      <xdr:row>68</xdr:row>
      <xdr:rowOff>785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7" y="10578067"/>
          <a:ext cx="6767286" cy="5025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355</xdr:row>
          <xdr:rowOff>0</xdr:rowOff>
        </xdr:from>
        <xdr:to>
          <xdr:col>2</xdr:col>
          <xdr:colOff>1841500</xdr:colOff>
          <xdr:row>358</xdr:row>
          <xdr:rowOff>114300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0</xdr:row>
      <xdr:rowOff>152400</xdr:rowOff>
    </xdr:from>
    <xdr:to>
      <xdr:col>10</xdr:col>
      <xdr:colOff>19050</xdr:colOff>
      <xdr:row>15</xdr:row>
      <xdr:rowOff>177800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" y="152400"/>
          <a:ext cx="5956300" cy="345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254001</xdr:colOff>
      <xdr:row>16</xdr:row>
      <xdr:rowOff>201708</xdr:rowOff>
    </xdr:from>
    <xdr:to>
      <xdr:col>10</xdr:col>
      <xdr:colOff>149412</xdr:colOff>
      <xdr:row>28</xdr:row>
      <xdr:rowOff>133685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1" y="3907120"/>
          <a:ext cx="6103470" cy="271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antamonica.gov/media/Housing-Element-Update-2021-to-2029/APPENDIX%20B-AIR%20QUALITY%20AND%20GHG%20REPORT.pdf" TargetMode="External"/><Relationship Id="rId7" Type="http://schemas.openxmlformats.org/officeDocument/2006/relationships/hyperlink" Target="https://data.smgov.net/dataset/Census-Tracts/diw8-bjw6" TargetMode="External"/><Relationship Id="rId2" Type="http://schemas.openxmlformats.org/officeDocument/2006/relationships/hyperlink" Target="https://www.santamonica.gov/housing-element-update" TargetMode="External"/><Relationship Id="rId1" Type="http://schemas.openxmlformats.org/officeDocument/2006/relationships/hyperlink" Target="https://www.santamonica.gov/media/Housing-Element-Update-2021-to-2029/Final%20Draft%206th%20Cycle%20Housing%20EIR.pdf" TargetMode="External"/><Relationship Id="rId6" Type="http://schemas.openxmlformats.org/officeDocument/2006/relationships/hyperlink" Target="https://pure.tue.nl/ws/portalfiles/portal/47018726/793645-1.pdf" TargetMode="External"/><Relationship Id="rId5" Type="http://schemas.openxmlformats.org/officeDocument/2006/relationships/hyperlink" Target="https://www.mckinsey.com/industries/travel-logistics-and-infrastructure/our-insights/the-endgame-for-postal-networks-how-to-win-in-the-age-of-e-commerce" TargetMode="External"/><Relationship Id="rId4" Type="http://schemas.openxmlformats.org/officeDocument/2006/relationships/hyperlink" Target="https://www.santamonica.gov/media/Housing-Element-Update-2021-to-2029/APPENDIX%20G-TRANSPORTATION%20STUDY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statista.com/statistics/974065/cross-border-delivery-package-weight-worldwide/" TargetMode="External"/><Relationship Id="rId1" Type="http://schemas.openxmlformats.org/officeDocument/2006/relationships/hyperlink" Target="https://www.mckinsey.com/industries/travel-logistics-and-infrastructure/our-insights/the-endgame-for-postal-networks-how-to-win-in-the-age-of-e-commerc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smgov.net/dataset/Census-Tracts/diw8-bjw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eographic.org/streetview/usa/ca/los_angeles/santa_monica.html" TargetMode="External"/><Relationship Id="rId6" Type="http://schemas.openxmlformats.org/officeDocument/2006/relationships/image" Target="../media/image7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0ED1-B4A8-4DE5-894E-B8153045F25C}">
  <sheetPr>
    <tabColor theme="7" tint="0.59999389629810485"/>
  </sheetPr>
  <dimension ref="B1:AY366"/>
  <sheetViews>
    <sheetView tabSelected="1" zoomScale="85" zoomScaleNormal="85" workbookViewId="0">
      <selection activeCell="F16" sqref="F16"/>
    </sheetView>
  </sheetViews>
  <sheetFormatPr defaultRowHeight="18"/>
  <cols>
    <col min="1" max="1" width="3.33203125" customWidth="1"/>
    <col min="2" max="2" width="13.4140625" style="7" customWidth="1"/>
    <col min="3" max="3" width="33.6640625" style="7" customWidth="1"/>
    <col min="4" max="6" width="16.58203125" style="7" customWidth="1"/>
    <col min="7" max="7" width="19.75" style="8" customWidth="1"/>
    <col min="8" max="8" width="26.08203125" customWidth="1"/>
    <col min="9" max="9" width="23.5" customWidth="1"/>
    <col min="10" max="10" width="25.5" customWidth="1"/>
    <col min="11" max="11" width="16.58203125" customWidth="1"/>
    <col min="12" max="12" width="9.25" customWidth="1"/>
    <col min="13" max="20" width="6.58203125" hidden="1" customWidth="1"/>
    <col min="21" max="21" width="16.58203125" customWidth="1"/>
    <col min="22" max="22" width="8.25" customWidth="1"/>
    <col min="23" max="23" width="16.58203125" customWidth="1"/>
    <col min="24" max="24" width="7.9140625" customWidth="1"/>
    <col min="25" max="25" width="16.58203125" customWidth="1"/>
    <col min="26" max="26" width="7.9140625" customWidth="1"/>
    <col min="27" max="32" width="6.58203125" hidden="1" customWidth="1"/>
    <col min="33" max="33" width="2.08203125" style="39" customWidth="1"/>
    <col min="34" max="35" width="13.25" customWidth="1"/>
    <col min="36" max="51" width="12.58203125" customWidth="1"/>
  </cols>
  <sheetData>
    <row r="1" spans="2:51">
      <c r="AJ1" s="35">
        <v>1</v>
      </c>
      <c r="AK1" s="35">
        <v>1</v>
      </c>
      <c r="AL1" s="35">
        <v>1</v>
      </c>
      <c r="AM1" s="35">
        <v>1</v>
      </c>
      <c r="AN1" s="35">
        <v>1</v>
      </c>
      <c r="AO1" s="35">
        <v>1</v>
      </c>
      <c r="AP1" s="35">
        <v>1</v>
      </c>
      <c r="AQ1" s="35">
        <v>1</v>
      </c>
      <c r="AR1">
        <v>2</v>
      </c>
      <c r="AS1">
        <v>3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</row>
    <row r="2" spans="2:51">
      <c r="AH2" s="44" t="s">
        <v>652</v>
      </c>
      <c r="AJ2" s="35" t="s">
        <v>622</v>
      </c>
      <c r="AK2" s="35" t="s">
        <v>626</v>
      </c>
      <c r="AL2" s="35" t="s">
        <v>627</v>
      </c>
      <c r="AM2" s="35" t="s">
        <v>628</v>
      </c>
      <c r="AN2" s="35" t="s">
        <v>629</v>
      </c>
      <c r="AO2" s="35" t="s">
        <v>630</v>
      </c>
      <c r="AP2" s="35" t="s">
        <v>631</v>
      </c>
      <c r="AQ2" s="35" t="s">
        <v>632</v>
      </c>
      <c r="AR2" t="s">
        <v>633</v>
      </c>
      <c r="AS2" t="s">
        <v>634</v>
      </c>
      <c r="AT2" t="s">
        <v>635</v>
      </c>
      <c r="AU2" t="s">
        <v>636</v>
      </c>
      <c r="AV2" t="s">
        <v>637</v>
      </c>
      <c r="AW2" t="s">
        <v>638</v>
      </c>
      <c r="AX2" t="s">
        <v>639</v>
      </c>
      <c r="AY2" t="s">
        <v>640</v>
      </c>
    </row>
    <row r="3" spans="2:51">
      <c r="K3" t="s">
        <v>464</v>
      </c>
      <c r="U3" t="s">
        <v>109</v>
      </c>
      <c r="W3" t="s">
        <v>641</v>
      </c>
      <c r="Y3" t="s">
        <v>465</v>
      </c>
      <c r="AI3" s="38" t="s">
        <v>623</v>
      </c>
      <c r="AJ3" s="36">
        <v>34.030043999999997</v>
      </c>
      <c r="AK3" s="36">
        <v>34.0341588</v>
      </c>
      <c r="AL3" s="36">
        <v>34.025934900000003</v>
      </c>
      <c r="AM3" s="36">
        <v>34.025861300000003</v>
      </c>
      <c r="AN3" s="36">
        <v>34.015039799999997</v>
      </c>
      <c r="AO3" s="36">
        <v>33.999954199999998</v>
      </c>
      <c r="AP3" s="36">
        <v>33.988640599999997</v>
      </c>
      <c r="AQ3" s="36">
        <v>34.004445799999999</v>
      </c>
      <c r="AR3" s="33">
        <v>34.0519496</v>
      </c>
      <c r="AS3" s="33">
        <v>33.984065999999999</v>
      </c>
      <c r="AT3" s="33">
        <v>34.019281999999997</v>
      </c>
      <c r="AU3" s="33">
        <v>34.023788799999998</v>
      </c>
      <c r="AV3" s="33">
        <v>34.033275699999997</v>
      </c>
      <c r="AW3" s="33">
        <v>34.031072199999997</v>
      </c>
      <c r="AX3" s="33">
        <v>33.987806999999997</v>
      </c>
      <c r="AY3" s="33">
        <v>33.985866399999999</v>
      </c>
    </row>
    <row r="4" spans="2:51">
      <c r="K4" s="16" t="e">
        <f>#REF!</f>
        <v>#REF!</v>
      </c>
      <c r="L4" s="16"/>
      <c r="M4" s="16"/>
      <c r="N4" s="16"/>
      <c r="O4" s="16"/>
      <c r="P4" s="16"/>
      <c r="Q4" s="16"/>
      <c r="R4" s="16"/>
      <c r="S4" s="16"/>
      <c r="T4" s="16"/>
      <c r="U4" s="16" t="e">
        <f>#REF!</f>
        <v>#REF!</v>
      </c>
      <c r="V4" s="16"/>
      <c r="W4" s="16" t="e">
        <f>#REF!</f>
        <v>#REF!</v>
      </c>
      <c r="X4" s="16"/>
      <c r="Y4" s="16" t="e">
        <f>#REF!</f>
        <v>#REF!</v>
      </c>
      <c r="Z4" s="16"/>
      <c r="AA4" s="16"/>
      <c r="AB4" s="16"/>
      <c r="AC4" s="16"/>
      <c r="AD4" s="16"/>
      <c r="AE4" s="16"/>
      <c r="AF4" s="16"/>
      <c r="AG4" s="40"/>
      <c r="AI4" s="38" t="s">
        <v>624</v>
      </c>
      <c r="AJ4" s="37">
        <v>-118.497416</v>
      </c>
      <c r="AK4" s="37">
        <v>-118.49249039999999</v>
      </c>
      <c r="AL4" s="37">
        <v>-118.4903059</v>
      </c>
      <c r="AM4" s="37">
        <v>-118.49042350000001</v>
      </c>
      <c r="AN4" s="37">
        <v>-118.4875136</v>
      </c>
      <c r="AO4" s="37">
        <v>-118.48296120000001</v>
      </c>
      <c r="AP4" s="37">
        <v>-118.4694269</v>
      </c>
      <c r="AQ4" s="37">
        <v>-118.4301801</v>
      </c>
      <c r="AR4" s="34">
        <v>-118.43138829999999</v>
      </c>
      <c r="AS4" s="34">
        <v>-118.3986511</v>
      </c>
      <c r="AT4" s="34">
        <v>-118.4977748</v>
      </c>
      <c r="AU4" s="34">
        <v>-118.49224</v>
      </c>
      <c r="AV4" s="34">
        <v>-118.48013330000001</v>
      </c>
      <c r="AW4" s="34">
        <v>-118.4774046</v>
      </c>
      <c r="AX4" s="34">
        <v>-118.443532</v>
      </c>
      <c r="AY4" s="34">
        <v>-118.44255699999999</v>
      </c>
    </row>
    <row r="5" spans="2:51">
      <c r="B5" s="14" t="s">
        <v>619</v>
      </c>
      <c r="C5" s="14" t="s">
        <v>654</v>
      </c>
      <c r="D5" s="14" t="s">
        <v>620</v>
      </c>
      <c r="E5" s="14" t="s">
        <v>621</v>
      </c>
      <c r="F5" s="14" t="s">
        <v>1009</v>
      </c>
      <c r="G5" s="15" t="s">
        <v>104</v>
      </c>
      <c r="H5" s="14" t="s">
        <v>105</v>
      </c>
      <c r="I5" s="14" t="s">
        <v>106</v>
      </c>
      <c r="J5" s="14" t="s">
        <v>107</v>
      </c>
      <c r="K5" s="14" t="s">
        <v>642</v>
      </c>
      <c r="L5" s="14" t="s">
        <v>645</v>
      </c>
      <c r="M5" s="14" t="s">
        <v>622</v>
      </c>
      <c r="N5" s="14" t="s">
        <v>625</v>
      </c>
      <c r="O5" s="14" t="s">
        <v>627</v>
      </c>
      <c r="P5" s="14" t="s">
        <v>628</v>
      </c>
      <c r="Q5" s="14" t="s">
        <v>629</v>
      </c>
      <c r="R5" s="14" t="s">
        <v>630</v>
      </c>
      <c r="S5" s="14" t="s">
        <v>631</v>
      </c>
      <c r="T5" s="14" t="s">
        <v>632</v>
      </c>
      <c r="U5" s="14" t="s">
        <v>646</v>
      </c>
      <c r="V5" s="14" t="s">
        <v>645</v>
      </c>
      <c r="W5" s="14" t="s">
        <v>647</v>
      </c>
      <c r="X5" s="14" t="s">
        <v>645</v>
      </c>
      <c r="Y5" s="14" t="s">
        <v>648</v>
      </c>
      <c r="Z5" s="14" t="s">
        <v>645</v>
      </c>
      <c r="AA5" s="30" t="s">
        <v>653</v>
      </c>
      <c r="AB5" s="30" t="s">
        <v>636</v>
      </c>
      <c r="AC5" s="30" t="s">
        <v>637</v>
      </c>
      <c r="AD5" s="30" t="s">
        <v>638</v>
      </c>
      <c r="AE5" s="30" t="s">
        <v>639</v>
      </c>
      <c r="AF5" s="30" t="s">
        <v>640</v>
      </c>
      <c r="AG5" s="41"/>
      <c r="AH5" s="30" t="s">
        <v>643</v>
      </c>
      <c r="AI5" s="30" t="s">
        <v>644</v>
      </c>
      <c r="AJ5" t="s">
        <v>622</v>
      </c>
      <c r="AK5" t="s">
        <v>626</v>
      </c>
      <c r="AL5" t="s">
        <v>627</v>
      </c>
      <c r="AM5" t="s">
        <v>628</v>
      </c>
      <c r="AN5" t="s">
        <v>629</v>
      </c>
      <c r="AO5" t="s">
        <v>630</v>
      </c>
      <c r="AP5" t="s">
        <v>631</v>
      </c>
      <c r="AQ5" t="s">
        <v>632</v>
      </c>
      <c r="AR5" t="s">
        <v>633</v>
      </c>
      <c r="AS5" t="s">
        <v>634</v>
      </c>
      <c r="AT5" t="s">
        <v>635</v>
      </c>
      <c r="AU5" t="s">
        <v>636</v>
      </c>
      <c r="AV5" t="s">
        <v>637</v>
      </c>
      <c r="AW5" t="s">
        <v>638</v>
      </c>
      <c r="AX5" t="s">
        <v>639</v>
      </c>
      <c r="AY5" t="s">
        <v>640</v>
      </c>
    </row>
    <row r="6" spans="2:51">
      <c r="B6" s="3">
        <v>1</v>
      </c>
      <c r="C6" s="3" t="s">
        <v>658</v>
      </c>
      <c r="D6" s="25">
        <v>34.019890099999998</v>
      </c>
      <c r="E6" s="27">
        <v>-118.4884089</v>
      </c>
      <c r="F6" s="24">
        <v>0</v>
      </c>
      <c r="G6" s="12">
        <v>151.28926873160646</v>
      </c>
      <c r="H6" s="13">
        <f>G6*21/0.75</f>
        <v>4236.099524484981</v>
      </c>
      <c r="I6" s="28">
        <f>H6/365</f>
        <v>11.605752121876661</v>
      </c>
      <c r="J6" s="13">
        <f>I6*1.1</f>
        <v>12.766327334064327</v>
      </c>
      <c r="K6" s="13" t="str">
        <f>IF(AH6=AJ6,AJ$5,IF(AH6=AK6,AK$5,IF(AH6=AL6,AL$5,IF(AH6=AM6,AM$5,IF(AH6=AN6,AN$5,IF(AH6=AO6,AO$5,IF(AH6=AP6,AP$5,IF(AH6=AQ6,AQ$5))))))))</f>
        <v>depot-5</v>
      </c>
      <c r="L6" s="13" t="e">
        <f t="shared" ref="L6:L69" si="0">$J6*K$4</f>
        <v>#REF!</v>
      </c>
      <c r="M6" s="13">
        <f t="shared" ref="M6:T15" si="1">IF($K6=M$5,$L6,0)</f>
        <v>0</v>
      </c>
      <c r="N6" s="13">
        <f t="shared" si="1"/>
        <v>0</v>
      </c>
      <c r="O6" s="13">
        <f t="shared" si="1"/>
        <v>0</v>
      </c>
      <c r="P6" s="13">
        <f t="shared" si="1"/>
        <v>0</v>
      </c>
      <c r="Q6" s="13" t="e">
        <f t="shared" si="1"/>
        <v>#REF!</v>
      </c>
      <c r="R6" s="13">
        <f t="shared" si="1"/>
        <v>0</v>
      </c>
      <c r="S6" s="13">
        <f t="shared" si="1"/>
        <v>0</v>
      </c>
      <c r="T6" s="13">
        <f t="shared" si="1"/>
        <v>0</v>
      </c>
      <c r="U6" s="13" t="str">
        <f t="shared" ref="U6:U69" si="2">$AR$2</f>
        <v>depot-9</v>
      </c>
      <c r="V6" s="13" t="e">
        <f t="shared" ref="V6:V69" si="3">$J6*U$4</f>
        <v>#REF!</v>
      </c>
      <c r="W6" s="13" t="str">
        <f t="shared" ref="W6:W69" si="4">$AS$2</f>
        <v>depot-10</v>
      </c>
      <c r="X6" s="13" t="e">
        <f t="shared" ref="X6:X69" si="5">$J6*W$4</f>
        <v>#REF!</v>
      </c>
      <c r="Y6" s="13" t="str">
        <f>IF(AI6=AT6,AT$5,IF(AI6=AU6,AU$5,IF(AI6=AV6,AV$5,IF(AI6=AW6,AW$5,IF(AI6=AX6,AX$5,IF(AI6=AY6,AY$5))))))</f>
        <v>depot-12</v>
      </c>
      <c r="Z6" s="13" t="e">
        <f t="shared" ref="Z6:Z69" si="6">$J6*Y$4</f>
        <v>#REF!</v>
      </c>
      <c r="AA6" s="31">
        <f t="shared" ref="AA6:AF15" si="7">IF($Y6=AA$5,$Z6,0)</f>
        <v>0</v>
      </c>
      <c r="AB6" s="31" t="e">
        <f t="shared" si="7"/>
        <v>#REF!</v>
      </c>
      <c r="AC6" s="31">
        <f t="shared" si="7"/>
        <v>0</v>
      </c>
      <c r="AD6" s="31">
        <f t="shared" si="7"/>
        <v>0</v>
      </c>
      <c r="AE6" s="31">
        <f t="shared" si="7"/>
        <v>0</v>
      </c>
      <c r="AF6" s="31">
        <f t="shared" si="7"/>
        <v>0</v>
      </c>
      <c r="AG6" s="42"/>
      <c r="AH6" s="32">
        <f>MIN(AJ6:AQ6)</f>
        <v>0.4932238049811043</v>
      </c>
      <c r="AI6" s="32">
        <f>MIN(AT6:AY6)</f>
        <v>0.54660030095124623</v>
      </c>
      <c r="AJ6" s="29">
        <f>(((AJ$3-$D6)^2)+((AJ$4-$E6)^2))^(1/2)*100</f>
        <v>1.3573118124442483</v>
      </c>
      <c r="AK6" s="29">
        <f t="shared" ref="AJ6:AY15" si="8">(((AK$3-$D6)^2)+((AK$4-$E6)^2))^(1/2)*100</f>
        <v>1.4840971731664052</v>
      </c>
      <c r="AL6" s="29">
        <f t="shared" si="8"/>
        <v>0.63354728347661415</v>
      </c>
      <c r="AM6" s="29">
        <f t="shared" si="8"/>
        <v>0.63018919857527944</v>
      </c>
      <c r="AN6" s="29">
        <f t="shared" si="8"/>
        <v>0.4932238049811043</v>
      </c>
      <c r="AO6" s="29">
        <f t="shared" si="8"/>
        <v>2.0666822302906231</v>
      </c>
      <c r="AP6" s="29">
        <f t="shared" si="8"/>
        <v>3.6562926226573458</v>
      </c>
      <c r="AQ6" s="29">
        <f t="shared" si="8"/>
        <v>6.0242174196565639</v>
      </c>
      <c r="AR6" s="29">
        <f t="shared" si="8"/>
        <v>6.541529151972278</v>
      </c>
      <c r="AS6" s="29">
        <f t="shared" si="8"/>
        <v>9.6642789703371701</v>
      </c>
      <c r="AT6" s="29">
        <f t="shared" si="8"/>
        <v>0.93856203002312</v>
      </c>
      <c r="AU6" s="29">
        <f t="shared" si="8"/>
        <v>0.54660030095124623</v>
      </c>
      <c r="AV6" s="29">
        <f t="shared" si="8"/>
        <v>1.5737212037709412</v>
      </c>
      <c r="AW6" s="29">
        <f t="shared" si="8"/>
        <v>1.5688657651306508</v>
      </c>
      <c r="AX6" s="29">
        <f t="shared" si="8"/>
        <v>5.5165763469921298</v>
      </c>
      <c r="AY6" s="29">
        <f t="shared" si="8"/>
        <v>5.7096487591621035</v>
      </c>
    </row>
    <row r="7" spans="2:51">
      <c r="B7" s="3">
        <v>2</v>
      </c>
      <c r="C7" s="3" t="s">
        <v>659</v>
      </c>
      <c r="D7" s="26">
        <v>34.019896500000002</v>
      </c>
      <c r="E7" s="27">
        <v>-118.48726139999999</v>
      </c>
      <c r="F7" s="24">
        <v>0</v>
      </c>
      <c r="G7" s="12">
        <v>151.28926873160646</v>
      </c>
      <c r="H7" s="13">
        <f t="shared" ref="H7:H70" si="9">G7*21/0.75</f>
        <v>4236.099524484981</v>
      </c>
      <c r="I7" s="28">
        <f t="shared" ref="I7:I70" si="10">H7/365</f>
        <v>11.605752121876661</v>
      </c>
      <c r="J7" s="13">
        <f t="shared" ref="J7:J70" si="11">I7*1.1</f>
        <v>12.766327334064327</v>
      </c>
      <c r="K7" s="13" t="str">
        <f t="shared" ref="K7:K70" si="12">IF(AH7=AJ7,AJ$5,IF(AH7=AK7,AK$5,IF(AH7=AL7,AL$5,IF(AH7=AM7,AM$5,IF(AH7=AN7,AN$5,IF(AH7=AO7,AO$5,IF(AH7=AP7,AP$5,IF(AH7=AQ7,AQ$5))))))))</f>
        <v>depot-5</v>
      </c>
      <c r="L7" s="13" t="e">
        <f t="shared" si="0"/>
        <v>#REF!</v>
      </c>
      <c r="M7" s="13">
        <f t="shared" si="1"/>
        <v>0</v>
      </c>
      <c r="N7" s="13">
        <f t="shared" si="1"/>
        <v>0</v>
      </c>
      <c r="O7" s="13">
        <f t="shared" si="1"/>
        <v>0</v>
      </c>
      <c r="P7" s="13">
        <f t="shared" si="1"/>
        <v>0</v>
      </c>
      <c r="Q7" s="13" t="e">
        <f t="shared" si="1"/>
        <v>#REF!</v>
      </c>
      <c r="R7" s="13">
        <f t="shared" si="1"/>
        <v>0</v>
      </c>
      <c r="S7" s="13">
        <f t="shared" si="1"/>
        <v>0</v>
      </c>
      <c r="T7" s="13">
        <f t="shared" si="1"/>
        <v>0</v>
      </c>
      <c r="U7" s="13" t="str">
        <f t="shared" si="2"/>
        <v>depot-9</v>
      </c>
      <c r="V7" s="13" t="e">
        <f t="shared" si="3"/>
        <v>#REF!</v>
      </c>
      <c r="W7" s="13" t="str">
        <f t="shared" si="4"/>
        <v>depot-10</v>
      </c>
      <c r="X7" s="13" t="e">
        <f t="shared" si="5"/>
        <v>#REF!</v>
      </c>
      <c r="Y7" s="13" t="str">
        <f t="shared" ref="Y7:Y70" si="13">IF(AI7=AT7,AT$5,IF(AI7=AU7,AU$5,IF(AI7=AV7,AV$5,IF(AI7=AW7,AW$5,IF(AI7=AX7,AX$5,IF(AI7=AY7,AY$5))))))</f>
        <v>depot-12</v>
      </c>
      <c r="Z7" s="13" t="e">
        <f t="shared" si="6"/>
        <v>#REF!</v>
      </c>
      <c r="AA7" s="31">
        <f t="shared" si="7"/>
        <v>0</v>
      </c>
      <c r="AB7" s="31" t="e">
        <f t="shared" si="7"/>
        <v>#REF!</v>
      </c>
      <c r="AC7" s="31">
        <f t="shared" si="7"/>
        <v>0</v>
      </c>
      <c r="AD7" s="31">
        <f t="shared" si="7"/>
        <v>0</v>
      </c>
      <c r="AE7" s="31">
        <f t="shared" si="7"/>
        <v>0</v>
      </c>
      <c r="AF7" s="31">
        <f t="shared" si="7"/>
        <v>0</v>
      </c>
      <c r="AG7" s="42"/>
      <c r="AH7" s="32">
        <f t="shared" ref="AH7:AH70" si="14">MIN(AJ7:AQ7)</f>
        <v>0.48632437456958344</v>
      </c>
      <c r="AI7" s="32">
        <f t="shared" ref="AI7:AI70" si="15">MIN(AT7:AY7)</f>
        <v>0.63195298282377854</v>
      </c>
      <c r="AJ7" s="29">
        <f t="shared" si="8"/>
        <v>1.4355753460199945</v>
      </c>
      <c r="AK7" s="29">
        <f t="shared" si="8"/>
        <v>1.5190643248064244</v>
      </c>
      <c r="AL7" s="29">
        <f t="shared" si="8"/>
        <v>0.67624888029500574</v>
      </c>
      <c r="AM7" s="29">
        <f t="shared" si="8"/>
        <v>0.67511269762969583</v>
      </c>
      <c r="AN7" s="29">
        <f t="shared" si="8"/>
        <v>0.48632437456958344</v>
      </c>
      <c r="AO7" s="29">
        <f t="shared" si="8"/>
        <v>2.0400662963003362</v>
      </c>
      <c r="AP7" s="29">
        <f t="shared" si="8"/>
        <v>3.5986117810345069</v>
      </c>
      <c r="AQ7" s="29">
        <f t="shared" si="8"/>
        <v>5.9135428806928205</v>
      </c>
      <c r="AR7" s="29">
        <f t="shared" si="8"/>
        <v>6.4414319240521847</v>
      </c>
      <c r="AS7" s="29">
        <f t="shared" si="8"/>
        <v>9.5580384997864822</v>
      </c>
      <c r="AT7" s="29">
        <f t="shared" si="8"/>
        <v>1.0531343210159341</v>
      </c>
      <c r="AU7" s="29">
        <f t="shared" si="8"/>
        <v>0.63195298282377854</v>
      </c>
      <c r="AV7" s="29">
        <f t="shared" si="8"/>
        <v>1.5159577904734738</v>
      </c>
      <c r="AW7" s="29">
        <f t="shared" si="8"/>
        <v>1.4901435391591873</v>
      </c>
      <c r="AX7" s="29">
        <f t="shared" si="8"/>
        <v>5.4240173622596384</v>
      </c>
      <c r="AY7" s="29">
        <f t="shared" si="8"/>
        <v>5.6183014206877671</v>
      </c>
    </row>
    <row r="8" spans="2:51">
      <c r="B8" s="3">
        <v>3</v>
      </c>
      <c r="C8" s="3" t="s">
        <v>660</v>
      </c>
      <c r="D8" s="26">
        <v>34.019890099999998</v>
      </c>
      <c r="E8" s="27">
        <v>-118.4884089</v>
      </c>
      <c r="F8" s="24">
        <v>0</v>
      </c>
      <c r="G8" s="12">
        <v>151.28926873160646</v>
      </c>
      <c r="H8" s="13">
        <f t="shared" si="9"/>
        <v>4236.099524484981</v>
      </c>
      <c r="I8" s="28">
        <f t="shared" si="10"/>
        <v>11.605752121876661</v>
      </c>
      <c r="J8" s="13">
        <f t="shared" si="11"/>
        <v>12.766327334064327</v>
      </c>
      <c r="K8" s="13" t="str">
        <f t="shared" si="12"/>
        <v>depot-5</v>
      </c>
      <c r="L8" s="13" t="e">
        <f t="shared" si="0"/>
        <v>#REF!</v>
      </c>
      <c r="M8" s="13">
        <f t="shared" si="1"/>
        <v>0</v>
      </c>
      <c r="N8" s="13">
        <f t="shared" si="1"/>
        <v>0</v>
      </c>
      <c r="O8" s="13">
        <f t="shared" si="1"/>
        <v>0</v>
      </c>
      <c r="P8" s="13">
        <f t="shared" si="1"/>
        <v>0</v>
      </c>
      <c r="Q8" s="13" t="e">
        <f t="shared" si="1"/>
        <v>#REF!</v>
      </c>
      <c r="R8" s="13">
        <f t="shared" si="1"/>
        <v>0</v>
      </c>
      <c r="S8" s="13">
        <f t="shared" si="1"/>
        <v>0</v>
      </c>
      <c r="T8" s="13">
        <f t="shared" si="1"/>
        <v>0</v>
      </c>
      <c r="U8" s="13" t="str">
        <f t="shared" si="2"/>
        <v>depot-9</v>
      </c>
      <c r="V8" s="13" t="e">
        <f t="shared" si="3"/>
        <v>#REF!</v>
      </c>
      <c r="W8" s="13" t="str">
        <f t="shared" si="4"/>
        <v>depot-10</v>
      </c>
      <c r="X8" s="13" t="e">
        <f t="shared" si="5"/>
        <v>#REF!</v>
      </c>
      <c r="Y8" s="13" t="str">
        <f t="shared" si="13"/>
        <v>depot-12</v>
      </c>
      <c r="Z8" s="13" t="e">
        <f t="shared" si="6"/>
        <v>#REF!</v>
      </c>
      <c r="AA8" s="31">
        <f t="shared" si="7"/>
        <v>0</v>
      </c>
      <c r="AB8" s="31" t="e">
        <f t="shared" si="7"/>
        <v>#REF!</v>
      </c>
      <c r="AC8" s="31">
        <f t="shared" si="7"/>
        <v>0</v>
      </c>
      <c r="AD8" s="31">
        <f t="shared" si="7"/>
        <v>0</v>
      </c>
      <c r="AE8" s="31">
        <f t="shared" si="7"/>
        <v>0</v>
      </c>
      <c r="AF8" s="31">
        <f t="shared" si="7"/>
        <v>0</v>
      </c>
      <c r="AG8" s="42"/>
      <c r="AH8" s="32">
        <f t="shared" si="14"/>
        <v>0.4932238049811043</v>
      </c>
      <c r="AI8" s="32">
        <f t="shared" si="15"/>
        <v>0.54660030095124623</v>
      </c>
      <c r="AJ8" s="29">
        <f t="shared" si="8"/>
        <v>1.3573118124442483</v>
      </c>
      <c r="AK8" s="29">
        <f t="shared" si="8"/>
        <v>1.4840971731664052</v>
      </c>
      <c r="AL8" s="29">
        <f t="shared" si="8"/>
        <v>0.63354728347661415</v>
      </c>
      <c r="AM8" s="29">
        <f t="shared" si="8"/>
        <v>0.63018919857527944</v>
      </c>
      <c r="AN8" s="29">
        <f t="shared" si="8"/>
        <v>0.4932238049811043</v>
      </c>
      <c r="AO8" s="29">
        <f t="shared" si="8"/>
        <v>2.0666822302906231</v>
      </c>
      <c r="AP8" s="29">
        <f t="shared" si="8"/>
        <v>3.6562926226573458</v>
      </c>
      <c r="AQ8" s="29">
        <f t="shared" si="8"/>
        <v>6.0242174196565639</v>
      </c>
      <c r="AR8" s="29">
        <f t="shared" si="8"/>
        <v>6.541529151972278</v>
      </c>
      <c r="AS8" s="29">
        <f t="shared" si="8"/>
        <v>9.6642789703371701</v>
      </c>
      <c r="AT8" s="29">
        <f t="shared" si="8"/>
        <v>0.93856203002312</v>
      </c>
      <c r="AU8" s="29">
        <f t="shared" si="8"/>
        <v>0.54660030095124623</v>
      </c>
      <c r="AV8" s="29">
        <f t="shared" si="8"/>
        <v>1.5737212037709412</v>
      </c>
      <c r="AW8" s="29">
        <f t="shared" si="8"/>
        <v>1.5688657651306508</v>
      </c>
      <c r="AX8" s="29">
        <f t="shared" si="8"/>
        <v>5.5165763469921298</v>
      </c>
      <c r="AY8" s="29">
        <f t="shared" si="8"/>
        <v>5.7096487591621035</v>
      </c>
    </row>
    <row r="9" spans="2:51">
      <c r="B9" s="3">
        <v>4</v>
      </c>
      <c r="C9" s="3" t="s">
        <v>661</v>
      </c>
      <c r="D9" s="26">
        <v>34.019890099999998</v>
      </c>
      <c r="E9" s="27">
        <v>-118.4884089</v>
      </c>
      <c r="F9" s="24">
        <v>0</v>
      </c>
      <c r="G9" s="12">
        <v>151.28926873160646</v>
      </c>
      <c r="H9" s="13">
        <f t="shared" si="9"/>
        <v>4236.099524484981</v>
      </c>
      <c r="I9" s="28">
        <f t="shared" si="10"/>
        <v>11.605752121876661</v>
      </c>
      <c r="J9" s="13">
        <f t="shared" si="11"/>
        <v>12.766327334064327</v>
      </c>
      <c r="K9" s="13" t="str">
        <f t="shared" si="12"/>
        <v>depot-5</v>
      </c>
      <c r="L9" s="13" t="e">
        <f t="shared" si="0"/>
        <v>#REF!</v>
      </c>
      <c r="M9" s="13">
        <f t="shared" si="1"/>
        <v>0</v>
      </c>
      <c r="N9" s="13">
        <f t="shared" si="1"/>
        <v>0</v>
      </c>
      <c r="O9" s="13">
        <f t="shared" si="1"/>
        <v>0</v>
      </c>
      <c r="P9" s="13">
        <f t="shared" si="1"/>
        <v>0</v>
      </c>
      <c r="Q9" s="13" t="e">
        <f t="shared" si="1"/>
        <v>#REF!</v>
      </c>
      <c r="R9" s="13">
        <f t="shared" si="1"/>
        <v>0</v>
      </c>
      <c r="S9" s="13">
        <f t="shared" si="1"/>
        <v>0</v>
      </c>
      <c r="T9" s="13">
        <f t="shared" si="1"/>
        <v>0</v>
      </c>
      <c r="U9" s="13" t="str">
        <f t="shared" si="2"/>
        <v>depot-9</v>
      </c>
      <c r="V9" s="13" t="e">
        <f t="shared" si="3"/>
        <v>#REF!</v>
      </c>
      <c r="W9" s="13" t="str">
        <f t="shared" si="4"/>
        <v>depot-10</v>
      </c>
      <c r="X9" s="13" t="e">
        <f t="shared" si="5"/>
        <v>#REF!</v>
      </c>
      <c r="Y9" s="13" t="str">
        <f t="shared" si="13"/>
        <v>depot-12</v>
      </c>
      <c r="Z9" s="13" t="e">
        <f t="shared" si="6"/>
        <v>#REF!</v>
      </c>
      <c r="AA9" s="31">
        <f t="shared" si="7"/>
        <v>0</v>
      </c>
      <c r="AB9" s="31" t="e">
        <f t="shared" si="7"/>
        <v>#REF!</v>
      </c>
      <c r="AC9" s="31">
        <f t="shared" si="7"/>
        <v>0</v>
      </c>
      <c r="AD9" s="31">
        <f t="shared" si="7"/>
        <v>0</v>
      </c>
      <c r="AE9" s="31">
        <f t="shared" si="7"/>
        <v>0</v>
      </c>
      <c r="AF9" s="31">
        <f t="shared" si="7"/>
        <v>0</v>
      </c>
      <c r="AG9" s="42"/>
      <c r="AH9" s="32">
        <f t="shared" si="14"/>
        <v>0.4932238049811043</v>
      </c>
      <c r="AI9" s="32">
        <f t="shared" si="15"/>
        <v>0.54660030095124623</v>
      </c>
      <c r="AJ9" s="29">
        <f t="shared" si="8"/>
        <v>1.3573118124442483</v>
      </c>
      <c r="AK9" s="29">
        <f t="shared" si="8"/>
        <v>1.4840971731664052</v>
      </c>
      <c r="AL9" s="29">
        <f t="shared" si="8"/>
        <v>0.63354728347661415</v>
      </c>
      <c r="AM9" s="29">
        <f t="shared" si="8"/>
        <v>0.63018919857527944</v>
      </c>
      <c r="AN9" s="29">
        <f t="shared" si="8"/>
        <v>0.4932238049811043</v>
      </c>
      <c r="AO9" s="29">
        <f t="shared" si="8"/>
        <v>2.0666822302906231</v>
      </c>
      <c r="AP9" s="29">
        <f t="shared" si="8"/>
        <v>3.6562926226573458</v>
      </c>
      <c r="AQ9" s="29">
        <f t="shared" si="8"/>
        <v>6.0242174196565639</v>
      </c>
      <c r="AR9" s="29">
        <f t="shared" si="8"/>
        <v>6.541529151972278</v>
      </c>
      <c r="AS9" s="29">
        <f t="shared" si="8"/>
        <v>9.6642789703371701</v>
      </c>
      <c r="AT9" s="29">
        <f t="shared" si="8"/>
        <v>0.93856203002312</v>
      </c>
      <c r="AU9" s="29">
        <f t="shared" si="8"/>
        <v>0.54660030095124623</v>
      </c>
      <c r="AV9" s="29">
        <f t="shared" si="8"/>
        <v>1.5737212037709412</v>
      </c>
      <c r="AW9" s="29">
        <f t="shared" si="8"/>
        <v>1.5688657651306508</v>
      </c>
      <c r="AX9" s="29">
        <f t="shared" si="8"/>
        <v>5.5165763469921298</v>
      </c>
      <c r="AY9" s="29">
        <f t="shared" si="8"/>
        <v>5.7096487591621035</v>
      </c>
    </row>
    <row r="10" spans="2:51">
      <c r="B10" s="3">
        <v>5</v>
      </c>
      <c r="C10" s="3" t="s">
        <v>662</v>
      </c>
      <c r="D10" s="26">
        <v>34.019890099999998</v>
      </c>
      <c r="E10" s="27">
        <v>-118.4884089</v>
      </c>
      <c r="F10" s="24">
        <v>0</v>
      </c>
      <c r="G10" s="12">
        <v>151.28926873160646</v>
      </c>
      <c r="H10" s="13">
        <f t="shared" si="9"/>
        <v>4236.099524484981</v>
      </c>
      <c r="I10" s="28">
        <f t="shared" si="10"/>
        <v>11.605752121876661</v>
      </c>
      <c r="J10" s="13">
        <f t="shared" si="11"/>
        <v>12.766327334064327</v>
      </c>
      <c r="K10" s="13" t="str">
        <f t="shared" si="12"/>
        <v>depot-5</v>
      </c>
      <c r="L10" s="13" t="e">
        <f t="shared" si="0"/>
        <v>#REF!</v>
      </c>
      <c r="M10" s="13">
        <f t="shared" si="1"/>
        <v>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3" t="e">
        <f t="shared" si="1"/>
        <v>#REF!</v>
      </c>
      <c r="R10" s="13">
        <f t="shared" si="1"/>
        <v>0</v>
      </c>
      <c r="S10" s="13">
        <f t="shared" si="1"/>
        <v>0</v>
      </c>
      <c r="T10" s="13">
        <f t="shared" si="1"/>
        <v>0</v>
      </c>
      <c r="U10" s="13" t="str">
        <f t="shared" si="2"/>
        <v>depot-9</v>
      </c>
      <c r="V10" s="13" t="e">
        <f t="shared" si="3"/>
        <v>#REF!</v>
      </c>
      <c r="W10" s="13" t="str">
        <f t="shared" si="4"/>
        <v>depot-10</v>
      </c>
      <c r="X10" s="13" t="e">
        <f t="shared" si="5"/>
        <v>#REF!</v>
      </c>
      <c r="Y10" s="13" t="str">
        <f t="shared" si="13"/>
        <v>depot-12</v>
      </c>
      <c r="Z10" s="13" t="e">
        <f t="shared" si="6"/>
        <v>#REF!</v>
      </c>
      <c r="AA10" s="31">
        <f t="shared" si="7"/>
        <v>0</v>
      </c>
      <c r="AB10" s="31" t="e">
        <f t="shared" si="7"/>
        <v>#REF!</v>
      </c>
      <c r="AC10" s="31">
        <f t="shared" si="7"/>
        <v>0</v>
      </c>
      <c r="AD10" s="31">
        <f t="shared" si="7"/>
        <v>0</v>
      </c>
      <c r="AE10" s="31">
        <f t="shared" si="7"/>
        <v>0</v>
      </c>
      <c r="AF10" s="31">
        <f t="shared" si="7"/>
        <v>0</v>
      </c>
      <c r="AG10" s="42"/>
      <c r="AH10" s="32">
        <f t="shared" si="14"/>
        <v>0.4932238049811043</v>
      </c>
      <c r="AI10" s="32">
        <f t="shared" si="15"/>
        <v>0.54660030095124623</v>
      </c>
      <c r="AJ10" s="29">
        <f t="shared" si="8"/>
        <v>1.3573118124442483</v>
      </c>
      <c r="AK10" s="29">
        <f t="shared" si="8"/>
        <v>1.4840971731664052</v>
      </c>
      <c r="AL10" s="29">
        <f t="shared" si="8"/>
        <v>0.63354728347661415</v>
      </c>
      <c r="AM10" s="29">
        <f t="shared" si="8"/>
        <v>0.63018919857527944</v>
      </c>
      <c r="AN10" s="29">
        <f t="shared" si="8"/>
        <v>0.4932238049811043</v>
      </c>
      <c r="AO10" s="29">
        <f t="shared" si="8"/>
        <v>2.0666822302906231</v>
      </c>
      <c r="AP10" s="29">
        <f t="shared" si="8"/>
        <v>3.6562926226573458</v>
      </c>
      <c r="AQ10" s="29">
        <f t="shared" si="8"/>
        <v>6.0242174196565639</v>
      </c>
      <c r="AR10" s="29">
        <f t="shared" si="8"/>
        <v>6.541529151972278</v>
      </c>
      <c r="AS10" s="29">
        <f t="shared" si="8"/>
        <v>9.6642789703371701</v>
      </c>
      <c r="AT10" s="29">
        <f t="shared" si="8"/>
        <v>0.93856203002312</v>
      </c>
      <c r="AU10" s="29">
        <f t="shared" si="8"/>
        <v>0.54660030095124623</v>
      </c>
      <c r="AV10" s="29">
        <f t="shared" si="8"/>
        <v>1.5737212037709412</v>
      </c>
      <c r="AW10" s="29">
        <f t="shared" si="8"/>
        <v>1.5688657651306508</v>
      </c>
      <c r="AX10" s="29">
        <f t="shared" si="8"/>
        <v>5.5165763469921298</v>
      </c>
      <c r="AY10" s="29">
        <f t="shared" si="8"/>
        <v>5.7096487591621035</v>
      </c>
    </row>
    <row r="11" spans="2:51">
      <c r="B11" s="3">
        <v>6</v>
      </c>
      <c r="C11" s="3" t="s">
        <v>663</v>
      </c>
      <c r="D11" s="26">
        <v>34.019890099999998</v>
      </c>
      <c r="E11" s="27">
        <v>-118.4884089</v>
      </c>
      <c r="F11" s="24">
        <v>0</v>
      </c>
      <c r="G11" s="12">
        <v>151.28926873160646</v>
      </c>
      <c r="H11" s="13">
        <f t="shared" si="9"/>
        <v>4236.099524484981</v>
      </c>
      <c r="I11" s="28">
        <f t="shared" si="10"/>
        <v>11.605752121876661</v>
      </c>
      <c r="J11" s="13">
        <f t="shared" si="11"/>
        <v>12.766327334064327</v>
      </c>
      <c r="K11" s="13" t="str">
        <f t="shared" si="12"/>
        <v>depot-5</v>
      </c>
      <c r="L11" s="13" t="e">
        <f t="shared" si="0"/>
        <v>#REF!</v>
      </c>
      <c r="M11" s="13">
        <f t="shared" si="1"/>
        <v>0</v>
      </c>
      <c r="N11" s="13">
        <f t="shared" si="1"/>
        <v>0</v>
      </c>
      <c r="O11" s="13">
        <f t="shared" si="1"/>
        <v>0</v>
      </c>
      <c r="P11" s="13">
        <f t="shared" si="1"/>
        <v>0</v>
      </c>
      <c r="Q11" s="13" t="e">
        <f t="shared" si="1"/>
        <v>#REF!</v>
      </c>
      <c r="R11" s="13">
        <f t="shared" si="1"/>
        <v>0</v>
      </c>
      <c r="S11" s="13">
        <f t="shared" si="1"/>
        <v>0</v>
      </c>
      <c r="T11" s="13">
        <f t="shared" si="1"/>
        <v>0</v>
      </c>
      <c r="U11" s="13" t="str">
        <f t="shared" si="2"/>
        <v>depot-9</v>
      </c>
      <c r="V11" s="13" t="e">
        <f t="shared" si="3"/>
        <v>#REF!</v>
      </c>
      <c r="W11" s="13" t="str">
        <f t="shared" si="4"/>
        <v>depot-10</v>
      </c>
      <c r="X11" s="13" t="e">
        <f t="shared" si="5"/>
        <v>#REF!</v>
      </c>
      <c r="Y11" s="13" t="str">
        <f t="shared" si="13"/>
        <v>depot-12</v>
      </c>
      <c r="Z11" s="13" t="e">
        <f t="shared" si="6"/>
        <v>#REF!</v>
      </c>
      <c r="AA11" s="31">
        <f t="shared" si="7"/>
        <v>0</v>
      </c>
      <c r="AB11" s="31" t="e">
        <f t="shared" si="7"/>
        <v>#REF!</v>
      </c>
      <c r="AC11" s="31">
        <f t="shared" si="7"/>
        <v>0</v>
      </c>
      <c r="AD11" s="31">
        <f t="shared" si="7"/>
        <v>0</v>
      </c>
      <c r="AE11" s="31">
        <f t="shared" si="7"/>
        <v>0</v>
      </c>
      <c r="AF11" s="31">
        <f t="shared" si="7"/>
        <v>0</v>
      </c>
      <c r="AG11" s="42"/>
      <c r="AH11" s="32">
        <f t="shared" si="14"/>
        <v>0.4932238049811043</v>
      </c>
      <c r="AI11" s="32">
        <f t="shared" si="15"/>
        <v>0.54660030095124623</v>
      </c>
      <c r="AJ11" s="29">
        <f t="shared" si="8"/>
        <v>1.3573118124442483</v>
      </c>
      <c r="AK11" s="29">
        <f t="shared" si="8"/>
        <v>1.4840971731664052</v>
      </c>
      <c r="AL11" s="29">
        <f t="shared" si="8"/>
        <v>0.63354728347661415</v>
      </c>
      <c r="AM11" s="29">
        <f t="shared" si="8"/>
        <v>0.63018919857527944</v>
      </c>
      <c r="AN11" s="29">
        <f t="shared" si="8"/>
        <v>0.4932238049811043</v>
      </c>
      <c r="AO11" s="29">
        <f t="shared" si="8"/>
        <v>2.0666822302906231</v>
      </c>
      <c r="AP11" s="29">
        <f t="shared" si="8"/>
        <v>3.6562926226573458</v>
      </c>
      <c r="AQ11" s="29">
        <f t="shared" si="8"/>
        <v>6.0242174196565639</v>
      </c>
      <c r="AR11" s="29">
        <f t="shared" si="8"/>
        <v>6.541529151972278</v>
      </c>
      <c r="AS11" s="29">
        <f t="shared" si="8"/>
        <v>9.6642789703371701</v>
      </c>
      <c r="AT11" s="29">
        <f t="shared" si="8"/>
        <v>0.93856203002312</v>
      </c>
      <c r="AU11" s="29">
        <f t="shared" si="8"/>
        <v>0.54660030095124623</v>
      </c>
      <c r="AV11" s="29">
        <f t="shared" si="8"/>
        <v>1.5737212037709412</v>
      </c>
      <c r="AW11" s="29">
        <f t="shared" si="8"/>
        <v>1.5688657651306508</v>
      </c>
      <c r="AX11" s="29">
        <f t="shared" si="8"/>
        <v>5.5165763469921298</v>
      </c>
      <c r="AY11" s="29">
        <f t="shared" si="8"/>
        <v>5.7096487591621035</v>
      </c>
    </row>
    <row r="12" spans="2:51">
      <c r="B12" s="3">
        <v>7</v>
      </c>
      <c r="C12" s="3" t="s">
        <v>664</v>
      </c>
      <c r="D12" s="26">
        <v>34.019890099999998</v>
      </c>
      <c r="E12" s="27">
        <v>-118.4884089</v>
      </c>
      <c r="F12" s="24">
        <v>0</v>
      </c>
      <c r="G12" s="12">
        <v>151.28926873160646</v>
      </c>
      <c r="H12" s="13">
        <f t="shared" si="9"/>
        <v>4236.099524484981</v>
      </c>
      <c r="I12" s="28">
        <f t="shared" si="10"/>
        <v>11.605752121876661</v>
      </c>
      <c r="J12" s="13">
        <f t="shared" si="11"/>
        <v>12.766327334064327</v>
      </c>
      <c r="K12" s="13" t="str">
        <f t="shared" si="12"/>
        <v>depot-5</v>
      </c>
      <c r="L12" s="13" t="e">
        <f t="shared" si="0"/>
        <v>#REF!</v>
      </c>
      <c r="M12" s="13">
        <f t="shared" si="1"/>
        <v>0</v>
      </c>
      <c r="N12" s="13">
        <f t="shared" si="1"/>
        <v>0</v>
      </c>
      <c r="O12" s="13">
        <f t="shared" si="1"/>
        <v>0</v>
      </c>
      <c r="P12" s="13">
        <f t="shared" si="1"/>
        <v>0</v>
      </c>
      <c r="Q12" s="13" t="e">
        <f t="shared" si="1"/>
        <v>#REF!</v>
      </c>
      <c r="R12" s="13">
        <f t="shared" si="1"/>
        <v>0</v>
      </c>
      <c r="S12" s="13">
        <f t="shared" si="1"/>
        <v>0</v>
      </c>
      <c r="T12" s="13">
        <f t="shared" si="1"/>
        <v>0</v>
      </c>
      <c r="U12" s="13" t="str">
        <f t="shared" si="2"/>
        <v>depot-9</v>
      </c>
      <c r="V12" s="13" t="e">
        <f t="shared" si="3"/>
        <v>#REF!</v>
      </c>
      <c r="W12" s="13" t="str">
        <f t="shared" si="4"/>
        <v>depot-10</v>
      </c>
      <c r="X12" s="13" t="e">
        <f t="shared" si="5"/>
        <v>#REF!</v>
      </c>
      <c r="Y12" s="13" t="str">
        <f t="shared" si="13"/>
        <v>depot-12</v>
      </c>
      <c r="Z12" s="13" t="e">
        <f t="shared" si="6"/>
        <v>#REF!</v>
      </c>
      <c r="AA12" s="31">
        <f t="shared" si="7"/>
        <v>0</v>
      </c>
      <c r="AB12" s="31" t="e">
        <f t="shared" si="7"/>
        <v>#REF!</v>
      </c>
      <c r="AC12" s="31">
        <f t="shared" si="7"/>
        <v>0</v>
      </c>
      <c r="AD12" s="31">
        <f t="shared" si="7"/>
        <v>0</v>
      </c>
      <c r="AE12" s="31">
        <f t="shared" si="7"/>
        <v>0</v>
      </c>
      <c r="AF12" s="31">
        <f t="shared" si="7"/>
        <v>0</v>
      </c>
      <c r="AG12" s="42"/>
      <c r="AH12" s="32">
        <f t="shared" si="14"/>
        <v>0.4932238049811043</v>
      </c>
      <c r="AI12" s="32">
        <f t="shared" si="15"/>
        <v>0.54660030095124623</v>
      </c>
      <c r="AJ12" s="29">
        <f t="shared" si="8"/>
        <v>1.3573118124442483</v>
      </c>
      <c r="AK12" s="29">
        <f t="shared" si="8"/>
        <v>1.4840971731664052</v>
      </c>
      <c r="AL12" s="29">
        <f t="shared" si="8"/>
        <v>0.63354728347661415</v>
      </c>
      <c r="AM12" s="29">
        <f t="shared" si="8"/>
        <v>0.63018919857527944</v>
      </c>
      <c r="AN12" s="29">
        <f t="shared" si="8"/>
        <v>0.4932238049811043</v>
      </c>
      <c r="AO12" s="29">
        <f t="shared" si="8"/>
        <v>2.0666822302906231</v>
      </c>
      <c r="AP12" s="29">
        <f t="shared" si="8"/>
        <v>3.6562926226573458</v>
      </c>
      <c r="AQ12" s="29">
        <f t="shared" si="8"/>
        <v>6.0242174196565639</v>
      </c>
      <c r="AR12" s="29">
        <f t="shared" si="8"/>
        <v>6.541529151972278</v>
      </c>
      <c r="AS12" s="29">
        <f t="shared" si="8"/>
        <v>9.6642789703371701</v>
      </c>
      <c r="AT12" s="29">
        <f t="shared" si="8"/>
        <v>0.93856203002312</v>
      </c>
      <c r="AU12" s="29">
        <f t="shared" si="8"/>
        <v>0.54660030095124623</v>
      </c>
      <c r="AV12" s="29">
        <f t="shared" si="8"/>
        <v>1.5737212037709412</v>
      </c>
      <c r="AW12" s="29">
        <f t="shared" si="8"/>
        <v>1.5688657651306508</v>
      </c>
      <c r="AX12" s="29">
        <f t="shared" si="8"/>
        <v>5.5165763469921298</v>
      </c>
      <c r="AY12" s="29">
        <f t="shared" si="8"/>
        <v>5.7096487591621035</v>
      </c>
    </row>
    <row r="13" spans="2:51">
      <c r="B13" s="3">
        <v>8</v>
      </c>
      <c r="C13" s="3" t="s">
        <v>665</v>
      </c>
      <c r="D13" s="26">
        <v>34.029789000000001</v>
      </c>
      <c r="E13" s="27">
        <v>-118.497364</v>
      </c>
      <c r="F13" s="24">
        <v>0</v>
      </c>
      <c r="G13" s="12">
        <v>214.74774043188813</v>
      </c>
      <c r="H13" s="13">
        <f t="shared" si="9"/>
        <v>6012.9367320928677</v>
      </c>
      <c r="I13" s="28">
        <f t="shared" si="10"/>
        <v>16.473799266007855</v>
      </c>
      <c r="J13" s="13">
        <f t="shared" si="11"/>
        <v>18.121179192608643</v>
      </c>
      <c r="K13" s="13" t="str">
        <f t="shared" si="12"/>
        <v>depot-1</v>
      </c>
      <c r="L13" s="13" t="e">
        <f t="shared" si="0"/>
        <v>#REF!</v>
      </c>
      <c r="M13" s="13" t="e">
        <f t="shared" si="1"/>
        <v>#REF!</v>
      </c>
      <c r="N13" s="13">
        <f t="shared" si="1"/>
        <v>0</v>
      </c>
      <c r="O13" s="13">
        <f t="shared" si="1"/>
        <v>0</v>
      </c>
      <c r="P13" s="13">
        <f t="shared" si="1"/>
        <v>0</v>
      </c>
      <c r="Q13" s="13">
        <f t="shared" si="1"/>
        <v>0</v>
      </c>
      <c r="R13" s="13">
        <f t="shared" si="1"/>
        <v>0</v>
      </c>
      <c r="S13" s="13">
        <f t="shared" si="1"/>
        <v>0</v>
      </c>
      <c r="T13" s="13">
        <f t="shared" si="1"/>
        <v>0</v>
      </c>
      <c r="U13" s="13" t="str">
        <f t="shared" si="2"/>
        <v>depot-9</v>
      </c>
      <c r="V13" s="13" t="e">
        <f t="shared" si="3"/>
        <v>#REF!</v>
      </c>
      <c r="W13" s="13" t="str">
        <f t="shared" si="4"/>
        <v>depot-10</v>
      </c>
      <c r="X13" s="13" t="e">
        <f t="shared" si="5"/>
        <v>#REF!</v>
      </c>
      <c r="Y13" s="13" t="str">
        <f t="shared" si="13"/>
        <v>depot-12</v>
      </c>
      <c r="Z13" s="13" t="e">
        <f t="shared" si="6"/>
        <v>#REF!</v>
      </c>
      <c r="AA13" s="31">
        <f t="shared" si="7"/>
        <v>0</v>
      </c>
      <c r="AB13" s="31" t="e">
        <f t="shared" si="7"/>
        <v>#REF!</v>
      </c>
      <c r="AC13" s="31">
        <f t="shared" si="7"/>
        <v>0</v>
      </c>
      <c r="AD13" s="31">
        <f t="shared" si="7"/>
        <v>0</v>
      </c>
      <c r="AE13" s="31">
        <f t="shared" si="7"/>
        <v>0</v>
      </c>
      <c r="AF13" s="31">
        <f t="shared" si="7"/>
        <v>0</v>
      </c>
      <c r="AG13" s="42"/>
      <c r="AH13" s="32">
        <f t="shared" si="14"/>
        <v>2.6024795868064346E-2</v>
      </c>
      <c r="AI13" s="32">
        <f t="shared" si="15"/>
        <v>0.78903596901614936</v>
      </c>
      <c r="AJ13" s="29">
        <f t="shared" si="8"/>
        <v>2.6024795868064346E-2</v>
      </c>
      <c r="AK13" s="29">
        <f t="shared" si="8"/>
        <v>0.65457718414328403</v>
      </c>
      <c r="AL13" s="29">
        <f t="shared" si="8"/>
        <v>0.80418195963420835</v>
      </c>
      <c r="AM13" s="29">
        <f t="shared" si="8"/>
        <v>0.7974795767916093</v>
      </c>
      <c r="AN13" s="29">
        <f t="shared" si="8"/>
        <v>1.7736101059709255</v>
      </c>
      <c r="AO13" s="29">
        <f t="shared" si="8"/>
        <v>3.3129381806489699</v>
      </c>
      <c r="AP13" s="29">
        <f t="shared" si="8"/>
        <v>4.9736026972110556</v>
      </c>
      <c r="AQ13" s="29">
        <f t="shared" si="8"/>
        <v>7.1804973403313417</v>
      </c>
      <c r="AR13" s="29">
        <f t="shared" si="8"/>
        <v>6.9598025710872538</v>
      </c>
      <c r="AS13" s="29">
        <f t="shared" si="8"/>
        <v>10.878800189088917</v>
      </c>
      <c r="AT13" s="29">
        <f t="shared" si="8"/>
        <v>1.0515027610048524</v>
      </c>
      <c r="AU13" s="29">
        <f t="shared" si="8"/>
        <v>0.78903596901614936</v>
      </c>
      <c r="AV13" s="29">
        <f t="shared" si="8"/>
        <v>1.7579934566998177</v>
      </c>
      <c r="AW13" s="29">
        <f t="shared" si="8"/>
        <v>2.0000606255815816</v>
      </c>
      <c r="AX13" s="29">
        <f t="shared" si="8"/>
        <v>6.8266921330907824</v>
      </c>
      <c r="AY13" s="29">
        <f t="shared" si="8"/>
        <v>7.0235333271519167</v>
      </c>
    </row>
    <row r="14" spans="2:51">
      <c r="B14" s="3">
        <v>9</v>
      </c>
      <c r="C14" s="3" t="s">
        <v>666</v>
      </c>
      <c r="D14" s="26">
        <v>34.024292500000001</v>
      </c>
      <c r="E14" s="27">
        <v>-118.4916917</v>
      </c>
      <c r="F14" s="24">
        <v>0</v>
      </c>
      <c r="G14" s="12">
        <v>258.56363072950433</v>
      </c>
      <c r="H14" s="13">
        <f t="shared" si="9"/>
        <v>7239.7816604261207</v>
      </c>
      <c r="I14" s="28">
        <f t="shared" si="10"/>
        <v>19.835018247742795</v>
      </c>
      <c r="J14" s="13">
        <f t="shared" si="11"/>
        <v>21.818520072517074</v>
      </c>
      <c r="K14" s="13" t="str">
        <f t="shared" si="12"/>
        <v>depot-4</v>
      </c>
      <c r="L14" s="13" t="e">
        <f t="shared" si="0"/>
        <v>#REF!</v>
      </c>
      <c r="M14" s="13">
        <f t="shared" si="1"/>
        <v>0</v>
      </c>
      <c r="N14" s="13">
        <f t="shared" si="1"/>
        <v>0</v>
      </c>
      <c r="O14" s="13">
        <f t="shared" si="1"/>
        <v>0</v>
      </c>
      <c r="P14" s="13" t="e">
        <f t="shared" si="1"/>
        <v>#REF!</v>
      </c>
      <c r="Q14" s="13">
        <f t="shared" si="1"/>
        <v>0</v>
      </c>
      <c r="R14" s="13">
        <f t="shared" si="1"/>
        <v>0</v>
      </c>
      <c r="S14" s="13">
        <f t="shared" si="1"/>
        <v>0</v>
      </c>
      <c r="T14" s="13">
        <f t="shared" si="1"/>
        <v>0</v>
      </c>
      <c r="U14" s="13" t="str">
        <f t="shared" si="2"/>
        <v>depot-9</v>
      </c>
      <c r="V14" s="13" t="e">
        <f t="shared" si="3"/>
        <v>#REF!</v>
      </c>
      <c r="W14" s="13" t="str">
        <f t="shared" si="4"/>
        <v>depot-10</v>
      </c>
      <c r="X14" s="13" t="e">
        <f t="shared" si="5"/>
        <v>#REF!</v>
      </c>
      <c r="Y14" s="13" t="str">
        <f t="shared" si="13"/>
        <v>depot-12</v>
      </c>
      <c r="Z14" s="13" t="e">
        <f t="shared" si="6"/>
        <v>#REF!</v>
      </c>
      <c r="AA14" s="31">
        <f t="shared" si="7"/>
        <v>0</v>
      </c>
      <c r="AB14" s="31" t="e">
        <f t="shared" si="7"/>
        <v>#REF!</v>
      </c>
      <c r="AC14" s="31">
        <f t="shared" si="7"/>
        <v>0</v>
      </c>
      <c r="AD14" s="31">
        <f t="shared" si="7"/>
        <v>0</v>
      </c>
      <c r="AE14" s="31">
        <f t="shared" si="7"/>
        <v>0</v>
      </c>
      <c r="AF14" s="31">
        <f t="shared" si="7"/>
        <v>0</v>
      </c>
      <c r="AG14" s="42"/>
      <c r="AH14" s="32">
        <f t="shared" si="14"/>
        <v>0.20172914216839144</v>
      </c>
      <c r="AI14" s="32">
        <f t="shared" si="15"/>
        <v>7.4454454533859835E-2</v>
      </c>
      <c r="AJ14" s="29">
        <f t="shared" si="8"/>
        <v>0.81146387929415842</v>
      </c>
      <c r="AK14" s="29">
        <f t="shared" si="8"/>
        <v>0.98985755227689143</v>
      </c>
      <c r="AL14" s="29">
        <f t="shared" si="8"/>
        <v>0.21489344801617966</v>
      </c>
      <c r="AM14" s="29">
        <f t="shared" si="8"/>
        <v>0.20172914216839144</v>
      </c>
      <c r="AN14" s="29">
        <f t="shared" si="8"/>
        <v>1.0152289244309494</v>
      </c>
      <c r="AO14" s="29">
        <f t="shared" si="8"/>
        <v>2.5856807172196574</v>
      </c>
      <c r="AP14" s="29">
        <f t="shared" si="8"/>
        <v>4.2033073794934843</v>
      </c>
      <c r="AQ14" s="29">
        <f t="shared" si="8"/>
        <v>6.4634112010999596</v>
      </c>
      <c r="AR14" s="29">
        <f t="shared" si="8"/>
        <v>6.6343162661807664</v>
      </c>
      <c r="AS14" s="29">
        <f t="shared" si="8"/>
        <v>10.13643159628274</v>
      </c>
      <c r="AT14" s="29">
        <f t="shared" si="8"/>
        <v>0.78809400365704618</v>
      </c>
      <c r="AU14" s="29">
        <f t="shared" si="8"/>
        <v>7.4454454533859835E-2</v>
      </c>
      <c r="AV14" s="29">
        <f t="shared" si="8"/>
        <v>1.4638800934499006</v>
      </c>
      <c r="AW14" s="29">
        <f t="shared" si="8"/>
        <v>1.5814093666728455</v>
      </c>
      <c r="AX14" s="29">
        <f t="shared" si="8"/>
        <v>6.0419768406874015</v>
      </c>
      <c r="AY14" s="29">
        <f t="shared" si="8"/>
        <v>6.2376148528914506</v>
      </c>
    </row>
    <row r="15" spans="2:51">
      <c r="B15" s="3">
        <v>10</v>
      </c>
      <c r="C15" s="3" t="s">
        <v>667</v>
      </c>
      <c r="D15" s="26">
        <v>34.024292500000001</v>
      </c>
      <c r="E15" s="27">
        <v>-118.4916917</v>
      </c>
      <c r="F15" s="24">
        <v>0</v>
      </c>
      <c r="G15" s="12">
        <v>258.56363072950433</v>
      </c>
      <c r="H15" s="13">
        <f t="shared" si="9"/>
        <v>7239.7816604261207</v>
      </c>
      <c r="I15" s="28">
        <f t="shared" si="10"/>
        <v>19.835018247742795</v>
      </c>
      <c r="J15" s="13">
        <f t="shared" si="11"/>
        <v>21.818520072517074</v>
      </c>
      <c r="K15" s="13" t="str">
        <f t="shared" si="12"/>
        <v>depot-4</v>
      </c>
      <c r="L15" s="13" t="e">
        <f t="shared" si="0"/>
        <v>#REF!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3" t="e">
        <f t="shared" si="1"/>
        <v>#REF!</v>
      </c>
      <c r="Q15" s="13">
        <f t="shared" si="1"/>
        <v>0</v>
      </c>
      <c r="R15" s="13">
        <f t="shared" si="1"/>
        <v>0</v>
      </c>
      <c r="S15" s="13">
        <f t="shared" si="1"/>
        <v>0</v>
      </c>
      <c r="T15" s="13">
        <f t="shared" si="1"/>
        <v>0</v>
      </c>
      <c r="U15" s="13" t="str">
        <f t="shared" si="2"/>
        <v>depot-9</v>
      </c>
      <c r="V15" s="13" t="e">
        <f t="shared" si="3"/>
        <v>#REF!</v>
      </c>
      <c r="W15" s="13" t="str">
        <f t="shared" si="4"/>
        <v>depot-10</v>
      </c>
      <c r="X15" s="13" t="e">
        <f t="shared" si="5"/>
        <v>#REF!</v>
      </c>
      <c r="Y15" s="13" t="str">
        <f t="shared" si="13"/>
        <v>depot-12</v>
      </c>
      <c r="Z15" s="13" t="e">
        <f t="shared" si="6"/>
        <v>#REF!</v>
      </c>
      <c r="AA15" s="31">
        <f t="shared" si="7"/>
        <v>0</v>
      </c>
      <c r="AB15" s="31" t="e">
        <f t="shared" si="7"/>
        <v>#REF!</v>
      </c>
      <c r="AC15" s="31">
        <f t="shared" si="7"/>
        <v>0</v>
      </c>
      <c r="AD15" s="31">
        <f t="shared" si="7"/>
        <v>0</v>
      </c>
      <c r="AE15" s="31">
        <f t="shared" si="7"/>
        <v>0</v>
      </c>
      <c r="AF15" s="31">
        <f t="shared" si="7"/>
        <v>0</v>
      </c>
      <c r="AG15" s="42"/>
      <c r="AH15" s="32">
        <f t="shared" si="14"/>
        <v>0.20172914216839144</v>
      </c>
      <c r="AI15" s="32">
        <f t="shared" si="15"/>
        <v>7.4454454533859835E-2</v>
      </c>
      <c r="AJ15" s="29">
        <f t="shared" si="8"/>
        <v>0.81146387929415842</v>
      </c>
      <c r="AK15" s="29">
        <f t="shared" si="8"/>
        <v>0.98985755227689143</v>
      </c>
      <c r="AL15" s="29">
        <f t="shared" si="8"/>
        <v>0.21489344801617966</v>
      </c>
      <c r="AM15" s="29">
        <f t="shared" si="8"/>
        <v>0.20172914216839144</v>
      </c>
      <c r="AN15" s="29">
        <f t="shared" si="8"/>
        <v>1.0152289244309494</v>
      </c>
      <c r="AO15" s="29">
        <f t="shared" si="8"/>
        <v>2.5856807172196574</v>
      </c>
      <c r="AP15" s="29">
        <f t="shared" si="8"/>
        <v>4.2033073794934843</v>
      </c>
      <c r="AQ15" s="29">
        <f t="shared" si="8"/>
        <v>6.4634112010999596</v>
      </c>
      <c r="AR15" s="29">
        <f t="shared" si="8"/>
        <v>6.6343162661807664</v>
      </c>
      <c r="AS15" s="29">
        <f t="shared" si="8"/>
        <v>10.13643159628274</v>
      </c>
      <c r="AT15" s="29">
        <f t="shared" si="8"/>
        <v>0.78809400365704618</v>
      </c>
      <c r="AU15" s="29">
        <f t="shared" si="8"/>
        <v>7.4454454533859835E-2</v>
      </c>
      <c r="AV15" s="29">
        <f t="shared" si="8"/>
        <v>1.4638800934499006</v>
      </c>
      <c r="AW15" s="29">
        <f t="shared" si="8"/>
        <v>1.5814093666728455</v>
      </c>
      <c r="AX15" s="29">
        <f t="shared" si="8"/>
        <v>6.0419768406874015</v>
      </c>
      <c r="AY15" s="29">
        <f t="shared" si="8"/>
        <v>6.2376148528914506</v>
      </c>
    </row>
    <row r="16" spans="2:51">
      <c r="B16" s="3">
        <v>11</v>
      </c>
      <c r="C16" s="3" t="s">
        <v>668</v>
      </c>
      <c r="D16" s="26">
        <v>34.025302799999999</v>
      </c>
      <c r="E16" s="27">
        <v>-118.4923773</v>
      </c>
      <c r="F16" s="24">
        <v>0</v>
      </c>
      <c r="G16" s="12">
        <v>523.33081782227123</v>
      </c>
      <c r="H16" s="13">
        <f t="shared" si="9"/>
        <v>14653.262899023595</v>
      </c>
      <c r="I16" s="28">
        <f t="shared" si="10"/>
        <v>40.145925750749576</v>
      </c>
      <c r="J16" s="13">
        <f t="shared" si="11"/>
        <v>44.16051832582454</v>
      </c>
      <c r="K16" s="13" t="str">
        <f t="shared" si="12"/>
        <v>depot-4</v>
      </c>
      <c r="L16" s="13" t="e">
        <f t="shared" si="0"/>
        <v>#REF!</v>
      </c>
      <c r="M16" s="13">
        <f t="shared" ref="M16:T25" si="16">IF($K16=M$5,$L16,0)</f>
        <v>0</v>
      </c>
      <c r="N16" s="13">
        <f t="shared" si="16"/>
        <v>0</v>
      </c>
      <c r="O16" s="13">
        <f t="shared" si="16"/>
        <v>0</v>
      </c>
      <c r="P16" s="13" t="e">
        <f t="shared" si="16"/>
        <v>#REF!</v>
      </c>
      <c r="Q16" s="13">
        <f t="shared" si="16"/>
        <v>0</v>
      </c>
      <c r="R16" s="13">
        <f t="shared" si="16"/>
        <v>0</v>
      </c>
      <c r="S16" s="13">
        <f t="shared" si="16"/>
        <v>0</v>
      </c>
      <c r="T16" s="13">
        <f t="shared" si="16"/>
        <v>0</v>
      </c>
      <c r="U16" s="13" t="str">
        <f t="shared" si="2"/>
        <v>depot-9</v>
      </c>
      <c r="V16" s="13" t="e">
        <f t="shared" si="3"/>
        <v>#REF!</v>
      </c>
      <c r="W16" s="13" t="str">
        <f t="shared" si="4"/>
        <v>depot-10</v>
      </c>
      <c r="X16" s="13" t="e">
        <f t="shared" si="5"/>
        <v>#REF!</v>
      </c>
      <c r="Y16" s="13" t="str">
        <f t="shared" si="13"/>
        <v>depot-12</v>
      </c>
      <c r="Z16" s="13" t="e">
        <f t="shared" si="6"/>
        <v>#REF!</v>
      </c>
      <c r="AA16" s="31">
        <f t="shared" ref="AA16:AF25" si="17">IF($Y16=AA$5,$Z16,0)</f>
        <v>0</v>
      </c>
      <c r="AB16" s="31" t="e">
        <f t="shared" si="17"/>
        <v>#REF!</v>
      </c>
      <c r="AC16" s="31">
        <f t="shared" si="17"/>
        <v>0</v>
      </c>
      <c r="AD16" s="31">
        <f t="shared" si="17"/>
        <v>0</v>
      </c>
      <c r="AE16" s="31">
        <f t="shared" si="17"/>
        <v>0</v>
      </c>
      <c r="AF16" s="31">
        <f t="shared" si="17"/>
        <v>0</v>
      </c>
      <c r="AG16" s="42"/>
      <c r="AH16" s="32">
        <f t="shared" si="14"/>
        <v>0.20320572555876951</v>
      </c>
      <c r="AI16" s="32">
        <f t="shared" si="15"/>
        <v>0.15202129094315395</v>
      </c>
      <c r="AJ16" s="29">
        <f t="shared" ref="AJ16:AY25" si="18">(((AJ$3-$D16)^2)+((AJ$4-$E16)^2))^(1/2)*100</f>
        <v>0.69186324609695582</v>
      </c>
      <c r="AK16" s="29">
        <f t="shared" si="18"/>
        <v>0.88567221707596488</v>
      </c>
      <c r="AL16" s="29">
        <f t="shared" si="18"/>
        <v>0.21656981253231336</v>
      </c>
      <c r="AM16" s="29">
        <f t="shared" si="18"/>
        <v>0.20320572555876951</v>
      </c>
      <c r="AN16" s="29">
        <f t="shared" si="18"/>
        <v>1.1357145182221295</v>
      </c>
      <c r="AO16" s="29">
        <f t="shared" si="18"/>
        <v>2.7040977444796019</v>
      </c>
      <c r="AP16" s="29">
        <f t="shared" si="18"/>
        <v>4.3253182183512395</v>
      </c>
      <c r="AQ16" s="29">
        <f t="shared" si="18"/>
        <v>6.5601113838409564</v>
      </c>
      <c r="AR16" s="29">
        <f t="shared" si="18"/>
        <v>6.6556067125701421</v>
      </c>
      <c r="AS16" s="29">
        <f t="shared" si="18"/>
        <v>10.239665151107797</v>
      </c>
      <c r="AT16" s="29">
        <f t="shared" si="18"/>
        <v>0.80859779179781111</v>
      </c>
      <c r="AU16" s="29">
        <f t="shared" si="18"/>
        <v>0.15202129094315395</v>
      </c>
      <c r="AV16" s="29">
        <f t="shared" si="18"/>
        <v>1.4611046177802167</v>
      </c>
      <c r="AW16" s="29">
        <f t="shared" si="18"/>
        <v>1.6045800748171455</v>
      </c>
      <c r="AX16" s="29">
        <f t="shared" si="18"/>
        <v>6.1577579927517503</v>
      </c>
      <c r="AY16" s="29">
        <f t="shared" si="18"/>
        <v>6.3539687889150933</v>
      </c>
    </row>
    <row r="17" spans="2:51">
      <c r="B17" s="3">
        <v>12</v>
      </c>
      <c r="C17" s="3" t="s">
        <v>669</v>
      </c>
      <c r="D17" s="26">
        <v>34.019435299999998</v>
      </c>
      <c r="E17" s="27">
        <v>-118.4836409</v>
      </c>
      <c r="F17" s="24">
        <v>0</v>
      </c>
      <c r="G17" s="12">
        <v>480.97811974742876</v>
      </c>
      <c r="H17" s="13">
        <f t="shared" si="9"/>
        <v>13467.387352928004</v>
      </c>
      <c r="I17" s="28">
        <f t="shared" si="10"/>
        <v>36.896951651857549</v>
      </c>
      <c r="J17" s="13">
        <f t="shared" si="11"/>
        <v>40.586646817043309</v>
      </c>
      <c r="K17" s="13" t="str">
        <f t="shared" si="12"/>
        <v>depot-5</v>
      </c>
      <c r="L17" s="13" t="e">
        <f t="shared" si="0"/>
        <v>#REF!</v>
      </c>
      <c r="M17" s="13">
        <f t="shared" si="16"/>
        <v>0</v>
      </c>
      <c r="N17" s="13">
        <f t="shared" si="16"/>
        <v>0</v>
      </c>
      <c r="O17" s="13">
        <f t="shared" si="16"/>
        <v>0</v>
      </c>
      <c r="P17" s="13">
        <f t="shared" si="16"/>
        <v>0</v>
      </c>
      <c r="Q17" s="13" t="e">
        <f t="shared" si="16"/>
        <v>#REF!</v>
      </c>
      <c r="R17" s="13">
        <f t="shared" si="16"/>
        <v>0</v>
      </c>
      <c r="S17" s="13">
        <f t="shared" si="16"/>
        <v>0</v>
      </c>
      <c r="T17" s="13">
        <f t="shared" si="16"/>
        <v>0</v>
      </c>
      <c r="U17" s="13" t="str">
        <f t="shared" si="2"/>
        <v>depot-9</v>
      </c>
      <c r="V17" s="13" t="e">
        <f t="shared" si="3"/>
        <v>#REF!</v>
      </c>
      <c r="W17" s="13" t="str">
        <f t="shared" si="4"/>
        <v>depot-10</v>
      </c>
      <c r="X17" s="13" t="e">
        <f t="shared" si="5"/>
        <v>#REF!</v>
      </c>
      <c r="Y17" s="13" t="str">
        <f t="shared" si="13"/>
        <v>depot-12</v>
      </c>
      <c r="Z17" s="13" t="e">
        <f t="shared" si="6"/>
        <v>#REF!</v>
      </c>
      <c r="AA17" s="31">
        <f t="shared" si="17"/>
        <v>0</v>
      </c>
      <c r="AB17" s="31" t="e">
        <f t="shared" si="17"/>
        <v>#REF!</v>
      </c>
      <c r="AC17" s="31">
        <f t="shared" si="17"/>
        <v>0</v>
      </c>
      <c r="AD17" s="31">
        <f t="shared" si="17"/>
        <v>0</v>
      </c>
      <c r="AE17" s="31">
        <f t="shared" si="17"/>
        <v>0</v>
      </c>
      <c r="AF17" s="31">
        <f t="shared" si="17"/>
        <v>0</v>
      </c>
      <c r="AG17" s="42"/>
      <c r="AH17" s="32">
        <f t="shared" si="14"/>
        <v>0.58581759567315328</v>
      </c>
      <c r="AI17" s="32">
        <f t="shared" si="15"/>
        <v>0.96383340396547845</v>
      </c>
      <c r="AJ17" s="29">
        <f t="shared" si="18"/>
        <v>1.7386716070036823</v>
      </c>
      <c r="AK17" s="29">
        <f t="shared" si="18"/>
        <v>1.7178332355034027</v>
      </c>
      <c r="AL17" s="29">
        <f t="shared" si="18"/>
        <v>0.93095126166755293</v>
      </c>
      <c r="AM17" s="29">
        <f t="shared" si="18"/>
        <v>0.93432937853934339</v>
      </c>
      <c r="AN17" s="29">
        <f t="shared" si="18"/>
        <v>0.58581759567315328</v>
      </c>
      <c r="AO17" s="29">
        <f t="shared" si="18"/>
        <v>1.9492953837220119</v>
      </c>
      <c r="AP17" s="29">
        <f t="shared" si="18"/>
        <v>3.3916829806011517</v>
      </c>
      <c r="AQ17" s="29">
        <f t="shared" si="18"/>
        <v>5.5522448134872127</v>
      </c>
      <c r="AR17" s="29">
        <f t="shared" si="18"/>
        <v>6.1542781146536214</v>
      </c>
      <c r="AS17" s="29">
        <f t="shared" si="18"/>
        <v>9.2055708603705639</v>
      </c>
      <c r="AT17" s="29">
        <f t="shared" si="18"/>
        <v>1.4134731341632452</v>
      </c>
      <c r="AU17" s="29">
        <f t="shared" si="18"/>
        <v>0.96383340396547845</v>
      </c>
      <c r="AV17" s="29">
        <f t="shared" si="18"/>
        <v>1.4277952581512754</v>
      </c>
      <c r="AW17" s="29">
        <f t="shared" si="18"/>
        <v>1.3202608806593918</v>
      </c>
      <c r="AX17" s="29">
        <f t="shared" si="18"/>
        <v>5.1079087894161752</v>
      </c>
      <c r="AY17" s="29">
        <f t="shared" si="18"/>
        <v>5.3054291875589428</v>
      </c>
    </row>
    <row r="18" spans="2:51">
      <c r="B18" s="3">
        <v>13</v>
      </c>
      <c r="C18" s="3" t="s">
        <v>670</v>
      </c>
      <c r="D18" s="26">
        <v>34.018545400000001</v>
      </c>
      <c r="E18" s="27">
        <v>-118.4842621</v>
      </c>
      <c r="F18" s="24">
        <v>0</v>
      </c>
      <c r="G18" s="12">
        <v>480.97811974742876</v>
      </c>
      <c r="H18" s="13">
        <f t="shared" si="9"/>
        <v>13467.387352928004</v>
      </c>
      <c r="I18" s="28">
        <f t="shared" si="10"/>
        <v>36.896951651857549</v>
      </c>
      <c r="J18" s="13">
        <f t="shared" si="11"/>
        <v>40.586646817043309</v>
      </c>
      <c r="K18" s="13" t="str">
        <f t="shared" si="12"/>
        <v>depot-5</v>
      </c>
      <c r="L18" s="13" t="e">
        <f t="shared" si="0"/>
        <v>#REF!</v>
      </c>
      <c r="M18" s="13">
        <f t="shared" si="16"/>
        <v>0</v>
      </c>
      <c r="N18" s="13">
        <f t="shared" si="16"/>
        <v>0</v>
      </c>
      <c r="O18" s="13">
        <f t="shared" si="16"/>
        <v>0</v>
      </c>
      <c r="P18" s="13">
        <f t="shared" si="16"/>
        <v>0</v>
      </c>
      <c r="Q18" s="13" t="e">
        <f t="shared" si="16"/>
        <v>#REF!</v>
      </c>
      <c r="R18" s="13">
        <f t="shared" si="16"/>
        <v>0</v>
      </c>
      <c r="S18" s="13">
        <f t="shared" si="16"/>
        <v>0</v>
      </c>
      <c r="T18" s="13">
        <f t="shared" si="16"/>
        <v>0</v>
      </c>
      <c r="U18" s="13" t="str">
        <f t="shared" si="2"/>
        <v>depot-9</v>
      </c>
      <c r="V18" s="13" t="e">
        <f t="shared" si="3"/>
        <v>#REF!</v>
      </c>
      <c r="W18" s="13" t="str">
        <f t="shared" si="4"/>
        <v>depot-10</v>
      </c>
      <c r="X18" s="13" t="e">
        <f t="shared" si="5"/>
        <v>#REF!</v>
      </c>
      <c r="Y18" s="13" t="str">
        <f t="shared" si="13"/>
        <v>depot-12</v>
      </c>
      <c r="Z18" s="13" t="e">
        <f t="shared" si="6"/>
        <v>#REF!</v>
      </c>
      <c r="AA18" s="31">
        <f t="shared" si="17"/>
        <v>0</v>
      </c>
      <c r="AB18" s="31" t="e">
        <f t="shared" si="17"/>
        <v>#REF!</v>
      </c>
      <c r="AC18" s="31">
        <f t="shared" si="17"/>
        <v>0</v>
      </c>
      <c r="AD18" s="31">
        <f t="shared" si="17"/>
        <v>0</v>
      </c>
      <c r="AE18" s="31">
        <f t="shared" si="17"/>
        <v>0</v>
      </c>
      <c r="AF18" s="31">
        <f t="shared" si="17"/>
        <v>0</v>
      </c>
      <c r="AG18" s="42"/>
      <c r="AH18" s="32">
        <f t="shared" si="14"/>
        <v>0.47813683825927999</v>
      </c>
      <c r="AI18" s="32">
        <f t="shared" si="15"/>
        <v>0.9546734099679266</v>
      </c>
      <c r="AJ18" s="29">
        <f t="shared" si="18"/>
        <v>1.7471201652149322</v>
      </c>
      <c r="AK18" s="29">
        <f t="shared" si="18"/>
        <v>1.7648886096577474</v>
      </c>
      <c r="AL18" s="29">
        <f t="shared" si="18"/>
        <v>0.95463201648613161</v>
      </c>
      <c r="AM18" s="29">
        <f t="shared" si="18"/>
        <v>0.95647918309891278</v>
      </c>
      <c r="AN18" s="29">
        <f t="shared" si="18"/>
        <v>0.47813683825927999</v>
      </c>
      <c r="AO18" s="29">
        <f t="shared" si="18"/>
        <v>1.8636658988404706</v>
      </c>
      <c r="AP18" s="29">
        <f t="shared" si="18"/>
        <v>3.3382333981913948</v>
      </c>
      <c r="AQ18" s="29">
        <f t="shared" si="18"/>
        <v>5.5889725747756103</v>
      </c>
      <c r="AR18" s="29">
        <f t="shared" si="18"/>
        <v>6.254182044104585</v>
      </c>
      <c r="AS18" s="29">
        <f t="shared" si="18"/>
        <v>9.229340358530596</v>
      </c>
      <c r="AT18" s="29">
        <f t="shared" si="18"/>
        <v>1.3532761759898775</v>
      </c>
      <c r="AU18" s="29">
        <f t="shared" si="18"/>
        <v>0.9546734099679266</v>
      </c>
      <c r="AV18" s="29">
        <f t="shared" si="18"/>
        <v>1.5297997500647302</v>
      </c>
      <c r="AW18" s="29">
        <f t="shared" si="18"/>
        <v>1.4280967211286582</v>
      </c>
      <c r="AX18" s="29">
        <f t="shared" si="18"/>
        <v>5.1027348359183602</v>
      </c>
      <c r="AY18" s="29">
        <f t="shared" si="18"/>
        <v>5.2983321970316606</v>
      </c>
    </row>
    <row r="19" spans="2:51">
      <c r="B19" s="3">
        <v>14</v>
      </c>
      <c r="C19" s="3" t="s">
        <v>671</v>
      </c>
      <c r="D19" s="26">
        <v>34.018562000000003</v>
      </c>
      <c r="E19" s="27">
        <v>-118.4834492</v>
      </c>
      <c r="F19" s="24">
        <v>0</v>
      </c>
      <c r="G19" s="12">
        <v>480.97811974742876</v>
      </c>
      <c r="H19" s="13">
        <f t="shared" si="9"/>
        <v>13467.387352928004</v>
      </c>
      <c r="I19" s="28">
        <f t="shared" si="10"/>
        <v>36.896951651857549</v>
      </c>
      <c r="J19" s="13">
        <f t="shared" si="11"/>
        <v>40.586646817043309</v>
      </c>
      <c r="K19" s="13" t="str">
        <f t="shared" si="12"/>
        <v>depot-5</v>
      </c>
      <c r="L19" s="13" t="e">
        <f t="shared" si="0"/>
        <v>#REF!</v>
      </c>
      <c r="M19" s="13">
        <f t="shared" si="16"/>
        <v>0</v>
      </c>
      <c r="N19" s="13">
        <f t="shared" si="16"/>
        <v>0</v>
      </c>
      <c r="O19" s="13">
        <f t="shared" si="16"/>
        <v>0</v>
      </c>
      <c r="P19" s="13">
        <f t="shared" si="16"/>
        <v>0</v>
      </c>
      <c r="Q19" s="13" t="e">
        <f t="shared" si="16"/>
        <v>#REF!</v>
      </c>
      <c r="R19" s="13">
        <f t="shared" si="16"/>
        <v>0</v>
      </c>
      <c r="S19" s="13">
        <f t="shared" si="16"/>
        <v>0</v>
      </c>
      <c r="T19" s="13">
        <f t="shared" si="16"/>
        <v>0</v>
      </c>
      <c r="U19" s="13" t="str">
        <f t="shared" si="2"/>
        <v>depot-9</v>
      </c>
      <c r="V19" s="13" t="e">
        <f t="shared" si="3"/>
        <v>#REF!</v>
      </c>
      <c r="W19" s="13" t="str">
        <f t="shared" si="4"/>
        <v>depot-10</v>
      </c>
      <c r="X19" s="13" t="e">
        <f t="shared" si="5"/>
        <v>#REF!</v>
      </c>
      <c r="Y19" s="13" t="str">
        <f t="shared" si="13"/>
        <v>depot-12</v>
      </c>
      <c r="Z19" s="13" t="e">
        <f t="shared" si="6"/>
        <v>#REF!</v>
      </c>
      <c r="AA19" s="31">
        <f t="shared" si="17"/>
        <v>0</v>
      </c>
      <c r="AB19" s="31" t="e">
        <f t="shared" si="17"/>
        <v>#REF!</v>
      </c>
      <c r="AC19" s="31">
        <f t="shared" si="17"/>
        <v>0</v>
      </c>
      <c r="AD19" s="31">
        <f t="shared" si="17"/>
        <v>0</v>
      </c>
      <c r="AE19" s="31">
        <f t="shared" si="17"/>
        <v>0</v>
      </c>
      <c r="AF19" s="31">
        <f t="shared" si="17"/>
        <v>0</v>
      </c>
      <c r="AG19" s="42"/>
      <c r="AH19" s="32">
        <f t="shared" si="14"/>
        <v>0.53782190546758291</v>
      </c>
      <c r="AI19" s="32">
        <f t="shared" si="15"/>
        <v>1.0227296948849738</v>
      </c>
      <c r="AJ19" s="29">
        <f t="shared" si="18"/>
        <v>1.8080592530114075</v>
      </c>
      <c r="AK19" s="29">
        <f t="shared" si="18"/>
        <v>1.8027852553199208</v>
      </c>
      <c r="AL19" s="29">
        <f t="shared" si="18"/>
        <v>1.0068465091561991</v>
      </c>
      <c r="AM19" s="29">
        <f t="shared" si="18"/>
        <v>1.0095575316946408</v>
      </c>
      <c r="AN19" s="29">
        <f t="shared" si="18"/>
        <v>0.53782190546758291</v>
      </c>
      <c r="AO19" s="29">
        <f t="shared" si="18"/>
        <v>1.8614197937063597</v>
      </c>
      <c r="AP19" s="29">
        <f t="shared" si="18"/>
        <v>3.3044138288812972</v>
      </c>
      <c r="AQ19" s="29">
        <f t="shared" si="18"/>
        <v>5.5107750065208583</v>
      </c>
      <c r="AR19" s="29">
        <f t="shared" si="18"/>
        <v>6.1847143366285824</v>
      </c>
      <c r="AS19" s="29">
        <f t="shared" si="18"/>
        <v>9.1546118320824341</v>
      </c>
      <c r="AT19" s="29">
        <f t="shared" si="18"/>
        <v>1.4343682071217885</v>
      </c>
      <c r="AU19" s="29">
        <f t="shared" si="18"/>
        <v>1.0227296948849738</v>
      </c>
      <c r="AV19" s="29">
        <f t="shared" si="18"/>
        <v>1.5082710648280946</v>
      </c>
      <c r="AW19" s="29">
        <f t="shared" si="18"/>
        <v>1.3893966071637018</v>
      </c>
      <c r="AX19" s="29">
        <f t="shared" si="18"/>
        <v>5.0390999998408947</v>
      </c>
      <c r="AY19" s="29">
        <f t="shared" si="18"/>
        <v>5.2356224846720947</v>
      </c>
    </row>
    <row r="20" spans="2:51">
      <c r="B20" s="3">
        <v>15</v>
      </c>
      <c r="C20" s="3" t="s">
        <v>672</v>
      </c>
      <c r="D20" s="26">
        <v>34.018562000000003</v>
      </c>
      <c r="E20" s="27">
        <v>-118.4834492</v>
      </c>
      <c r="F20" s="24">
        <v>0</v>
      </c>
      <c r="G20" s="12">
        <v>480.97811974742876</v>
      </c>
      <c r="H20" s="13">
        <f t="shared" si="9"/>
        <v>13467.387352928004</v>
      </c>
      <c r="I20" s="28">
        <f t="shared" si="10"/>
        <v>36.896951651857549</v>
      </c>
      <c r="J20" s="13">
        <f t="shared" si="11"/>
        <v>40.586646817043309</v>
      </c>
      <c r="K20" s="13" t="str">
        <f t="shared" si="12"/>
        <v>depot-5</v>
      </c>
      <c r="L20" s="13" t="e">
        <f t="shared" si="0"/>
        <v>#REF!</v>
      </c>
      <c r="M20" s="13">
        <f t="shared" si="16"/>
        <v>0</v>
      </c>
      <c r="N20" s="13">
        <f t="shared" si="16"/>
        <v>0</v>
      </c>
      <c r="O20" s="13">
        <f t="shared" si="16"/>
        <v>0</v>
      </c>
      <c r="P20" s="13">
        <f t="shared" si="16"/>
        <v>0</v>
      </c>
      <c r="Q20" s="13" t="e">
        <f t="shared" si="16"/>
        <v>#REF!</v>
      </c>
      <c r="R20" s="13">
        <f t="shared" si="16"/>
        <v>0</v>
      </c>
      <c r="S20" s="13">
        <f t="shared" si="16"/>
        <v>0</v>
      </c>
      <c r="T20" s="13">
        <f t="shared" si="16"/>
        <v>0</v>
      </c>
      <c r="U20" s="13" t="str">
        <f t="shared" si="2"/>
        <v>depot-9</v>
      </c>
      <c r="V20" s="13" t="e">
        <f t="shared" si="3"/>
        <v>#REF!</v>
      </c>
      <c r="W20" s="13" t="str">
        <f t="shared" si="4"/>
        <v>depot-10</v>
      </c>
      <c r="X20" s="13" t="e">
        <f t="shared" si="5"/>
        <v>#REF!</v>
      </c>
      <c r="Y20" s="13" t="str">
        <f t="shared" si="13"/>
        <v>depot-12</v>
      </c>
      <c r="Z20" s="13" t="e">
        <f t="shared" si="6"/>
        <v>#REF!</v>
      </c>
      <c r="AA20" s="31">
        <f t="shared" si="17"/>
        <v>0</v>
      </c>
      <c r="AB20" s="31" t="e">
        <f t="shared" si="17"/>
        <v>#REF!</v>
      </c>
      <c r="AC20" s="31">
        <f t="shared" si="17"/>
        <v>0</v>
      </c>
      <c r="AD20" s="31">
        <f t="shared" si="17"/>
        <v>0</v>
      </c>
      <c r="AE20" s="31">
        <f t="shared" si="17"/>
        <v>0</v>
      </c>
      <c r="AF20" s="31">
        <f t="shared" si="17"/>
        <v>0</v>
      </c>
      <c r="AG20" s="42"/>
      <c r="AH20" s="32">
        <f t="shared" si="14"/>
        <v>0.53782190546758291</v>
      </c>
      <c r="AI20" s="32">
        <f t="shared" si="15"/>
        <v>1.0227296948849738</v>
      </c>
      <c r="AJ20" s="29">
        <f t="shared" si="18"/>
        <v>1.8080592530114075</v>
      </c>
      <c r="AK20" s="29">
        <f t="shared" si="18"/>
        <v>1.8027852553199208</v>
      </c>
      <c r="AL20" s="29">
        <f t="shared" si="18"/>
        <v>1.0068465091561991</v>
      </c>
      <c r="AM20" s="29">
        <f t="shared" si="18"/>
        <v>1.0095575316946408</v>
      </c>
      <c r="AN20" s="29">
        <f t="shared" si="18"/>
        <v>0.53782190546758291</v>
      </c>
      <c r="AO20" s="29">
        <f t="shared" si="18"/>
        <v>1.8614197937063597</v>
      </c>
      <c r="AP20" s="29">
        <f t="shared" si="18"/>
        <v>3.3044138288812972</v>
      </c>
      <c r="AQ20" s="29">
        <f t="shared" si="18"/>
        <v>5.5107750065208583</v>
      </c>
      <c r="AR20" s="29">
        <f t="shared" si="18"/>
        <v>6.1847143366285824</v>
      </c>
      <c r="AS20" s="29">
        <f t="shared" si="18"/>
        <v>9.1546118320824341</v>
      </c>
      <c r="AT20" s="29">
        <f t="shared" si="18"/>
        <v>1.4343682071217885</v>
      </c>
      <c r="AU20" s="29">
        <f t="shared" si="18"/>
        <v>1.0227296948849738</v>
      </c>
      <c r="AV20" s="29">
        <f t="shared" si="18"/>
        <v>1.5082710648280946</v>
      </c>
      <c r="AW20" s="29">
        <f t="shared" si="18"/>
        <v>1.3893966071637018</v>
      </c>
      <c r="AX20" s="29">
        <f t="shared" si="18"/>
        <v>5.0390999998408947</v>
      </c>
      <c r="AY20" s="29">
        <f t="shared" si="18"/>
        <v>5.2356224846720947</v>
      </c>
    </row>
    <row r="21" spans="2:51">
      <c r="B21" s="3">
        <v>16</v>
      </c>
      <c r="C21" s="3" t="s">
        <v>673</v>
      </c>
      <c r="D21" s="26">
        <v>34.018562000000003</v>
      </c>
      <c r="E21" s="27">
        <v>-118.4834492</v>
      </c>
      <c r="F21" s="24">
        <v>0</v>
      </c>
      <c r="G21" s="12">
        <v>480.97811974742876</v>
      </c>
      <c r="H21" s="13">
        <f t="shared" si="9"/>
        <v>13467.387352928004</v>
      </c>
      <c r="I21" s="28">
        <f t="shared" si="10"/>
        <v>36.896951651857549</v>
      </c>
      <c r="J21" s="13">
        <f t="shared" si="11"/>
        <v>40.586646817043309</v>
      </c>
      <c r="K21" s="13" t="str">
        <f t="shared" si="12"/>
        <v>depot-5</v>
      </c>
      <c r="L21" s="13" t="e">
        <f t="shared" si="0"/>
        <v>#REF!</v>
      </c>
      <c r="M21" s="13">
        <f t="shared" si="16"/>
        <v>0</v>
      </c>
      <c r="N21" s="13">
        <f t="shared" si="16"/>
        <v>0</v>
      </c>
      <c r="O21" s="13">
        <f t="shared" si="16"/>
        <v>0</v>
      </c>
      <c r="P21" s="13">
        <f t="shared" si="16"/>
        <v>0</v>
      </c>
      <c r="Q21" s="13" t="e">
        <f t="shared" si="16"/>
        <v>#REF!</v>
      </c>
      <c r="R21" s="13">
        <f t="shared" si="16"/>
        <v>0</v>
      </c>
      <c r="S21" s="13">
        <f t="shared" si="16"/>
        <v>0</v>
      </c>
      <c r="T21" s="13">
        <f t="shared" si="16"/>
        <v>0</v>
      </c>
      <c r="U21" s="13" t="str">
        <f t="shared" si="2"/>
        <v>depot-9</v>
      </c>
      <c r="V21" s="13" t="e">
        <f t="shared" si="3"/>
        <v>#REF!</v>
      </c>
      <c r="W21" s="13" t="str">
        <f t="shared" si="4"/>
        <v>depot-10</v>
      </c>
      <c r="X21" s="13" t="e">
        <f t="shared" si="5"/>
        <v>#REF!</v>
      </c>
      <c r="Y21" s="13" t="str">
        <f t="shared" si="13"/>
        <v>depot-12</v>
      </c>
      <c r="Z21" s="13" t="e">
        <f t="shared" si="6"/>
        <v>#REF!</v>
      </c>
      <c r="AA21" s="31">
        <f t="shared" si="17"/>
        <v>0</v>
      </c>
      <c r="AB21" s="31" t="e">
        <f t="shared" si="17"/>
        <v>#REF!</v>
      </c>
      <c r="AC21" s="31">
        <f t="shared" si="17"/>
        <v>0</v>
      </c>
      <c r="AD21" s="31">
        <f t="shared" si="17"/>
        <v>0</v>
      </c>
      <c r="AE21" s="31">
        <f t="shared" si="17"/>
        <v>0</v>
      </c>
      <c r="AF21" s="31">
        <f t="shared" si="17"/>
        <v>0</v>
      </c>
      <c r="AG21" s="42"/>
      <c r="AH21" s="32">
        <f t="shared" si="14"/>
        <v>0.53782190546758291</v>
      </c>
      <c r="AI21" s="32">
        <f t="shared" si="15"/>
        <v>1.0227296948849738</v>
      </c>
      <c r="AJ21" s="29">
        <f t="shared" si="18"/>
        <v>1.8080592530114075</v>
      </c>
      <c r="AK21" s="29">
        <f t="shared" si="18"/>
        <v>1.8027852553199208</v>
      </c>
      <c r="AL21" s="29">
        <f t="shared" si="18"/>
        <v>1.0068465091561991</v>
      </c>
      <c r="AM21" s="29">
        <f t="shared" si="18"/>
        <v>1.0095575316946408</v>
      </c>
      <c r="AN21" s="29">
        <f t="shared" si="18"/>
        <v>0.53782190546758291</v>
      </c>
      <c r="AO21" s="29">
        <f t="shared" si="18"/>
        <v>1.8614197937063597</v>
      </c>
      <c r="AP21" s="29">
        <f t="shared" si="18"/>
        <v>3.3044138288812972</v>
      </c>
      <c r="AQ21" s="29">
        <f t="shared" si="18"/>
        <v>5.5107750065208583</v>
      </c>
      <c r="AR21" s="29">
        <f t="shared" si="18"/>
        <v>6.1847143366285824</v>
      </c>
      <c r="AS21" s="29">
        <f t="shared" si="18"/>
        <v>9.1546118320824341</v>
      </c>
      <c r="AT21" s="29">
        <f t="shared" si="18"/>
        <v>1.4343682071217885</v>
      </c>
      <c r="AU21" s="29">
        <f t="shared" si="18"/>
        <v>1.0227296948849738</v>
      </c>
      <c r="AV21" s="29">
        <f t="shared" si="18"/>
        <v>1.5082710648280946</v>
      </c>
      <c r="AW21" s="29">
        <f t="shared" si="18"/>
        <v>1.3893966071637018</v>
      </c>
      <c r="AX21" s="29">
        <f t="shared" si="18"/>
        <v>5.0390999998408947</v>
      </c>
      <c r="AY21" s="29">
        <f t="shared" si="18"/>
        <v>5.2356224846720947</v>
      </c>
    </row>
    <row r="22" spans="2:51">
      <c r="B22" s="3">
        <v>17</v>
      </c>
      <c r="C22" s="3" t="s">
        <v>674</v>
      </c>
      <c r="D22" s="26">
        <v>34.019435299999998</v>
      </c>
      <c r="E22" s="27">
        <v>-118.4836409</v>
      </c>
      <c r="F22" s="24">
        <v>0</v>
      </c>
      <c r="G22" s="12">
        <v>480.97811974742876</v>
      </c>
      <c r="H22" s="13">
        <f t="shared" si="9"/>
        <v>13467.387352928004</v>
      </c>
      <c r="I22" s="28">
        <f t="shared" si="10"/>
        <v>36.896951651857549</v>
      </c>
      <c r="J22" s="13">
        <f t="shared" si="11"/>
        <v>40.586646817043309</v>
      </c>
      <c r="K22" s="13" t="str">
        <f t="shared" si="12"/>
        <v>depot-5</v>
      </c>
      <c r="L22" s="13" t="e">
        <f t="shared" si="0"/>
        <v>#REF!</v>
      </c>
      <c r="M22" s="13">
        <f t="shared" si="16"/>
        <v>0</v>
      </c>
      <c r="N22" s="13">
        <f t="shared" si="16"/>
        <v>0</v>
      </c>
      <c r="O22" s="13">
        <f t="shared" si="16"/>
        <v>0</v>
      </c>
      <c r="P22" s="13">
        <f t="shared" si="16"/>
        <v>0</v>
      </c>
      <c r="Q22" s="13" t="e">
        <f t="shared" si="16"/>
        <v>#REF!</v>
      </c>
      <c r="R22" s="13">
        <f t="shared" si="16"/>
        <v>0</v>
      </c>
      <c r="S22" s="13">
        <f t="shared" si="16"/>
        <v>0</v>
      </c>
      <c r="T22" s="13">
        <f t="shared" si="16"/>
        <v>0</v>
      </c>
      <c r="U22" s="13" t="str">
        <f t="shared" si="2"/>
        <v>depot-9</v>
      </c>
      <c r="V22" s="13" t="e">
        <f t="shared" si="3"/>
        <v>#REF!</v>
      </c>
      <c r="W22" s="13" t="str">
        <f t="shared" si="4"/>
        <v>depot-10</v>
      </c>
      <c r="X22" s="13" t="e">
        <f t="shared" si="5"/>
        <v>#REF!</v>
      </c>
      <c r="Y22" s="13" t="str">
        <f t="shared" si="13"/>
        <v>depot-12</v>
      </c>
      <c r="Z22" s="13" t="e">
        <f t="shared" si="6"/>
        <v>#REF!</v>
      </c>
      <c r="AA22" s="31">
        <f t="shared" si="17"/>
        <v>0</v>
      </c>
      <c r="AB22" s="31" t="e">
        <f t="shared" si="17"/>
        <v>#REF!</v>
      </c>
      <c r="AC22" s="31">
        <f t="shared" si="17"/>
        <v>0</v>
      </c>
      <c r="AD22" s="31">
        <f t="shared" si="17"/>
        <v>0</v>
      </c>
      <c r="AE22" s="31">
        <f t="shared" si="17"/>
        <v>0</v>
      </c>
      <c r="AF22" s="31">
        <f t="shared" si="17"/>
        <v>0</v>
      </c>
      <c r="AG22" s="42"/>
      <c r="AH22" s="32">
        <f t="shared" si="14"/>
        <v>0.58581759567315328</v>
      </c>
      <c r="AI22" s="32">
        <f t="shared" si="15"/>
        <v>0.96383340396547845</v>
      </c>
      <c r="AJ22" s="29">
        <f t="shared" si="18"/>
        <v>1.7386716070036823</v>
      </c>
      <c r="AK22" s="29">
        <f t="shared" si="18"/>
        <v>1.7178332355034027</v>
      </c>
      <c r="AL22" s="29">
        <f t="shared" si="18"/>
        <v>0.93095126166755293</v>
      </c>
      <c r="AM22" s="29">
        <f t="shared" si="18"/>
        <v>0.93432937853934339</v>
      </c>
      <c r="AN22" s="29">
        <f t="shared" si="18"/>
        <v>0.58581759567315328</v>
      </c>
      <c r="AO22" s="29">
        <f t="shared" si="18"/>
        <v>1.9492953837220119</v>
      </c>
      <c r="AP22" s="29">
        <f t="shared" si="18"/>
        <v>3.3916829806011517</v>
      </c>
      <c r="AQ22" s="29">
        <f t="shared" si="18"/>
        <v>5.5522448134872127</v>
      </c>
      <c r="AR22" s="29">
        <f t="shared" si="18"/>
        <v>6.1542781146536214</v>
      </c>
      <c r="AS22" s="29">
        <f t="shared" si="18"/>
        <v>9.2055708603705639</v>
      </c>
      <c r="AT22" s="29">
        <f t="shared" si="18"/>
        <v>1.4134731341632452</v>
      </c>
      <c r="AU22" s="29">
        <f t="shared" si="18"/>
        <v>0.96383340396547845</v>
      </c>
      <c r="AV22" s="29">
        <f t="shared" si="18"/>
        <v>1.4277952581512754</v>
      </c>
      <c r="AW22" s="29">
        <f t="shared" si="18"/>
        <v>1.3202608806593918</v>
      </c>
      <c r="AX22" s="29">
        <f t="shared" si="18"/>
        <v>5.1079087894161752</v>
      </c>
      <c r="AY22" s="29">
        <f t="shared" si="18"/>
        <v>5.3054291875589428</v>
      </c>
    </row>
    <row r="23" spans="2:51">
      <c r="B23" s="3">
        <v>18</v>
      </c>
      <c r="C23" s="3" t="s">
        <v>675</v>
      </c>
      <c r="D23" s="26">
        <v>34.022510699999998</v>
      </c>
      <c r="E23" s="27">
        <v>-118.4846546</v>
      </c>
      <c r="F23" s="24">
        <v>0</v>
      </c>
      <c r="G23" s="12">
        <v>151.28926873160646</v>
      </c>
      <c r="H23" s="13">
        <f t="shared" si="9"/>
        <v>4236.099524484981</v>
      </c>
      <c r="I23" s="28">
        <f t="shared" si="10"/>
        <v>11.605752121876661</v>
      </c>
      <c r="J23" s="13">
        <f t="shared" si="11"/>
        <v>12.766327334064327</v>
      </c>
      <c r="K23" s="13" t="str">
        <f t="shared" si="12"/>
        <v>depot-3</v>
      </c>
      <c r="L23" s="13" t="e">
        <f t="shared" si="0"/>
        <v>#REF!</v>
      </c>
      <c r="M23" s="13">
        <f t="shared" si="16"/>
        <v>0</v>
      </c>
      <c r="N23" s="13">
        <f t="shared" si="16"/>
        <v>0</v>
      </c>
      <c r="O23" s="13" t="e">
        <f t="shared" si="16"/>
        <v>#REF!</v>
      </c>
      <c r="P23" s="13">
        <f t="shared" si="16"/>
        <v>0</v>
      </c>
      <c r="Q23" s="13">
        <f t="shared" si="16"/>
        <v>0</v>
      </c>
      <c r="R23" s="13">
        <f t="shared" si="16"/>
        <v>0</v>
      </c>
      <c r="S23" s="13">
        <f t="shared" si="16"/>
        <v>0</v>
      </c>
      <c r="T23" s="13">
        <f t="shared" si="16"/>
        <v>0</v>
      </c>
      <c r="U23" s="13" t="str">
        <f t="shared" si="2"/>
        <v>depot-9</v>
      </c>
      <c r="V23" s="13" t="e">
        <f t="shared" si="3"/>
        <v>#REF!</v>
      </c>
      <c r="W23" s="13" t="str">
        <f t="shared" si="4"/>
        <v>depot-10</v>
      </c>
      <c r="X23" s="13" t="e">
        <f t="shared" si="5"/>
        <v>#REF!</v>
      </c>
      <c r="Y23" s="13" t="str">
        <f t="shared" si="13"/>
        <v>depot-12</v>
      </c>
      <c r="Z23" s="13" t="e">
        <f t="shared" si="6"/>
        <v>#REF!</v>
      </c>
      <c r="AA23" s="31">
        <f t="shared" si="17"/>
        <v>0</v>
      </c>
      <c r="AB23" s="31" t="e">
        <f t="shared" si="17"/>
        <v>#REF!</v>
      </c>
      <c r="AC23" s="31">
        <f t="shared" si="17"/>
        <v>0</v>
      </c>
      <c r="AD23" s="31">
        <f t="shared" si="17"/>
        <v>0</v>
      </c>
      <c r="AE23" s="31">
        <f t="shared" si="17"/>
        <v>0</v>
      </c>
      <c r="AF23" s="31">
        <f t="shared" si="17"/>
        <v>0</v>
      </c>
      <c r="AG23" s="42"/>
      <c r="AH23" s="32">
        <f t="shared" si="14"/>
        <v>0.66077482798602449</v>
      </c>
      <c r="AI23" s="32">
        <f t="shared" si="15"/>
        <v>0.76923229761851897</v>
      </c>
      <c r="AJ23" s="29">
        <f t="shared" si="18"/>
        <v>1.4819039741158566</v>
      </c>
      <c r="AK23" s="29">
        <f t="shared" si="18"/>
        <v>1.4038447038400461</v>
      </c>
      <c r="AL23" s="29">
        <f t="shared" si="18"/>
        <v>0.66077482798602449</v>
      </c>
      <c r="AM23" s="29">
        <f t="shared" si="18"/>
        <v>0.66713362657048048</v>
      </c>
      <c r="AN23" s="29">
        <f t="shared" si="18"/>
        <v>0.79992642042892836</v>
      </c>
      <c r="AO23" s="29">
        <f t="shared" si="18"/>
        <v>2.2619975592603812</v>
      </c>
      <c r="AP23" s="29">
        <f t="shared" si="18"/>
        <v>3.7135784915630992</v>
      </c>
      <c r="AQ23" s="29">
        <f t="shared" si="18"/>
        <v>5.7391739494980571</v>
      </c>
      <c r="AR23" s="29">
        <f t="shared" si="18"/>
        <v>6.0860065304767694</v>
      </c>
      <c r="AS23" s="29">
        <f t="shared" si="18"/>
        <v>9.4205079323466574</v>
      </c>
      <c r="AT23" s="29">
        <f t="shared" si="18"/>
        <v>1.3511630239541279</v>
      </c>
      <c r="AU23" s="29">
        <f t="shared" si="18"/>
        <v>0.76923229761851897</v>
      </c>
      <c r="AV23" s="29">
        <f t="shared" si="18"/>
        <v>1.1675931598374629</v>
      </c>
      <c r="AW23" s="29">
        <f t="shared" si="18"/>
        <v>1.1218813763048645</v>
      </c>
      <c r="AX23" s="29">
        <f t="shared" si="18"/>
        <v>5.3809060802523092</v>
      </c>
      <c r="AY23" s="29">
        <f t="shared" si="18"/>
        <v>5.5812298360221373</v>
      </c>
    </row>
    <row r="24" spans="2:51">
      <c r="B24" s="3">
        <v>19</v>
      </c>
      <c r="C24" s="3" t="s">
        <v>676</v>
      </c>
      <c r="D24" s="26">
        <v>34.022510699999998</v>
      </c>
      <c r="E24" s="27">
        <v>-118.4846546</v>
      </c>
      <c r="F24" s="24">
        <v>0</v>
      </c>
      <c r="G24" s="12">
        <v>151.28926873160646</v>
      </c>
      <c r="H24" s="13">
        <f t="shared" si="9"/>
        <v>4236.099524484981</v>
      </c>
      <c r="I24" s="28">
        <f t="shared" si="10"/>
        <v>11.605752121876661</v>
      </c>
      <c r="J24" s="13">
        <f t="shared" si="11"/>
        <v>12.766327334064327</v>
      </c>
      <c r="K24" s="13" t="str">
        <f t="shared" si="12"/>
        <v>depot-3</v>
      </c>
      <c r="L24" s="13" t="e">
        <f t="shared" si="0"/>
        <v>#REF!</v>
      </c>
      <c r="M24" s="13">
        <f t="shared" si="16"/>
        <v>0</v>
      </c>
      <c r="N24" s="13">
        <f t="shared" si="16"/>
        <v>0</v>
      </c>
      <c r="O24" s="13" t="e">
        <f t="shared" si="16"/>
        <v>#REF!</v>
      </c>
      <c r="P24" s="13">
        <f t="shared" si="16"/>
        <v>0</v>
      </c>
      <c r="Q24" s="13">
        <f t="shared" si="16"/>
        <v>0</v>
      </c>
      <c r="R24" s="13">
        <f t="shared" si="16"/>
        <v>0</v>
      </c>
      <c r="S24" s="13">
        <f t="shared" si="16"/>
        <v>0</v>
      </c>
      <c r="T24" s="13">
        <f t="shared" si="16"/>
        <v>0</v>
      </c>
      <c r="U24" s="13" t="str">
        <f t="shared" si="2"/>
        <v>depot-9</v>
      </c>
      <c r="V24" s="13" t="e">
        <f t="shared" si="3"/>
        <v>#REF!</v>
      </c>
      <c r="W24" s="13" t="str">
        <f t="shared" si="4"/>
        <v>depot-10</v>
      </c>
      <c r="X24" s="13" t="e">
        <f t="shared" si="5"/>
        <v>#REF!</v>
      </c>
      <c r="Y24" s="13" t="str">
        <f t="shared" si="13"/>
        <v>depot-12</v>
      </c>
      <c r="Z24" s="13" t="e">
        <f t="shared" si="6"/>
        <v>#REF!</v>
      </c>
      <c r="AA24" s="31">
        <f t="shared" si="17"/>
        <v>0</v>
      </c>
      <c r="AB24" s="31" t="e">
        <f t="shared" si="17"/>
        <v>#REF!</v>
      </c>
      <c r="AC24" s="31">
        <f t="shared" si="17"/>
        <v>0</v>
      </c>
      <c r="AD24" s="31">
        <f t="shared" si="17"/>
        <v>0</v>
      </c>
      <c r="AE24" s="31">
        <f t="shared" si="17"/>
        <v>0</v>
      </c>
      <c r="AF24" s="31">
        <f t="shared" si="17"/>
        <v>0</v>
      </c>
      <c r="AG24" s="42"/>
      <c r="AH24" s="32">
        <f t="shared" si="14"/>
        <v>0.66077482798602449</v>
      </c>
      <c r="AI24" s="32">
        <f t="shared" si="15"/>
        <v>0.76923229761851897</v>
      </c>
      <c r="AJ24" s="29">
        <f t="shared" si="18"/>
        <v>1.4819039741158566</v>
      </c>
      <c r="AK24" s="29">
        <f t="shared" si="18"/>
        <v>1.4038447038400461</v>
      </c>
      <c r="AL24" s="29">
        <f t="shared" si="18"/>
        <v>0.66077482798602449</v>
      </c>
      <c r="AM24" s="29">
        <f t="shared" si="18"/>
        <v>0.66713362657048048</v>
      </c>
      <c r="AN24" s="29">
        <f t="shared" si="18"/>
        <v>0.79992642042892836</v>
      </c>
      <c r="AO24" s="29">
        <f t="shared" si="18"/>
        <v>2.2619975592603812</v>
      </c>
      <c r="AP24" s="29">
        <f t="shared" si="18"/>
        <v>3.7135784915630992</v>
      </c>
      <c r="AQ24" s="29">
        <f t="shared" si="18"/>
        <v>5.7391739494980571</v>
      </c>
      <c r="AR24" s="29">
        <f t="shared" si="18"/>
        <v>6.0860065304767694</v>
      </c>
      <c r="AS24" s="29">
        <f t="shared" si="18"/>
        <v>9.4205079323466574</v>
      </c>
      <c r="AT24" s="29">
        <f t="shared" si="18"/>
        <v>1.3511630239541279</v>
      </c>
      <c r="AU24" s="29">
        <f t="shared" si="18"/>
        <v>0.76923229761851897</v>
      </c>
      <c r="AV24" s="29">
        <f t="shared" si="18"/>
        <v>1.1675931598374629</v>
      </c>
      <c r="AW24" s="29">
        <f t="shared" si="18"/>
        <v>1.1218813763048645</v>
      </c>
      <c r="AX24" s="29">
        <f t="shared" si="18"/>
        <v>5.3809060802523092</v>
      </c>
      <c r="AY24" s="29">
        <f t="shared" si="18"/>
        <v>5.5812298360221373</v>
      </c>
    </row>
    <row r="25" spans="2:51">
      <c r="B25" s="3">
        <v>20</v>
      </c>
      <c r="C25" s="3" t="s">
        <v>677</v>
      </c>
      <c r="D25" s="26">
        <v>34.022510699999998</v>
      </c>
      <c r="E25" s="27">
        <v>-118.4846546</v>
      </c>
      <c r="F25" s="24">
        <v>0</v>
      </c>
      <c r="G25" s="12">
        <v>151.28926873160646</v>
      </c>
      <c r="H25" s="13">
        <f t="shared" si="9"/>
        <v>4236.099524484981</v>
      </c>
      <c r="I25" s="28">
        <f t="shared" si="10"/>
        <v>11.605752121876661</v>
      </c>
      <c r="J25" s="13">
        <f t="shared" si="11"/>
        <v>12.766327334064327</v>
      </c>
      <c r="K25" s="13" t="str">
        <f t="shared" si="12"/>
        <v>depot-3</v>
      </c>
      <c r="L25" s="13" t="e">
        <f t="shared" si="0"/>
        <v>#REF!</v>
      </c>
      <c r="M25" s="13">
        <f t="shared" si="16"/>
        <v>0</v>
      </c>
      <c r="N25" s="13">
        <f t="shared" si="16"/>
        <v>0</v>
      </c>
      <c r="O25" s="13" t="e">
        <f t="shared" si="16"/>
        <v>#REF!</v>
      </c>
      <c r="P25" s="13">
        <f t="shared" si="16"/>
        <v>0</v>
      </c>
      <c r="Q25" s="13">
        <f t="shared" si="16"/>
        <v>0</v>
      </c>
      <c r="R25" s="13">
        <f t="shared" si="16"/>
        <v>0</v>
      </c>
      <c r="S25" s="13">
        <f t="shared" si="16"/>
        <v>0</v>
      </c>
      <c r="T25" s="13">
        <f t="shared" si="16"/>
        <v>0</v>
      </c>
      <c r="U25" s="13" t="str">
        <f t="shared" si="2"/>
        <v>depot-9</v>
      </c>
      <c r="V25" s="13" t="e">
        <f t="shared" si="3"/>
        <v>#REF!</v>
      </c>
      <c r="W25" s="13" t="str">
        <f t="shared" si="4"/>
        <v>depot-10</v>
      </c>
      <c r="X25" s="13" t="e">
        <f t="shared" si="5"/>
        <v>#REF!</v>
      </c>
      <c r="Y25" s="13" t="str">
        <f t="shared" si="13"/>
        <v>depot-12</v>
      </c>
      <c r="Z25" s="13" t="e">
        <f t="shared" si="6"/>
        <v>#REF!</v>
      </c>
      <c r="AA25" s="31">
        <f t="shared" si="17"/>
        <v>0</v>
      </c>
      <c r="AB25" s="31" t="e">
        <f t="shared" si="17"/>
        <v>#REF!</v>
      </c>
      <c r="AC25" s="31">
        <f t="shared" si="17"/>
        <v>0</v>
      </c>
      <c r="AD25" s="31">
        <f t="shared" si="17"/>
        <v>0</v>
      </c>
      <c r="AE25" s="31">
        <f t="shared" si="17"/>
        <v>0</v>
      </c>
      <c r="AF25" s="31">
        <f t="shared" si="17"/>
        <v>0</v>
      </c>
      <c r="AG25" s="42"/>
      <c r="AH25" s="32">
        <f t="shared" si="14"/>
        <v>0.66077482798602449</v>
      </c>
      <c r="AI25" s="32">
        <f t="shared" si="15"/>
        <v>0.76923229761851897</v>
      </c>
      <c r="AJ25" s="29">
        <f t="shared" si="18"/>
        <v>1.4819039741158566</v>
      </c>
      <c r="AK25" s="29">
        <f t="shared" si="18"/>
        <v>1.4038447038400461</v>
      </c>
      <c r="AL25" s="29">
        <f t="shared" si="18"/>
        <v>0.66077482798602449</v>
      </c>
      <c r="AM25" s="29">
        <f t="shared" si="18"/>
        <v>0.66713362657048048</v>
      </c>
      <c r="AN25" s="29">
        <f t="shared" si="18"/>
        <v>0.79992642042892836</v>
      </c>
      <c r="AO25" s="29">
        <f t="shared" si="18"/>
        <v>2.2619975592603812</v>
      </c>
      <c r="AP25" s="29">
        <f t="shared" si="18"/>
        <v>3.7135784915630992</v>
      </c>
      <c r="AQ25" s="29">
        <f t="shared" si="18"/>
        <v>5.7391739494980571</v>
      </c>
      <c r="AR25" s="29">
        <f t="shared" si="18"/>
        <v>6.0860065304767694</v>
      </c>
      <c r="AS25" s="29">
        <f t="shared" si="18"/>
        <v>9.4205079323466574</v>
      </c>
      <c r="AT25" s="29">
        <f t="shared" si="18"/>
        <v>1.3511630239541279</v>
      </c>
      <c r="AU25" s="29">
        <f t="shared" si="18"/>
        <v>0.76923229761851897</v>
      </c>
      <c r="AV25" s="29">
        <f t="shared" si="18"/>
        <v>1.1675931598374629</v>
      </c>
      <c r="AW25" s="29">
        <f t="shared" si="18"/>
        <v>1.1218813763048645</v>
      </c>
      <c r="AX25" s="29">
        <f t="shared" si="18"/>
        <v>5.3809060802523092</v>
      </c>
      <c r="AY25" s="29">
        <f t="shared" si="18"/>
        <v>5.5812298360221373</v>
      </c>
    </row>
    <row r="26" spans="2:51">
      <c r="B26" s="3">
        <v>21</v>
      </c>
      <c r="C26" s="3" t="s">
        <v>678</v>
      </c>
      <c r="D26" s="26">
        <v>34.015472199999998</v>
      </c>
      <c r="E26" s="27">
        <v>-118.4758611</v>
      </c>
      <c r="F26" s="24">
        <v>0</v>
      </c>
      <c r="G26" s="12">
        <v>392.38093578780632</v>
      </c>
      <c r="H26" s="13">
        <f t="shared" si="9"/>
        <v>10986.666202058577</v>
      </c>
      <c r="I26" s="28">
        <f t="shared" si="10"/>
        <v>30.10045534810569</v>
      </c>
      <c r="J26" s="13">
        <f t="shared" si="11"/>
        <v>33.110500882916263</v>
      </c>
      <c r="K26" s="13" t="str">
        <f t="shared" si="12"/>
        <v>depot-5</v>
      </c>
      <c r="L26" s="13" t="e">
        <f t="shared" si="0"/>
        <v>#REF!</v>
      </c>
      <c r="M26" s="13">
        <f t="shared" ref="M26:T35" si="19">IF($K26=M$5,$L26,0)</f>
        <v>0</v>
      </c>
      <c r="N26" s="13">
        <f t="shared" si="19"/>
        <v>0</v>
      </c>
      <c r="O26" s="13">
        <f t="shared" si="19"/>
        <v>0</v>
      </c>
      <c r="P26" s="13">
        <f t="shared" si="19"/>
        <v>0</v>
      </c>
      <c r="Q26" s="13" t="e">
        <f t="shared" si="19"/>
        <v>#REF!</v>
      </c>
      <c r="R26" s="13">
        <f t="shared" si="19"/>
        <v>0</v>
      </c>
      <c r="S26" s="13">
        <f t="shared" si="19"/>
        <v>0</v>
      </c>
      <c r="T26" s="13">
        <f t="shared" si="19"/>
        <v>0</v>
      </c>
      <c r="U26" s="13" t="str">
        <f t="shared" si="2"/>
        <v>depot-9</v>
      </c>
      <c r="V26" s="13" t="e">
        <f t="shared" si="3"/>
        <v>#REF!</v>
      </c>
      <c r="W26" s="13" t="str">
        <f t="shared" si="4"/>
        <v>depot-10</v>
      </c>
      <c r="X26" s="13" t="e">
        <f t="shared" si="5"/>
        <v>#REF!</v>
      </c>
      <c r="Y26" s="13" t="str">
        <f t="shared" si="13"/>
        <v>depot-14</v>
      </c>
      <c r="Z26" s="13" t="e">
        <f t="shared" si="6"/>
        <v>#REF!</v>
      </c>
      <c r="AA26" s="31">
        <f t="shared" ref="AA26:AF35" si="20">IF($Y26=AA$5,$Z26,0)</f>
        <v>0</v>
      </c>
      <c r="AB26" s="31">
        <f t="shared" si="20"/>
        <v>0</v>
      </c>
      <c r="AC26" s="31">
        <f t="shared" si="20"/>
        <v>0</v>
      </c>
      <c r="AD26" s="31" t="e">
        <f t="shared" si="20"/>
        <v>#REF!</v>
      </c>
      <c r="AE26" s="31">
        <f t="shared" si="20"/>
        <v>0</v>
      </c>
      <c r="AF26" s="31">
        <f t="shared" si="20"/>
        <v>0</v>
      </c>
      <c r="AG26" s="42"/>
      <c r="AH26" s="32">
        <f t="shared" si="14"/>
        <v>1.1660519971679002</v>
      </c>
      <c r="AI26" s="32">
        <f t="shared" si="15"/>
        <v>1.5676172755170958</v>
      </c>
      <c r="AJ26" s="29">
        <f t="shared" ref="AJ26:AY35" si="21">(((AJ$3-$D26)^2)+((AJ$4-$E26)^2))^(1/2)*100</f>
        <v>2.6018283364778036</v>
      </c>
      <c r="AK26" s="29">
        <f t="shared" si="21"/>
        <v>2.5014448585763196</v>
      </c>
      <c r="AL26" s="29">
        <f t="shared" si="21"/>
        <v>1.7835928300200459</v>
      </c>
      <c r="AM26" s="29">
        <f t="shared" si="21"/>
        <v>1.7888456964483399</v>
      </c>
      <c r="AN26" s="29">
        <f t="shared" si="21"/>
        <v>1.1660519971679002</v>
      </c>
      <c r="AO26" s="29">
        <f t="shared" si="21"/>
        <v>1.7065161704772631</v>
      </c>
      <c r="AP26" s="29">
        <f t="shared" si="21"/>
        <v>2.7592275879312362</v>
      </c>
      <c r="AQ26" s="29">
        <f t="shared" si="21"/>
        <v>4.6992927744078044</v>
      </c>
      <c r="AR26" s="29">
        <f t="shared" si="21"/>
        <v>5.7518959053523595</v>
      </c>
      <c r="AS26" s="29">
        <f t="shared" si="21"/>
        <v>8.3353065321205726</v>
      </c>
      <c r="AT26" s="29">
        <f t="shared" si="21"/>
        <v>2.2242410474810188</v>
      </c>
      <c r="AU26" s="29">
        <f t="shared" si="21"/>
        <v>1.8369382155362699</v>
      </c>
      <c r="AV26" s="29">
        <f t="shared" si="21"/>
        <v>1.8308913268951863</v>
      </c>
      <c r="AW26" s="29">
        <f t="shared" si="21"/>
        <v>1.5676172755170958</v>
      </c>
      <c r="AX26" s="29">
        <f t="shared" si="21"/>
        <v>4.2550370125886836</v>
      </c>
      <c r="AY26" s="29">
        <f t="shared" si="21"/>
        <v>4.4560817659133614</v>
      </c>
    </row>
    <row r="27" spans="2:51">
      <c r="B27" s="3">
        <v>22</v>
      </c>
      <c r="C27" s="3" t="s">
        <v>679</v>
      </c>
      <c r="D27" s="26">
        <v>34.034784500000001</v>
      </c>
      <c r="E27" s="27">
        <v>-118.4968362</v>
      </c>
      <c r="F27" s="24">
        <v>0</v>
      </c>
      <c r="G27" s="12">
        <v>914.67685177944213</v>
      </c>
      <c r="H27" s="13">
        <f t="shared" si="9"/>
        <v>25610.951849824381</v>
      </c>
      <c r="I27" s="28">
        <f t="shared" si="10"/>
        <v>70.166991369381861</v>
      </c>
      <c r="J27" s="13">
        <f t="shared" si="11"/>
        <v>77.183690506320048</v>
      </c>
      <c r="K27" s="13" t="str">
        <f t="shared" si="12"/>
        <v>depot-2</v>
      </c>
      <c r="L27" s="13" t="e">
        <f t="shared" si="0"/>
        <v>#REF!</v>
      </c>
      <c r="M27" s="13">
        <f t="shared" si="19"/>
        <v>0</v>
      </c>
      <c r="N27" s="13" t="e">
        <f t="shared" si="19"/>
        <v>#REF!</v>
      </c>
      <c r="O27" s="13">
        <f t="shared" si="19"/>
        <v>0</v>
      </c>
      <c r="P27" s="13">
        <f t="shared" si="19"/>
        <v>0</v>
      </c>
      <c r="Q27" s="13">
        <f t="shared" si="19"/>
        <v>0</v>
      </c>
      <c r="R27" s="13">
        <f t="shared" si="19"/>
        <v>0</v>
      </c>
      <c r="S27" s="13">
        <f t="shared" si="19"/>
        <v>0</v>
      </c>
      <c r="T27" s="13">
        <f t="shared" si="19"/>
        <v>0</v>
      </c>
      <c r="U27" s="13" t="str">
        <f t="shared" si="2"/>
        <v>depot-9</v>
      </c>
      <c r="V27" s="13" t="e">
        <f t="shared" si="3"/>
        <v>#REF!</v>
      </c>
      <c r="W27" s="13" t="str">
        <f t="shared" si="4"/>
        <v>depot-10</v>
      </c>
      <c r="X27" s="13" t="e">
        <f t="shared" si="5"/>
        <v>#REF!</v>
      </c>
      <c r="Y27" s="13" t="str">
        <f t="shared" si="13"/>
        <v>depot-12</v>
      </c>
      <c r="Z27" s="13" t="e">
        <f t="shared" si="6"/>
        <v>#REF!</v>
      </c>
      <c r="AA27" s="31">
        <f t="shared" si="20"/>
        <v>0</v>
      </c>
      <c r="AB27" s="31" t="e">
        <f t="shared" si="20"/>
        <v>#REF!</v>
      </c>
      <c r="AC27" s="31">
        <f t="shared" si="20"/>
        <v>0</v>
      </c>
      <c r="AD27" s="31">
        <f t="shared" si="20"/>
        <v>0</v>
      </c>
      <c r="AE27" s="31">
        <f t="shared" si="20"/>
        <v>0</v>
      </c>
      <c r="AF27" s="31">
        <f t="shared" si="20"/>
        <v>0</v>
      </c>
      <c r="AG27" s="42"/>
      <c r="AH27" s="32">
        <f t="shared" si="14"/>
        <v>0.43906125005616309</v>
      </c>
      <c r="AI27" s="32">
        <f t="shared" si="15"/>
        <v>1.1917653834968149</v>
      </c>
      <c r="AJ27" s="29">
        <f t="shared" si="21"/>
        <v>0.47758254040568515</v>
      </c>
      <c r="AK27" s="29">
        <f t="shared" si="21"/>
        <v>0.43906125005616309</v>
      </c>
      <c r="AL27" s="29">
        <f t="shared" si="21"/>
        <v>1.0998192499227881</v>
      </c>
      <c r="AM27" s="29">
        <f t="shared" si="21"/>
        <v>1.0988458469227946</v>
      </c>
      <c r="AN27" s="29">
        <f t="shared" si="21"/>
        <v>2.1834927269176738</v>
      </c>
      <c r="AO27" s="29">
        <f t="shared" si="21"/>
        <v>3.7492204831006841</v>
      </c>
      <c r="AP27" s="29">
        <f t="shared" si="21"/>
        <v>5.3670562077366961</v>
      </c>
      <c r="AQ27" s="29">
        <f t="shared" si="21"/>
        <v>7.3235731613062276</v>
      </c>
      <c r="AR27" s="29">
        <f t="shared" si="21"/>
        <v>6.7661423813139097</v>
      </c>
      <c r="AS27" s="29">
        <f t="shared" si="21"/>
        <v>11.051099539983342</v>
      </c>
      <c r="AT27" s="29">
        <f t="shared" si="21"/>
        <v>1.5530887811394172</v>
      </c>
      <c r="AU27" s="29">
        <f t="shared" si="21"/>
        <v>1.1917653834968149</v>
      </c>
      <c r="AV27" s="29">
        <f t="shared" si="21"/>
        <v>1.6770907722898034</v>
      </c>
      <c r="AW27" s="29">
        <f t="shared" si="21"/>
        <v>1.978302933956767</v>
      </c>
      <c r="AX27" s="29">
        <f t="shared" si="21"/>
        <v>7.1050849705618075</v>
      </c>
      <c r="AY27" s="29">
        <f t="shared" si="21"/>
        <v>7.3069912140711528</v>
      </c>
    </row>
    <row r="28" spans="2:51">
      <c r="B28" s="3">
        <v>23</v>
      </c>
      <c r="C28" s="3" t="s">
        <v>680</v>
      </c>
      <c r="D28" s="26">
        <v>34.030882699999999</v>
      </c>
      <c r="E28" s="27">
        <v>-118.491201</v>
      </c>
      <c r="F28" s="24">
        <v>0</v>
      </c>
      <c r="G28" s="12">
        <v>190.59121085028224</v>
      </c>
      <c r="H28" s="13">
        <f t="shared" si="9"/>
        <v>5336.5539038079032</v>
      </c>
      <c r="I28" s="28">
        <f t="shared" si="10"/>
        <v>14.620695626870967</v>
      </c>
      <c r="J28" s="13">
        <f t="shared" si="11"/>
        <v>16.082765189558064</v>
      </c>
      <c r="K28" s="13" t="str">
        <f t="shared" si="12"/>
        <v>depot-2</v>
      </c>
      <c r="L28" s="13" t="e">
        <f t="shared" si="0"/>
        <v>#REF!</v>
      </c>
      <c r="M28" s="13">
        <f t="shared" si="19"/>
        <v>0</v>
      </c>
      <c r="N28" s="13" t="e">
        <f t="shared" si="19"/>
        <v>#REF!</v>
      </c>
      <c r="O28" s="13">
        <f t="shared" si="19"/>
        <v>0</v>
      </c>
      <c r="P28" s="13">
        <f t="shared" si="19"/>
        <v>0</v>
      </c>
      <c r="Q28" s="13">
        <f t="shared" si="19"/>
        <v>0</v>
      </c>
      <c r="R28" s="13">
        <f t="shared" si="19"/>
        <v>0</v>
      </c>
      <c r="S28" s="13">
        <f t="shared" si="19"/>
        <v>0</v>
      </c>
      <c r="T28" s="13">
        <f t="shared" si="19"/>
        <v>0</v>
      </c>
      <c r="U28" s="13" t="str">
        <f t="shared" si="2"/>
        <v>depot-9</v>
      </c>
      <c r="V28" s="13" t="e">
        <f t="shared" si="3"/>
        <v>#REF!</v>
      </c>
      <c r="W28" s="13" t="str">
        <f t="shared" si="4"/>
        <v>depot-10</v>
      </c>
      <c r="X28" s="13" t="e">
        <f t="shared" si="5"/>
        <v>#REF!</v>
      </c>
      <c r="Y28" s="13" t="str">
        <f t="shared" si="13"/>
        <v>depot-12</v>
      </c>
      <c r="Z28" s="13" t="e">
        <f t="shared" si="6"/>
        <v>#REF!</v>
      </c>
      <c r="AA28" s="31">
        <f t="shared" si="20"/>
        <v>0</v>
      </c>
      <c r="AB28" s="31" t="e">
        <f t="shared" si="20"/>
        <v>#REF!</v>
      </c>
      <c r="AC28" s="31">
        <f t="shared" si="20"/>
        <v>0</v>
      </c>
      <c r="AD28" s="31">
        <f t="shared" si="20"/>
        <v>0</v>
      </c>
      <c r="AE28" s="31">
        <f t="shared" si="20"/>
        <v>0</v>
      </c>
      <c r="AF28" s="31">
        <f t="shared" si="20"/>
        <v>0</v>
      </c>
      <c r="AG28" s="42"/>
      <c r="AH28" s="32">
        <f t="shared" si="14"/>
        <v>0.35207078222965621</v>
      </c>
      <c r="AI28" s="32">
        <f t="shared" si="15"/>
        <v>0.71695842424785328</v>
      </c>
      <c r="AJ28" s="29">
        <f t="shared" si="21"/>
        <v>0.62713350006176916</v>
      </c>
      <c r="AK28" s="29">
        <f t="shared" si="21"/>
        <v>0.35207078222965621</v>
      </c>
      <c r="AL28" s="29">
        <f t="shared" si="21"/>
        <v>0.5028113846163389</v>
      </c>
      <c r="AM28" s="29">
        <f t="shared" si="21"/>
        <v>0.50812364843574598</v>
      </c>
      <c r="AN28" s="29">
        <f t="shared" si="21"/>
        <v>1.6266357895057939</v>
      </c>
      <c r="AO28" s="29">
        <f t="shared" si="21"/>
        <v>3.2007286924856304</v>
      </c>
      <c r="AP28" s="29">
        <f t="shared" si="21"/>
        <v>4.7523746098348747</v>
      </c>
      <c r="AQ28" s="29">
        <f t="shared" si="21"/>
        <v>6.6501578315257506</v>
      </c>
      <c r="AR28" s="29">
        <f t="shared" si="21"/>
        <v>6.3414299309391753</v>
      </c>
      <c r="AS28" s="29">
        <f t="shared" si="21"/>
        <v>10.371734372274338</v>
      </c>
      <c r="AT28" s="29">
        <f t="shared" si="21"/>
        <v>1.3333832417202238</v>
      </c>
      <c r="AU28" s="29">
        <f t="shared" si="21"/>
        <v>0.71695842424785328</v>
      </c>
      <c r="AV28" s="29">
        <f t="shared" si="21"/>
        <v>1.1323446131366031</v>
      </c>
      <c r="AW28" s="29">
        <f t="shared" si="21"/>
        <v>1.3797701374145894</v>
      </c>
      <c r="AX28" s="29">
        <f t="shared" si="21"/>
        <v>6.4248342324842556</v>
      </c>
      <c r="AY28" s="29">
        <f t="shared" si="21"/>
        <v>6.6277492421568089</v>
      </c>
    </row>
    <row r="29" spans="2:51">
      <c r="B29" s="3">
        <v>24</v>
      </c>
      <c r="C29" s="3" t="s">
        <v>681</v>
      </c>
      <c r="D29" s="26">
        <v>34.024413799999998</v>
      </c>
      <c r="E29" s="27">
        <v>-118.4838081</v>
      </c>
      <c r="F29" s="24">
        <v>0</v>
      </c>
      <c r="G29" s="12">
        <v>151.28926873160646</v>
      </c>
      <c r="H29" s="13">
        <f t="shared" si="9"/>
        <v>4236.099524484981</v>
      </c>
      <c r="I29" s="28">
        <f t="shared" si="10"/>
        <v>11.605752121876661</v>
      </c>
      <c r="J29" s="13">
        <f t="shared" si="11"/>
        <v>12.766327334064327</v>
      </c>
      <c r="K29" s="13" t="str">
        <f t="shared" si="12"/>
        <v>depot-3</v>
      </c>
      <c r="L29" s="13" t="e">
        <f t="shared" si="0"/>
        <v>#REF!</v>
      </c>
      <c r="M29" s="13">
        <f t="shared" si="19"/>
        <v>0</v>
      </c>
      <c r="N29" s="13">
        <f t="shared" si="19"/>
        <v>0</v>
      </c>
      <c r="O29" s="13" t="e">
        <f t="shared" si="19"/>
        <v>#REF!</v>
      </c>
      <c r="P29" s="13">
        <f t="shared" si="19"/>
        <v>0</v>
      </c>
      <c r="Q29" s="13">
        <f t="shared" si="19"/>
        <v>0</v>
      </c>
      <c r="R29" s="13">
        <f t="shared" si="19"/>
        <v>0</v>
      </c>
      <c r="S29" s="13">
        <f t="shared" si="19"/>
        <v>0</v>
      </c>
      <c r="T29" s="13">
        <f t="shared" si="19"/>
        <v>0</v>
      </c>
      <c r="U29" s="13" t="str">
        <f t="shared" si="2"/>
        <v>depot-9</v>
      </c>
      <c r="V29" s="13" t="e">
        <f t="shared" si="3"/>
        <v>#REF!</v>
      </c>
      <c r="W29" s="13" t="str">
        <f t="shared" si="4"/>
        <v>depot-10</v>
      </c>
      <c r="X29" s="13" t="e">
        <f t="shared" si="5"/>
        <v>#REF!</v>
      </c>
      <c r="Y29" s="13" t="str">
        <f t="shared" si="13"/>
        <v>depot-12</v>
      </c>
      <c r="Z29" s="13" t="e">
        <f t="shared" si="6"/>
        <v>#REF!</v>
      </c>
      <c r="AA29" s="31">
        <f t="shared" si="20"/>
        <v>0</v>
      </c>
      <c r="AB29" s="31" t="e">
        <f t="shared" si="20"/>
        <v>#REF!</v>
      </c>
      <c r="AC29" s="31">
        <f t="shared" si="20"/>
        <v>0</v>
      </c>
      <c r="AD29" s="31">
        <f t="shared" si="20"/>
        <v>0</v>
      </c>
      <c r="AE29" s="31">
        <f t="shared" si="20"/>
        <v>0</v>
      </c>
      <c r="AF29" s="31">
        <f t="shared" si="20"/>
        <v>0</v>
      </c>
      <c r="AG29" s="42"/>
      <c r="AH29" s="32">
        <f t="shared" si="14"/>
        <v>0.66734661196337774</v>
      </c>
      <c r="AI29" s="32">
        <f t="shared" si="15"/>
        <v>0.84550317923615581</v>
      </c>
      <c r="AJ29" s="29">
        <f t="shared" si="21"/>
        <v>1.4726645729761279</v>
      </c>
      <c r="AK29" s="29">
        <f t="shared" si="21"/>
        <v>1.3051718595260351</v>
      </c>
      <c r="AL29" s="29">
        <f t="shared" si="21"/>
        <v>0.66734661196337774</v>
      </c>
      <c r="AM29" s="29">
        <f t="shared" si="21"/>
        <v>0.67719106173980892</v>
      </c>
      <c r="AN29" s="29">
        <f t="shared" si="21"/>
        <v>1.0079811816199027</v>
      </c>
      <c r="AO29" s="29">
        <f t="shared" si="21"/>
        <v>2.4474257328262383</v>
      </c>
      <c r="AP29" s="29">
        <f t="shared" si="21"/>
        <v>3.8555683779180532</v>
      </c>
      <c r="AQ29" s="29">
        <f t="shared" si="21"/>
        <v>5.722484956730165</v>
      </c>
      <c r="AR29" s="29">
        <f t="shared" si="21"/>
        <v>5.9211955833945957</v>
      </c>
      <c r="AS29" s="29">
        <f t="shared" si="21"/>
        <v>9.4231945824341086</v>
      </c>
      <c r="AT29" s="29">
        <f t="shared" si="21"/>
        <v>1.4879653226131917</v>
      </c>
      <c r="AU29" s="29">
        <f t="shared" si="21"/>
        <v>0.84550317923615581</v>
      </c>
      <c r="AV29" s="29">
        <f t="shared" si="21"/>
        <v>0.95936138472413757</v>
      </c>
      <c r="AW29" s="29">
        <f t="shared" si="21"/>
        <v>0.92379165838433963</v>
      </c>
      <c r="AX29" s="29">
        <f t="shared" si="21"/>
        <v>5.4426299134242795</v>
      </c>
      <c r="AY29" s="29">
        <f t="shared" si="21"/>
        <v>5.6458438678117933</v>
      </c>
    </row>
    <row r="30" spans="2:51">
      <c r="B30" s="3">
        <v>25</v>
      </c>
      <c r="C30" s="3" t="s">
        <v>682</v>
      </c>
      <c r="D30" s="26">
        <v>34.027892999999999</v>
      </c>
      <c r="E30" s="27">
        <v>-118.485935</v>
      </c>
      <c r="F30" s="24">
        <v>0</v>
      </c>
      <c r="G30" s="12">
        <v>258.56363072950433</v>
      </c>
      <c r="H30" s="13">
        <f t="shared" si="9"/>
        <v>7239.7816604261207</v>
      </c>
      <c r="I30" s="28">
        <f t="shared" si="10"/>
        <v>19.835018247742795</v>
      </c>
      <c r="J30" s="13">
        <f t="shared" si="11"/>
        <v>21.818520072517074</v>
      </c>
      <c r="K30" s="13" t="str">
        <f t="shared" si="12"/>
        <v>depot-3</v>
      </c>
      <c r="L30" s="13" t="e">
        <f t="shared" si="0"/>
        <v>#REF!</v>
      </c>
      <c r="M30" s="13">
        <f t="shared" si="19"/>
        <v>0</v>
      </c>
      <c r="N30" s="13">
        <f t="shared" si="19"/>
        <v>0</v>
      </c>
      <c r="O30" s="13" t="e">
        <f t="shared" si="19"/>
        <v>#REF!</v>
      </c>
      <c r="P30" s="13">
        <f t="shared" si="19"/>
        <v>0</v>
      </c>
      <c r="Q30" s="13">
        <f t="shared" si="19"/>
        <v>0</v>
      </c>
      <c r="R30" s="13">
        <f t="shared" si="19"/>
        <v>0</v>
      </c>
      <c r="S30" s="13">
        <f t="shared" si="19"/>
        <v>0</v>
      </c>
      <c r="T30" s="13">
        <f t="shared" si="19"/>
        <v>0</v>
      </c>
      <c r="U30" s="13" t="str">
        <f t="shared" si="2"/>
        <v>depot-9</v>
      </c>
      <c r="V30" s="13" t="e">
        <f t="shared" si="3"/>
        <v>#REF!</v>
      </c>
      <c r="W30" s="13" t="str">
        <f t="shared" si="4"/>
        <v>depot-10</v>
      </c>
      <c r="X30" s="13" t="e">
        <f t="shared" si="5"/>
        <v>#REF!</v>
      </c>
      <c r="Y30" s="13" t="str">
        <f t="shared" si="13"/>
        <v>depot-12</v>
      </c>
      <c r="Z30" s="13" t="e">
        <f t="shared" si="6"/>
        <v>#REF!</v>
      </c>
      <c r="AA30" s="31">
        <f t="shared" si="20"/>
        <v>0</v>
      </c>
      <c r="AB30" s="31" t="e">
        <f t="shared" si="20"/>
        <v>#REF!</v>
      </c>
      <c r="AC30" s="31">
        <f t="shared" si="20"/>
        <v>0</v>
      </c>
      <c r="AD30" s="31">
        <f t="shared" si="20"/>
        <v>0</v>
      </c>
      <c r="AE30" s="31">
        <f t="shared" si="20"/>
        <v>0</v>
      </c>
      <c r="AF30" s="31">
        <f t="shared" si="20"/>
        <v>0</v>
      </c>
      <c r="AG30" s="42"/>
      <c r="AH30" s="32">
        <f t="shared" si="14"/>
        <v>0.47894595123004607</v>
      </c>
      <c r="AI30" s="32">
        <f t="shared" si="15"/>
        <v>0.75231298433546212</v>
      </c>
      <c r="AJ30" s="29">
        <f t="shared" si="21"/>
        <v>1.1680760334844162</v>
      </c>
      <c r="AK30" s="29">
        <f t="shared" si="21"/>
        <v>0.90682698901151138</v>
      </c>
      <c r="AL30" s="29">
        <f t="shared" si="21"/>
        <v>0.47894595123004607</v>
      </c>
      <c r="AM30" s="29">
        <f t="shared" si="21"/>
        <v>0.49269094917661932</v>
      </c>
      <c r="AN30" s="29">
        <f t="shared" si="21"/>
        <v>1.2949777148664017</v>
      </c>
      <c r="AO30" s="29">
        <f t="shared" si="21"/>
        <v>2.8096619581010436</v>
      </c>
      <c r="AP30" s="29">
        <f t="shared" si="21"/>
        <v>4.2582487848528086</v>
      </c>
      <c r="AQ30" s="29">
        <f t="shared" si="21"/>
        <v>6.0484543991416579</v>
      </c>
      <c r="AR30" s="29">
        <f t="shared" si="21"/>
        <v>5.9615958303548284</v>
      </c>
      <c r="AS30" s="29">
        <f t="shared" si="21"/>
        <v>9.766926398929451</v>
      </c>
      <c r="AT30" s="29">
        <f t="shared" si="21"/>
        <v>1.4640019980865189</v>
      </c>
      <c r="AU30" s="29">
        <f t="shared" si="21"/>
        <v>0.75231298433546212</v>
      </c>
      <c r="AV30" s="29">
        <f t="shared" si="21"/>
        <v>0.79141128485694234</v>
      </c>
      <c r="AW30" s="29">
        <f t="shared" si="21"/>
        <v>0.91035727491986984</v>
      </c>
      <c r="AX30" s="29">
        <f t="shared" si="21"/>
        <v>5.8351536440779315</v>
      </c>
      <c r="AY30" s="29">
        <f t="shared" si="21"/>
        <v>6.0397731675621253</v>
      </c>
    </row>
    <row r="31" spans="2:51">
      <c r="B31" s="3">
        <v>26</v>
      </c>
      <c r="C31" s="3" t="s">
        <v>683</v>
      </c>
      <c r="D31" s="26">
        <v>34.024171000000003</v>
      </c>
      <c r="E31" s="27">
        <v>-118.481585</v>
      </c>
      <c r="F31" s="24">
        <v>0</v>
      </c>
      <c r="G31" s="12">
        <v>151.28926873160646</v>
      </c>
      <c r="H31" s="13">
        <f t="shared" si="9"/>
        <v>4236.099524484981</v>
      </c>
      <c r="I31" s="28">
        <f t="shared" si="10"/>
        <v>11.605752121876661</v>
      </c>
      <c r="J31" s="13">
        <f t="shared" si="11"/>
        <v>12.766327334064327</v>
      </c>
      <c r="K31" s="13" t="str">
        <f t="shared" si="12"/>
        <v>depot-3</v>
      </c>
      <c r="L31" s="13" t="e">
        <f t="shared" si="0"/>
        <v>#REF!</v>
      </c>
      <c r="M31" s="13">
        <f t="shared" si="19"/>
        <v>0</v>
      </c>
      <c r="N31" s="13">
        <f t="shared" si="19"/>
        <v>0</v>
      </c>
      <c r="O31" s="13" t="e">
        <f t="shared" si="19"/>
        <v>#REF!</v>
      </c>
      <c r="P31" s="13">
        <f t="shared" si="19"/>
        <v>0</v>
      </c>
      <c r="Q31" s="13">
        <f t="shared" si="19"/>
        <v>0</v>
      </c>
      <c r="R31" s="13">
        <f t="shared" si="19"/>
        <v>0</v>
      </c>
      <c r="S31" s="13">
        <f t="shared" si="19"/>
        <v>0</v>
      </c>
      <c r="T31" s="13">
        <f t="shared" si="19"/>
        <v>0</v>
      </c>
      <c r="U31" s="13" t="str">
        <f t="shared" si="2"/>
        <v>depot-9</v>
      </c>
      <c r="V31" s="13" t="e">
        <f t="shared" si="3"/>
        <v>#REF!</v>
      </c>
      <c r="W31" s="13" t="str">
        <f t="shared" si="4"/>
        <v>depot-10</v>
      </c>
      <c r="X31" s="13" t="e">
        <f t="shared" si="5"/>
        <v>#REF!</v>
      </c>
      <c r="Y31" s="13" t="str">
        <f t="shared" si="13"/>
        <v>depot-14</v>
      </c>
      <c r="Z31" s="13" t="e">
        <f t="shared" si="6"/>
        <v>#REF!</v>
      </c>
      <c r="AA31" s="31">
        <f t="shared" si="20"/>
        <v>0</v>
      </c>
      <c r="AB31" s="31">
        <f t="shared" si="20"/>
        <v>0</v>
      </c>
      <c r="AC31" s="31">
        <f t="shared" si="20"/>
        <v>0</v>
      </c>
      <c r="AD31" s="31" t="e">
        <f t="shared" si="20"/>
        <v>#REF!</v>
      </c>
      <c r="AE31" s="31">
        <f t="shared" si="20"/>
        <v>0</v>
      </c>
      <c r="AF31" s="31">
        <f t="shared" si="20"/>
        <v>0</v>
      </c>
      <c r="AG31" s="42"/>
      <c r="AH31" s="32">
        <f t="shared" si="14"/>
        <v>0.88974962781674383</v>
      </c>
      <c r="AI31" s="32">
        <f t="shared" si="15"/>
        <v>0.80685999776842421</v>
      </c>
      <c r="AJ31" s="29">
        <f t="shared" si="21"/>
        <v>1.6885280276030665</v>
      </c>
      <c r="AK31" s="29">
        <f t="shared" si="21"/>
        <v>1.4787964633441648</v>
      </c>
      <c r="AL31" s="29">
        <f t="shared" si="21"/>
        <v>0.88974962781674383</v>
      </c>
      <c r="AM31" s="29">
        <f t="shared" si="21"/>
        <v>0.89986774772840805</v>
      </c>
      <c r="AN31" s="29">
        <f t="shared" si="21"/>
        <v>1.0887015725172731</v>
      </c>
      <c r="AO31" s="29">
        <f t="shared" si="21"/>
        <v>2.4255872045347409</v>
      </c>
      <c r="AP31" s="29">
        <f t="shared" si="21"/>
        <v>3.7553012126462946</v>
      </c>
      <c r="AQ31" s="29">
        <f t="shared" si="21"/>
        <v>5.5059488365308589</v>
      </c>
      <c r="AR31" s="29">
        <f t="shared" si="21"/>
        <v>5.7370369607053711</v>
      </c>
      <c r="AS31" s="29">
        <f t="shared" si="21"/>
        <v>9.2121890960891584</v>
      </c>
      <c r="AT31" s="29">
        <f t="shared" si="21"/>
        <v>1.6911887684119276</v>
      </c>
      <c r="AU31" s="29">
        <f t="shared" si="21"/>
        <v>1.0661852645764722</v>
      </c>
      <c r="AV31" s="29">
        <f t="shared" si="21"/>
        <v>0.92197068814508876</v>
      </c>
      <c r="AW31" s="29">
        <f t="shared" si="21"/>
        <v>0.80685999776842421</v>
      </c>
      <c r="AX31" s="29">
        <f t="shared" si="21"/>
        <v>5.2634316799971286</v>
      </c>
      <c r="AY31" s="29">
        <f t="shared" si="21"/>
        <v>5.4684798300445596</v>
      </c>
    </row>
    <row r="32" spans="2:51">
      <c r="B32" s="3">
        <v>27</v>
      </c>
      <c r="C32" s="3" t="s">
        <v>684</v>
      </c>
      <c r="D32" s="26">
        <v>34.024171000000003</v>
      </c>
      <c r="E32" s="27">
        <v>-118.481585</v>
      </c>
      <c r="F32" s="24">
        <v>0</v>
      </c>
      <c r="G32" s="12">
        <v>151.28926873160646</v>
      </c>
      <c r="H32" s="13">
        <f t="shared" si="9"/>
        <v>4236.099524484981</v>
      </c>
      <c r="I32" s="28">
        <f t="shared" si="10"/>
        <v>11.605752121876661</v>
      </c>
      <c r="J32" s="13">
        <f t="shared" si="11"/>
        <v>12.766327334064327</v>
      </c>
      <c r="K32" s="13" t="str">
        <f t="shared" si="12"/>
        <v>depot-3</v>
      </c>
      <c r="L32" s="13" t="e">
        <f t="shared" si="0"/>
        <v>#REF!</v>
      </c>
      <c r="M32" s="13">
        <f t="shared" si="19"/>
        <v>0</v>
      </c>
      <c r="N32" s="13">
        <f t="shared" si="19"/>
        <v>0</v>
      </c>
      <c r="O32" s="13" t="e">
        <f t="shared" si="19"/>
        <v>#REF!</v>
      </c>
      <c r="P32" s="13">
        <f t="shared" si="19"/>
        <v>0</v>
      </c>
      <c r="Q32" s="13">
        <f t="shared" si="19"/>
        <v>0</v>
      </c>
      <c r="R32" s="13">
        <f t="shared" si="19"/>
        <v>0</v>
      </c>
      <c r="S32" s="13">
        <f t="shared" si="19"/>
        <v>0</v>
      </c>
      <c r="T32" s="13">
        <f t="shared" si="19"/>
        <v>0</v>
      </c>
      <c r="U32" s="13" t="str">
        <f t="shared" si="2"/>
        <v>depot-9</v>
      </c>
      <c r="V32" s="13" t="e">
        <f t="shared" si="3"/>
        <v>#REF!</v>
      </c>
      <c r="W32" s="13" t="str">
        <f t="shared" si="4"/>
        <v>depot-10</v>
      </c>
      <c r="X32" s="13" t="e">
        <f t="shared" si="5"/>
        <v>#REF!</v>
      </c>
      <c r="Y32" s="13" t="str">
        <f t="shared" si="13"/>
        <v>depot-14</v>
      </c>
      <c r="Z32" s="13" t="e">
        <f t="shared" si="6"/>
        <v>#REF!</v>
      </c>
      <c r="AA32" s="31">
        <f t="shared" si="20"/>
        <v>0</v>
      </c>
      <c r="AB32" s="31">
        <f t="shared" si="20"/>
        <v>0</v>
      </c>
      <c r="AC32" s="31">
        <f t="shared" si="20"/>
        <v>0</v>
      </c>
      <c r="AD32" s="31" t="e">
        <f t="shared" si="20"/>
        <v>#REF!</v>
      </c>
      <c r="AE32" s="31">
        <f t="shared" si="20"/>
        <v>0</v>
      </c>
      <c r="AF32" s="31">
        <f t="shared" si="20"/>
        <v>0</v>
      </c>
      <c r="AG32" s="42"/>
      <c r="AH32" s="32">
        <f t="shared" si="14"/>
        <v>0.88974962781674383</v>
      </c>
      <c r="AI32" s="32">
        <f t="shared" si="15"/>
        <v>0.80685999776842421</v>
      </c>
      <c r="AJ32" s="29">
        <f t="shared" si="21"/>
        <v>1.6885280276030665</v>
      </c>
      <c r="AK32" s="29">
        <f t="shared" si="21"/>
        <v>1.4787964633441648</v>
      </c>
      <c r="AL32" s="29">
        <f t="shared" si="21"/>
        <v>0.88974962781674383</v>
      </c>
      <c r="AM32" s="29">
        <f t="shared" si="21"/>
        <v>0.89986774772840805</v>
      </c>
      <c r="AN32" s="29">
        <f t="shared" si="21"/>
        <v>1.0887015725172731</v>
      </c>
      <c r="AO32" s="29">
        <f t="shared" si="21"/>
        <v>2.4255872045347409</v>
      </c>
      <c r="AP32" s="29">
        <f t="shared" si="21"/>
        <v>3.7553012126462946</v>
      </c>
      <c r="AQ32" s="29">
        <f t="shared" si="21"/>
        <v>5.5059488365308589</v>
      </c>
      <c r="AR32" s="29">
        <f t="shared" si="21"/>
        <v>5.7370369607053711</v>
      </c>
      <c r="AS32" s="29">
        <f t="shared" si="21"/>
        <v>9.2121890960891584</v>
      </c>
      <c r="AT32" s="29">
        <f t="shared" si="21"/>
        <v>1.6911887684119276</v>
      </c>
      <c r="AU32" s="29">
        <f t="shared" si="21"/>
        <v>1.0661852645764722</v>
      </c>
      <c r="AV32" s="29">
        <f t="shared" si="21"/>
        <v>0.92197068814508876</v>
      </c>
      <c r="AW32" s="29">
        <f t="shared" si="21"/>
        <v>0.80685999776842421</v>
      </c>
      <c r="AX32" s="29">
        <f t="shared" si="21"/>
        <v>5.2634316799971286</v>
      </c>
      <c r="AY32" s="29">
        <f t="shared" si="21"/>
        <v>5.4684798300445596</v>
      </c>
    </row>
    <row r="33" spans="2:51">
      <c r="B33" s="3">
        <v>28</v>
      </c>
      <c r="C33" s="3" t="s">
        <v>685</v>
      </c>
      <c r="D33" s="26">
        <v>34.027892999999999</v>
      </c>
      <c r="E33" s="27">
        <v>-118.485935</v>
      </c>
      <c r="F33" s="24">
        <v>0</v>
      </c>
      <c r="G33" s="12">
        <v>258.56363072950433</v>
      </c>
      <c r="H33" s="13">
        <f t="shared" si="9"/>
        <v>7239.7816604261207</v>
      </c>
      <c r="I33" s="28">
        <f t="shared" si="10"/>
        <v>19.835018247742795</v>
      </c>
      <c r="J33" s="13">
        <f t="shared" si="11"/>
        <v>21.818520072517074</v>
      </c>
      <c r="K33" s="13" t="str">
        <f t="shared" si="12"/>
        <v>depot-3</v>
      </c>
      <c r="L33" s="13" t="e">
        <f t="shared" si="0"/>
        <v>#REF!</v>
      </c>
      <c r="M33" s="13">
        <f t="shared" si="19"/>
        <v>0</v>
      </c>
      <c r="N33" s="13">
        <f t="shared" si="19"/>
        <v>0</v>
      </c>
      <c r="O33" s="13" t="e">
        <f t="shared" si="19"/>
        <v>#REF!</v>
      </c>
      <c r="P33" s="13">
        <f t="shared" si="19"/>
        <v>0</v>
      </c>
      <c r="Q33" s="13">
        <f t="shared" si="19"/>
        <v>0</v>
      </c>
      <c r="R33" s="13">
        <f t="shared" si="19"/>
        <v>0</v>
      </c>
      <c r="S33" s="13">
        <f t="shared" si="19"/>
        <v>0</v>
      </c>
      <c r="T33" s="13">
        <f t="shared" si="19"/>
        <v>0</v>
      </c>
      <c r="U33" s="13" t="str">
        <f t="shared" si="2"/>
        <v>depot-9</v>
      </c>
      <c r="V33" s="13" t="e">
        <f t="shared" si="3"/>
        <v>#REF!</v>
      </c>
      <c r="W33" s="13" t="str">
        <f t="shared" si="4"/>
        <v>depot-10</v>
      </c>
      <c r="X33" s="13" t="e">
        <f t="shared" si="5"/>
        <v>#REF!</v>
      </c>
      <c r="Y33" s="13" t="str">
        <f t="shared" si="13"/>
        <v>depot-12</v>
      </c>
      <c r="Z33" s="13" t="e">
        <f t="shared" si="6"/>
        <v>#REF!</v>
      </c>
      <c r="AA33" s="31">
        <f t="shared" si="20"/>
        <v>0</v>
      </c>
      <c r="AB33" s="31" t="e">
        <f t="shared" si="20"/>
        <v>#REF!</v>
      </c>
      <c r="AC33" s="31">
        <f t="shared" si="20"/>
        <v>0</v>
      </c>
      <c r="AD33" s="31">
        <f t="shared" si="20"/>
        <v>0</v>
      </c>
      <c r="AE33" s="31">
        <f t="shared" si="20"/>
        <v>0</v>
      </c>
      <c r="AF33" s="31">
        <f t="shared" si="20"/>
        <v>0</v>
      </c>
      <c r="AG33" s="42"/>
      <c r="AH33" s="32">
        <f t="shared" si="14"/>
        <v>0.47894595123004607</v>
      </c>
      <c r="AI33" s="32">
        <f t="shared" si="15"/>
        <v>0.75231298433546212</v>
      </c>
      <c r="AJ33" s="29">
        <f t="shared" si="21"/>
        <v>1.1680760334844162</v>
      </c>
      <c r="AK33" s="29">
        <f t="shared" si="21"/>
        <v>0.90682698901151138</v>
      </c>
      <c r="AL33" s="29">
        <f t="shared" si="21"/>
        <v>0.47894595123004607</v>
      </c>
      <c r="AM33" s="29">
        <f t="shared" si="21"/>
        <v>0.49269094917661932</v>
      </c>
      <c r="AN33" s="29">
        <f t="shared" si="21"/>
        <v>1.2949777148664017</v>
      </c>
      <c r="AO33" s="29">
        <f t="shared" si="21"/>
        <v>2.8096619581010436</v>
      </c>
      <c r="AP33" s="29">
        <f t="shared" si="21"/>
        <v>4.2582487848528086</v>
      </c>
      <c r="AQ33" s="29">
        <f t="shared" si="21"/>
        <v>6.0484543991416579</v>
      </c>
      <c r="AR33" s="29">
        <f t="shared" si="21"/>
        <v>5.9615958303548284</v>
      </c>
      <c r="AS33" s="29">
        <f t="shared" si="21"/>
        <v>9.766926398929451</v>
      </c>
      <c r="AT33" s="29">
        <f t="shared" si="21"/>
        <v>1.4640019980865189</v>
      </c>
      <c r="AU33" s="29">
        <f t="shared" si="21"/>
        <v>0.75231298433546212</v>
      </c>
      <c r="AV33" s="29">
        <f t="shared" si="21"/>
        <v>0.79141128485694234</v>
      </c>
      <c r="AW33" s="29">
        <f t="shared" si="21"/>
        <v>0.91035727491986984</v>
      </c>
      <c r="AX33" s="29">
        <f t="shared" si="21"/>
        <v>5.8351536440779315</v>
      </c>
      <c r="AY33" s="29">
        <f t="shared" si="21"/>
        <v>6.0397731675621253</v>
      </c>
    </row>
    <row r="34" spans="2:51">
      <c r="B34" s="3">
        <v>29</v>
      </c>
      <c r="C34" s="3" t="s">
        <v>686</v>
      </c>
      <c r="D34" s="26">
        <v>34.019348999999998</v>
      </c>
      <c r="E34" s="27">
        <v>-118.474101</v>
      </c>
      <c r="F34" s="24">
        <v>0</v>
      </c>
      <c r="G34" s="12">
        <v>480.97811974742876</v>
      </c>
      <c r="H34" s="13">
        <f t="shared" si="9"/>
        <v>13467.387352928004</v>
      </c>
      <c r="I34" s="28">
        <f t="shared" si="10"/>
        <v>36.896951651857549</v>
      </c>
      <c r="J34" s="13">
        <f t="shared" si="11"/>
        <v>40.586646817043309</v>
      </c>
      <c r="K34" s="13" t="str">
        <f t="shared" si="12"/>
        <v>depot-5</v>
      </c>
      <c r="L34" s="13" t="e">
        <f t="shared" si="0"/>
        <v>#REF!</v>
      </c>
      <c r="M34" s="13">
        <f t="shared" si="19"/>
        <v>0</v>
      </c>
      <c r="N34" s="13">
        <f t="shared" si="19"/>
        <v>0</v>
      </c>
      <c r="O34" s="13">
        <f t="shared" si="19"/>
        <v>0</v>
      </c>
      <c r="P34" s="13">
        <f t="shared" si="19"/>
        <v>0</v>
      </c>
      <c r="Q34" s="13" t="e">
        <f t="shared" si="19"/>
        <v>#REF!</v>
      </c>
      <c r="R34" s="13">
        <f t="shared" si="19"/>
        <v>0</v>
      </c>
      <c r="S34" s="13">
        <f t="shared" si="19"/>
        <v>0</v>
      </c>
      <c r="T34" s="13">
        <f t="shared" si="19"/>
        <v>0</v>
      </c>
      <c r="U34" s="13" t="str">
        <f t="shared" si="2"/>
        <v>depot-9</v>
      </c>
      <c r="V34" s="13" t="e">
        <f t="shared" si="3"/>
        <v>#REF!</v>
      </c>
      <c r="W34" s="13" t="str">
        <f t="shared" si="4"/>
        <v>depot-10</v>
      </c>
      <c r="X34" s="13" t="e">
        <f t="shared" si="5"/>
        <v>#REF!</v>
      </c>
      <c r="Y34" s="13" t="str">
        <f t="shared" si="13"/>
        <v>depot-14</v>
      </c>
      <c r="Z34" s="13" t="e">
        <f t="shared" si="6"/>
        <v>#REF!</v>
      </c>
      <c r="AA34" s="31">
        <f t="shared" si="20"/>
        <v>0</v>
      </c>
      <c r="AB34" s="31">
        <f t="shared" si="20"/>
        <v>0</v>
      </c>
      <c r="AC34" s="31">
        <f t="shared" si="20"/>
        <v>0</v>
      </c>
      <c r="AD34" s="31" t="e">
        <f t="shared" si="20"/>
        <v>#REF!</v>
      </c>
      <c r="AE34" s="31">
        <f t="shared" si="20"/>
        <v>0</v>
      </c>
      <c r="AF34" s="31">
        <f t="shared" si="20"/>
        <v>0</v>
      </c>
      <c r="AG34" s="42"/>
      <c r="AH34" s="32">
        <f t="shared" si="14"/>
        <v>1.4087833169081942</v>
      </c>
      <c r="AI34" s="32">
        <f t="shared" si="15"/>
        <v>1.2179786172176372</v>
      </c>
      <c r="AJ34" s="29">
        <f t="shared" si="21"/>
        <v>2.5650969767238978</v>
      </c>
      <c r="AK34" s="29">
        <f t="shared" si="21"/>
        <v>2.361144231934321</v>
      </c>
      <c r="AL34" s="29">
        <f t="shared" si="21"/>
        <v>1.7492080002668966</v>
      </c>
      <c r="AM34" s="29">
        <f t="shared" si="21"/>
        <v>1.7573675129013058</v>
      </c>
      <c r="AN34" s="29">
        <f t="shared" si="21"/>
        <v>1.4087833169081942</v>
      </c>
      <c r="AO34" s="29">
        <f t="shared" si="21"/>
        <v>2.1322790883935405</v>
      </c>
      <c r="AP34" s="29">
        <f t="shared" si="21"/>
        <v>3.1062083661115385</v>
      </c>
      <c r="AQ34" s="29">
        <f t="shared" si="21"/>
        <v>4.6380500504525282</v>
      </c>
      <c r="AR34" s="29">
        <f t="shared" si="21"/>
        <v>5.3732428398975003</v>
      </c>
      <c r="AS34" s="29">
        <f t="shared" si="21"/>
        <v>8.3292121470229201</v>
      </c>
      <c r="AT34" s="29">
        <f t="shared" si="21"/>
        <v>2.367389480925937</v>
      </c>
      <c r="AU34" s="29">
        <f t="shared" si="21"/>
        <v>1.8674451666372087</v>
      </c>
      <c r="AV34" s="29">
        <f t="shared" si="21"/>
        <v>1.5177009461023085</v>
      </c>
      <c r="AW34" s="29">
        <f t="shared" si="21"/>
        <v>1.2179786172176372</v>
      </c>
      <c r="AX34" s="29">
        <f t="shared" si="21"/>
        <v>4.3924498005100752</v>
      </c>
      <c r="AY34" s="29">
        <f t="shared" si="21"/>
        <v>4.6001178667080236</v>
      </c>
    </row>
    <row r="35" spans="2:51">
      <c r="B35" s="3">
        <v>30</v>
      </c>
      <c r="C35" s="3" t="s">
        <v>687</v>
      </c>
      <c r="D35" s="26">
        <v>34.019348999999998</v>
      </c>
      <c r="E35" s="27">
        <v>-118.474101</v>
      </c>
      <c r="F35" s="24">
        <v>0</v>
      </c>
      <c r="G35" s="12">
        <v>480.97811974742876</v>
      </c>
      <c r="H35" s="13">
        <f t="shared" si="9"/>
        <v>13467.387352928004</v>
      </c>
      <c r="I35" s="28">
        <f t="shared" si="10"/>
        <v>36.896951651857549</v>
      </c>
      <c r="J35" s="13">
        <f t="shared" si="11"/>
        <v>40.586646817043309</v>
      </c>
      <c r="K35" s="13" t="str">
        <f t="shared" si="12"/>
        <v>depot-5</v>
      </c>
      <c r="L35" s="13" t="e">
        <f t="shared" si="0"/>
        <v>#REF!</v>
      </c>
      <c r="M35" s="13">
        <f t="shared" si="19"/>
        <v>0</v>
      </c>
      <c r="N35" s="13">
        <f t="shared" si="19"/>
        <v>0</v>
      </c>
      <c r="O35" s="13">
        <f t="shared" si="19"/>
        <v>0</v>
      </c>
      <c r="P35" s="13">
        <f t="shared" si="19"/>
        <v>0</v>
      </c>
      <c r="Q35" s="13" t="e">
        <f t="shared" si="19"/>
        <v>#REF!</v>
      </c>
      <c r="R35" s="13">
        <f t="shared" si="19"/>
        <v>0</v>
      </c>
      <c r="S35" s="13">
        <f t="shared" si="19"/>
        <v>0</v>
      </c>
      <c r="T35" s="13">
        <f t="shared" si="19"/>
        <v>0</v>
      </c>
      <c r="U35" s="13" t="str">
        <f t="shared" si="2"/>
        <v>depot-9</v>
      </c>
      <c r="V35" s="13" t="e">
        <f t="shared" si="3"/>
        <v>#REF!</v>
      </c>
      <c r="W35" s="13" t="str">
        <f t="shared" si="4"/>
        <v>depot-10</v>
      </c>
      <c r="X35" s="13" t="e">
        <f t="shared" si="5"/>
        <v>#REF!</v>
      </c>
      <c r="Y35" s="13" t="str">
        <f t="shared" si="13"/>
        <v>depot-14</v>
      </c>
      <c r="Z35" s="13" t="e">
        <f t="shared" si="6"/>
        <v>#REF!</v>
      </c>
      <c r="AA35" s="31">
        <f t="shared" si="20"/>
        <v>0</v>
      </c>
      <c r="AB35" s="31">
        <f t="shared" si="20"/>
        <v>0</v>
      </c>
      <c r="AC35" s="31">
        <f t="shared" si="20"/>
        <v>0</v>
      </c>
      <c r="AD35" s="31" t="e">
        <f t="shared" si="20"/>
        <v>#REF!</v>
      </c>
      <c r="AE35" s="31">
        <f t="shared" si="20"/>
        <v>0</v>
      </c>
      <c r="AF35" s="31">
        <f t="shared" si="20"/>
        <v>0</v>
      </c>
      <c r="AG35" s="42"/>
      <c r="AH35" s="32">
        <f t="shared" si="14"/>
        <v>1.4087833169081942</v>
      </c>
      <c r="AI35" s="32">
        <f t="shared" si="15"/>
        <v>1.2179786172176372</v>
      </c>
      <c r="AJ35" s="29">
        <f t="shared" si="21"/>
        <v>2.5650969767238978</v>
      </c>
      <c r="AK35" s="29">
        <f t="shared" si="21"/>
        <v>2.361144231934321</v>
      </c>
      <c r="AL35" s="29">
        <f t="shared" si="21"/>
        <v>1.7492080002668966</v>
      </c>
      <c r="AM35" s="29">
        <f t="shared" si="21"/>
        <v>1.7573675129013058</v>
      </c>
      <c r="AN35" s="29">
        <f t="shared" si="21"/>
        <v>1.4087833169081942</v>
      </c>
      <c r="AO35" s="29">
        <f t="shared" si="21"/>
        <v>2.1322790883935405</v>
      </c>
      <c r="AP35" s="29">
        <f t="shared" si="21"/>
        <v>3.1062083661115385</v>
      </c>
      <c r="AQ35" s="29">
        <f t="shared" si="21"/>
        <v>4.6380500504525282</v>
      </c>
      <c r="AR35" s="29">
        <f t="shared" si="21"/>
        <v>5.3732428398975003</v>
      </c>
      <c r="AS35" s="29">
        <f t="shared" si="21"/>
        <v>8.3292121470229201</v>
      </c>
      <c r="AT35" s="29">
        <f t="shared" si="21"/>
        <v>2.367389480925937</v>
      </c>
      <c r="AU35" s="29">
        <f t="shared" si="21"/>
        <v>1.8674451666372087</v>
      </c>
      <c r="AV35" s="29">
        <f t="shared" si="21"/>
        <v>1.5177009461023085</v>
      </c>
      <c r="AW35" s="29">
        <f t="shared" si="21"/>
        <v>1.2179786172176372</v>
      </c>
      <c r="AX35" s="29">
        <f t="shared" si="21"/>
        <v>4.3924498005100752</v>
      </c>
      <c r="AY35" s="29">
        <f t="shared" si="21"/>
        <v>4.6001178667080236</v>
      </c>
    </row>
    <row r="36" spans="2:51">
      <c r="B36" s="3">
        <v>31</v>
      </c>
      <c r="C36" s="3" t="s">
        <v>688</v>
      </c>
      <c r="D36" s="26">
        <v>34.019348999999998</v>
      </c>
      <c r="E36" s="27">
        <v>-118.474101</v>
      </c>
      <c r="F36" s="24">
        <v>0</v>
      </c>
      <c r="G36" s="12">
        <v>480.97811974742876</v>
      </c>
      <c r="H36" s="13">
        <f t="shared" si="9"/>
        <v>13467.387352928004</v>
      </c>
      <c r="I36" s="28">
        <f t="shared" si="10"/>
        <v>36.896951651857549</v>
      </c>
      <c r="J36" s="13">
        <f t="shared" si="11"/>
        <v>40.586646817043309</v>
      </c>
      <c r="K36" s="13" t="str">
        <f t="shared" si="12"/>
        <v>depot-5</v>
      </c>
      <c r="L36" s="13" t="e">
        <f t="shared" si="0"/>
        <v>#REF!</v>
      </c>
      <c r="M36" s="13">
        <f t="shared" ref="M36:T45" si="22">IF($K36=M$5,$L36,0)</f>
        <v>0</v>
      </c>
      <c r="N36" s="13">
        <f t="shared" si="22"/>
        <v>0</v>
      </c>
      <c r="O36" s="13">
        <f t="shared" si="22"/>
        <v>0</v>
      </c>
      <c r="P36" s="13">
        <f t="shared" si="22"/>
        <v>0</v>
      </c>
      <c r="Q36" s="13" t="e">
        <f t="shared" si="22"/>
        <v>#REF!</v>
      </c>
      <c r="R36" s="13">
        <f t="shared" si="22"/>
        <v>0</v>
      </c>
      <c r="S36" s="13">
        <f t="shared" si="22"/>
        <v>0</v>
      </c>
      <c r="T36" s="13">
        <f t="shared" si="22"/>
        <v>0</v>
      </c>
      <c r="U36" s="13" t="str">
        <f t="shared" si="2"/>
        <v>depot-9</v>
      </c>
      <c r="V36" s="13" t="e">
        <f t="shared" si="3"/>
        <v>#REF!</v>
      </c>
      <c r="W36" s="13" t="str">
        <f t="shared" si="4"/>
        <v>depot-10</v>
      </c>
      <c r="X36" s="13" t="e">
        <f t="shared" si="5"/>
        <v>#REF!</v>
      </c>
      <c r="Y36" s="13" t="str">
        <f t="shared" si="13"/>
        <v>depot-14</v>
      </c>
      <c r="Z36" s="13" t="e">
        <f t="shared" si="6"/>
        <v>#REF!</v>
      </c>
      <c r="AA36" s="31">
        <f t="shared" ref="AA36:AF45" si="23">IF($Y36=AA$5,$Z36,0)</f>
        <v>0</v>
      </c>
      <c r="AB36" s="31">
        <f t="shared" si="23"/>
        <v>0</v>
      </c>
      <c r="AC36" s="31">
        <f t="shared" si="23"/>
        <v>0</v>
      </c>
      <c r="AD36" s="31" t="e">
        <f t="shared" si="23"/>
        <v>#REF!</v>
      </c>
      <c r="AE36" s="31">
        <f t="shared" si="23"/>
        <v>0</v>
      </c>
      <c r="AF36" s="31">
        <f t="shared" si="23"/>
        <v>0</v>
      </c>
      <c r="AG36" s="42"/>
      <c r="AH36" s="32">
        <f t="shared" si="14"/>
        <v>1.4087833169081942</v>
      </c>
      <c r="AI36" s="32">
        <f t="shared" si="15"/>
        <v>1.2179786172176372</v>
      </c>
      <c r="AJ36" s="29">
        <f t="shared" ref="AJ36:AY45" si="24">(((AJ$3-$D36)^2)+((AJ$4-$E36)^2))^(1/2)*100</f>
        <v>2.5650969767238978</v>
      </c>
      <c r="AK36" s="29">
        <f t="shared" si="24"/>
        <v>2.361144231934321</v>
      </c>
      <c r="AL36" s="29">
        <f t="shared" si="24"/>
        <v>1.7492080002668966</v>
      </c>
      <c r="AM36" s="29">
        <f t="shared" si="24"/>
        <v>1.7573675129013058</v>
      </c>
      <c r="AN36" s="29">
        <f t="shared" si="24"/>
        <v>1.4087833169081942</v>
      </c>
      <c r="AO36" s="29">
        <f t="shared" si="24"/>
        <v>2.1322790883935405</v>
      </c>
      <c r="AP36" s="29">
        <f t="shared" si="24"/>
        <v>3.1062083661115385</v>
      </c>
      <c r="AQ36" s="29">
        <f t="shared" si="24"/>
        <v>4.6380500504525282</v>
      </c>
      <c r="AR36" s="29">
        <f t="shared" si="24"/>
        <v>5.3732428398975003</v>
      </c>
      <c r="AS36" s="29">
        <f t="shared" si="24"/>
        <v>8.3292121470229201</v>
      </c>
      <c r="AT36" s="29">
        <f t="shared" si="24"/>
        <v>2.367389480925937</v>
      </c>
      <c r="AU36" s="29">
        <f t="shared" si="24"/>
        <v>1.8674451666372087</v>
      </c>
      <c r="AV36" s="29">
        <f t="shared" si="24"/>
        <v>1.5177009461023085</v>
      </c>
      <c r="AW36" s="29">
        <f t="shared" si="24"/>
        <v>1.2179786172176372</v>
      </c>
      <c r="AX36" s="29">
        <f t="shared" si="24"/>
        <v>4.3924498005100752</v>
      </c>
      <c r="AY36" s="29">
        <f t="shared" si="24"/>
        <v>4.6001178667080236</v>
      </c>
    </row>
    <row r="37" spans="2:51">
      <c r="B37" s="3">
        <v>32</v>
      </c>
      <c r="C37" s="3" t="s">
        <v>689</v>
      </c>
      <c r="D37" s="26">
        <v>34.019348999999998</v>
      </c>
      <c r="E37" s="27">
        <v>-118.474101</v>
      </c>
      <c r="F37" s="24">
        <v>0</v>
      </c>
      <c r="G37" s="12">
        <v>480.97811974742876</v>
      </c>
      <c r="H37" s="13">
        <f t="shared" si="9"/>
        <v>13467.387352928004</v>
      </c>
      <c r="I37" s="28">
        <f t="shared" si="10"/>
        <v>36.896951651857549</v>
      </c>
      <c r="J37" s="13">
        <f t="shared" si="11"/>
        <v>40.586646817043309</v>
      </c>
      <c r="K37" s="13" t="str">
        <f t="shared" si="12"/>
        <v>depot-5</v>
      </c>
      <c r="L37" s="13" t="e">
        <f t="shared" si="0"/>
        <v>#REF!</v>
      </c>
      <c r="M37" s="13">
        <f t="shared" si="22"/>
        <v>0</v>
      </c>
      <c r="N37" s="13">
        <f t="shared" si="22"/>
        <v>0</v>
      </c>
      <c r="O37" s="13">
        <f t="shared" si="22"/>
        <v>0</v>
      </c>
      <c r="P37" s="13">
        <f t="shared" si="22"/>
        <v>0</v>
      </c>
      <c r="Q37" s="13" t="e">
        <f t="shared" si="22"/>
        <v>#REF!</v>
      </c>
      <c r="R37" s="13">
        <f t="shared" si="22"/>
        <v>0</v>
      </c>
      <c r="S37" s="13">
        <f t="shared" si="22"/>
        <v>0</v>
      </c>
      <c r="T37" s="13">
        <f t="shared" si="22"/>
        <v>0</v>
      </c>
      <c r="U37" s="13" t="str">
        <f t="shared" si="2"/>
        <v>depot-9</v>
      </c>
      <c r="V37" s="13" t="e">
        <f t="shared" si="3"/>
        <v>#REF!</v>
      </c>
      <c r="W37" s="13" t="str">
        <f t="shared" si="4"/>
        <v>depot-10</v>
      </c>
      <c r="X37" s="13" t="e">
        <f t="shared" si="5"/>
        <v>#REF!</v>
      </c>
      <c r="Y37" s="13" t="str">
        <f t="shared" si="13"/>
        <v>depot-14</v>
      </c>
      <c r="Z37" s="13" t="e">
        <f t="shared" si="6"/>
        <v>#REF!</v>
      </c>
      <c r="AA37" s="31">
        <f t="shared" si="23"/>
        <v>0</v>
      </c>
      <c r="AB37" s="31">
        <f t="shared" si="23"/>
        <v>0</v>
      </c>
      <c r="AC37" s="31">
        <f t="shared" si="23"/>
        <v>0</v>
      </c>
      <c r="AD37" s="31" t="e">
        <f t="shared" si="23"/>
        <v>#REF!</v>
      </c>
      <c r="AE37" s="31">
        <f t="shared" si="23"/>
        <v>0</v>
      </c>
      <c r="AF37" s="31">
        <f t="shared" si="23"/>
        <v>0</v>
      </c>
      <c r="AG37" s="42"/>
      <c r="AH37" s="32">
        <f t="shared" si="14"/>
        <v>1.4087833169081942</v>
      </c>
      <c r="AI37" s="32">
        <f t="shared" si="15"/>
        <v>1.2179786172176372</v>
      </c>
      <c r="AJ37" s="29">
        <f t="shared" si="24"/>
        <v>2.5650969767238978</v>
      </c>
      <c r="AK37" s="29">
        <f t="shared" si="24"/>
        <v>2.361144231934321</v>
      </c>
      <c r="AL37" s="29">
        <f t="shared" si="24"/>
        <v>1.7492080002668966</v>
      </c>
      <c r="AM37" s="29">
        <f t="shared" si="24"/>
        <v>1.7573675129013058</v>
      </c>
      <c r="AN37" s="29">
        <f t="shared" si="24"/>
        <v>1.4087833169081942</v>
      </c>
      <c r="AO37" s="29">
        <f t="shared" si="24"/>
        <v>2.1322790883935405</v>
      </c>
      <c r="AP37" s="29">
        <f t="shared" si="24"/>
        <v>3.1062083661115385</v>
      </c>
      <c r="AQ37" s="29">
        <f t="shared" si="24"/>
        <v>4.6380500504525282</v>
      </c>
      <c r="AR37" s="29">
        <f t="shared" si="24"/>
        <v>5.3732428398975003</v>
      </c>
      <c r="AS37" s="29">
        <f t="shared" si="24"/>
        <v>8.3292121470229201</v>
      </c>
      <c r="AT37" s="29">
        <f t="shared" si="24"/>
        <v>2.367389480925937</v>
      </c>
      <c r="AU37" s="29">
        <f t="shared" si="24"/>
        <v>1.8674451666372087</v>
      </c>
      <c r="AV37" s="29">
        <f t="shared" si="24"/>
        <v>1.5177009461023085</v>
      </c>
      <c r="AW37" s="29">
        <f t="shared" si="24"/>
        <v>1.2179786172176372</v>
      </c>
      <c r="AX37" s="29">
        <f t="shared" si="24"/>
        <v>4.3924498005100752</v>
      </c>
      <c r="AY37" s="29">
        <f t="shared" si="24"/>
        <v>4.6001178667080236</v>
      </c>
    </row>
    <row r="38" spans="2:51">
      <c r="B38" s="3">
        <v>33</v>
      </c>
      <c r="C38" s="3" t="s">
        <v>690</v>
      </c>
      <c r="D38" s="26">
        <v>34.022168000000001</v>
      </c>
      <c r="E38" s="27">
        <v>-118.4749601</v>
      </c>
      <c r="F38" s="24">
        <v>0</v>
      </c>
      <c r="G38" s="12">
        <v>480.97811974742876</v>
      </c>
      <c r="H38" s="13">
        <f t="shared" si="9"/>
        <v>13467.387352928004</v>
      </c>
      <c r="I38" s="28">
        <f t="shared" si="10"/>
        <v>36.896951651857549</v>
      </c>
      <c r="J38" s="13">
        <f t="shared" si="11"/>
        <v>40.586646817043309</v>
      </c>
      <c r="K38" s="13" t="str">
        <f t="shared" si="12"/>
        <v>depot-5</v>
      </c>
      <c r="L38" s="13" t="e">
        <f t="shared" si="0"/>
        <v>#REF!</v>
      </c>
      <c r="M38" s="13">
        <f t="shared" si="22"/>
        <v>0</v>
      </c>
      <c r="N38" s="13">
        <f t="shared" si="22"/>
        <v>0</v>
      </c>
      <c r="O38" s="13">
        <f t="shared" si="22"/>
        <v>0</v>
      </c>
      <c r="P38" s="13">
        <f t="shared" si="22"/>
        <v>0</v>
      </c>
      <c r="Q38" s="13" t="e">
        <f t="shared" si="22"/>
        <v>#REF!</v>
      </c>
      <c r="R38" s="13">
        <f t="shared" si="22"/>
        <v>0</v>
      </c>
      <c r="S38" s="13">
        <f t="shared" si="22"/>
        <v>0</v>
      </c>
      <c r="T38" s="13">
        <f t="shared" si="22"/>
        <v>0</v>
      </c>
      <c r="U38" s="13" t="str">
        <f t="shared" si="2"/>
        <v>depot-9</v>
      </c>
      <c r="V38" s="13" t="e">
        <f t="shared" si="3"/>
        <v>#REF!</v>
      </c>
      <c r="W38" s="13" t="str">
        <f t="shared" si="4"/>
        <v>depot-10</v>
      </c>
      <c r="X38" s="13" t="e">
        <f t="shared" si="5"/>
        <v>#REF!</v>
      </c>
      <c r="Y38" s="13" t="str">
        <f t="shared" si="13"/>
        <v>depot-14</v>
      </c>
      <c r="Z38" s="13" t="e">
        <f t="shared" si="6"/>
        <v>#REF!</v>
      </c>
      <c r="AA38" s="31">
        <f t="shared" si="23"/>
        <v>0</v>
      </c>
      <c r="AB38" s="31">
        <f t="shared" si="23"/>
        <v>0</v>
      </c>
      <c r="AC38" s="31">
        <f t="shared" si="23"/>
        <v>0</v>
      </c>
      <c r="AD38" s="31" t="e">
        <f t="shared" si="23"/>
        <v>#REF!</v>
      </c>
      <c r="AE38" s="31">
        <f t="shared" si="23"/>
        <v>0</v>
      </c>
      <c r="AF38" s="31">
        <f t="shared" si="23"/>
        <v>0</v>
      </c>
      <c r="AG38" s="42"/>
      <c r="AH38" s="32">
        <f t="shared" si="14"/>
        <v>1.4436121275811831</v>
      </c>
      <c r="AI38" s="32">
        <f t="shared" si="15"/>
        <v>0.92336535504595618</v>
      </c>
      <c r="AJ38" s="29">
        <f t="shared" si="24"/>
        <v>2.379703386579525</v>
      </c>
      <c r="AK38" s="29">
        <f t="shared" si="24"/>
        <v>2.1238895986600581</v>
      </c>
      <c r="AL38" s="29">
        <f t="shared" si="24"/>
        <v>1.5801364284445722</v>
      </c>
      <c r="AM38" s="29">
        <f t="shared" si="24"/>
        <v>1.5898339675892654</v>
      </c>
      <c r="AN38" s="29">
        <f t="shared" si="24"/>
        <v>1.4436121275811831</v>
      </c>
      <c r="AO38" s="29">
        <f t="shared" si="24"/>
        <v>2.3610813447447168</v>
      </c>
      <c r="AP38" s="29">
        <f t="shared" si="24"/>
        <v>3.3980918954617723</v>
      </c>
      <c r="AQ38" s="29">
        <f t="shared" si="24"/>
        <v>4.8159368484650145</v>
      </c>
      <c r="AR38" s="29">
        <f t="shared" si="24"/>
        <v>5.2777319501854221</v>
      </c>
      <c r="AS38" s="29">
        <f t="shared" si="24"/>
        <v>8.5292589859855603</v>
      </c>
      <c r="AT38" s="29">
        <f t="shared" si="24"/>
        <v>2.2996511302585088</v>
      </c>
      <c r="AU38" s="29">
        <f t="shared" si="24"/>
        <v>1.7355746502230613</v>
      </c>
      <c r="AV38" s="29">
        <f t="shared" si="24"/>
        <v>1.225328517296242</v>
      </c>
      <c r="AW38" s="29">
        <f t="shared" si="24"/>
        <v>0.92336535504595618</v>
      </c>
      <c r="AX38" s="29">
        <f t="shared" si="24"/>
        <v>4.6566122778370147</v>
      </c>
      <c r="AY38" s="29">
        <f t="shared" si="24"/>
        <v>4.865970665931715</v>
      </c>
    </row>
    <row r="39" spans="2:51">
      <c r="B39" s="3">
        <v>34</v>
      </c>
      <c r="C39" s="3" t="s">
        <v>691</v>
      </c>
      <c r="D39" s="26">
        <v>34.034654000000003</v>
      </c>
      <c r="E39" s="27">
        <v>-118.490179</v>
      </c>
      <c r="F39" s="24">
        <v>0</v>
      </c>
      <c r="G39" s="12">
        <v>190.59121085028224</v>
      </c>
      <c r="H39" s="13">
        <f t="shared" si="9"/>
        <v>5336.5539038079032</v>
      </c>
      <c r="I39" s="28">
        <f t="shared" si="10"/>
        <v>14.620695626870967</v>
      </c>
      <c r="J39" s="13">
        <f t="shared" si="11"/>
        <v>16.082765189558064</v>
      </c>
      <c r="K39" s="13" t="str">
        <f t="shared" si="12"/>
        <v>depot-2</v>
      </c>
      <c r="L39" s="13" t="e">
        <f t="shared" si="0"/>
        <v>#REF!</v>
      </c>
      <c r="M39" s="13">
        <f t="shared" si="22"/>
        <v>0</v>
      </c>
      <c r="N39" s="13" t="e">
        <f t="shared" si="22"/>
        <v>#REF!</v>
      </c>
      <c r="O39" s="13">
        <f t="shared" si="22"/>
        <v>0</v>
      </c>
      <c r="P39" s="13">
        <f t="shared" si="22"/>
        <v>0</v>
      </c>
      <c r="Q39" s="13">
        <f t="shared" si="22"/>
        <v>0</v>
      </c>
      <c r="R39" s="13">
        <f t="shared" si="22"/>
        <v>0</v>
      </c>
      <c r="S39" s="13">
        <f t="shared" si="22"/>
        <v>0</v>
      </c>
      <c r="T39" s="13">
        <f t="shared" si="22"/>
        <v>0</v>
      </c>
      <c r="U39" s="13" t="str">
        <f t="shared" si="2"/>
        <v>depot-9</v>
      </c>
      <c r="V39" s="13" t="e">
        <f t="shared" si="3"/>
        <v>#REF!</v>
      </c>
      <c r="W39" s="13" t="str">
        <f t="shared" si="4"/>
        <v>depot-10</v>
      </c>
      <c r="X39" s="13" t="e">
        <f t="shared" si="5"/>
        <v>#REF!</v>
      </c>
      <c r="Y39" s="13" t="str">
        <f t="shared" si="13"/>
        <v>depot-13</v>
      </c>
      <c r="Z39" s="13" t="e">
        <f t="shared" si="6"/>
        <v>#REF!</v>
      </c>
      <c r="AA39" s="31">
        <f t="shared" si="23"/>
        <v>0</v>
      </c>
      <c r="AB39" s="31">
        <f t="shared" si="23"/>
        <v>0</v>
      </c>
      <c r="AC39" s="31" t="e">
        <f t="shared" si="23"/>
        <v>#REF!</v>
      </c>
      <c r="AD39" s="31">
        <f t="shared" si="23"/>
        <v>0</v>
      </c>
      <c r="AE39" s="31">
        <f t="shared" si="23"/>
        <v>0</v>
      </c>
      <c r="AF39" s="31">
        <f t="shared" si="23"/>
        <v>0</v>
      </c>
      <c r="AG39" s="42"/>
      <c r="AH39" s="32">
        <f t="shared" si="14"/>
        <v>0.23638513066575306</v>
      </c>
      <c r="AI39" s="32">
        <f t="shared" si="15"/>
        <v>1.0139812590963257</v>
      </c>
      <c r="AJ39" s="29">
        <f t="shared" si="24"/>
        <v>0.85805750972829298</v>
      </c>
      <c r="AK39" s="29">
        <f t="shared" si="24"/>
        <v>0.23638513066575306</v>
      </c>
      <c r="AL39" s="29">
        <f t="shared" si="24"/>
        <v>0.87200234185469283</v>
      </c>
      <c r="AM39" s="29">
        <f t="shared" si="24"/>
        <v>0.87960987682049896</v>
      </c>
      <c r="AN39" s="29">
        <f t="shared" si="24"/>
        <v>1.9794473946034712</v>
      </c>
      <c r="AO39" s="29">
        <f t="shared" si="24"/>
        <v>3.5442527518226989</v>
      </c>
      <c r="AP39" s="29">
        <f t="shared" si="24"/>
        <v>5.0476555290257714</v>
      </c>
      <c r="AQ39" s="29">
        <f t="shared" si="24"/>
        <v>6.7174424809222089</v>
      </c>
      <c r="AR39" s="29">
        <f t="shared" si="24"/>
        <v>6.1282005400037685</v>
      </c>
      <c r="AS39" s="29">
        <f t="shared" si="24"/>
        <v>10.457773291868095</v>
      </c>
      <c r="AT39" s="29">
        <f t="shared" si="24"/>
        <v>1.7146269612958409</v>
      </c>
      <c r="AU39" s="29">
        <f t="shared" si="24"/>
        <v>1.1058946244561318</v>
      </c>
      <c r="AV39" s="29">
        <f t="shared" si="24"/>
        <v>1.0139812590963257</v>
      </c>
      <c r="AW39" s="29">
        <f t="shared" si="24"/>
        <v>1.3267048903203391</v>
      </c>
      <c r="AX39" s="29">
        <f t="shared" si="24"/>
        <v>6.6110392662575972</v>
      </c>
      <c r="AY39" s="29">
        <f t="shared" si="24"/>
        <v>6.8176864094506433</v>
      </c>
    </row>
    <row r="40" spans="2:51">
      <c r="B40" s="3">
        <v>35</v>
      </c>
      <c r="C40" s="3" t="s">
        <v>692</v>
      </c>
      <c r="D40" s="26">
        <v>34.034654000000003</v>
      </c>
      <c r="E40" s="27">
        <v>-118.490179</v>
      </c>
      <c r="F40" s="24">
        <v>0</v>
      </c>
      <c r="G40" s="12">
        <v>190.59121085028224</v>
      </c>
      <c r="H40" s="13">
        <f t="shared" si="9"/>
        <v>5336.5539038079032</v>
      </c>
      <c r="I40" s="28">
        <f t="shared" si="10"/>
        <v>14.620695626870967</v>
      </c>
      <c r="J40" s="13">
        <f t="shared" si="11"/>
        <v>16.082765189558064</v>
      </c>
      <c r="K40" s="13" t="str">
        <f t="shared" si="12"/>
        <v>depot-2</v>
      </c>
      <c r="L40" s="13" t="e">
        <f t="shared" si="0"/>
        <v>#REF!</v>
      </c>
      <c r="M40" s="13">
        <f t="shared" si="22"/>
        <v>0</v>
      </c>
      <c r="N40" s="13" t="e">
        <f t="shared" si="22"/>
        <v>#REF!</v>
      </c>
      <c r="O40" s="13">
        <f t="shared" si="22"/>
        <v>0</v>
      </c>
      <c r="P40" s="13">
        <f t="shared" si="22"/>
        <v>0</v>
      </c>
      <c r="Q40" s="13">
        <f t="shared" si="22"/>
        <v>0</v>
      </c>
      <c r="R40" s="13">
        <f t="shared" si="22"/>
        <v>0</v>
      </c>
      <c r="S40" s="13">
        <f t="shared" si="22"/>
        <v>0</v>
      </c>
      <c r="T40" s="13">
        <f t="shared" si="22"/>
        <v>0</v>
      </c>
      <c r="U40" s="13" t="str">
        <f t="shared" si="2"/>
        <v>depot-9</v>
      </c>
      <c r="V40" s="13" t="e">
        <f t="shared" si="3"/>
        <v>#REF!</v>
      </c>
      <c r="W40" s="13" t="str">
        <f t="shared" si="4"/>
        <v>depot-10</v>
      </c>
      <c r="X40" s="13" t="e">
        <f t="shared" si="5"/>
        <v>#REF!</v>
      </c>
      <c r="Y40" s="13" t="str">
        <f t="shared" si="13"/>
        <v>depot-13</v>
      </c>
      <c r="Z40" s="13" t="e">
        <f t="shared" si="6"/>
        <v>#REF!</v>
      </c>
      <c r="AA40" s="31">
        <f t="shared" si="23"/>
        <v>0</v>
      </c>
      <c r="AB40" s="31">
        <f t="shared" si="23"/>
        <v>0</v>
      </c>
      <c r="AC40" s="31" t="e">
        <f t="shared" si="23"/>
        <v>#REF!</v>
      </c>
      <c r="AD40" s="31">
        <f t="shared" si="23"/>
        <v>0</v>
      </c>
      <c r="AE40" s="31">
        <f t="shared" si="23"/>
        <v>0</v>
      </c>
      <c r="AF40" s="31">
        <f t="shared" si="23"/>
        <v>0</v>
      </c>
      <c r="AG40" s="42"/>
      <c r="AH40" s="32">
        <f t="shared" si="14"/>
        <v>0.23638513066575306</v>
      </c>
      <c r="AI40" s="32">
        <f t="shared" si="15"/>
        <v>1.0139812590963257</v>
      </c>
      <c r="AJ40" s="29">
        <f t="shared" si="24"/>
        <v>0.85805750972829298</v>
      </c>
      <c r="AK40" s="29">
        <f t="shared" si="24"/>
        <v>0.23638513066575306</v>
      </c>
      <c r="AL40" s="29">
        <f t="shared" si="24"/>
        <v>0.87200234185469283</v>
      </c>
      <c r="AM40" s="29">
        <f t="shared" si="24"/>
        <v>0.87960987682049896</v>
      </c>
      <c r="AN40" s="29">
        <f t="shared" si="24"/>
        <v>1.9794473946034712</v>
      </c>
      <c r="AO40" s="29">
        <f t="shared" si="24"/>
        <v>3.5442527518226989</v>
      </c>
      <c r="AP40" s="29">
        <f t="shared" si="24"/>
        <v>5.0476555290257714</v>
      </c>
      <c r="AQ40" s="29">
        <f t="shared" si="24"/>
        <v>6.7174424809222089</v>
      </c>
      <c r="AR40" s="29">
        <f t="shared" si="24"/>
        <v>6.1282005400037685</v>
      </c>
      <c r="AS40" s="29">
        <f t="shared" si="24"/>
        <v>10.457773291868095</v>
      </c>
      <c r="AT40" s="29">
        <f t="shared" si="24"/>
        <v>1.7146269612958409</v>
      </c>
      <c r="AU40" s="29">
        <f t="shared" si="24"/>
        <v>1.1058946244561318</v>
      </c>
      <c r="AV40" s="29">
        <f t="shared" si="24"/>
        <v>1.0139812590963257</v>
      </c>
      <c r="AW40" s="29">
        <f t="shared" si="24"/>
        <v>1.3267048903203391</v>
      </c>
      <c r="AX40" s="29">
        <f t="shared" si="24"/>
        <v>6.6110392662575972</v>
      </c>
      <c r="AY40" s="29">
        <f t="shared" si="24"/>
        <v>6.8176864094506433</v>
      </c>
    </row>
    <row r="41" spans="2:51">
      <c r="B41" s="3">
        <v>36</v>
      </c>
      <c r="C41" s="3" t="s">
        <v>693</v>
      </c>
      <c r="D41" s="26">
        <v>34.027621600000003</v>
      </c>
      <c r="E41" s="27">
        <v>-118.4830659</v>
      </c>
      <c r="F41" s="24">
        <v>0</v>
      </c>
      <c r="G41" s="12">
        <v>258.56363072950433</v>
      </c>
      <c r="H41" s="13">
        <f t="shared" si="9"/>
        <v>7239.7816604261207</v>
      </c>
      <c r="I41" s="28">
        <f t="shared" si="10"/>
        <v>19.835018247742795</v>
      </c>
      <c r="J41" s="13">
        <f t="shared" si="11"/>
        <v>21.818520072517074</v>
      </c>
      <c r="K41" s="13" t="str">
        <f t="shared" si="12"/>
        <v>depot-3</v>
      </c>
      <c r="L41" s="13" t="e">
        <f t="shared" si="0"/>
        <v>#REF!</v>
      </c>
      <c r="M41" s="13">
        <f t="shared" si="22"/>
        <v>0</v>
      </c>
      <c r="N41" s="13">
        <f t="shared" si="22"/>
        <v>0</v>
      </c>
      <c r="O41" s="13" t="e">
        <f t="shared" si="22"/>
        <v>#REF!</v>
      </c>
      <c r="P41" s="13">
        <f t="shared" si="22"/>
        <v>0</v>
      </c>
      <c r="Q41" s="13">
        <f t="shared" si="22"/>
        <v>0</v>
      </c>
      <c r="R41" s="13">
        <f t="shared" si="22"/>
        <v>0</v>
      </c>
      <c r="S41" s="13">
        <f t="shared" si="22"/>
        <v>0</v>
      </c>
      <c r="T41" s="13">
        <f t="shared" si="22"/>
        <v>0</v>
      </c>
      <c r="U41" s="13" t="str">
        <f t="shared" si="2"/>
        <v>depot-9</v>
      </c>
      <c r="V41" s="13" t="e">
        <f t="shared" si="3"/>
        <v>#REF!</v>
      </c>
      <c r="W41" s="13" t="str">
        <f t="shared" si="4"/>
        <v>depot-10</v>
      </c>
      <c r="X41" s="13" t="e">
        <f t="shared" si="5"/>
        <v>#REF!</v>
      </c>
      <c r="Y41" s="13" t="str">
        <f t="shared" si="13"/>
        <v>depot-13</v>
      </c>
      <c r="Z41" s="13" t="e">
        <f t="shared" si="6"/>
        <v>#REF!</v>
      </c>
      <c r="AA41" s="31">
        <f t="shared" si="23"/>
        <v>0</v>
      </c>
      <c r="AB41" s="31">
        <f t="shared" si="23"/>
        <v>0</v>
      </c>
      <c r="AC41" s="31" t="e">
        <f t="shared" si="23"/>
        <v>#REF!</v>
      </c>
      <c r="AD41" s="31">
        <f t="shared" si="23"/>
        <v>0</v>
      </c>
      <c r="AE41" s="31">
        <f t="shared" si="23"/>
        <v>0</v>
      </c>
      <c r="AF41" s="31">
        <f t="shared" si="23"/>
        <v>0</v>
      </c>
      <c r="AG41" s="42"/>
      <c r="AH41" s="32">
        <f t="shared" si="14"/>
        <v>0.74338789934960936</v>
      </c>
      <c r="AI41" s="32">
        <f t="shared" si="15"/>
        <v>0.63693790568544517</v>
      </c>
      <c r="AJ41" s="29">
        <f t="shared" si="24"/>
        <v>1.4553123093343565</v>
      </c>
      <c r="AK41" s="29">
        <f t="shared" si="24"/>
        <v>1.1469794422301236</v>
      </c>
      <c r="AL41" s="29">
        <f t="shared" si="24"/>
        <v>0.74338789934960936</v>
      </c>
      <c r="AM41" s="29">
        <f t="shared" si="24"/>
        <v>0.75652451282222577</v>
      </c>
      <c r="AN41" s="29">
        <f t="shared" si="24"/>
        <v>1.3344801479608737</v>
      </c>
      <c r="AO41" s="29">
        <f t="shared" si="24"/>
        <v>2.7667598104105688</v>
      </c>
      <c r="AP41" s="29">
        <f t="shared" si="24"/>
        <v>4.129819223647047</v>
      </c>
      <c r="AQ41" s="29">
        <f t="shared" si="24"/>
        <v>5.7741021356398257</v>
      </c>
      <c r="AR41" s="29">
        <f t="shared" si="24"/>
        <v>5.7117649862020503</v>
      </c>
      <c r="AS41" s="29">
        <f t="shared" si="24"/>
        <v>9.4989203335964483</v>
      </c>
      <c r="AT41" s="29">
        <f t="shared" si="24"/>
        <v>1.6908597439473612</v>
      </c>
      <c r="AU41" s="29">
        <f t="shared" si="24"/>
        <v>0.99425583553710128</v>
      </c>
      <c r="AV41" s="29">
        <f t="shared" si="24"/>
        <v>0.63693790568544517</v>
      </c>
      <c r="AW41" s="29">
        <f t="shared" si="24"/>
        <v>0.66300043778231887</v>
      </c>
      <c r="AX41" s="29">
        <f t="shared" si="24"/>
        <v>5.6108213501858604</v>
      </c>
      <c r="AY41" s="29">
        <f t="shared" si="24"/>
        <v>5.817617816813728</v>
      </c>
    </row>
    <row r="42" spans="2:51">
      <c r="B42" s="3">
        <v>37</v>
      </c>
      <c r="C42" s="3" t="s">
        <v>694</v>
      </c>
      <c r="D42" s="26">
        <v>34.013925999999998</v>
      </c>
      <c r="E42" s="27">
        <v>-118.449136</v>
      </c>
      <c r="F42" s="24">
        <v>0</v>
      </c>
      <c r="G42" s="12">
        <v>478.78128552570996</v>
      </c>
      <c r="H42" s="13">
        <f t="shared" si="9"/>
        <v>13405.875994719878</v>
      </c>
      <c r="I42" s="28">
        <f t="shared" si="10"/>
        <v>36.728427382794187</v>
      </c>
      <c r="J42" s="13">
        <f t="shared" si="11"/>
        <v>40.401270121073608</v>
      </c>
      <c r="K42" s="13" t="str">
        <f t="shared" si="12"/>
        <v>depot-8</v>
      </c>
      <c r="L42" s="13" t="e">
        <f t="shared" si="0"/>
        <v>#REF!</v>
      </c>
      <c r="M42" s="13">
        <f t="shared" si="22"/>
        <v>0</v>
      </c>
      <c r="N42" s="13">
        <f t="shared" si="22"/>
        <v>0</v>
      </c>
      <c r="O42" s="13">
        <f t="shared" si="22"/>
        <v>0</v>
      </c>
      <c r="P42" s="13">
        <f t="shared" si="22"/>
        <v>0</v>
      </c>
      <c r="Q42" s="13">
        <f t="shared" si="22"/>
        <v>0</v>
      </c>
      <c r="R42" s="13">
        <f t="shared" si="22"/>
        <v>0</v>
      </c>
      <c r="S42" s="13">
        <f t="shared" si="22"/>
        <v>0</v>
      </c>
      <c r="T42" s="13" t="e">
        <f t="shared" si="22"/>
        <v>#REF!</v>
      </c>
      <c r="U42" s="13" t="str">
        <f t="shared" si="2"/>
        <v>depot-9</v>
      </c>
      <c r="V42" s="13" t="e">
        <f t="shared" si="3"/>
        <v>#REF!</v>
      </c>
      <c r="W42" s="13" t="str">
        <f t="shared" si="4"/>
        <v>depot-10</v>
      </c>
      <c r="X42" s="13" t="e">
        <f t="shared" si="5"/>
        <v>#REF!</v>
      </c>
      <c r="Y42" s="13" t="str">
        <f t="shared" si="13"/>
        <v>depot-15</v>
      </c>
      <c r="Z42" s="13" t="e">
        <f t="shared" si="6"/>
        <v>#REF!</v>
      </c>
      <c r="AA42" s="31">
        <f t="shared" si="23"/>
        <v>0</v>
      </c>
      <c r="AB42" s="31">
        <f t="shared" si="23"/>
        <v>0</v>
      </c>
      <c r="AC42" s="31">
        <f t="shared" si="23"/>
        <v>0</v>
      </c>
      <c r="AD42" s="31">
        <f t="shared" si="23"/>
        <v>0</v>
      </c>
      <c r="AE42" s="31" t="e">
        <f t="shared" si="23"/>
        <v>#REF!</v>
      </c>
      <c r="AF42" s="31">
        <f t="shared" si="23"/>
        <v>0</v>
      </c>
      <c r="AG42" s="42"/>
      <c r="AH42" s="32">
        <f t="shared" si="14"/>
        <v>2.1194346813472933</v>
      </c>
      <c r="AI42" s="32">
        <f t="shared" si="15"/>
        <v>2.6713423161399019</v>
      </c>
      <c r="AJ42" s="29">
        <f t="shared" si="24"/>
        <v>5.0899394141782119</v>
      </c>
      <c r="AK42" s="29">
        <f t="shared" si="24"/>
        <v>4.784318337234625</v>
      </c>
      <c r="AL42" s="29">
        <f t="shared" si="24"/>
        <v>4.2885596011016434</v>
      </c>
      <c r="AM42" s="29">
        <f t="shared" si="24"/>
        <v>4.297800649565926</v>
      </c>
      <c r="AN42" s="29">
        <f t="shared" si="24"/>
        <v>3.839375902669997</v>
      </c>
      <c r="AO42" s="29">
        <f t="shared" si="24"/>
        <v>3.659720413201887</v>
      </c>
      <c r="AP42" s="29">
        <f t="shared" si="24"/>
        <v>3.2420241762983824</v>
      </c>
      <c r="AQ42" s="29">
        <f t="shared" si="24"/>
        <v>2.1194346813472933</v>
      </c>
      <c r="AR42" s="29">
        <f t="shared" si="24"/>
        <v>4.1961589725011921</v>
      </c>
      <c r="AS42" s="29">
        <f t="shared" si="24"/>
        <v>5.865445190273312</v>
      </c>
      <c r="AT42" s="29">
        <f t="shared" si="24"/>
        <v>4.8932807005531505</v>
      </c>
      <c r="AU42" s="29">
        <f t="shared" si="24"/>
        <v>4.421797869464382</v>
      </c>
      <c r="AV42" s="29">
        <f t="shared" si="24"/>
        <v>3.6540983804224374</v>
      </c>
      <c r="AW42" s="29">
        <f t="shared" si="24"/>
        <v>3.3062152386077357</v>
      </c>
      <c r="AX42" s="29">
        <f t="shared" si="24"/>
        <v>2.6713423161399019</v>
      </c>
      <c r="AY42" s="29">
        <f t="shared" si="24"/>
        <v>2.8820555046007756</v>
      </c>
    </row>
    <row r="43" spans="2:51">
      <c r="B43" s="3">
        <v>38</v>
      </c>
      <c r="C43" s="3" t="s">
        <v>695</v>
      </c>
      <c r="D43" s="26">
        <v>34.028000200000001</v>
      </c>
      <c r="E43" s="27">
        <v>-118.48158859999999</v>
      </c>
      <c r="F43" s="24">
        <v>0</v>
      </c>
      <c r="G43" s="12">
        <v>258.56363072950433</v>
      </c>
      <c r="H43" s="13">
        <f t="shared" si="9"/>
        <v>7239.7816604261207</v>
      </c>
      <c r="I43" s="28">
        <f t="shared" si="10"/>
        <v>19.835018247742795</v>
      </c>
      <c r="J43" s="13">
        <f t="shared" si="11"/>
        <v>21.818520072517074</v>
      </c>
      <c r="K43" s="13" t="str">
        <f t="shared" si="12"/>
        <v>depot-3</v>
      </c>
      <c r="L43" s="13" t="e">
        <f t="shared" si="0"/>
        <v>#REF!</v>
      </c>
      <c r="M43" s="13">
        <f t="shared" si="22"/>
        <v>0</v>
      </c>
      <c r="N43" s="13">
        <f t="shared" si="22"/>
        <v>0</v>
      </c>
      <c r="O43" s="13" t="e">
        <f t="shared" si="22"/>
        <v>#REF!</v>
      </c>
      <c r="P43" s="13">
        <f t="shared" si="22"/>
        <v>0</v>
      </c>
      <c r="Q43" s="13">
        <f t="shared" si="22"/>
        <v>0</v>
      </c>
      <c r="R43" s="13">
        <f t="shared" si="22"/>
        <v>0</v>
      </c>
      <c r="S43" s="13">
        <f t="shared" si="22"/>
        <v>0</v>
      </c>
      <c r="T43" s="13">
        <f t="shared" si="22"/>
        <v>0</v>
      </c>
      <c r="U43" s="13" t="str">
        <f t="shared" si="2"/>
        <v>depot-9</v>
      </c>
      <c r="V43" s="13" t="e">
        <f t="shared" si="3"/>
        <v>#REF!</v>
      </c>
      <c r="W43" s="13" t="str">
        <f t="shared" si="4"/>
        <v>depot-10</v>
      </c>
      <c r="X43" s="13" t="e">
        <f t="shared" si="5"/>
        <v>#REF!</v>
      </c>
      <c r="Y43" s="13" t="str">
        <f t="shared" si="13"/>
        <v>depot-14</v>
      </c>
      <c r="Z43" s="13" t="e">
        <f t="shared" si="6"/>
        <v>#REF!</v>
      </c>
      <c r="AA43" s="31">
        <f t="shared" si="23"/>
        <v>0</v>
      </c>
      <c r="AB43" s="31">
        <f t="shared" si="23"/>
        <v>0</v>
      </c>
      <c r="AC43" s="31">
        <f t="shared" si="23"/>
        <v>0</v>
      </c>
      <c r="AD43" s="31" t="e">
        <f t="shared" si="23"/>
        <v>#REF!</v>
      </c>
      <c r="AE43" s="31">
        <f t="shared" si="23"/>
        <v>0</v>
      </c>
      <c r="AF43" s="31">
        <f t="shared" si="23"/>
        <v>0</v>
      </c>
      <c r="AG43" s="42"/>
      <c r="AH43" s="32">
        <f t="shared" si="14"/>
        <v>0.89586150369353801</v>
      </c>
      <c r="AI43" s="32">
        <f t="shared" si="15"/>
        <v>0.51906685503828942</v>
      </c>
      <c r="AJ43" s="29">
        <f t="shared" si="24"/>
        <v>1.5958812900719785</v>
      </c>
      <c r="AK43" s="29">
        <f t="shared" si="24"/>
        <v>1.2521086103049186</v>
      </c>
      <c r="AL43" s="29">
        <f t="shared" si="24"/>
        <v>0.89586150369353801</v>
      </c>
      <c r="AM43" s="29">
        <f t="shared" si="24"/>
        <v>0.90901238286496122</v>
      </c>
      <c r="AN43" s="29">
        <f t="shared" si="24"/>
        <v>1.4250529574727011</v>
      </c>
      <c r="AO43" s="29">
        <f t="shared" si="24"/>
        <v>2.8079568136996276</v>
      </c>
      <c r="AP43" s="29">
        <f t="shared" si="24"/>
        <v>4.1195692238997292</v>
      </c>
      <c r="AQ43" s="29">
        <f t="shared" si="24"/>
        <v>5.6547711108491789</v>
      </c>
      <c r="AR43" s="29">
        <f t="shared" si="24"/>
        <v>5.5620534701223328</v>
      </c>
      <c r="AS43" s="29">
        <f t="shared" si="24"/>
        <v>9.3855435835598779</v>
      </c>
      <c r="AT43" s="29">
        <f t="shared" si="24"/>
        <v>1.8384778532261397</v>
      </c>
      <c r="AU43" s="29">
        <f t="shared" si="24"/>
        <v>1.1453742267051028</v>
      </c>
      <c r="AV43" s="29">
        <f t="shared" si="24"/>
        <v>0.54725495283212233</v>
      </c>
      <c r="AW43" s="29">
        <f t="shared" si="24"/>
        <v>0.51906685503828942</v>
      </c>
      <c r="AX43" s="29">
        <f t="shared" si="24"/>
        <v>5.5351586515651165</v>
      </c>
      <c r="AY43" s="29">
        <f t="shared" si="24"/>
        <v>5.7434509669712233</v>
      </c>
    </row>
    <row r="44" spans="2:51">
      <c r="B44" s="3">
        <v>39</v>
      </c>
      <c r="C44" s="3" t="s">
        <v>696</v>
      </c>
      <c r="D44" s="26">
        <v>34.035617000000002</v>
      </c>
      <c r="E44" s="27">
        <v>-118.489464</v>
      </c>
      <c r="F44" s="24">
        <v>0</v>
      </c>
      <c r="G44" s="12">
        <v>190.59121085028224</v>
      </c>
      <c r="H44" s="13">
        <f t="shared" si="9"/>
        <v>5336.5539038079032</v>
      </c>
      <c r="I44" s="28">
        <f t="shared" si="10"/>
        <v>14.620695626870967</v>
      </c>
      <c r="J44" s="13">
        <f t="shared" si="11"/>
        <v>16.082765189558064</v>
      </c>
      <c r="K44" s="13" t="str">
        <f t="shared" si="12"/>
        <v>depot-2</v>
      </c>
      <c r="L44" s="13" t="e">
        <f t="shared" si="0"/>
        <v>#REF!</v>
      </c>
      <c r="M44" s="13">
        <f t="shared" si="22"/>
        <v>0</v>
      </c>
      <c r="N44" s="13" t="e">
        <f t="shared" si="22"/>
        <v>#REF!</v>
      </c>
      <c r="O44" s="13">
        <f t="shared" si="22"/>
        <v>0</v>
      </c>
      <c r="P44" s="13">
        <f t="shared" si="22"/>
        <v>0</v>
      </c>
      <c r="Q44" s="13">
        <f t="shared" si="22"/>
        <v>0</v>
      </c>
      <c r="R44" s="13">
        <f t="shared" si="22"/>
        <v>0</v>
      </c>
      <c r="S44" s="13">
        <f t="shared" si="22"/>
        <v>0</v>
      </c>
      <c r="T44" s="13">
        <f t="shared" si="22"/>
        <v>0</v>
      </c>
      <c r="U44" s="13" t="str">
        <f t="shared" si="2"/>
        <v>depot-9</v>
      </c>
      <c r="V44" s="13" t="e">
        <f t="shared" si="3"/>
        <v>#REF!</v>
      </c>
      <c r="W44" s="13" t="str">
        <f t="shared" si="4"/>
        <v>depot-10</v>
      </c>
      <c r="X44" s="13" t="e">
        <f t="shared" si="5"/>
        <v>#REF!</v>
      </c>
      <c r="Y44" s="13" t="str">
        <f t="shared" si="13"/>
        <v>depot-13</v>
      </c>
      <c r="Z44" s="13" t="e">
        <f t="shared" si="6"/>
        <v>#REF!</v>
      </c>
      <c r="AA44" s="31">
        <f t="shared" si="23"/>
        <v>0</v>
      </c>
      <c r="AB44" s="31">
        <f t="shared" si="23"/>
        <v>0</v>
      </c>
      <c r="AC44" s="31" t="e">
        <f t="shared" si="23"/>
        <v>#REF!</v>
      </c>
      <c r="AD44" s="31">
        <f t="shared" si="23"/>
        <v>0</v>
      </c>
      <c r="AE44" s="31">
        <f t="shared" si="23"/>
        <v>0</v>
      </c>
      <c r="AF44" s="31">
        <f t="shared" si="23"/>
        <v>0</v>
      </c>
      <c r="AG44" s="42"/>
      <c r="AH44" s="32">
        <f t="shared" si="14"/>
        <v>0.33593815204559774</v>
      </c>
      <c r="AI44" s="32">
        <f t="shared" si="15"/>
        <v>0.96199609240309236</v>
      </c>
      <c r="AJ44" s="29">
        <f t="shared" si="24"/>
        <v>0.9710439382443451</v>
      </c>
      <c r="AK44" s="29">
        <f t="shared" si="24"/>
        <v>0.33593815204559774</v>
      </c>
      <c r="AL44" s="29">
        <f t="shared" si="24"/>
        <v>0.97186344730100394</v>
      </c>
      <c r="AM44" s="29">
        <f t="shared" si="24"/>
        <v>0.98027711765604486</v>
      </c>
      <c r="AN44" s="29">
        <f t="shared" si="24"/>
        <v>2.066942718123101</v>
      </c>
      <c r="AO44" s="29">
        <f t="shared" si="24"/>
        <v>3.6250816703630466</v>
      </c>
      <c r="AP44" s="29">
        <f t="shared" si="24"/>
        <v>5.1071200625894431</v>
      </c>
      <c r="AQ44" s="29">
        <f t="shared" si="24"/>
        <v>6.6979284175406173</v>
      </c>
      <c r="AR44" s="29">
        <f t="shared" si="24"/>
        <v>6.0328606425561837</v>
      </c>
      <c r="AS44" s="29">
        <f t="shared" si="24"/>
        <v>10.442455844968135</v>
      </c>
      <c r="AT44" s="29">
        <f t="shared" si="24"/>
        <v>1.8327619093603791</v>
      </c>
      <c r="AU44" s="29">
        <f t="shared" si="24"/>
        <v>1.2149588109893692</v>
      </c>
      <c r="AV44" s="29">
        <f t="shared" si="24"/>
        <v>0.96199609240309236</v>
      </c>
      <c r="AW44" s="29">
        <f t="shared" si="24"/>
        <v>1.288737115939492</v>
      </c>
      <c r="AX44" s="29">
        <f t="shared" si="24"/>
        <v>6.6298904395170197</v>
      </c>
      <c r="AY44" s="29">
        <f t="shared" si="24"/>
        <v>6.8376815144906509</v>
      </c>
    </row>
    <row r="45" spans="2:51">
      <c r="B45" s="3">
        <v>40</v>
      </c>
      <c r="C45" s="3" t="s">
        <v>697</v>
      </c>
      <c r="D45" s="26">
        <v>34.028000200000001</v>
      </c>
      <c r="E45" s="27">
        <v>-118.48158859999999</v>
      </c>
      <c r="F45" s="24">
        <v>0</v>
      </c>
      <c r="G45" s="12">
        <v>258.56363072950433</v>
      </c>
      <c r="H45" s="13">
        <f t="shared" si="9"/>
        <v>7239.7816604261207</v>
      </c>
      <c r="I45" s="28">
        <f t="shared" si="10"/>
        <v>19.835018247742795</v>
      </c>
      <c r="J45" s="13">
        <f t="shared" si="11"/>
        <v>21.818520072517074</v>
      </c>
      <c r="K45" s="13" t="str">
        <f t="shared" si="12"/>
        <v>depot-3</v>
      </c>
      <c r="L45" s="13" t="e">
        <f t="shared" si="0"/>
        <v>#REF!</v>
      </c>
      <c r="M45" s="13">
        <f t="shared" si="22"/>
        <v>0</v>
      </c>
      <c r="N45" s="13">
        <f t="shared" si="22"/>
        <v>0</v>
      </c>
      <c r="O45" s="13" t="e">
        <f t="shared" si="22"/>
        <v>#REF!</v>
      </c>
      <c r="P45" s="13">
        <f t="shared" si="22"/>
        <v>0</v>
      </c>
      <c r="Q45" s="13">
        <f t="shared" si="22"/>
        <v>0</v>
      </c>
      <c r="R45" s="13">
        <f t="shared" si="22"/>
        <v>0</v>
      </c>
      <c r="S45" s="13">
        <f t="shared" si="22"/>
        <v>0</v>
      </c>
      <c r="T45" s="13">
        <f t="shared" si="22"/>
        <v>0</v>
      </c>
      <c r="U45" s="13" t="str">
        <f t="shared" si="2"/>
        <v>depot-9</v>
      </c>
      <c r="V45" s="13" t="e">
        <f t="shared" si="3"/>
        <v>#REF!</v>
      </c>
      <c r="W45" s="13" t="str">
        <f t="shared" si="4"/>
        <v>depot-10</v>
      </c>
      <c r="X45" s="13" t="e">
        <f t="shared" si="5"/>
        <v>#REF!</v>
      </c>
      <c r="Y45" s="13" t="str">
        <f t="shared" si="13"/>
        <v>depot-14</v>
      </c>
      <c r="Z45" s="13" t="e">
        <f t="shared" si="6"/>
        <v>#REF!</v>
      </c>
      <c r="AA45" s="31">
        <f t="shared" si="23"/>
        <v>0</v>
      </c>
      <c r="AB45" s="31">
        <f t="shared" si="23"/>
        <v>0</v>
      </c>
      <c r="AC45" s="31">
        <f t="shared" si="23"/>
        <v>0</v>
      </c>
      <c r="AD45" s="31" t="e">
        <f t="shared" si="23"/>
        <v>#REF!</v>
      </c>
      <c r="AE45" s="31">
        <f t="shared" si="23"/>
        <v>0</v>
      </c>
      <c r="AF45" s="31">
        <f t="shared" si="23"/>
        <v>0</v>
      </c>
      <c r="AG45" s="42"/>
      <c r="AH45" s="32">
        <f t="shared" si="14"/>
        <v>0.89586150369353801</v>
      </c>
      <c r="AI45" s="32">
        <f t="shared" si="15"/>
        <v>0.51906685503828942</v>
      </c>
      <c r="AJ45" s="29">
        <f t="shared" si="24"/>
        <v>1.5958812900719785</v>
      </c>
      <c r="AK45" s="29">
        <f t="shared" si="24"/>
        <v>1.2521086103049186</v>
      </c>
      <c r="AL45" s="29">
        <f t="shared" si="24"/>
        <v>0.89586150369353801</v>
      </c>
      <c r="AM45" s="29">
        <f t="shared" si="24"/>
        <v>0.90901238286496122</v>
      </c>
      <c r="AN45" s="29">
        <f t="shared" si="24"/>
        <v>1.4250529574727011</v>
      </c>
      <c r="AO45" s="29">
        <f t="shared" si="24"/>
        <v>2.8079568136996276</v>
      </c>
      <c r="AP45" s="29">
        <f t="shared" si="24"/>
        <v>4.1195692238997292</v>
      </c>
      <c r="AQ45" s="29">
        <f t="shared" si="24"/>
        <v>5.6547711108491789</v>
      </c>
      <c r="AR45" s="29">
        <f t="shared" si="24"/>
        <v>5.5620534701223328</v>
      </c>
      <c r="AS45" s="29">
        <f t="shared" si="24"/>
        <v>9.3855435835598779</v>
      </c>
      <c r="AT45" s="29">
        <f t="shared" si="24"/>
        <v>1.8384778532261397</v>
      </c>
      <c r="AU45" s="29">
        <f t="shared" si="24"/>
        <v>1.1453742267051028</v>
      </c>
      <c r="AV45" s="29">
        <f t="shared" si="24"/>
        <v>0.54725495283212233</v>
      </c>
      <c r="AW45" s="29">
        <f t="shared" si="24"/>
        <v>0.51906685503828942</v>
      </c>
      <c r="AX45" s="29">
        <f t="shared" si="24"/>
        <v>5.5351586515651165</v>
      </c>
      <c r="AY45" s="29">
        <f t="shared" si="24"/>
        <v>5.7434509669712233</v>
      </c>
    </row>
    <row r="46" spans="2:51">
      <c r="B46" s="3">
        <v>41</v>
      </c>
      <c r="C46" s="3" t="s">
        <v>698</v>
      </c>
      <c r="D46" s="26">
        <v>34.030448100000001</v>
      </c>
      <c r="E46" s="27">
        <v>-118.4815625</v>
      </c>
      <c r="F46" s="24">
        <v>0</v>
      </c>
      <c r="G46" s="12">
        <v>147.34924231245651</v>
      </c>
      <c r="H46" s="13">
        <f t="shared" si="9"/>
        <v>4125.7787847487825</v>
      </c>
      <c r="I46" s="28">
        <f t="shared" si="10"/>
        <v>11.303503519859678</v>
      </c>
      <c r="J46" s="13">
        <f t="shared" si="11"/>
        <v>12.433853871845647</v>
      </c>
      <c r="K46" s="13" t="str">
        <f t="shared" si="12"/>
        <v>depot-3</v>
      </c>
      <c r="L46" s="13" t="e">
        <f t="shared" si="0"/>
        <v>#REF!</v>
      </c>
      <c r="M46" s="13">
        <f t="shared" ref="M46:T55" si="25">IF($K46=M$5,$L46,0)</f>
        <v>0</v>
      </c>
      <c r="N46" s="13">
        <f t="shared" si="25"/>
        <v>0</v>
      </c>
      <c r="O46" s="13" t="e">
        <f t="shared" si="25"/>
        <v>#REF!</v>
      </c>
      <c r="P46" s="13">
        <f t="shared" si="25"/>
        <v>0</v>
      </c>
      <c r="Q46" s="13">
        <f t="shared" si="25"/>
        <v>0</v>
      </c>
      <c r="R46" s="13">
        <f t="shared" si="25"/>
        <v>0</v>
      </c>
      <c r="S46" s="13">
        <f t="shared" si="25"/>
        <v>0</v>
      </c>
      <c r="T46" s="13">
        <f t="shared" si="25"/>
        <v>0</v>
      </c>
      <c r="U46" s="13" t="str">
        <f t="shared" si="2"/>
        <v>depot-9</v>
      </c>
      <c r="V46" s="13" t="e">
        <f t="shared" si="3"/>
        <v>#REF!</v>
      </c>
      <c r="W46" s="13" t="str">
        <f t="shared" si="4"/>
        <v>depot-10</v>
      </c>
      <c r="X46" s="13" t="e">
        <f t="shared" si="5"/>
        <v>#REF!</v>
      </c>
      <c r="Y46" s="13" t="str">
        <f t="shared" si="13"/>
        <v>depot-13</v>
      </c>
      <c r="Z46" s="13" t="e">
        <f t="shared" si="6"/>
        <v>#REF!</v>
      </c>
      <c r="AA46" s="31">
        <f t="shared" ref="AA46:AF55" si="26">IF($Y46=AA$5,$Z46,0)</f>
        <v>0</v>
      </c>
      <c r="AB46" s="31">
        <f t="shared" si="26"/>
        <v>0</v>
      </c>
      <c r="AC46" s="31" t="e">
        <f t="shared" si="26"/>
        <v>#REF!</v>
      </c>
      <c r="AD46" s="31">
        <f t="shared" si="26"/>
        <v>0</v>
      </c>
      <c r="AE46" s="31">
        <f t="shared" si="26"/>
        <v>0</v>
      </c>
      <c r="AF46" s="31">
        <f t="shared" si="26"/>
        <v>0</v>
      </c>
      <c r="AG46" s="42"/>
      <c r="AH46" s="32">
        <f t="shared" si="14"/>
        <v>0.98395130875458481</v>
      </c>
      <c r="AI46" s="32">
        <f t="shared" si="15"/>
        <v>0.31682699379866208</v>
      </c>
      <c r="AJ46" s="29">
        <f t="shared" ref="AJ46:AY55" si="27">(((AJ$3-$D46)^2)+((AJ$4-$E46)^2))^(1/2)*100</f>
        <v>1.5858649345394629</v>
      </c>
      <c r="AK46" s="29">
        <f t="shared" si="27"/>
        <v>1.1540723239899855</v>
      </c>
      <c r="AL46" s="29">
        <f t="shared" si="27"/>
        <v>0.98395130875458481</v>
      </c>
      <c r="AM46" s="29">
        <f t="shared" si="27"/>
        <v>0.99777780713025932</v>
      </c>
      <c r="AN46" s="29">
        <f t="shared" si="27"/>
        <v>1.6517605761737466</v>
      </c>
      <c r="AO46" s="29">
        <f t="shared" si="27"/>
        <v>3.0525961064317513</v>
      </c>
      <c r="AP46" s="29">
        <f t="shared" si="27"/>
        <v>4.3533203920802936</v>
      </c>
      <c r="AQ46" s="29">
        <f t="shared" si="27"/>
        <v>5.7587070033554459</v>
      </c>
      <c r="AR46" s="29">
        <f t="shared" si="27"/>
        <v>5.4587222386654251</v>
      </c>
      <c r="AS46" s="29">
        <f t="shared" si="27"/>
        <v>9.500315494956098</v>
      </c>
      <c r="AT46" s="29">
        <f t="shared" si="27"/>
        <v>1.9685539375396899</v>
      </c>
      <c r="AU46" s="29">
        <f t="shared" si="27"/>
        <v>1.2583929542874603</v>
      </c>
      <c r="AV46" s="29">
        <f t="shared" si="27"/>
        <v>0.31682699379866208</v>
      </c>
      <c r="AW46" s="29">
        <f t="shared" si="27"/>
        <v>0.42044777582903803</v>
      </c>
      <c r="AX46" s="29">
        <f t="shared" si="27"/>
        <v>5.7136523690715331</v>
      </c>
      <c r="AY46" s="29">
        <f t="shared" si="27"/>
        <v>5.9236449970776563</v>
      </c>
    </row>
    <row r="47" spans="2:51">
      <c r="B47" s="3">
        <v>42</v>
      </c>
      <c r="C47" s="3" t="s">
        <v>699</v>
      </c>
      <c r="D47" s="26">
        <v>34.028576399999999</v>
      </c>
      <c r="E47" s="27">
        <v>-118.478988</v>
      </c>
      <c r="F47" s="24">
        <v>0</v>
      </c>
      <c r="G47" s="12">
        <v>163.67761942473931</v>
      </c>
      <c r="H47" s="13">
        <f t="shared" si="9"/>
        <v>4582.9733438927005</v>
      </c>
      <c r="I47" s="28">
        <f t="shared" si="10"/>
        <v>12.556091353130686</v>
      </c>
      <c r="J47" s="13">
        <f t="shared" si="11"/>
        <v>13.811700488443755</v>
      </c>
      <c r="K47" s="13" t="str">
        <f t="shared" si="12"/>
        <v>depot-3</v>
      </c>
      <c r="L47" s="13" t="e">
        <f t="shared" si="0"/>
        <v>#REF!</v>
      </c>
      <c r="M47" s="13">
        <f t="shared" si="25"/>
        <v>0</v>
      </c>
      <c r="N47" s="13">
        <f t="shared" si="25"/>
        <v>0</v>
      </c>
      <c r="O47" s="13" t="e">
        <f t="shared" si="25"/>
        <v>#REF!</v>
      </c>
      <c r="P47" s="13">
        <f t="shared" si="25"/>
        <v>0</v>
      </c>
      <c r="Q47" s="13">
        <f t="shared" si="25"/>
        <v>0</v>
      </c>
      <c r="R47" s="13">
        <f t="shared" si="25"/>
        <v>0</v>
      </c>
      <c r="S47" s="13">
        <f t="shared" si="25"/>
        <v>0</v>
      </c>
      <c r="T47" s="13">
        <f t="shared" si="25"/>
        <v>0</v>
      </c>
      <c r="U47" s="13" t="str">
        <f t="shared" si="2"/>
        <v>depot-9</v>
      </c>
      <c r="V47" s="13" t="e">
        <f t="shared" si="3"/>
        <v>#REF!</v>
      </c>
      <c r="W47" s="13" t="str">
        <f t="shared" si="4"/>
        <v>depot-10</v>
      </c>
      <c r="X47" s="13" t="e">
        <f t="shared" si="5"/>
        <v>#REF!</v>
      </c>
      <c r="Y47" s="13" t="str">
        <f t="shared" si="13"/>
        <v>depot-14</v>
      </c>
      <c r="Z47" s="13" t="e">
        <f t="shared" si="6"/>
        <v>#REF!</v>
      </c>
      <c r="AA47" s="31">
        <f t="shared" si="26"/>
        <v>0</v>
      </c>
      <c r="AB47" s="31">
        <f t="shared" si="26"/>
        <v>0</v>
      </c>
      <c r="AC47" s="31">
        <f t="shared" si="26"/>
        <v>0</v>
      </c>
      <c r="AD47" s="31" t="e">
        <f t="shared" si="26"/>
        <v>#REF!</v>
      </c>
      <c r="AE47" s="31">
        <f t="shared" si="26"/>
        <v>0</v>
      </c>
      <c r="AF47" s="31">
        <f t="shared" si="26"/>
        <v>0</v>
      </c>
      <c r="AG47" s="42"/>
      <c r="AH47" s="32">
        <f t="shared" si="14"/>
        <v>1.1622064474948253</v>
      </c>
      <c r="AI47" s="32">
        <f t="shared" si="15"/>
        <v>0.2955701811752301</v>
      </c>
      <c r="AJ47" s="29">
        <f t="shared" si="27"/>
        <v>1.848634722599352</v>
      </c>
      <c r="AK47" s="29">
        <f t="shared" si="27"/>
        <v>1.4610886198989745</v>
      </c>
      <c r="AL47" s="29">
        <f t="shared" si="27"/>
        <v>1.1622064474948253</v>
      </c>
      <c r="AM47" s="29">
        <f t="shared" si="27"/>
        <v>1.175340071043627</v>
      </c>
      <c r="AN47" s="29">
        <f t="shared" si="27"/>
        <v>1.5997668421367814</v>
      </c>
      <c r="AO47" s="29">
        <f t="shared" si="27"/>
        <v>2.8896654669357278</v>
      </c>
      <c r="AP47" s="29">
        <f t="shared" si="27"/>
        <v>4.1064373303998547</v>
      </c>
      <c r="AQ47" s="29">
        <f t="shared" si="27"/>
        <v>5.4447194223118274</v>
      </c>
      <c r="AR47" s="29">
        <f t="shared" si="27"/>
        <v>5.3028651862278062</v>
      </c>
      <c r="AS47" s="29">
        <f t="shared" si="27"/>
        <v>9.1843307920452073</v>
      </c>
      <c r="AT47" s="29">
        <f t="shared" si="27"/>
        <v>2.0960193834983127</v>
      </c>
      <c r="AU47" s="29">
        <f t="shared" si="27"/>
        <v>1.4090302259350231</v>
      </c>
      <c r="AV47" s="29">
        <f t="shared" si="27"/>
        <v>0.48368515151901842</v>
      </c>
      <c r="AW47" s="29">
        <f t="shared" si="27"/>
        <v>0.2955701811752301</v>
      </c>
      <c r="AX47" s="29">
        <f t="shared" si="27"/>
        <v>5.4030286991278436</v>
      </c>
      <c r="AY47" s="29">
        <f t="shared" si="27"/>
        <v>5.6136991912646206</v>
      </c>
    </row>
    <row r="48" spans="2:51">
      <c r="B48" s="3">
        <v>43</v>
      </c>
      <c r="C48" s="3" t="s">
        <v>700</v>
      </c>
      <c r="D48" s="26">
        <v>34.029798499999998</v>
      </c>
      <c r="E48" s="27">
        <v>-118.4810796</v>
      </c>
      <c r="F48" s="24">
        <v>0</v>
      </c>
      <c r="G48" s="12">
        <v>147.34924231245651</v>
      </c>
      <c r="H48" s="13">
        <f t="shared" si="9"/>
        <v>4125.7787847487825</v>
      </c>
      <c r="I48" s="28">
        <f t="shared" si="10"/>
        <v>11.303503519859678</v>
      </c>
      <c r="J48" s="13">
        <f t="shared" si="11"/>
        <v>12.433853871845647</v>
      </c>
      <c r="K48" s="13" t="str">
        <f t="shared" si="12"/>
        <v>depot-3</v>
      </c>
      <c r="L48" s="13" t="e">
        <f t="shared" si="0"/>
        <v>#REF!</v>
      </c>
      <c r="M48" s="13">
        <f t="shared" si="25"/>
        <v>0</v>
      </c>
      <c r="N48" s="13">
        <f t="shared" si="25"/>
        <v>0</v>
      </c>
      <c r="O48" s="13" t="e">
        <f t="shared" si="25"/>
        <v>#REF!</v>
      </c>
      <c r="P48" s="13">
        <f t="shared" si="25"/>
        <v>0</v>
      </c>
      <c r="Q48" s="13">
        <f t="shared" si="25"/>
        <v>0</v>
      </c>
      <c r="R48" s="13">
        <f t="shared" si="25"/>
        <v>0</v>
      </c>
      <c r="S48" s="13">
        <f t="shared" si="25"/>
        <v>0</v>
      </c>
      <c r="T48" s="13">
        <f t="shared" si="25"/>
        <v>0</v>
      </c>
      <c r="U48" s="13" t="str">
        <f t="shared" si="2"/>
        <v>depot-9</v>
      </c>
      <c r="V48" s="13" t="e">
        <f t="shared" si="3"/>
        <v>#REF!</v>
      </c>
      <c r="W48" s="13" t="str">
        <f t="shared" si="4"/>
        <v>depot-10</v>
      </c>
      <c r="X48" s="13" t="e">
        <f t="shared" si="5"/>
        <v>#REF!</v>
      </c>
      <c r="Y48" s="13" t="str">
        <f t="shared" si="13"/>
        <v>depot-13</v>
      </c>
      <c r="Z48" s="13" t="e">
        <f t="shared" si="6"/>
        <v>#REF!</v>
      </c>
      <c r="AA48" s="31">
        <f t="shared" si="26"/>
        <v>0</v>
      </c>
      <c r="AB48" s="31">
        <f t="shared" si="26"/>
        <v>0</v>
      </c>
      <c r="AC48" s="31" t="e">
        <f t="shared" si="26"/>
        <v>#REF!</v>
      </c>
      <c r="AD48" s="31">
        <f t="shared" si="26"/>
        <v>0</v>
      </c>
      <c r="AE48" s="31">
        <f t="shared" si="26"/>
        <v>0</v>
      </c>
      <c r="AF48" s="31">
        <f t="shared" si="26"/>
        <v>0</v>
      </c>
      <c r="AG48" s="42"/>
      <c r="AH48" s="32">
        <f t="shared" si="14"/>
        <v>1.0002600494364682</v>
      </c>
      <c r="AI48" s="32">
        <f t="shared" si="15"/>
        <v>0.36036652910590988</v>
      </c>
      <c r="AJ48" s="29">
        <f t="shared" si="27"/>
        <v>1.6338244557173323</v>
      </c>
      <c r="AK48" s="29">
        <f t="shared" si="27"/>
        <v>1.2215505422611785</v>
      </c>
      <c r="AL48" s="29">
        <f t="shared" si="27"/>
        <v>1.0002600494364682</v>
      </c>
      <c r="AM48" s="29">
        <f t="shared" si="27"/>
        <v>1.0139527161068851</v>
      </c>
      <c r="AN48" s="29">
        <f t="shared" si="27"/>
        <v>1.6100173343477697</v>
      </c>
      <c r="AO48" s="29">
        <f t="shared" si="27"/>
        <v>2.9903555993394031</v>
      </c>
      <c r="AP48" s="29">
        <f t="shared" si="27"/>
        <v>4.2775672405002849</v>
      </c>
      <c r="AQ48" s="29">
        <f t="shared" si="27"/>
        <v>5.6864035185167285</v>
      </c>
      <c r="AR48" s="29">
        <f t="shared" si="27"/>
        <v>5.4404931089936337</v>
      </c>
      <c r="AS48" s="29">
        <f t="shared" si="27"/>
        <v>9.4265153521866001</v>
      </c>
      <c r="AT48" s="29">
        <f t="shared" si="27"/>
        <v>1.9731357664642826</v>
      </c>
      <c r="AU48" s="29">
        <f t="shared" si="27"/>
        <v>1.2675607372030402</v>
      </c>
      <c r="AV48" s="29">
        <f t="shared" si="27"/>
        <v>0.36036652910590988</v>
      </c>
      <c r="AW48" s="29">
        <f t="shared" si="27"/>
        <v>0.38894648333678988</v>
      </c>
      <c r="AX48" s="29">
        <f t="shared" si="27"/>
        <v>5.633035006113376</v>
      </c>
      <c r="AY48" s="29">
        <f t="shared" si="27"/>
        <v>5.8429616815194878</v>
      </c>
    </row>
    <row r="49" spans="2:51">
      <c r="B49" s="3">
        <v>44</v>
      </c>
      <c r="C49" s="3" t="s">
        <v>701</v>
      </c>
      <c r="D49" s="26">
        <v>34.030448100000001</v>
      </c>
      <c r="E49" s="27">
        <v>-118.4815625</v>
      </c>
      <c r="F49" s="24">
        <v>0</v>
      </c>
      <c r="G49" s="12">
        <v>147.34924231245651</v>
      </c>
      <c r="H49" s="13">
        <f t="shared" si="9"/>
        <v>4125.7787847487825</v>
      </c>
      <c r="I49" s="28">
        <f t="shared" si="10"/>
        <v>11.303503519859678</v>
      </c>
      <c r="J49" s="13">
        <f t="shared" si="11"/>
        <v>12.433853871845647</v>
      </c>
      <c r="K49" s="13" t="str">
        <f t="shared" si="12"/>
        <v>depot-3</v>
      </c>
      <c r="L49" s="13" t="e">
        <f t="shared" si="0"/>
        <v>#REF!</v>
      </c>
      <c r="M49" s="13">
        <f t="shared" si="25"/>
        <v>0</v>
      </c>
      <c r="N49" s="13">
        <f t="shared" si="25"/>
        <v>0</v>
      </c>
      <c r="O49" s="13" t="e">
        <f t="shared" si="25"/>
        <v>#REF!</v>
      </c>
      <c r="P49" s="13">
        <f t="shared" si="25"/>
        <v>0</v>
      </c>
      <c r="Q49" s="13">
        <f t="shared" si="25"/>
        <v>0</v>
      </c>
      <c r="R49" s="13">
        <f t="shared" si="25"/>
        <v>0</v>
      </c>
      <c r="S49" s="13">
        <f t="shared" si="25"/>
        <v>0</v>
      </c>
      <c r="T49" s="13">
        <f t="shared" si="25"/>
        <v>0</v>
      </c>
      <c r="U49" s="13" t="str">
        <f t="shared" si="2"/>
        <v>depot-9</v>
      </c>
      <c r="V49" s="13" t="e">
        <f t="shared" si="3"/>
        <v>#REF!</v>
      </c>
      <c r="W49" s="13" t="str">
        <f t="shared" si="4"/>
        <v>depot-10</v>
      </c>
      <c r="X49" s="13" t="e">
        <f t="shared" si="5"/>
        <v>#REF!</v>
      </c>
      <c r="Y49" s="13" t="str">
        <f t="shared" si="13"/>
        <v>depot-13</v>
      </c>
      <c r="Z49" s="13" t="e">
        <f t="shared" si="6"/>
        <v>#REF!</v>
      </c>
      <c r="AA49" s="31">
        <f t="shared" si="26"/>
        <v>0</v>
      </c>
      <c r="AB49" s="31">
        <f t="shared" si="26"/>
        <v>0</v>
      </c>
      <c r="AC49" s="31" t="e">
        <f t="shared" si="26"/>
        <v>#REF!</v>
      </c>
      <c r="AD49" s="31">
        <f t="shared" si="26"/>
        <v>0</v>
      </c>
      <c r="AE49" s="31">
        <f t="shared" si="26"/>
        <v>0</v>
      </c>
      <c r="AF49" s="31">
        <f t="shared" si="26"/>
        <v>0</v>
      </c>
      <c r="AG49" s="42"/>
      <c r="AH49" s="32">
        <f t="shared" si="14"/>
        <v>0.98395130875458481</v>
      </c>
      <c r="AI49" s="32">
        <f t="shared" si="15"/>
        <v>0.31682699379866208</v>
      </c>
      <c r="AJ49" s="29">
        <f t="shared" si="27"/>
        <v>1.5858649345394629</v>
      </c>
      <c r="AK49" s="29">
        <f t="shared" si="27"/>
        <v>1.1540723239899855</v>
      </c>
      <c r="AL49" s="29">
        <f t="shared" si="27"/>
        <v>0.98395130875458481</v>
      </c>
      <c r="AM49" s="29">
        <f t="shared" si="27"/>
        <v>0.99777780713025932</v>
      </c>
      <c r="AN49" s="29">
        <f t="shared" si="27"/>
        <v>1.6517605761737466</v>
      </c>
      <c r="AO49" s="29">
        <f t="shared" si="27"/>
        <v>3.0525961064317513</v>
      </c>
      <c r="AP49" s="29">
        <f t="shared" si="27"/>
        <v>4.3533203920802936</v>
      </c>
      <c r="AQ49" s="29">
        <f t="shared" si="27"/>
        <v>5.7587070033554459</v>
      </c>
      <c r="AR49" s="29">
        <f t="shared" si="27"/>
        <v>5.4587222386654251</v>
      </c>
      <c r="AS49" s="29">
        <f t="shared" si="27"/>
        <v>9.500315494956098</v>
      </c>
      <c r="AT49" s="29">
        <f t="shared" si="27"/>
        <v>1.9685539375396899</v>
      </c>
      <c r="AU49" s="29">
        <f t="shared" si="27"/>
        <v>1.2583929542874603</v>
      </c>
      <c r="AV49" s="29">
        <f t="shared" si="27"/>
        <v>0.31682699379866208</v>
      </c>
      <c r="AW49" s="29">
        <f t="shared" si="27"/>
        <v>0.42044777582903803</v>
      </c>
      <c r="AX49" s="29">
        <f t="shared" si="27"/>
        <v>5.7136523690715331</v>
      </c>
      <c r="AY49" s="29">
        <f t="shared" si="27"/>
        <v>5.9236449970776563</v>
      </c>
    </row>
    <row r="50" spans="2:51">
      <c r="B50" s="3">
        <v>45</v>
      </c>
      <c r="C50" s="3" t="s">
        <v>702</v>
      </c>
      <c r="D50" s="26">
        <v>34.036974999999998</v>
      </c>
      <c r="E50" s="27">
        <v>-118.48838000000001</v>
      </c>
      <c r="F50" s="24">
        <v>0</v>
      </c>
      <c r="G50" s="12">
        <v>190.59121085028224</v>
      </c>
      <c r="H50" s="13">
        <f t="shared" si="9"/>
        <v>5336.5539038079032</v>
      </c>
      <c r="I50" s="28">
        <f t="shared" si="10"/>
        <v>14.620695626870967</v>
      </c>
      <c r="J50" s="13">
        <f t="shared" si="11"/>
        <v>16.082765189558064</v>
      </c>
      <c r="K50" s="13" t="str">
        <f t="shared" si="12"/>
        <v>depot-2</v>
      </c>
      <c r="L50" s="13" t="e">
        <f t="shared" si="0"/>
        <v>#REF!</v>
      </c>
      <c r="M50" s="13">
        <f t="shared" si="25"/>
        <v>0</v>
      </c>
      <c r="N50" s="13" t="e">
        <f t="shared" si="25"/>
        <v>#REF!</v>
      </c>
      <c r="O50" s="13">
        <f t="shared" si="25"/>
        <v>0</v>
      </c>
      <c r="P50" s="13">
        <f t="shared" si="25"/>
        <v>0</v>
      </c>
      <c r="Q50" s="13">
        <f t="shared" si="25"/>
        <v>0</v>
      </c>
      <c r="R50" s="13">
        <f t="shared" si="25"/>
        <v>0</v>
      </c>
      <c r="S50" s="13">
        <f t="shared" si="25"/>
        <v>0</v>
      </c>
      <c r="T50" s="13">
        <f t="shared" si="25"/>
        <v>0</v>
      </c>
      <c r="U50" s="13" t="str">
        <f t="shared" si="2"/>
        <v>depot-9</v>
      </c>
      <c r="V50" s="13" t="e">
        <f t="shared" si="3"/>
        <v>#REF!</v>
      </c>
      <c r="W50" s="13" t="str">
        <f t="shared" si="4"/>
        <v>depot-10</v>
      </c>
      <c r="X50" s="13" t="e">
        <f t="shared" si="5"/>
        <v>#REF!</v>
      </c>
      <c r="Y50" s="13" t="str">
        <f t="shared" si="13"/>
        <v>depot-13</v>
      </c>
      <c r="Z50" s="13" t="e">
        <f t="shared" si="6"/>
        <v>#REF!</v>
      </c>
      <c r="AA50" s="31">
        <f t="shared" si="26"/>
        <v>0</v>
      </c>
      <c r="AB50" s="31">
        <f t="shared" si="26"/>
        <v>0</v>
      </c>
      <c r="AC50" s="31" t="e">
        <f t="shared" si="26"/>
        <v>#REF!</v>
      </c>
      <c r="AD50" s="31">
        <f t="shared" si="26"/>
        <v>0</v>
      </c>
      <c r="AE50" s="31">
        <f t="shared" si="26"/>
        <v>0</v>
      </c>
      <c r="AF50" s="31">
        <f t="shared" si="26"/>
        <v>0</v>
      </c>
      <c r="AG50" s="42"/>
      <c r="AH50" s="32">
        <f t="shared" si="14"/>
        <v>0.49826068076748098</v>
      </c>
      <c r="AI50" s="32">
        <f t="shared" si="15"/>
        <v>0.90384114411781868</v>
      </c>
      <c r="AJ50" s="29">
        <f t="shared" si="27"/>
        <v>1.1388066429378003</v>
      </c>
      <c r="AK50" s="29">
        <f t="shared" si="27"/>
        <v>0.49826068076748098</v>
      </c>
      <c r="AL50" s="29">
        <f t="shared" si="27"/>
        <v>1.1206823761434603</v>
      </c>
      <c r="AM50" s="29">
        <f t="shared" si="27"/>
        <v>1.1300009731849816</v>
      </c>
      <c r="AN50" s="29">
        <f t="shared" si="27"/>
        <v>2.1952303933757773</v>
      </c>
      <c r="AO50" s="29">
        <f t="shared" si="27"/>
        <v>3.7415277976784429</v>
      </c>
      <c r="AP50" s="29">
        <f t="shared" si="27"/>
        <v>5.1917571427892604</v>
      </c>
      <c r="AQ50" s="29">
        <f t="shared" si="27"/>
        <v>6.6673662061195902</v>
      </c>
      <c r="AR50" s="29">
        <f t="shared" si="27"/>
        <v>5.8926161541809288</v>
      </c>
      <c r="AS50" s="29">
        <f t="shared" si="27"/>
        <v>10.416639465879586</v>
      </c>
      <c r="AT50" s="29">
        <f t="shared" si="27"/>
        <v>2.0032586354236961</v>
      </c>
      <c r="AU50" s="29">
        <f t="shared" si="27"/>
        <v>1.3739558596982262</v>
      </c>
      <c r="AV50" s="29">
        <f t="shared" si="27"/>
        <v>0.90384114411781868</v>
      </c>
      <c r="AW50" s="29">
        <f t="shared" si="27"/>
        <v>1.2462040483009185</v>
      </c>
      <c r="AX50" s="29">
        <f t="shared" si="27"/>
        <v>6.6549495324910781</v>
      </c>
      <c r="AY50" s="29">
        <f t="shared" si="27"/>
        <v>6.8642816980082415</v>
      </c>
    </row>
    <row r="51" spans="2:51">
      <c r="B51" s="3">
        <v>46</v>
      </c>
      <c r="C51" s="3" t="s">
        <v>703</v>
      </c>
      <c r="D51" s="26">
        <v>34.036974999999998</v>
      </c>
      <c r="E51" s="27">
        <v>-118.48838000000001</v>
      </c>
      <c r="F51" s="24">
        <v>0</v>
      </c>
      <c r="G51" s="12">
        <v>190.59121085028224</v>
      </c>
      <c r="H51" s="13">
        <f t="shared" si="9"/>
        <v>5336.5539038079032</v>
      </c>
      <c r="I51" s="28">
        <f t="shared" si="10"/>
        <v>14.620695626870967</v>
      </c>
      <c r="J51" s="13">
        <f t="shared" si="11"/>
        <v>16.082765189558064</v>
      </c>
      <c r="K51" s="13" t="str">
        <f t="shared" si="12"/>
        <v>depot-2</v>
      </c>
      <c r="L51" s="13" t="e">
        <f t="shared" si="0"/>
        <v>#REF!</v>
      </c>
      <c r="M51" s="13">
        <f t="shared" si="25"/>
        <v>0</v>
      </c>
      <c r="N51" s="13" t="e">
        <f t="shared" si="25"/>
        <v>#REF!</v>
      </c>
      <c r="O51" s="13">
        <f t="shared" si="25"/>
        <v>0</v>
      </c>
      <c r="P51" s="13">
        <f t="shared" si="25"/>
        <v>0</v>
      </c>
      <c r="Q51" s="13">
        <f t="shared" si="25"/>
        <v>0</v>
      </c>
      <c r="R51" s="13">
        <f t="shared" si="25"/>
        <v>0</v>
      </c>
      <c r="S51" s="13">
        <f t="shared" si="25"/>
        <v>0</v>
      </c>
      <c r="T51" s="13">
        <f t="shared" si="25"/>
        <v>0</v>
      </c>
      <c r="U51" s="13" t="str">
        <f t="shared" si="2"/>
        <v>depot-9</v>
      </c>
      <c r="V51" s="13" t="e">
        <f t="shared" si="3"/>
        <v>#REF!</v>
      </c>
      <c r="W51" s="13" t="str">
        <f t="shared" si="4"/>
        <v>depot-10</v>
      </c>
      <c r="X51" s="13" t="e">
        <f t="shared" si="5"/>
        <v>#REF!</v>
      </c>
      <c r="Y51" s="13" t="str">
        <f t="shared" si="13"/>
        <v>depot-13</v>
      </c>
      <c r="Z51" s="13" t="e">
        <f t="shared" si="6"/>
        <v>#REF!</v>
      </c>
      <c r="AA51" s="31">
        <f t="shared" si="26"/>
        <v>0</v>
      </c>
      <c r="AB51" s="31">
        <f t="shared" si="26"/>
        <v>0</v>
      </c>
      <c r="AC51" s="31" t="e">
        <f t="shared" si="26"/>
        <v>#REF!</v>
      </c>
      <c r="AD51" s="31">
        <f t="shared" si="26"/>
        <v>0</v>
      </c>
      <c r="AE51" s="31">
        <f t="shared" si="26"/>
        <v>0</v>
      </c>
      <c r="AF51" s="31">
        <f t="shared" si="26"/>
        <v>0</v>
      </c>
      <c r="AG51" s="42"/>
      <c r="AH51" s="32">
        <f t="shared" si="14"/>
        <v>0.49826068076748098</v>
      </c>
      <c r="AI51" s="32">
        <f t="shared" si="15"/>
        <v>0.90384114411781868</v>
      </c>
      <c r="AJ51" s="29">
        <f t="shared" si="27"/>
        <v>1.1388066429378003</v>
      </c>
      <c r="AK51" s="29">
        <f t="shared" si="27"/>
        <v>0.49826068076748098</v>
      </c>
      <c r="AL51" s="29">
        <f t="shared" si="27"/>
        <v>1.1206823761434603</v>
      </c>
      <c r="AM51" s="29">
        <f t="shared" si="27"/>
        <v>1.1300009731849816</v>
      </c>
      <c r="AN51" s="29">
        <f t="shared" si="27"/>
        <v>2.1952303933757773</v>
      </c>
      <c r="AO51" s="29">
        <f t="shared" si="27"/>
        <v>3.7415277976784429</v>
      </c>
      <c r="AP51" s="29">
        <f t="shared" si="27"/>
        <v>5.1917571427892604</v>
      </c>
      <c r="AQ51" s="29">
        <f t="shared" si="27"/>
        <v>6.6673662061195902</v>
      </c>
      <c r="AR51" s="29">
        <f t="shared" si="27"/>
        <v>5.8926161541809288</v>
      </c>
      <c r="AS51" s="29">
        <f t="shared" si="27"/>
        <v>10.416639465879586</v>
      </c>
      <c r="AT51" s="29">
        <f t="shared" si="27"/>
        <v>2.0032586354236961</v>
      </c>
      <c r="AU51" s="29">
        <f t="shared" si="27"/>
        <v>1.3739558596982262</v>
      </c>
      <c r="AV51" s="29">
        <f t="shared" si="27"/>
        <v>0.90384114411781868</v>
      </c>
      <c r="AW51" s="29">
        <f t="shared" si="27"/>
        <v>1.2462040483009185</v>
      </c>
      <c r="AX51" s="29">
        <f t="shared" si="27"/>
        <v>6.6549495324910781</v>
      </c>
      <c r="AY51" s="29">
        <f t="shared" si="27"/>
        <v>6.8642816980082415</v>
      </c>
    </row>
    <row r="52" spans="2:51">
      <c r="B52" s="3">
        <v>47</v>
      </c>
      <c r="C52" s="3" t="s">
        <v>704</v>
      </c>
      <c r="D52" s="26">
        <v>34.036974999999998</v>
      </c>
      <c r="E52" s="27">
        <v>-118.48838000000001</v>
      </c>
      <c r="F52" s="24">
        <v>0</v>
      </c>
      <c r="G52" s="12">
        <v>190.59121085028224</v>
      </c>
      <c r="H52" s="13">
        <f t="shared" si="9"/>
        <v>5336.5539038079032</v>
      </c>
      <c r="I52" s="28">
        <f t="shared" si="10"/>
        <v>14.620695626870967</v>
      </c>
      <c r="J52" s="13">
        <f t="shared" si="11"/>
        <v>16.082765189558064</v>
      </c>
      <c r="K52" s="13" t="str">
        <f t="shared" si="12"/>
        <v>depot-2</v>
      </c>
      <c r="L52" s="13" t="e">
        <f t="shared" si="0"/>
        <v>#REF!</v>
      </c>
      <c r="M52" s="13">
        <f t="shared" si="25"/>
        <v>0</v>
      </c>
      <c r="N52" s="13" t="e">
        <f t="shared" si="25"/>
        <v>#REF!</v>
      </c>
      <c r="O52" s="13">
        <f t="shared" si="25"/>
        <v>0</v>
      </c>
      <c r="P52" s="13">
        <f t="shared" si="25"/>
        <v>0</v>
      </c>
      <c r="Q52" s="13">
        <f t="shared" si="25"/>
        <v>0</v>
      </c>
      <c r="R52" s="13">
        <f t="shared" si="25"/>
        <v>0</v>
      </c>
      <c r="S52" s="13">
        <f t="shared" si="25"/>
        <v>0</v>
      </c>
      <c r="T52" s="13">
        <f t="shared" si="25"/>
        <v>0</v>
      </c>
      <c r="U52" s="13" t="str">
        <f t="shared" si="2"/>
        <v>depot-9</v>
      </c>
      <c r="V52" s="13" t="e">
        <f t="shared" si="3"/>
        <v>#REF!</v>
      </c>
      <c r="W52" s="13" t="str">
        <f t="shared" si="4"/>
        <v>depot-10</v>
      </c>
      <c r="X52" s="13" t="e">
        <f t="shared" si="5"/>
        <v>#REF!</v>
      </c>
      <c r="Y52" s="13" t="str">
        <f t="shared" si="13"/>
        <v>depot-13</v>
      </c>
      <c r="Z52" s="13" t="e">
        <f t="shared" si="6"/>
        <v>#REF!</v>
      </c>
      <c r="AA52" s="31">
        <f t="shared" si="26"/>
        <v>0</v>
      </c>
      <c r="AB52" s="31">
        <f t="shared" si="26"/>
        <v>0</v>
      </c>
      <c r="AC52" s="31" t="e">
        <f t="shared" si="26"/>
        <v>#REF!</v>
      </c>
      <c r="AD52" s="31">
        <f t="shared" si="26"/>
        <v>0</v>
      </c>
      <c r="AE52" s="31">
        <f t="shared" si="26"/>
        <v>0</v>
      </c>
      <c r="AF52" s="31">
        <f t="shared" si="26"/>
        <v>0</v>
      </c>
      <c r="AG52" s="42"/>
      <c r="AH52" s="32">
        <f t="shared" si="14"/>
        <v>0.49826068076748098</v>
      </c>
      <c r="AI52" s="32">
        <f t="shared" si="15"/>
        <v>0.90384114411781868</v>
      </c>
      <c r="AJ52" s="29">
        <f t="shared" si="27"/>
        <v>1.1388066429378003</v>
      </c>
      <c r="AK52" s="29">
        <f t="shared" si="27"/>
        <v>0.49826068076748098</v>
      </c>
      <c r="AL52" s="29">
        <f t="shared" si="27"/>
        <v>1.1206823761434603</v>
      </c>
      <c r="AM52" s="29">
        <f t="shared" si="27"/>
        <v>1.1300009731849816</v>
      </c>
      <c r="AN52" s="29">
        <f t="shared" si="27"/>
        <v>2.1952303933757773</v>
      </c>
      <c r="AO52" s="29">
        <f t="shared" si="27"/>
        <v>3.7415277976784429</v>
      </c>
      <c r="AP52" s="29">
        <f t="shared" si="27"/>
        <v>5.1917571427892604</v>
      </c>
      <c r="AQ52" s="29">
        <f t="shared" si="27"/>
        <v>6.6673662061195902</v>
      </c>
      <c r="AR52" s="29">
        <f t="shared" si="27"/>
        <v>5.8926161541809288</v>
      </c>
      <c r="AS52" s="29">
        <f t="shared" si="27"/>
        <v>10.416639465879586</v>
      </c>
      <c r="AT52" s="29">
        <f t="shared" si="27"/>
        <v>2.0032586354236961</v>
      </c>
      <c r="AU52" s="29">
        <f t="shared" si="27"/>
        <v>1.3739558596982262</v>
      </c>
      <c r="AV52" s="29">
        <f t="shared" si="27"/>
        <v>0.90384114411781868</v>
      </c>
      <c r="AW52" s="29">
        <f t="shared" si="27"/>
        <v>1.2462040483009185</v>
      </c>
      <c r="AX52" s="29">
        <f t="shared" si="27"/>
        <v>6.6549495324910781</v>
      </c>
      <c r="AY52" s="29">
        <f t="shared" si="27"/>
        <v>6.8642816980082415</v>
      </c>
    </row>
    <row r="53" spans="2:51">
      <c r="B53" s="3">
        <v>48</v>
      </c>
      <c r="C53" s="3" t="s">
        <v>705</v>
      </c>
      <c r="D53" s="26">
        <v>34.036974999999998</v>
      </c>
      <c r="E53" s="27">
        <v>-118.48838000000001</v>
      </c>
      <c r="F53" s="24">
        <v>0</v>
      </c>
      <c r="G53" s="12">
        <v>190.59121085028224</v>
      </c>
      <c r="H53" s="13">
        <f t="shared" si="9"/>
        <v>5336.5539038079032</v>
      </c>
      <c r="I53" s="28">
        <f t="shared" si="10"/>
        <v>14.620695626870967</v>
      </c>
      <c r="J53" s="13">
        <f t="shared" si="11"/>
        <v>16.082765189558064</v>
      </c>
      <c r="K53" s="13" t="str">
        <f t="shared" si="12"/>
        <v>depot-2</v>
      </c>
      <c r="L53" s="13" t="e">
        <f t="shared" si="0"/>
        <v>#REF!</v>
      </c>
      <c r="M53" s="13">
        <f t="shared" si="25"/>
        <v>0</v>
      </c>
      <c r="N53" s="13" t="e">
        <f t="shared" si="25"/>
        <v>#REF!</v>
      </c>
      <c r="O53" s="13">
        <f t="shared" si="25"/>
        <v>0</v>
      </c>
      <c r="P53" s="13">
        <f t="shared" si="25"/>
        <v>0</v>
      </c>
      <c r="Q53" s="13">
        <f t="shared" si="25"/>
        <v>0</v>
      </c>
      <c r="R53" s="13">
        <f t="shared" si="25"/>
        <v>0</v>
      </c>
      <c r="S53" s="13">
        <f t="shared" si="25"/>
        <v>0</v>
      </c>
      <c r="T53" s="13">
        <f t="shared" si="25"/>
        <v>0</v>
      </c>
      <c r="U53" s="13" t="str">
        <f t="shared" si="2"/>
        <v>depot-9</v>
      </c>
      <c r="V53" s="13" t="e">
        <f t="shared" si="3"/>
        <v>#REF!</v>
      </c>
      <c r="W53" s="13" t="str">
        <f t="shared" si="4"/>
        <v>depot-10</v>
      </c>
      <c r="X53" s="13" t="e">
        <f t="shared" si="5"/>
        <v>#REF!</v>
      </c>
      <c r="Y53" s="13" t="str">
        <f t="shared" si="13"/>
        <v>depot-13</v>
      </c>
      <c r="Z53" s="13" t="e">
        <f t="shared" si="6"/>
        <v>#REF!</v>
      </c>
      <c r="AA53" s="31">
        <f t="shared" si="26"/>
        <v>0</v>
      </c>
      <c r="AB53" s="31">
        <f t="shared" si="26"/>
        <v>0</v>
      </c>
      <c r="AC53" s="31" t="e">
        <f t="shared" si="26"/>
        <v>#REF!</v>
      </c>
      <c r="AD53" s="31">
        <f t="shared" si="26"/>
        <v>0</v>
      </c>
      <c r="AE53" s="31">
        <f t="shared" si="26"/>
        <v>0</v>
      </c>
      <c r="AF53" s="31">
        <f t="shared" si="26"/>
        <v>0</v>
      </c>
      <c r="AG53" s="42"/>
      <c r="AH53" s="32">
        <f t="shared" si="14"/>
        <v>0.49826068076748098</v>
      </c>
      <c r="AI53" s="32">
        <f t="shared" si="15"/>
        <v>0.90384114411781868</v>
      </c>
      <c r="AJ53" s="29">
        <f t="shared" si="27"/>
        <v>1.1388066429378003</v>
      </c>
      <c r="AK53" s="29">
        <f t="shared" si="27"/>
        <v>0.49826068076748098</v>
      </c>
      <c r="AL53" s="29">
        <f t="shared" si="27"/>
        <v>1.1206823761434603</v>
      </c>
      <c r="AM53" s="29">
        <f t="shared" si="27"/>
        <v>1.1300009731849816</v>
      </c>
      <c r="AN53" s="29">
        <f t="shared" si="27"/>
        <v>2.1952303933757773</v>
      </c>
      <c r="AO53" s="29">
        <f t="shared" si="27"/>
        <v>3.7415277976784429</v>
      </c>
      <c r="AP53" s="29">
        <f t="shared" si="27"/>
        <v>5.1917571427892604</v>
      </c>
      <c r="AQ53" s="29">
        <f t="shared" si="27"/>
        <v>6.6673662061195902</v>
      </c>
      <c r="AR53" s="29">
        <f t="shared" si="27"/>
        <v>5.8926161541809288</v>
      </c>
      <c r="AS53" s="29">
        <f t="shared" si="27"/>
        <v>10.416639465879586</v>
      </c>
      <c r="AT53" s="29">
        <f t="shared" si="27"/>
        <v>2.0032586354236961</v>
      </c>
      <c r="AU53" s="29">
        <f t="shared" si="27"/>
        <v>1.3739558596982262</v>
      </c>
      <c r="AV53" s="29">
        <f t="shared" si="27"/>
        <v>0.90384114411781868</v>
      </c>
      <c r="AW53" s="29">
        <f t="shared" si="27"/>
        <v>1.2462040483009185</v>
      </c>
      <c r="AX53" s="29">
        <f t="shared" si="27"/>
        <v>6.6549495324910781</v>
      </c>
      <c r="AY53" s="29">
        <f t="shared" si="27"/>
        <v>6.8642816980082415</v>
      </c>
    </row>
    <row r="54" spans="2:51">
      <c r="B54" s="3">
        <v>49</v>
      </c>
      <c r="C54" s="3" t="s">
        <v>706</v>
      </c>
      <c r="D54" s="26">
        <v>34.028329200000002</v>
      </c>
      <c r="E54" s="27">
        <v>-118.4772454</v>
      </c>
      <c r="F54" s="24">
        <v>0</v>
      </c>
      <c r="G54" s="12">
        <v>163.67761942473931</v>
      </c>
      <c r="H54" s="13">
        <f t="shared" si="9"/>
        <v>4582.9733438927005</v>
      </c>
      <c r="I54" s="28">
        <f t="shared" si="10"/>
        <v>12.556091353130686</v>
      </c>
      <c r="J54" s="13">
        <f t="shared" si="11"/>
        <v>13.811700488443755</v>
      </c>
      <c r="K54" s="13" t="str">
        <f t="shared" si="12"/>
        <v>depot-3</v>
      </c>
      <c r="L54" s="13" t="e">
        <f t="shared" si="0"/>
        <v>#REF!</v>
      </c>
      <c r="M54" s="13">
        <f t="shared" si="25"/>
        <v>0</v>
      </c>
      <c r="N54" s="13">
        <f t="shared" si="25"/>
        <v>0</v>
      </c>
      <c r="O54" s="13" t="e">
        <f t="shared" si="25"/>
        <v>#REF!</v>
      </c>
      <c r="P54" s="13">
        <f t="shared" si="25"/>
        <v>0</v>
      </c>
      <c r="Q54" s="13">
        <f t="shared" si="25"/>
        <v>0</v>
      </c>
      <c r="R54" s="13">
        <f t="shared" si="25"/>
        <v>0</v>
      </c>
      <c r="S54" s="13">
        <f t="shared" si="25"/>
        <v>0</v>
      </c>
      <c r="T54" s="13">
        <f t="shared" si="25"/>
        <v>0</v>
      </c>
      <c r="U54" s="13" t="str">
        <f t="shared" si="2"/>
        <v>depot-9</v>
      </c>
      <c r="V54" s="13" t="e">
        <f t="shared" si="3"/>
        <v>#REF!</v>
      </c>
      <c r="W54" s="13" t="str">
        <f t="shared" si="4"/>
        <v>depot-10</v>
      </c>
      <c r="X54" s="13" t="e">
        <f t="shared" si="5"/>
        <v>#REF!</v>
      </c>
      <c r="Y54" s="13" t="str">
        <f t="shared" si="13"/>
        <v>depot-14</v>
      </c>
      <c r="Z54" s="13" t="e">
        <f t="shared" si="6"/>
        <v>#REF!</v>
      </c>
      <c r="AA54" s="31">
        <f t="shared" si="26"/>
        <v>0</v>
      </c>
      <c r="AB54" s="31">
        <f t="shared" si="26"/>
        <v>0</v>
      </c>
      <c r="AC54" s="31">
        <f t="shared" si="26"/>
        <v>0</v>
      </c>
      <c r="AD54" s="31" t="e">
        <f t="shared" si="26"/>
        <v>#REF!</v>
      </c>
      <c r="AE54" s="31">
        <f t="shared" si="26"/>
        <v>0</v>
      </c>
      <c r="AF54" s="31">
        <f t="shared" si="26"/>
        <v>0</v>
      </c>
      <c r="AG54" s="42"/>
      <c r="AH54" s="32">
        <f t="shared" si="14"/>
        <v>1.3278152459580104</v>
      </c>
      <c r="AI54" s="32">
        <f t="shared" si="15"/>
        <v>0.27476159920872695</v>
      </c>
      <c r="AJ54" s="29">
        <f t="shared" si="27"/>
        <v>2.0243360476956109</v>
      </c>
      <c r="AK54" s="29">
        <f t="shared" si="27"/>
        <v>1.6321588806233616</v>
      </c>
      <c r="AL54" s="29">
        <f t="shared" si="27"/>
        <v>1.3278152459580104</v>
      </c>
      <c r="AM54" s="29">
        <f t="shared" si="27"/>
        <v>1.3407193965185933</v>
      </c>
      <c r="AN54" s="29">
        <f t="shared" si="27"/>
        <v>1.6794168142545998</v>
      </c>
      <c r="AO54" s="29">
        <f t="shared" si="27"/>
        <v>2.8944964927259438</v>
      </c>
      <c r="AP54" s="29">
        <f t="shared" si="27"/>
        <v>4.0451377136142064</v>
      </c>
      <c r="AQ54" s="29">
        <f t="shared" si="27"/>
        <v>5.2778397660881184</v>
      </c>
      <c r="AR54" s="29">
        <f t="shared" si="27"/>
        <v>5.1582913029127342</v>
      </c>
      <c r="AS54" s="29">
        <f t="shared" si="27"/>
        <v>9.0201412775694507</v>
      </c>
      <c r="AT54" s="29">
        <f t="shared" si="27"/>
        <v>2.2434529016677054</v>
      </c>
      <c r="AU54" s="29">
        <f t="shared" si="27"/>
        <v>1.5666948053780592</v>
      </c>
      <c r="AV54" s="29">
        <f t="shared" si="27"/>
        <v>0.57278118561962499</v>
      </c>
      <c r="AW54" s="29">
        <f t="shared" si="27"/>
        <v>0.27476159920872695</v>
      </c>
      <c r="AX54" s="29">
        <f t="shared" si="27"/>
        <v>5.2712826071082279</v>
      </c>
      <c r="AY54" s="29">
        <f t="shared" si="27"/>
        <v>5.4830415632208567</v>
      </c>
    </row>
    <row r="55" spans="2:51">
      <c r="B55" s="3">
        <v>50</v>
      </c>
      <c r="C55" s="3" t="s">
        <v>707</v>
      </c>
      <c r="D55" s="26">
        <v>34.046956000000002</v>
      </c>
      <c r="E55" s="27">
        <v>-118.4905744</v>
      </c>
      <c r="F55" s="24">
        <v>0</v>
      </c>
      <c r="G55" s="12">
        <v>914.67685177944213</v>
      </c>
      <c r="H55" s="13">
        <f t="shared" si="9"/>
        <v>25610.951849824381</v>
      </c>
      <c r="I55" s="28">
        <f t="shared" si="10"/>
        <v>70.166991369381861</v>
      </c>
      <c r="J55" s="13">
        <f t="shared" si="11"/>
        <v>77.183690506320048</v>
      </c>
      <c r="K55" s="13" t="str">
        <f t="shared" si="12"/>
        <v>depot-2</v>
      </c>
      <c r="L55" s="13" t="e">
        <f t="shared" si="0"/>
        <v>#REF!</v>
      </c>
      <c r="M55" s="13">
        <f t="shared" si="25"/>
        <v>0</v>
      </c>
      <c r="N55" s="13" t="e">
        <f t="shared" si="25"/>
        <v>#REF!</v>
      </c>
      <c r="O55" s="13">
        <f t="shared" si="25"/>
        <v>0</v>
      </c>
      <c r="P55" s="13">
        <f t="shared" si="25"/>
        <v>0</v>
      </c>
      <c r="Q55" s="13">
        <f t="shared" si="25"/>
        <v>0</v>
      </c>
      <c r="R55" s="13">
        <f t="shared" si="25"/>
        <v>0</v>
      </c>
      <c r="S55" s="13">
        <f t="shared" si="25"/>
        <v>0</v>
      </c>
      <c r="T55" s="13">
        <f t="shared" si="25"/>
        <v>0</v>
      </c>
      <c r="U55" s="13" t="str">
        <f t="shared" si="2"/>
        <v>depot-9</v>
      </c>
      <c r="V55" s="13" t="e">
        <f t="shared" si="3"/>
        <v>#REF!</v>
      </c>
      <c r="W55" s="13" t="str">
        <f t="shared" si="4"/>
        <v>depot-10</v>
      </c>
      <c r="X55" s="13" t="e">
        <f t="shared" si="5"/>
        <v>#REF!</v>
      </c>
      <c r="Y55" s="13" t="str">
        <f t="shared" si="13"/>
        <v>depot-13</v>
      </c>
      <c r="Z55" s="13" t="e">
        <f t="shared" si="6"/>
        <v>#REF!</v>
      </c>
      <c r="AA55" s="31">
        <f t="shared" si="26"/>
        <v>0</v>
      </c>
      <c r="AB55" s="31">
        <f t="shared" si="26"/>
        <v>0</v>
      </c>
      <c r="AC55" s="31" t="e">
        <f t="shared" si="26"/>
        <v>#REF!</v>
      </c>
      <c r="AD55" s="31">
        <f t="shared" si="26"/>
        <v>0</v>
      </c>
      <c r="AE55" s="31">
        <f t="shared" si="26"/>
        <v>0</v>
      </c>
      <c r="AF55" s="31">
        <f t="shared" si="26"/>
        <v>0</v>
      </c>
      <c r="AG55" s="42"/>
      <c r="AH55" s="32">
        <f t="shared" si="14"/>
        <v>1.2939837087073922</v>
      </c>
      <c r="AI55" s="32">
        <f t="shared" si="15"/>
        <v>1.7209508339868309</v>
      </c>
      <c r="AJ55" s="29">
        <f t="shared" si="27"/>
        <v>1.8243443604763461</v>
      </c>
      <c r="AK55" s="29">
        <f t="shared" si="27"/>
        <v>1.2939837087073922</v>
      </c>
      <c r="AL55" s="29">
        <f t="shared" si="27"/>
        <v>2.1022814689283331</v>
      </c>
      <c r="AM55" s="29">
        <f t="shared" si="27"/>
        <v>2.109523972132</v>
      </c>
      <c r="AN55" s="29">
        <f t="shared" si="27"/>
        <v>3.2062631193966427</v>
      </c>
      <c r="AO55" s="29">
        <f t="shared" si="27"/>
        <v>4.7614388765165083</v>
      </c>
      <c r="AP55" s="29">
        <f t="shared" si="27"/>
        <v>6.2031464865908941</v>
      </c>
      <c r="AQ55" s="29">
        <f t="shared" si="27"/>
        <v>7.3855186524238379</v>
      </c>
      <c r="AR55" s="29">
        <f t="shared" si="27"/>
        <v>5.9396384352674154</v>
      </c>
      <c r="AS55" s="29">
        <f t="shared" si="27"/>
        <v>11.137793849273409</v>
      </c>
      <c r="AT55" s="29">
        <f t="shared" si="27"/>
        <v>2.8595384875190737</v>
      </c>
      <c r="AU55" s="29">
        <f t="shared" si="27"/>
        <v>2.3226996775307209</v>
      </c>
      <c r="AV55" s="29">
        <f t="shared" si="27"/>
        <v>1.7209508339868309</v>
      </c>
      <c r="AW55" s="29">
        <f t="shared" si="27"/>
        <v>2.063343729193333</v>
      </c>
      <c r="AX55" s="29">
        <f t="shared" si="27"/>
        <v>7.5575072601752318</v>
      </c>
      <c r="AY55" s="29">
        <f t="shared" si="27"/>
        <v>7.7702058730260832</v>
      </c>
    </row>
    <row r="56" spans="2:51">
      <c r="B56" s="3">
        <v>51</v>
      </c>
      <c r="C56" s="3" t="s">
        <v>708</v>
      </c>
      <c r="D56" s="26">
        <v>34.032173999999998</v>
      </c>
      <c r="E56" s="27">
        <v>-118.482698</v>
      </c>
      <c r="F56" s="24">
        <v>0</v>
      </c>
      <c r="G56" s="12">
        <v>580.47841187340191</v>
      </c>
      <c r="H56" s="13">
        <f t="shared" si="9"/>
        <v>16253.395532455253</v>
      </c>
      <c r="I56" s="28">
        <f t="shared" si="10"/>
        <v>44.529850773850008</v>
      </c>
      <c r="J56" s="13">
        <f t="shared" si="11"/>
        <v>48.982835851235009</v>
      </c>
      <c r="K56" s="13" t="str">
        <f t="shared" si="12"/>
        <v>depot-3</v>
      </c>
      <c r="L56" s="13" t="e">
        <f t="shared" si="0"/>
        <v>#REF!</v>
      </c>
      <c r="M56" s="13">
        <f t="shared" ref="M56:T65" si="28">IF($K56=M$5,$L56,0)</f>
        <v>0</v>
      </c>
      <c r="N56" s="13">
        <f t="shared" si="28"/>
        <v>0</v>
      </c>
      <c r="O56" s="13" t="e">
        <f t="shared" si="28"/>
        <v>#REF!</v>
      </c>
      <c r="P56" s="13">
        <f t="shared" si="28"/>
        <v>0</v>
      </c>
      <c r="Q56" s="13">
        <f t="shared" si="28"/>
        <v>0</v>
      </c>
      <c r="R56" s="13">
        <f t="shared" si="28"/>
        <v>0</v>
      </c>
      <c r="S56" s="13">
        <f t="shared" si="28"/>
        <v>0</v>
      </c>
      <c r="T56" s="13">
        <f t="shared" si="28"/>
        <v>0</v>
      </c>
      <c r="U56" s="13" t="str">
        <f t="shared" si="2"/>
        <v>depot-9</v>
      </c>
      <c r="V56" s="13" t="e">
        <f t="shared" si="3"/>
        <v>#REF!</v>
      </c>
      <c r="W56" s="13" t="str">
        <f t="shared" si="4"/>
        <v>depot-10</v>
      </c>
      <c r="X56" s="13" t="e">
        <f t="shared" si="5"/>
        <v>#REF!</v>
      </c>
      <c r="Y56" s="13" t="str">
        <f t="shared" si="13"/>
        <v>depot-13</v>
      </c>
      <c r="Z56" s="13" t="e">
        <f t="shared" si="6"/>
        <v>#REF!</v>
      </c>
      <c r="AA56" s="31">
        <f t="shared" ref="AA56:AF65" si="29">IF($Y56=AA$5,$Z56,0)</f>
        <v>0</v>
      </c>
      <c r="AB56" s="31">
        <f t="shared" si="29"/>
        <v>0</v>
      </c>
      <c r="AC56" s="31" t="e">
        <f t="shared" si="29"/>
        <v>#REF!</v>
      </c>
      <c r="AD56" s="31">
        <f t="shared" si="29"/>
        <v>0</v>
      </c>
      <c r="AE56" s="31">
        <f t="shared" si="29"/>
        <v>0</v>
      </c>
      <c r="AF56" s="31">
        <f t="shared" si="29"/>
        <v>0</v>
      </c>
      <c r="AG56" s="42"/>
      <c r="AH56" s="32">
        <f t="shared" si="14"/>
        <v>0.98390299938500791</v>
      </c>
      <c r="AI56" s="32">
        <f t="shared" si="15"/>
        <v>0.27913131282544829</v>
      </c>
      <c r="AJ56" s="29">
        <f t="shared" ref="AJ56:AY65" si="30">(((AJ$3-$D56)^2)+((AJ$4-$E56)^2))^(1/2)*100</f>
        <v>1.4871328925152039</v>
      </c>
      <c r="AK56" s="29">
        <f t="shared" si="30"/>
        <v>0.99915228468892769</v>
      </c>
      <c r="AL56" s="29">
        <f t="shared" si="30"/>
        <v>0.98390299938500791</v>
      </c>
      <c r="AM56" s="29">
        <f t="shared" si="30"/>
        <v>0.99766493142757795</v>
      </c>
      <c r="AN56" s="29">
        <f t="shared" si="30"/>
        <v>1.7798056438837344</v>
      </c>
      <c r="AO56" s="29">
        <f t="shared" si="30"/>
        <v>3.2220875007982084</v>
      </c>
      <c r="AP56" s="29">
        <f t="shared" si="30"/>
        <v>4.5511306405881466</v>
      </c>
      <c r="AQ56" s="29">
        <f t="shared" si="30"/>
        <v>5.9388407081262162</v>
      </c>
      <c r="AR56" s="29">
        <f t="shared" si="30"/>
        <v>5.4988723111657745</v>
      </c>
      <c r="AS56" s="29">
        <f t="shared" si="30"/>
        <v>9.6841422251072995</v>
      </c>
      <c r="AT56" s="29">
        <f t="shared" si="30"/>
        <v>1.9837176266800278</v>
      </c>
      <c r="AU56" s="29">
        <f t="shared" si="30"/>
        <v>1.2702808470567259</v>
      </c>
      <c r="AV56" s="29">
        <f t="shared" si="30"/>
        <v>0.27913131282544829</v>
      </c>
      <c r="AW56" s="29">
        <f t="shared" si="30"/>
        <v>0.54068518381766795</v>
      </c>
      <c r="AX56" s="29">
        <f t="shared" si="30"/>
        <v>5.9181130818865491</v>
      </c>
      <c r="AY56" s="29">
        <f t="shared" si="30"/>
        <v>6.1283714792433406</v>
      </c>
    </row>
    <row r="57" spans="2:51">
      <c r="B57" s="3">
        <v>52</v>
      </c>
      <c r="C57" s="3" t="s">
        <v>709</v>
      </c>
      <c r="D57" s="26">
        <v>34.025047000000001</v>
      </c>
      <c r="E57" s="27">
        <v>-118.4725694</v>
      </c>
      <c r="F57" s="24">
        <v>0</v>
      </c>
      <c r="G57" s="12">
        <v>349.95497750856936</v>
      </c>
      <c r="H57" s="13">
        <f t="shared" si="9"/>
        <v>9798.7393702399422</v>
      </c>
      <c r="I57" s="28">
        <f t="shared" si="10"/>
        <v>26.84586128832861</v>
      </c>
      <c r="J57" s="13">
        <f t="shared" si="11"/>
        <v>29.530447417161472</v>
      </c>
      <c r="K57" s="13" t="str">
        <f t="shared" si="12"/>
        <v>depot-3</v>
      </c>
      <c r="L57" s="13" t="e">
        <f t="shared" si="0"/>
        <v>#REF!</v>
      </c>
      <c r="M57" s="13">
        <f t="shared" si="28"/>
        <v>0</v>
      </c>
      <c r="N57" s="13">
        <f t="shared" si="28"/>
        <v>0</v>
      </c>
      <c r="O57" s="13" t="e">
        <f t="shared" si="28"/>
        <v>#REF!</v>
      </c>
      <c r="P57" s="13">
        <f t="shared" si="28"/>
        <v>0</v>
      </c>
      <c r="Q57" s="13">
        <f t="shared" si="28"/>
        <v>0</v>
      </c>
      <c r="R57" s="13">
        <f t="shared" si="28"/>
        <v>0</v>
      </c>
      <c r="S57" s="13">
        <f t="shared" si="28"/>
        <v>0</v>
      </c>
      <c r="T57" s="13">
        <f t="shared" si="28"/>
        <v>0</v>
      </c>
      <c r="U57" s="13" t="str">
        <f t="shared" si="2"/>
        <v>depot-9</v>
      </c>
      <c r="V57" s="13" t="e">
        <f t="shared" si="3"/>
        <v>#REF!</v>
      </c>
      <c r="W57" s="13" t="str">
        <f t="shared" si="4"/>
        <v>depot-10</v>
      </c>
      <c r="X57" s="13" t="e">
        <f t="shared" si="5"/>
        <v>#REF!</v>
      </c>
      <c r="Y57" s="13" t="str">
        <f t="shared" si="13"/>
        <v>depot-14</v>
      </c>
      <c r="Z57" s="13" t="e">
        <f t="shared" si="6"/>
        <v>#REF!</v>
      </c>
      <c r="AA57" s="31">
        <f t="shared" si="29"/>
        <v>0</v>
      </c>
      <c r="AB57" s="31">
        <f t="shared" si="29"/>
        <v>0</v>
      </c>
      <c r="AC57" s="31">
        <f t="shared" si="29"/>
        <v>0</v>
      </c>
      <c r="AD57" s="31" t="e">
        <f t="shared" si="29"/>
        <v>#REF!</v>
      </c>
      <c r="AE57" s="31">
        <f t="shared" si="29"/>
        <v>0</v>
      </c>
      <c r="AF57" s="31">
        <f t="shared" si="29"/>
        <v>0</v>
      </c>
      <c r="AG57" s="42"/>
      <c r="AH57" s="32">
        <f t="shared" si="14"/>
        <v>1.7758710501045241</v>
      </c>
      <c r="AI57" s="32">
        <f t="shared" si="15"/>
        <v>0.77254251714696665</v>
      </c>
      <c r="AJ57" s="29">
        <f t="shared" si="30"/>
        <v>2.5344102678140694</v>
      </c>
      <c r="AK57" s="29">
        <f t="shared" si="30"/>
        <v>2.1905961294584895</v>
      </c>
      <c r="AL57" s="29">
        <f t="shared" si="30"/>
        <v>1.7758710501045241</v>
      </c>
      <c r="AM57" s="29">
        <f t="shared" si="30"/>
        <v>1.787265988319287</v>
      </c>
      <c r="AN57" s="29">
        <f t="shared" si="30"/>
        <v>1.7985359753981713</v>
      </c>
      <c r="AO57" s="29">
        <f t="shared" si="30"/>
        <v>2.7159494087341072</v>
      </c>
      <c r="AP57" s="29">
        <f t="shared" si="30"/>
        <v>3.6541774275618799</v>
      </c>
      <c r="AQ57" s="29">
        <f t="shared" si="30"/>
        <v>4.713026836259008</v>
      </c>
      <c r="AR57" s="29">
        <f t="shared" si="30"/>
        <v>4.9189764016207862</v>
      </c>
      <c r="AS57" s="29">
        <f t="shared" si="30"/>
        <v>8.4518385194527657</v>
      </c>
      <c r="AT57" s="29">
        <f t="shared" si="30"/>
        <v>2.585628384281593</v>
      </c>
      <c r="AU57" s="29">
        <f t="shared" si="30"/>
        <v>1.9710798350140915</v>
      </c>
      <c r="AV57" s="29">
        <f t="shared" si="30"/>
        <v>1.1176944434865235</v>
      </c>
      <c r="AW57" s="29">
        <f t="shared" si="30"/>
        <v>0.77254251714696665</v>
      </c>
      <c r="AX57" s="29">
        <f t="shared" si="30"/>
        <v>4.7222750859727523</v>
      </c>
      <c r="AY57" s="29">
        <f t="shared" si="30"/>
        <v>4.9354468593232443</v>
      </c>
    </row>
    <row r="58" spans="2:51">
      <c r="B58" s="3">
        <v>53</v>
      </c>
      <c r="C58" s="3" t="s">
        <v>710</v>
      </c>
      <c r="D58" s="26">
        <v>34.025047000000001</v>
      </c>
      <c r="E58" s="27">
        <v>-118.4725694</v>
      </c>
      <c r="F58" s="24">
        <v>0</v>
      </c>
      <c r="G58" s="12">
        <v>349.95497750856936</v>
      </c>
      <c r="H58" s="13">
        <f t="shared" si="9"/>
        <v>9798.7393702399422</v>
      </c>
      <c r="I58" s="28">
        <f t="shared" si="10"/>
        <v>26.84586128832861</v>
      </c>
      <c r="J58" s="13">
        <f t="shared" si="11"/>
        <v>29.530447417161472</v>
      </c>
      <c r="K58" s="13" t="str">
        <f t="shared" si="12"/>
        <v>depot-3</v>
      </c>
      <c r="L58" s="13" t="e">
        <f t="shared" si="0"/>
        <v>#REF!</v>
      </c>
      <c r="M58" s="13">
        <f t="shared" si="28"/>
        <v>0</v>
      </c>
      <c r="N58" s="13">
        <f t="shared" si="28"/>
        <v>0</v>
      </c>
      <c r="O58" s="13" t="e">
        <f t="shared" si="28"/>
        <v>#REF!</v>
      </c>
      <c r="P58" s="13">
        <f t="shared" si="28"/>
        <v>0</v>
      </c>
      <c r="Q58" s="13">
        <f t="shared" si="28"/>
        <v>0</v>
      </c>
      <c r="R58" s="13">
        <f t="shared" si="28"/>
        <v>0</v>
      </c>
      <c r="S58" s="13">
        <f t="shared" si="28"/>
        <v>0</v>
      </c>
      <c r="T58" s="13">
        <f t="shared" si="28"/>
        <v>0</v>
      </c>
      <c r="U58" s="13" t="str">
        <f t="shared" si="2"/>
        <v>depot-9</v>
      </c>
      <c r="V58" s="13" t="e">
        <f t="shared" si="3"/>
        <v>#REF!</v>
      </c>
      <c r="W58" s="13" t="str">
        <f t="shared" si="4"/>
        <v>depot-10</v>
      </c>
      <c r="X58" s="13" t="e">
        <f t="shared" si="5"/>
        <v>#REF!</v>
      </c>
      <c r="Y58" s="13" t="str">
        <f t="shared" si="13"/>
        <v>depot-14</v>
      </c>
      <c r="Z58" s="13" t="e">
        <f t="shared" si="6"/>
        <v>#REF!</v>
      </c>
      <c r="AA58" s="31">
        <f t="shared" si="29"/>
        <v>0</v>
      </c>
      <c r="AB58" s="31">
        <f t="shared" si="29"/>
        <v>0</v>
      </c>
      <c r="AC58" s="31">
        <f t="shared" si="29"/>
        <v>0</v>
      </c>
      <c r="AD58" s="31" t="e">
        <f t="shared" si="29"/>
        <v>#REF!</v>
      </c>
      <c r="AE58" s="31">
        <f t="shared" si="29"/>
        <v>0</v>
      </c>
      <c r="AF58" s="31">
        <f t="shared" si="29"/>
        <v>0</v>
      </c>
      <c r="AG58" s="42"/>
      <c r="AH58" s="32">
        <f t="shared" si="14"/>
        <v>1.7758710501045241</v>
      </c>
      <c r="AI58" s="32">
        <f t="shared" si="15"/>
        <v>0.77254251714696665</v>
      </c>
      <c r="AJ58" s="29">
        <f t="shared" si="30"/>
        <v>2.5344102678140694</v>
      </c>
      <c r="AK58" s="29">
        <f t="shared" si="30"/>
        <v>2.1905961294584895</v>
      </c>
      <c r="AL58" s="29">
        <f t="shared" si="30"/>
        <v>1.7758710501045241</v>
      </c>
      <c r="AM58" s="29">
        <f t="shared" si="30"/>
        <v>1.787265988319287</v>
      </c>
      <c r="AN58" s="29">
        <f t="shared" si="30"/>
        <v>1.7985359753981713</v>
      </c>
      <c r="AO58" s="29">
        <f t="shared" si="30"/>
        <v>2.7159494087341072</v>
      </c>
      <c r="AP58" s="29">
        <f t="shared" si="30"/>
        <v>3.6541774275618799</v>
      </c>
      <c r="AQ58" s="29">
        <f t="shared" si="30"/>
        <v>4.713026836259008</v>
      </c>
      <c r="AR58" s="29">
        <f t="shared" si="30"/>
        <v>4.9189764016207862</v>
      </c>
      <c r="AS58" s="29">
        <f t="shared" si="30"/>
        <v>8.4518385194527657</v>
      </c>
      <c r="AT58" s="29">
        <f t="shared" si="30"/>
        <v>2.585628384281593</v>
      </c>
      <c r="AU58" s="29">
        <f t="shared" si="30"/>
        <v>1.9710798350140915</v>
      </c>
      <c r="AV58" s="29">
        <f t="shared" si="30"/>
        <v>1.1176944434865235</v>
      </c>
      <c r="AW58" s="29">
        <f t="shared" si="30"/>
        <v>0.77254251714696665</v>
      </c>
      <c r="AX58" s="29">
        <f t="shared" si="30"/>
        <v>4.7222750859727523</v>
      </c>
      <c r="AY58" s="29">
        <f t="shared" si="30"/>
        <v>4.9354468593232443</v>
      </c>
    </row>
    <row r="59" spans="2:51">
      <c r="B59" s="3">
        <v>54</v>
      </c>
      <c r="C59" s="3" t="s">
        <v>711</v>
      </c>
      <c r="D59" s="26">
        <v>34.039047099999998</v>
      </c>
      <c r="E59" s="27">
        <v>-118.4861868</v>
      </c>
      <c r="F59" s="24">
        <v>0</v>
      </c>
      <c r="G59" s="12">
        <v>580.47841187340191</v>
      </c>
      <c r="H59" s="13">
        <f t="shared" si="9"/>
        <v>16253.395532455253</v>
      </c>
      <c r="I59" s="28">
        <f t="shared" si="10"/>
        <v>44.529850773850008</v>
      </c>
      <c r="J59" s="13">
        <f t="shared" si="11"/>
        <v>48.982835851235009</v>
      </c>
      <c r="K59" s="13" t="str">
        <f t="shared" si="12"/>
        <v>depot-2</v>
      </c>
      <c r="L59" s="13" t="e">
        <f t="shared" si="0"/>
        <v>#REF!</v>
      </c>
      <c r="M59" s="13">
        <f t="shared" si="28"/>
        <v>0</v>
      </c>
      <c r="N59" s="13" t="e">
        <f t="shared" si="28"/>
        <v>#REF!</v>
      </c>
      <c r="O59" s="13">
        <f t="shared" si="28"/>
        <v>0</v>
      </c>
      <c r="P59" s="13">
        <f t="shared" si="28"/>
        <v>0</v>
      </c>
      <c r="Q59" s="13">
        <f t="shared" si="28"/>
        <v>0</v>
      </c>
      <c r="R59" s="13">
        <f t="shared" si="28"/>
        <v>0</v>
      </c>
      <c r="S59" s="13">
        <f t="shared" si="28"/>
        <v>0</v>
      </c>
      <c r="T59" s="13">
        <f t="shared" si="28"/>
        <v>0</v>
      </c>
      <c r="U59" s="13" t="str">
        <f t="shared" si="2"/>
        <v>depot-9</v>
      </c>
      <c r="V59" s="13" t="e">
        <f t="shared" si="3"/>
        <v>#REF!</v>
      </c>
      <c r="W59" s="13" t="str">
        <f t="shared" si="4"/>
        <v>depot-10</v>
      </c>
      <c r="X59" s="13" t="e">
        <f t="shared" si="5"/>
        <v>#REF!</v>
      </c>
      <c r="Y59" s="13" t="str">
        <f t="shared" si="13"/>
        <v>depot-13</v>
      </c>
      <c r="Z59" s="13" t="e">
        <f t="shared" si="6"/>
        <v>#REF!</v>
      </c>
      <c r="AA59" s="31">
        <f t="shared" si="29"/>
        <v>0</v>
      </c>
      <c r="AB59" s="31">
        <f t="shared" si="29"/>
        <v>0</v>
      </c>
      <c r="AC59" s="31" t="e">
        <f t="shared" si="29"/>
        <v>#REF!</v>
      </c>
      <c r="AD59" s="31">
        <f t="shared" si="29"/>
        <v>0</v>
      </c>
      <c r="AE59" s="31">
        <f t="shared" si="29"/>
        <v>0</v>
      </c>
      <c r="AF59" s="31">
        <f t="shared" si="29"/>
        <v>0</v>
      </c>
      <c r="AG59" s="42"/>
      <c r="AH59" s="32">
        <f t="shared" si="14"/>
        <v>0.79768947498332876</v>
      </c>
      <c r="AI59" s="32">
        <f t="shared" si="15"/>
        <v>0.83638460178270135</v>
      </c>
      <c r="AJ59" s="29">
        <f t="shared" si="30"/>
        <v>1.4392732271882041</v>
      </c>
      <c r="AK59" s="29">
        <f t="shared" si="30"/>
        <v>0.79768947498332876</v>
      </c>
      <c r="AL59" s="29">
        <f t="shared" si="30"/>
        <v>1.3743972266045881</v>
      </c>
      <c r="AM59" s="29">
        <f t="shared" si="30"/>
        <v>1.3849727381068948</v>
      </c>
      <c r="AN59" s="29">
        <f t="shared" si="30"/>
        <v>2.404393585771782</v>
      </c>
      <c r="AO59" s="29">
        <f t="shared" si="30"/>
        <v>3.9225748249969121</v>
      </c>
      <c r="AP59" s="29">
        <f t="shared" si="30"/>
        <v>5.3119765532803367</v>
      </c>
      <c r="AQ59" s="29">
        <f t="shared" si="30"/>
        <v>6.583312545048746</v>
      </c>
      <c r="AR59" s="29">
        <f t="shared" si="30"/>
        <v>5.6296981344478008</v>
      </c>
      <c r="AS59" s="29">
        <f t="shared" si="30"/>
        <v>10.337030585086097</v>
      </c>
      <c r="AT59" s="29">
        <f t="shared" si="30"/>
        <v>2.291158925107784</v>
      </c>
      <c r="AU59" s="29">
        <f t="shared" si="30"/>
        <v>1.6415143896108177</v>
      </c>
      <c r="AV59" s="29">
        <f t="shared" si="30"/>
        <v>0.83638460178270135</v>
      </c>
      <c r="AW59" s="29">
        <f t="shared" si="30"/>
        <v>1.1862801812809256</v>
      </c>
      <c r="AX59" s="29">
        <f t="shared" si="30"/>
        <v>6.6670681795295925</v>
      </c>
      <c r="AY59" s="29">
        <f t="shared" si="30"/>
        <v>6.8787690036301514</v>
      </c>
    </row>
    <row r="60" spans="2:51">
      <c r="B60" s="3">
        <v>55</v>
      </c>
      <c r="C60" s="3" t="s">
        <v>712</v>
      </c>
      <c r="D60" s="26">
        <v>34.039047099999998</v>
      </c>
      <c r="E60" s="27">
        <v>-118.4861868</v>
      </c>
      <c r="F60" s="24">
        <v>0</v>
      </c>
      <c r="G60" s="12">
        <v>580.47841187340191</v>
      </c>
      <c r="H60" s="13">
        <f t="shared" si="9"/>
        <v>16253.395532455253</v>
      </c>
      <c r="I60" s="28">
        <f t="shared" si="10"/>
        <v>44.529850773850008</v>
      </c>
      <c r="J60" s="13">
        <f t="shared" si="11"/>
        <v>48.982835851235009</v>
      </c>
      <c r="K60" s="13" t="str">
        <f t="shared" si="12"/>
        <v>depot-2</v>
      </c>
      <c r="L60" s="13" t="e">
        <f t="shared" si="0"/>
        <v>#REF!</v>
      </c>
      <c r="M60" s="13">
        <f t="shared" si="28"/>
        <v>0</v>
      </c>
      <c r="N60" s="13" t="e">
        <f t="shared" si="28"/>
        <v>#REF!</v>
      </c>
      <c r="O60" s="13">
        <f t="shared" si="28"/>
        <v>0</v>
      </c>
      <c r="P60" s="13">
        <f t="shared" si="28"/>
        <v>0</v>
      </c>
      <c r="Q60" s="13">
        <f t="shared" si="28"/>
        <v>0</v>
      </c>
      <c r="R60" s="13">
        <f t="shared" si="28"/>
        <v>0</v>
      </c>
      <c r="S60" s="13">
        <f t="shared" si="28"/>
        <v>0</v>
      </c>
      <c r="T60" s="13">
        <f t="shared" si="28"/>
        <v>0</v>
      </c>
      <c r="U60" s="13" t="str">
        <f t="shared" si="2"/>
        <v>depot-9</v>
      </c>
      <c r="V60" s="13" t="e">
        <f t="shared" si="3"/>
        <v>#REF!</v>
      </c>
      <c r="W60" s="13" t="str">
        <f t="shared" si="4"/>
        <v>depot-10</v>
      </c>
      <c r="X60" s="13" t="e">
        <f t="shared" si="5"/>
        <v>#REF!</v>
      </c>
      <c r="Y60" s="13" t="str">
        <f t="shared" si="13"/>
        <v>depot-13</v>
      </c>
      <c r="Z60" s="13" t="e">
        <f t="shared" si="6"/>
        <v>#REF!</v>
      </c>
      <c r="AA60" s="31">
        <f t="shared" si="29"/>
        <v>0</v>
      </c>
      <c r="AB60" s="31">
        <f t="shared" si="29"/>
        <v>0</v>
      </c>
      <c r="AC60" s="31" t="e">
        <f t="shared" si="29"/>
        <v>#REF!</v>
      </c>
      <c r="AD60" s="31">
        <f t="shared" si="29"/>
        <v>0</v>
      </c>
      <c r="AE60" s="31">
        <f t="shared" si="29"/>
        <v>0</v>
      </c>
      <c r="AF60" s="31">
        <f t="shared" si="29"/>
        <v>0</v>
      </c>
      <c r="AG60" s="42"/>
      <c r="AH60" s="32">
        <f t="shared" si="14"/>
        <v>0.79768947498332876</v>
      </c>
      <c r="AI60" s="32">
        <f t="shared" si="15"/>
        <v>0.83638460178270135</v>
      </c>
      <c r="AJ60" s="29">
        <f t="shared" si="30"/>
        <v>1.4392732271882041</v>
      </c>
      <c r="AK60" s="29">
        <f t="shared" si="30"/>
        <v>0.79768947498332876</v>
      </c>
      <c r="AL60" s="29">
        <f t="shared" si="30"/>
        <v>1.3743972266045881</v>
      </c>
      <c r="AM60" s="29">
        <f t="shared" si="30"/>
        <v>1.3849727381068948</v>
      </c>
      <c r="AN60" s="29">
        <f t="shared" si="30"/>
        <v>2.404393585771782</v>
      </c>
      <c r="AO60" s="29">
        <f t="shared" si="30"/>
        <v>3.9225748249969121</v>
      </c>
      <c r="AP60" s="29">
        <f t="shared" si="30"/>
        <v>5.3119765532803367</v>
      </c>
      <c r="AQ60" s="29">
        <f t="shared" si="30"/>
        <v>6.583312545048746</v>
      </c>
      <c r="AR60" s="29">
        <f t="shared" si="30"/>
        <v>5.6296981344478008</v>
      </c>
      <c r="AS60" s="29">
        <f t="shared" si="30"/>
        <v>10.337030585086097</v>
      </c>
      <c r="AT60" s="29">
        <f t="shared" si="30"/>
        <v>2.291158925107784</v>
      </c>
      <c r="AU60" s="29">
        <f t="shared" si="30"/>
        <v>1.6415143896108177</v>
      </c>
      <c r="AV60" s="29">
        <f t="shared" si="30"/>
        <v>0.83638460178270135</v>
      </c>
      <c r="AW60" s="29">
        <f t="shared" si="30"/>
        <v>1.1862801812809256</v>
      </c>
      <c r="AX60" s="29">
        <f t="shared" si="30"/>
        <v>6.6670681795295925</v>
      </c>
      <c r="AY60" s="29">
        <f t="shared" si="30"/>
        <v>6.8787690036301514</v>
      </c>
    </row>
    <row r="61" spans="2:51">
      <c r="B61" s="3">
        <v>56</v>
      </c>
      <c r="C61" s="3" t="s">
        <v>713</v>
      </c>
      <c r="D61" s="26">
        <v>34.029938799999996</v>
      </c>
      <c r="E61" s="27">
        <v>-118.476715</v>
      </c>
      <c r="F61" s="24">
        <v>0</v>
      </c>
      <c r="G61" s="12">
        <v>163.67761942473931</v>
      </c>
      <c r="H61" s="13">
        <f t="shared" si="9"/>
        <v>4582.9733438927005</v>
      </c>
      <c r="I61" s="28">
        <f t="shared" si="10"/>
        <v>12.556091353130686</v>
      </c>
      <c r="J61" s="13">
        <f t="shared" si="11"/>
        <v>13.811700488443755</v>
      </c>
      <c r="K61" s="13" t="str">
        <f t="shared" si="12"/>
        <v>depot-3</v>
      </c>
      <c r="L61" s="13" t="e">
        <f t="shared" si="0"/>
        <v>#REF!</v>
      </c>
      <c r="M61" s="13">
        <f t="shared" si="28"/>
        <v>0</v>
      </c>
      <c r="N61" s="13">
        <f t="shared" si="28"/>
        <v>0</v>
      </c>
      <c r="O61" s="13" t="e">
        <f t="shared" si="28"/>
        <v>#REF!</v>
      </c>
      <c r="P61" s="13">
        <f t="shared" si="28"/>
        <v>0</v>
      </c>
      <c r="Q61" s="13">
        <f t="shared" si="28"/>
        <v>0</v>
      </c>
      <c r="R61" s="13">
        <f t="shared" si="28"/>
        <v>0</v>
      </c>
      <c r="S61" s="13">
        <f t="shared" si="28"/>
        <v>0</v>
      </c>
      <c r="T61" s="13">
        <f t="shared" si="28"/>
        <v>0</v>
      </c>
      <c r="U61" s="13" t="str">
        <f t="shared" si="2"/>
        <v>depot-9</v>
      </c>
      <c r="V61" s="13" t="e">
        <f t="shared" si="3"/>
        <v>#REF!</v>
      </c>
      <c r="W61" s="13" t="str">
        <f t="shared" si="4"/>
        <v>depot-10</v>
      </c>
      <c r="X61" s="13" t="e">
        <f t="shared" si="5"/>
        <v>#REF!</v>
      </c>
      <c r="Y61" s="13" t="str">
        <f t="shared" si="13"/>
        <v>depot-14</v>
      </c>
      <c r="Z61" s="13" t="e">
        <f t="shared" si="6"/>
        <v>#REF!</v>
      </c>
      <c r="AA61" s="31">
        <f t="shared" si="29"/>
        <v>0</v>
      </c>
      <c r="AB61" s="31">
        <f t="shared" si="29"/>
        <v>0</v>
      </c>
      <c r="AC61" s="31">
        <f t="shared" si="29"/>
        <v>0</v>
      </c>
      <c r="AD61" s="31" t="e">
        <f t="shared" si="29"/>
        <v>#REF!</v>
      </c>
      <c r="AE61" s="31">
        <f t="shared" si="29"/>
        <v>0</v>
      </c>
      <c r="AF61" s="31">
        <f t="shared" si="29"/>
        <v>0</v>
      </c>
      <c r="AG61" s="42"/>
      <c r="AH61" s="32">
        <f t="shared" si="14"/>
        <v>1.4168407744692639</v>
      </c>
      <c r="AI61" s="32">
        <f t="shared" si="15"/>
        <v>0.13267040815505063</v>
      </c>
      <c r="AJ61" s="29">
        <f t="shared" si="30"/>
        <v>2.0701267305170101</v>
      </c>
      <c r="AK61" s="29">
        <f t="shared" si="30"/>
        <v>1.633008405244404</v>
      </c>
      <c r="AL61" s="29">
        <f t="shared" si="30"/>
        <v>1.4168407744692639</v>
      </c>
      <c r="AM61" s="29">
        <f t="shared" si="30"/>
        <v>1.4302062036648522</v>
      </c>
      <c r="AN61" s="29">
        <f t="shared" si="30"/>
        <v>1.840081419285617</v>
      </c>
      <c r="AO61" s="29">
        <f t="shared" si="30"/>
        <v>3.0628275361175872</v>
      </c>
      <c r="AP61" s="29">
        <f t="shared" si="30"/>
        <v>4.1936353261221315</v>
      </c>
      <c r="AQ61" s="29">
        <f t="shared" si="30"/>
        <v>5.3060248463512023</v>
      </c>
      <c r="AR61" s="29">
        <f t="shared" si="30"/>
        <v>5.0388342397131183</v>
      </c>
      <c r="AS61" s="29">
        <f t="shared" si="30"/>
        <v>9.0544388357591643</v>
      </c>
      <c r="AT61" s="29">
        <f t="shared" si="30"/>
        <v>2.3602596515640597</v>
      </c>
      <c r="AU61" s="29">
        <f t="shared" si="30"/>
        <v>1.6698746210415727</v>
      </c>
      <c r="AV61" s="29">
        <f t="shared" si="30"/>
        <v>0.47769945049217655</v>
      </c>
      <c r="AW61" s="29">
        <f t="shared" si="30"/>
        <v>0.13267040815505063</v>
      </c>
      <c r="AX61" s="29">
        <f t="shared" si="30"/>
        <v>5.3630215925722275</v>
      </c>
      <c r="AY61" s="29">
        <f t="shared" si="30"/>
        <v>5.5759711313457485</v>
      </c>
    </row>
    <row r="62" spans="2:51">
      <c r="B62" s="3">
        <v>57</v>
      </c>
      <c r="C62" s="3" t="s">
        <v>714</v>
      </c>
      <c r="D62" s="26">
        <v>34.029938799999996</v>
      </c>
      <c r="E62" s="27">
        <v>-118.476715</v>
      </c>
      <c r="F62" s="24">
        <v>0</v>
      </c>
      <c r="G62" s="12">
        <v>163.67761942473931</v>
      </c>
      <c r="H62" s="13">
        <f t="shared" si="9"/>
        <v>4582.9733438927005</v>
      </c>
      <c r="I62" s="28">
        <f t="shared" si="10"/>
        <v>12.556091353130686</v>
      </c>
      <c r="J62" s="13">
        <f t="shared" si="11"/>
        <v>13.811700488443755</v>
      </c>
      <c r="K62" s="13" t="str">
        <f t="shared" si="12"/>
        <v>depot-3</v>
      </c>
      <c r="L62" s="13" t="e">
        <f t="shared" si="0"/>
        <v>#REF!</v>
      </c>
      <c r="M62" s="13">
        <f t="shared" si="28"/>
        <v>0</v>
      </c>
      <c r="N62" s="13">
        <f t="shared" si="28"/>
        <v>0</v>
      </c>
      <c r="O62" s="13" t="e">
        <f t="shared" si="28"/>
        <v>#REF!</v>
      </c>
      <c r="P62" s="13">
        <f t="shared" si="28"/>
        <v>0</v>
      </c>
      <c r="Q62" s="13">
        <f t="shared" si="28"/>
        <v>0</v>
      </c>
      <c r="R62" s="13">
        <f t="shared" si="28"/>
        <v>0</v>
      </c>
      <c r="S62" s="13">
        <f t="shared" si="28"/>
        <v>0</v>
      </c>
      <c r="T62" s="13">
        <f t="shared" si="28"/>
        <v>0</v>
      </c>
      <c r="U62" s="13" t="str">
        <f t="shared" si="2"/>
        <v>depot-9</v>
      </c>
      <c r="V62" s="13" t="e">
        <f t="shared" si="3"/>
        <v>#REF!</v>
      </c>
      <c r="W62" s="13" t="str">
        <f t="shared" si="4"/>
        <v>depot-10</v>
      </c>
      <c r="X62" s="13" t="e">
        <f t="shared" si="5"/>
        <v>#REF!</v>
      </c>
      <c r="Y62" s="13" t="str">
        <f t="shared" si="13"/>
        <v>depot-14</v>
      </c>
      <c r="Z62" s="13" t="e">
        <f t="shared" si="6"/>
        <v>#REF!</v>
      </c>
      <c r="AA62" s="31">
        <f t="shared" si="29"/>
        <v>0</v>
      </c>
      <c r="AB62" s="31">
        <f t="shared" si="29"/>
        <v>0</v>
      </c>
      <c r="AC62" s="31">
        <f t="shared" si="29"/>
        <v>0</v>
      </c>
      <c r="AD62" s="31" t="e">
        <f t="shared" si="29"/>
        <v>#REF!</v>
      </c>
      <c r="AE62" s="31">
        <f t="shared" si="29"/>
        <v>0</v>
      </c>
      <c r="AF62" s="31">
        <f t="shared" si="29"/>
        <v>0</v>
      </c>
      <c r="AG62" s="42"/>
      <c r="AH62" s="32">
        <f t="shared" si="14"/>
        <v>1.4168407744692639</v>
      </c>
      <c r="AI62" s="32">
        <f t="shared" si="15"/>
        <v>0.13267040815505063</v>
      </c>
      <c r="AJ62" s="29">
        <f t="shared" si="30"/>
        <v>2.0701267305170101</v>
      </c>
      <c r="AK62" s="29">
        <f t="shared" si="30"/>
        <v>1.633008405244404</v>
      </c>
      <c r="AL62" s="29">
        <f t="shared" si="30"/>
        <v>1.4168407744692639</v>
      </c>
      <c r="AM62" s="29">
        <f t="shared" si="30"/>
        <v>1.4302062036648522</v>
      </c>
      <c r="AN62" s="29">
        <f t="shared" si="30"/>
        <v>1.840081419285617</v>
      </c>
      <c r="AO62" s="29">
        <f t="shared" si="30"/>
        <v>3.0628275361175872</v>
      </c>
      <c r="AP62" s="29">
        <f t="shared" si="30"/>
        <v>4.1936353261221315</v>
      </c>
      <c r="AQ62" s="29">
        <f t="shared" si="30"/>
        <v>5.3060248463512023</v>
      </c>
      <c r="AR62" s="29">
        <f t="shared" si="30"/>
        <v>5.0388342397131183</v>
      </c>
      <c r="AS62" s="29">
        <f t="shared" si="30"/>
        <v>9.0544388357591643</v>
      </c>
      <c r="AT62" s="29">
        <f t="shared" si="30"/>
        <v>2.3602596515640597</v>
      </c>
      <c r="AU62" s="29">
        <f t="shared" si="30"/>
        <v>1.6698746210415727</v>
      </c>
      <c r="AV62" s="29">
        <f t="shared" si="30"/>
        <v>0.47769945049217655</v>
      </c>
      <c r="AW62" s="29">
        <f t="shared" si="30"/>
        <v>0.13267040815505063</v>
      </c>
      <c r="AX62" s="29">
        <f t="shared" si="30"/>
        <v>5.3630215925722275</v>
      </c>
      <c r="AY62" s="29">
        <f t="shared" si="30"/>
        <v>5.5759711313457485</v>
      </c>
    </row>
    <row r="63" spans="2:51">
      <c r="B63" s="3">
        <v>58</v>
      </c>
      <c r="C63" s="3" t="s">
        <v>715</v>
      </c>
      <c r="D63" s="26">
        <v>34.019566900000001</v>
      </c>
      <c r="E63" s="27">
        <v>-118.45075180000001</v>
      </c>
      <c r="F63" s="24">
        <v>0</v>
      </c>
      <c r="G63" s="12">
        <v>478.78128552570996</v>
      </c>
      <c r="H63" s="13">
        <f t="shared" si="9"/>
        <v>13405.875994719878</v>
      </c>
      <c r="I63" s="28">
        <f t="shared" si="10"/>
        <v>36.728427382794187</v>
      </c>
      <c r="J63" s="13">
        <f t="shared" si="11"/>
        <v>40.401270121073608</v>
      </c>
      <c r="K63" s="13" t="str">
        <f t="shared" si="12"/>
        <v>depot-8</v>
      </c>
      <c r="L63" s="13" t="e">
        <f t="shared" si="0"/>
        <v>#REF!</v>
      </c>
      <c r="M63" s="13">
        <f t="shared" si="28"/>
        <v>0</v>
      </c>
      <c r="N63" s="13">
        <f t="shared" si="28"/>
        <v>0</v>
      </c>
      <c r="O63" s="13">
        <f t="shared" si="28"/>
        <v>0</v>
      </c>
      <c r="P63" s="13">
        <f t="shared" si="28"/>
        <v>0</v>
      </c>
      <c r="Q63" s="13">
        <f t="shared" si="28"/>
        <v>0</v>
      </c>
      <c r="R63" s="13">
        <f t="shared" si="28"/>
        <v>0</v>
      </c>
      <c r="S63" s="13">
        <f t="shared" si="28"/>
        <v>0</v>
      </c>
      <c r="T63" s="13" t="e">
        <f t="shared" si="28"/>
        <v>#REF!</v>
      </c>
      <c r="U63" s="13" t="str">
        <f t="shared" si="2"/>
        <v>depot-9</v>
      </c>
      <c r="V63" s="13" t="e">
        <f t="shared" si="3"/>
        <v>#REF!</v>
      </c>
      <c r="W63" s="13" t="str">
        <f t="shared" si="4"/>
        <v>depot-10</v>
      </c>
      <c r="X63" s="13" t="e">
        <f t="shared" si="5"/>
        <v>#REF!</v>
      </c>
      <c r="Y63" s="13" t="str">
        <f t="shared" si="13"/>
        <v>depot-14</v>
      </c>
      <c r="Z63" s="13" t="e">
        <f t="shared" si="6"/>
        <v>#REF!</v>
      </c>
      <c r="AA63" s="31">
        <f t="shared" si="29"/>
        <v>0</v>
      </c>
      <c r="AB63" s="31">
        <f t="shared" si="29"/>
        <v>0</v>
      </c>
      <c r="AC63" s="31">
        <f t="shared" si="29"/>
        <v>0</v>
      </c>
      <c r="AD63" s="31" t="e">
        <f t="shared" si="29"/>
        <v>#REF!</v>
      </c>
      <c r="AE63" s="31">
        <f t="shared" si="29"/>
        <v>0</v>
      </c>
      <c r="AF63" s="31">
        <f t="shared" si="29"/>
        <v>0</v>
      </c>
      <c r="AG63" s="42"/>
      <c r="AH63" s="32">
        <f t="shared" si="14"/>
        <v>2.5531206514778302</v>
      </c>
      <c r="AI63" s="32">
        <f t="shared" si="15"/>
        <v>2.903004781135528</v>
      </c>
      <c r="AJ63" s="29">
        <f t="shared" si="30"/>
        <v>4.7825904968431576</v>
      </c>
      <c r="AK63" s="29">
        <f t="shared" si="30"/>
        <v>4.4215769534963121</v>
      </c>
      <c r="AL63" s="29">
        <f t="shared" si="30"/>
        <v>4.0063427846468569</v>
      </c>
      <c r="AM63" s="29">
        <f t="shared" si="30"/>
        <v>4.0167938113002304</v>
      </c>
      <c r="AN63" s="29">
        <f t="shared" si="30"/>
        <v>3.7039500180882161</v>
      </c>
      <c r="AO63" s="29">
        <f t="shared" si="30"/>
        <v>3.7710786913694614</v>
      </c>
      <c r="AP63" s="29">
        <f t="shared" si="30"/>
        <v>3.6127488034737718</v>
      </c>
      <c r="AQ63" s="29">
        <f t="shared" si="30"/>
        <v>2.5531206514778302</v>
      </c>
      <c r="AR63" s="29">
        <f t="shared" si="30"/>
        <v>3.7730417325288168</v>
      </c>
      <c r="AS63" s="29">
        <f t="shared" si="30"/>
        <v>6.3045989890724421</v>
      </c>
      <c r="AT63" s="29">
        <f t="shared" si="30"/>
        <v>4.7023863059191653</v>
      </c>
      <c r="AU63" s="29">
        <f t="shared" si="30"/>
        <v>4.1702460105479187</v>
      </c>
      <c r="AV63" s="29">
        <f t="shared" si="30"/>
        <v>3.2422272278325428</v>
      </c>
      <c r="AW63" s="29">
        <f t="shared" si="30"/>
        <v>2.903004781135528</v>
      </c>
      <c r="AX63" s="29">
        <f t="shared" si="30"/>
        <v>3.2570182069652294</v>
      </c>
      <c r="AY63" s="29">
        <f t="shared" si="30"/>
        <v>3.4682538074517177</v>
      </c>
    </row>
    <row r="64" spans="2:51">
      <c r="B64" s="3">
        <v>59</v>
      </c>
      <c r="C64" s="3" t="s">
        <v>716</v>
      </c>
      <c r="D64" s="26">
        <v>34.033386200000002</v>
      </c>
      <c r="E64" s="27">
        <v>-118.47903770000001</v>
      </c>
      <c r="F64" s="24">
        <v>0</v>
      </c>
      <c r="G64" s="12">
        <v>147.34924231245651</v>
      </c>
      <c r="H64" s="13">
        <f t="shared" si="9"/>
        <v>4125.7787847487825</v>
      </c>
      <c r="I64" s="28">
        <f t="shared" si="10"/>
        <v>11.303503519859678</v>
      </c>
      <c r="J64" s="13">
        <f t="shared" si="11"/>
        <v>12.433853871845647</v>
      </c>
      <c r="K64" s="13" t="str">
        <f t="shared" si="12"/>
        <v>depot-2</v>
      </c>
      <c r="L64" s="13" t="e">
        <f t="shared" si="0"/>
        <v>#REF!</v>
      </c>
      <c r="M64" s="13">
        <f t="shared" si="28"/>
        <v>0</v>
      </c>
      <c r="N64" s="13" t="e">
        <f t="shared" si="28"/>
        <v>#REF!</v>
      </c>
      <c r="O64" s="13">
        <f t="shared" si="28"/>
        <v>0</v>
      </c>
      <c r="P64" s="13">
        <f t="shared" si="28"/>
        <v>0</v>
      </c>
      <c r="Q64" s="13">
        <f t="shared" si="28"/>
        <v>0</v>
      </c>
      <c r="R64" s="13">
        <f t="shared" si="28"/>
        <v>0</v>
      </c>
      <c r="S64" s="13">
        <f t="shared" si="28"/>
        <v>0</v>
      </c>
      <c r="T64" s="13">
        <f t="shared" si="28"/>
        <v>0</v>
      </c>
      <c r="U64" s="13" t="str">
        <f t="shared" si="2"/>
        <v>depot-9</v>
      </c>
      <c r="V64" s="13" t="e">
        <f t="shared" si="3"/>
        <v>#REF!</v>
      </c>
      <c r="W64" s="13" t="str">
        <f t="shared" si="4"/>
        <v>depot-10</v>
      </c>
      <c r="X64" s="13" t="e">
        <f t="shared" si="5"/>
        <v>#REF!</v>
      </c>
      <c r="Y64" s="13" t="str">
        <f t="shared" si="13"/>
        <v>depot-13</v>
      </c>
      <c r="Z64" s="13" t="e">
        <f t="shared" si="6"/>
        <v>#REF!</v>
      </c>
      <c r="AA64" s="31">
        <f t="shared" si="29"/>
        <v>0</v>
      </c>
      <c r="AB64" s="31">
        <f t="shared" si="29"/>
        <v>0</v>
      </c>
      <c r="AC64" s="31" t="e">
        <f t="shared" si="29"/>
        <v>#REF!</v>
      </c>
      <c r="AD64" s="31">
        <f t="shared" si="29"/>
        <v>0</v>
      </c>
      <c r="AE64" s="31">
        <f t="shared" si="29"/>
        <v>0</v>
      </c>
      <c r="AF64" s="31">
        <f t="shared" si="29"/>
        <v>0</v>
      </c>
      <c r="AG64" s="42"/>
      <c r="AH64" s="32">
        <f t="shared" si="14"/>
        <v>1.3474867273916558</v>
      </c>
      <c r="AI64" s="32">
        <f t="shared" si="15"/>
        <v>0.11011583037872621</v>
      </c>
      <c r="AJ64" s="29">
        <f t="shared" si="30"/>
        <v>1.8679727292705581</v>
      </c>
      <c r="AK64" s="29">
        <f t="shared" si="30"/>
        <v>1.3474867273916558</v>
      </c>
      <c r="AL64" s="29">
        <f t="shared" si="30"/>
        <v>1.3509041525206471</v>
      </c>
      <c r="AM64" s="29">
        <f t="shared" si="30"/>
        <v>1.3647731007386688</v>
      </c>
      <c r="AN64" s="29">
        <f t="shared" si="30"/>
        <v>2.0209682673661651</v>
      </c>
      <c r="AO64" s="29">
        <f t="shared" si="30"/>
        <v>3.3661439010391598</v>
      </c>
      <c r="AP64" s="29">
        <f t="shared" si="30"/>
        <v>4.5766103133220932</v>
      </c>
      <c r="AQ64" s="29">
        <f t="shared" si="30"/>
        <v>5.6785665708175825</v>
      </c>
      <c r="AR64" s="29">
        <f t="shared" si="30"/>
        <v>5.1137707613081638</v>
      </c>
      <c r="AS64" s="29">
        <f t="shared" si="30"/>
        <v>9.4310591068035432</v>
      </c>
      <c r="AT64" s="29">
        <f t="shared" si="30"/>
        <v>2.345223601386428</v>
      </c>
      <c r="AU64" s="29">
        <f t="shared" si="30"/>
        <v>1.6322095822834404</v>
      </c>
      <c r="AV64" s="29">
        <f t="shared" si="30"/>
        <v>0.11011583037872621</v>
      </c>
      <c r="AW64" s="29">
        <f t="shared" si="30"/>
        <v>0.28322449770538144</v>
      </c>
      <c r="AX64" s="29">
        <f t="shared" si="30"/>
        <v>5.7776450264192043</v>
      </c>
      <c r="AY64" s="29">
        <f t="shared" si="30"/>
        <v>5.990803672739788</v>
      </c>
    </row>
    <row r="65" spans="2:51">
      <c r="B65" s="3">
        <v>60</v>
      </c>
      <c r="C65" s="3" t="s">
        <v>717</v>
      </c>
      <c r="D65" s="26">
        <v>34.033386200000002</v>
      </c>
      <c r="E65" s="27">
        <v>-118.47903770000001</v>
      </c>
      <c r="F65" s="24">
        <v>0</v>
      </c>
      <c r="G65" s="12">
        <v>147.34924231245651</v>
      </c>
      <c r="H65" s="13">
        <f t="shared" si="9"/>
        <v>4125.7787847487825</v>
      </c>
      <c r="I65" s="28">
        <f t="shared" si="10"/>
        <v>11.303503519859678</v>
      </c>
      <c r="J65" s="13">
        <f t="shared" si="11"/>
        <v>12.433853871845647</v>
      </c>
      <c r="K65" s="13" t="str">
        <f t="shared" si="12"/>
        <v>depot-2</v>
      </c>
      <c r="L65" s="13" t="e">
        <f t="shared" si="0"/>
        <v>#REF!</v>
      </c>
      <c r="M65" s="13">
        <f t="shared" si="28"/>
        <v>0</v>
      </c>
      <c r="N65" s="13" t="e">
        <f t="shared" si="28"/>
        <v>#REF!</v>
      </c>
      <c r="O65" s="13">
        <f t="shared" si="28"/>
        <v>0</v>
      </c>
      <c r="P65" s="13">
        <f t="shared" si="28"/>
        <v>0</v>
      </c>
      <c r="Q65" s="13">
        <f t="shared" si="28"/>
        <v>0</v>
      </c>
      <c r="R65" s="13">
        <f t="shared" si="28"/>
        <v>0</v>
      </c>
      <c r="S65" s="13">
        <f t="shared" si="28"/>
        <v>0</v>
      </c>
      <c r="T65" s="13">
        <f t="shared" si="28"/>
        <v>0</v>
      </c>
      <c r="U65" s="13" t="str">
        <f t="shared" si="2"/>
        <v>depot-9</v>
      </c>
      <c r="V65" s="13" t="e">
        <f t="shared" si="3"/>
        <v>#REF!</v>
      </c>
      <c r="W65" s="13" t="str">
        <f t="shared" si="4"/>
        <v>depot-10</v>
      </c>
      <c r="X65" s="13" t="e">
        <f t="shared" si="5"/>
        <v>#REF!</v>
      </c>
      <c r="Y65" s="13" t="str">
        <f t="shared" si="13"/>
        <v>depot-13</v>
      </c>
      <c r="Z65" s="13" t="e">
        <f t="shared" si="6"/>
        <v>#REF!</v>
      </c>
      <c r="AA65" s="31">
        <f t="shared" si="29"/>
        <v>0</v>
      </c>
      <c r="AB65" s="31">
        <f t="shared" si="29"/>
        <v>0</v>
      </c>
      <c r="AC65" s="31" t="e">
        <f t="shared" si="29"/>
        <v>#REF!</v>
      </c>
      <c r="AD65" s="31">
        <f t="shared" si="29"/>
        <v>0</v>
      </c>
      <c r="AE65" s="31">
        <f t="shared" si="29"/>
        <v>0</v>
      </c>
      <c r="AF65" s="31">
        <f t="shared" si="29"/>
        <v>0</v>
      </c>
      <c r="AG65" s="42"/>
      <c r="AH65" s="32">
        <f t="shared" si="14"/>
        <v>1.3474867273916558</v>
      </c>
      <c r="AI65" s="32">
        <f t="shared" si="15"/>
        <v>0.11011583037872621</v>
      </c>
      <c r="AJ65" s="29">
        <f t="shared" si="30"/>
        <v>1.8679727292705581</v>
      </c>
      <c r="AK65" s="29">
        <f t="shared" si="30"/>
        <v>1.3474867273916558</v>
      </c>
      <c r="AL65" s="29">
        <f t="shared" si="30"/>
        <v>1.3509041525206471</v>
      </c>
      <c r="AM65" s="29">
        <f t="shared" si="30"/>
        <v>1.3647731007386688</v>
      </c>
      <c r="AN65" s="29">
        <f t="shared" si="30"/>
        <v>2.0209682673661651</v>
      </c>
      <c r="AO65" s="29">
        <f t="shared" si="30"/>
        <v>3.3661439010391598</v>
      </c>
      <c r="AP65" s="29">
        <f t="shared" si="30"/>
        <v>4.5766103133220932</v>
      </c>
      <c r="AQ65" s="29">
        <f t="shared" si="30"/>
        <v>5.6785665708175825</v>
      </c>
      <c r="AR65" s="29">
        <f t="shared" si="30"/>
        <v>5.1137707613081638</v>
      </c>
      <c r="AS65" s="29">
        <f t="shared" si="30"/>
        <v>9.4310591068035432</v>
      </c>
      <c r="AT65" s="29">
        <f t="shared" si="30"/>
        <v>2.345223601386428</v>
      </c>
      <c r="AU65" s="29">
        <f t="shared" si="30"/>
        <v>1.6322095822834404</v>
      </c>
      <c r="AV65" s="29">
        <f t="shared" si="30"/>
        <v>0.11011583037872621</v>
      </c>
      <c r="AW65" s="29">
        <f t="shared" si="30"/>
        <v>0.28322449770538144</v>
      </c>
      <c r="AX65" s="29">
        <f t="shared" si="30"/>
        <v>5.7776450264192043</v>
      </c>
      <c r="AY65" s="29">
        <f t="shared" si="30"/>
        <v>5.990803672739788</v>
      </c>
    </row>
    <row r="66" spans="2:51">
      <c r="B66" s="3">
        <v>61</v>
      </c>
      <c r="C66" s="3" t="s">
        <v>718</v>
      </c>
      <c r="D66" s="26">
        <v>34.033386200000002</v>
      </c>
      <c r="E66" s="27">
        <v>-118.47903770000001</v>
      </c>
      <c r="F66" s="24">
        <v>0</v>
      </c>
      <c r="G66" s="12">
        <v>147.34924231245651</v>
      </c>
      <c r="H66" s="13">
        <f t="shared" si="9"/>
        <v>4125.7787847487825</v>
      </c>
      <c r="I66" s="28">
        <f t="shared" si="10"/>
        <v>11.303503519859678</v>
      </c>
      <c r="J66" s="13">
        <f t="shared" si="11"/>
        <v>12.433853871845647</v>
      </c>
      <c r="K66" s="13" t="str">
        <f t="shared" si="12"/>
        <v>depot-2</v>
      </c>
      <c r="L66" s="13" t="e">
        <f t="shared" si="0"/>
        <v>#REF!</v>
      </c>
      <c r="M66" s="13">
        <f t="shared" ref="M66:T75" si="31">IF($K66=M$5,$L66,0)</f>
        <v>0</v>
      </c>
      <c r="N66" s="13" t="e">
        <f t="shared" si="31"/>
        <v>#REF!</v>
      </c>
      <c r="O66" s="13">
        <f t="shared" si="31"/>
        <v>0</v>
      </c>
      <c r="P66" s="13">
        <f t="shared" si="31"/>
        <v>0</v>
      </c>
      <c r="Q66" s="13">
        <f t="shared" si="31"/>
        <v>0</v>
      </c>
      <c r="R66" s="13">
        <f t="shared" si="31"/>
        <v>0</v>
      </c>
      <c r="S66" s="13">
        <f t="shared" si="31"/>
        <v>0</v>
      </c>
      <c r="T66" s="13">
        <f t="shared" si="31"/>
        <v>0</v>
      </c>
      <c r="U66" s="13" t="str">
        <f t="shared" si="2"/>
        <v>depot-9</v>
      </c>
      <c r="V66" s="13" t="e">
        <f t="shared" si="3"/>
        <v>#REF!</v>
      </c>
      <c r="W66" s="13" t="str">
        <f t="shared" si="4"/>
        <v>depot-10</v>
      </c>
      <c r="X66" s="13" t="e">
        <f t="shared" si="5"/>
        <v>#REF!</v>
      </c>
      <c r="Y66" s="13" t="str">
        <f t="shared" si="13"/>
        <v>depot-13</v>
      </c>
      <c r="Z66" s="13" t="e">
        <f t="shared" si="6"/>
        <v>#REF!</v>
      </c>
      <c r="AA66" s="31">
        <f t="shared" ref="AA66:AF75" si="32">IF($Y66=AA$5,$Z66,0)</f>
        <v>0</v>
      </c>
      <c r="AB66" s="31">
        <f t="shared" si="32"/>
        <v>0</v>
      </c>
      <c r="AC66" s="31" t="e">
        <f t="shared" si="32"/>
        <v>#REF!</v>
      </c>
      <c r="AD66" s="31">
        <f t="shared" si="32"/>
        <v>0</v>
      </c>
      <c r="AE66" s="31">
        <f t="shared" si="32"/>
        <v>0</v>
      </c>
      <c r="AF66" s="31">
        <f t="shared" si="32"/>
        <v>0</v>
      </c>
      <c r="AG66" s="42"/>
      <c r="AH66" s="32">
        <f t="shared" si="14"/>
        <v>1.3474867273916558</v>
      </c>
      <c r="AI66" s="32">
        <f t="shared" si="15"/>
        <v>0.11011583037872621</v>
      </c>
      <c r="AJ66" s="29">
        <f t="shared" ref="AJ66:AY75" si="33">(((AJ$3-$D66)^2)+((AJ$4-$E66)^2))^(1/2)*100</f>
        <v>1.8679727292705581</v>
      </c>
      <c r="AK66" s="29">
        <f t="shared" si="33"/>
        <v>1.3474867273916558</v>
      </c>
      <c r="AL66" s="29">
        <f t="shared" si="33"/>
        <v>1.3509041525206471</v>
      </c>
      <c r="AM66" s="29">
        <f t="shared" si="33"/>
        <v>1.3647731007386688</v>
      </c>
      <c r="AN66" s="29">
        <f t="shared" si="33"/>
        <v>2.0209682673661651</v>
      </c>
      <c r="AO66" s="29">
        <f t="shared" si="33"/>
        <v>3.3661439010391598</v>
      </c>
      <c r="AP66" s="29">
        <f t="shared" si="33"/>
        <v>4.5766103133220932</v>
      </c>
      <c r="AQ66" s="29">
        <f t="shared" si="33"/>
        <v>5.6785665708175825</v>
      </c>
      <c r="AR66" s="29">
        <f t="shared" si="33"/>
        <v>5.1137707613081638</v>
      </c>
      <c r="AS66" s="29">
        <f t="shared" si="33"/>
        <v>9.4310591068035432</v>
      </c>
      <c r="AT66" s="29">
        <f t="shared" si="33"/>
        <v>2.345223601386428</v>
      </c>
      <c r="AU66" s="29">
        <f t="shared" si="33"/>
        <v>1.6322095822834404</v>
      </c>
      <c r="AV66" s="29">
        <f t="shared" si="33"/>
        <v>0.11011583037872621</v>
      </c>
      <c r="AW66" s="29">
        <f t="shared" si="33"/>
        <v>0.28322449770538144</v>
      </c>
      <c r="AX66" s="29">
        <f t="shared" si="33"/>
        <v>5.7776450264192043</v>
      </c>
      <c r="AY66" s="29">
        <f t="shared" si="33"/>
        <v>5.990803672739788</v>
      </c>
    </row>
    <row r="67" spans="2:51">
      <c r="B67" s="3">
        <v>62</v>
      </c>
      <c r="C67" s="3" t="s">
        <v>719</v>
      </c>
      <c r="D67" s="26">
        <v>34.021808100000001</v>
      </c>
      <c r="E67" s="27">
        <v>-118.4638611</v>
      </c>
      <c r="F67" s="24">
        <v>0</v>
      </c>
      <c r="G67" s="12">
        <v>478.78128552570996</v>
      </c>
      <c r="H67" s="13">
        <f t="shared" si="9"/>
        <v>13405.875994719878</v>
      </c>
      <c r="I67" s="28">
        <f t="shared" si="10"/>
        <v>36.728427382794187</v>
      </c>
      <c r="J67" s="13">
        <f t="shared" si="11"/>
        <v>40.401270121073608</v>
      </c>
      <c r="K67" s="13" t="str">
        <f t="shared" si="12"/>
        <v>depot-5</v>
      </c>
      <c r="L67" s="13" t="e">
        <f t="shared" si="0"/>
        <v>#REF!</v>
      </c>
      <c r="M67" s="13">
        <f t="shared" si="31"/>
        <v>0</v>
      </c>
      <c r="N67" s="13">
        <f t="shared" si="31"/>
        <v>0</v>
      </c>
      <c r="O67" s="13">
        <f t="shared" si="31"/>
        <v>0</v>
      </c>
      <c r="P67" s="13">
        <f t="shared" si="31"/>
        <v>0</v>
      </c>
      <c r="Q67" s="13" t="e">
        <f t="shared" si="31"/>
        <v>#REF!</v>
      </c>
      <c r="R67" s="13">
        <f t="shared" si="31"/>
        <v>0</v>
      </c>
      <c r="S67" s="13">
        <f t="shared" si="31"/>
        <v>0</v>
      </c>
      <c r="T67" s="13">
        <f t="shared" si="31"/>
        <v>0</v>
      </c>
      <c r="U67" s="13" t="str">
        <f t="shared" si="2"/>
        <v>depot-9</v>
      </c>
      <c r="V67" s="13" t="e">
        <f t="shared" si="3"/>
        <v>#REF!</v>
      </c>
      <c r="W67" s="13" t="str">
        <f t="shared" si="4"/>
        <v>depot-10</v>
      </c>
      <c r="X67" s="13" t="e">
        <f t="shared" si="5"/>
        <v>#REF!</v>
      </c>
      <c r="Y67" s="13" t="str">
        <f t="shared" si="13"/>
        <v>depot-14</v>
      </c>
      <c r="Z67" s="13" t="e">
        <f t="shared" si="6"/>
        <v>#REF!</v>
      </c>
      <c r="AA67" s="31">
        <f t="shared" si="32"/>
        <v>0</v>
      </c>
      <c r="AB67" s="31">
        <f t="shared" si="32"/>
        <v>0</v>
      </c>
      <c r="AC67" s="31">
        <f t="shared" si="32"/>
        <v>0</v>
      </c>
      <c r="AD67" s="31" t="e">
        <f t="shared" si="32"/>
        <v>#REF!</v>
      </c>
      <c r="AE67" s="31">
        <f t="shared" si="32"/>
        <v>0</v>
      </c>
      <c r="AF67" s="31">
        <f t="shared" si="32"/>
        <v>0</v>
      </c>
      <c r="AG67" s="42"/>
      <c r="AH67" s="32">
        <f t="shared" si="14"/>
        <v>2.4601842230612081</v>
      </c>
      <c r="AI67" s="32">
        <f t="shared" si="15"/>
        <v>1.6408837285433959</v>
      </c>
      <c r="AJ67" s="29">
        <f t="shared" si="33"/>
        <v>3.455085183927932</v>
      </c>
      <c r="AK67" s="29">
        <f t="shared" si="33"/>
        <v>3.1179746775422807</v>
      </c>
      <c r="AL67" s="29">
        <f t="shared" si="33"/>
        <v>2.6764863632748925</v>
      </c>
      <c r="AM67" s="29">
        <f t="shared" si="33"/>
        <v>2.6869862746210207</v>
      </c>
      <c r="AN67" s="29">
        <f t="shared" si="33"/>
        <v>2.4601842230612081</v>
      </c>
      <c r="AO67" s="29">
        <f t="shared" si="33"/>
        <v>2.9024244438404647</v>
      </c>
      <c r="AP67" s="29">
        <f t="shared" si="33"/>
        <v>3.3631253112102493</v>
      </c>
      <c r="AQ67" s="29">
        <f t="shared" si="33"/>
        <v>3.7892733106628316</v>
      </c>
      <c r="AR67" s="29">
        <f t="shared" si="33"/>
        <v>4.4305674152307608</v>
      </c>
      <c r="AS67" s="29">
        <f t="shared" si="33"/>
        <v>7.5344609710391257</v>
      </c>
      <c r="AT67" s="29">
        <f t="shared" si="33"/>
        <v>3.4007649564472691</v>
      </c>
      <c r="AU67" s="29">
        <f t="shared" si="33"/>
        <v>2.8447937318891476</v>
      </c>
      <c r="AV67" s="29">
        <f t="shared" si="33"/>
        <v>1.9907042537755544</v>
      </c>
      <c r="AW67" s="29">
        <f t="shared" si="33"/>
        <v>1.6408837285433959</v>
      </c>
      <c r="AX67" s="29">
        <f t="shared" si="33"/>
        <v>3.9614985902057711</v>
      </c>
      <c r="AY67" s="29">
        <f t="shared" si="33"/>
        <v>4.1781221567835205</v>
      </c>
    </row>
    <row r="68" spans="2:51">
      <c r="B68" s="3">
        <v>63</v>
      </c>
      <c r="C68" s="3" t="s">
        <v>720</v>
      </c>
      <c r="D68" s="26">
        <v>34.033073100000003</v>
      </c>
      <c r="E68" s="27">
        <v>-118.4781699</v>
      </c>
      <c r="F68" s="24">
        <v>0</v>
      </c>
      <c r="G68" s="12">
        <v>147.34924231245651</v>
      </c>
      <c r="H68" s="13">
        <f t="shared" si="9"/>
        <v>4125.7787847487825</v>
      </c>
      <c r="I68" s="28">
        <f t="shared" si="10"/>
        <v>11.303503519859678</v>
      </c>
      <c r="J68" s="13">
        <f t="shared" si="11"/>
        <v>12.433853871845647</v>
      </c>
      <c r="K68" s="13" t="str">
        <f t="shared" si="12"/>
        <v>depot-3</v>
      </c>
      <c r="L68" s="13" t="e">
        <f t="shared" si="0"/>
        <v>#REF!</v>
      </c>
      <c r="M68" s="13">
        <f t="shared" si="31"/>
        <v>0</v>
      </c>
      <c r="N68" s="13">
        <f t="shared" si="31"/>
        <v>0</v>
      </c>
      <c r="O68" s="13" t="e">
        <f t="shared" si="31"/>
        <v>#REF!</v>
      </c>
      <c r="P68" s="13">
        <f t="shared" si="31"/>
        <v>0</v>
      </c>
      <c r="Q68" s="13">
        <f t="shared" si="31"/>
        <v>0</v>
      </c>
      <c r="R68" s="13">
        <f t="shared" si="31"/>
        <v>0</v>
      </c>
      <c r="S68" s="13">
        <f t="shared" si="31"/>
        <v>0</v>
      </c>
      <c r="T68" s="13">
        <f t="shared" si="31"/>
        <v>0</v>
      </c>
      <c r="U68" s="13" t="str">
        <f t="shared" si="2"/>
        <v>depot-9</v>
      </c>
      <c r="V68" s="13" t="e">
        <f t="shared" si="3"/>
        <v>#REF!</v>
      </c>
      <c r="W68" s="13" t="str">
        <f t="shared" si="4"/>
        <v>depot-10</v>
      </c>
      <c r="X68" s="13" t="e">
        <f t="shared" si="5"/>
        <v>#REF!</v>
      </c>
      <c r="Y68" s="13" t="str">
        <f t="shared" si="13"/>
        <v>depot-13</v>
      </c>
      <c r="Z68" s="13" t="e">
        <f t="shared" si="6"/>
        <v>#REF!</v>
      </c>
      <c r="AA68" s="31">
        <f t="shared" si="32"/>
        <v>0</v>
      </c>
      <c r="AB68" s="31">
        <f t="shared" si="32"/>
        <v>0</v>
      </c>
      <c r="AC68" s="31" t="e">
        <f t="shared" si="32"/>
        <v>#REF!</v>
      </c>
      <c r="AD68" s="31">
        <f t="shared" si="32"/>
        <v>0</v>
      </c>
      <c r="AE68" s="31">
        <f t="shared" si="32"/>
        <v>0</v>
      </c>
      <c r="AF68" s="31">
        <f t="shared" si="32"/>
        <v>0</v>
      </c>
      <c r="AG68" s="42"/>
      <c r="AH68" s="32">
        <f t="shared" si="14"/>
        <v>1.4079644712845378</v>
      </c>
      <c r="AI68" s="32">
        <f t="shared" si="15"/>
        <v>0.19738253012943638</v>
      </c>
      <c r="AJ68" s="29">
        <f t="shared" si="33"/>
        <v>1.9483013422470878</v>
      </c>
      <c r="AK68" s="29">
        <f t="shared" si="33"/>
        <v>1.4361596872907187</v>
      </c>
      <c r="AL68" s="29">
        <f t="shared" si="33"/>
        <v>1.4079644712845378</v>
      </c>
      <c r="AM68" s="29">
        <f t="shared" si="33"/>
        <v>1.4218325224871087</v>
      </c>
      <c r="AN68" s="29">
        <f t="shared" si="33"/>
        <v>2.0310210205221018</v>
      </c>
      <c r="AO68" s="29">
        <f t="shared" si="33"/>
        <v>3.3463683193880773</v>
      </c>
      <c r="AP68" s="29">
        <f t="shared" si="33"/>
        <v>4.5284512863124435</v>
      </c>
      <c r="AQ68" s="29">
        <f t="shared" si="33"/>
        <v>5.5879720913134996</v>
      </c>
      <c r="AR68" s="29">
        <f t="shared" si="33"/>
        <v>5.044641068312159</v>
      </c>
      <c r="AS68" s="29">
        <f t="shared" si="33"/>
        <v>9.3407362685447932</v>
      </c>
      <c r="AT68" s="29">
        <f t="shared" si="33"/>
        <v>2.3969700524210547</v>
      </c>
      <c r="AU68" s="29">
        <f t="shared" si="33"/>
        <v>1.6857222205927724</v>
      </c>
      <c r="AV68" s="29">
        <f t="shared" si="33"/>
        <v>0.19738253012943638</v>
      </c>
      <c r="AW68" s="29">
        <f t="shared" si="33"/>
        <v>0.21422616320187923</v>
      </c>
      <c r="AX68" s="29">
        <f t="shared" si="33"/>
        <v>5.6998280023348693</v>
      </c>
      <c r="AY68" s="29">
        <f t="shared" si="33"/>
        <v>5.9133333842263909</v>
      </c>
    </row>
    <row r="69" spans="2:51">
      <c r="B69" s="3">
        <v>64</v>
      </c>
      <c r="C69" s="3" t="s">
        <v>721</v>
      </c>
      <c r="D69" s="26">
        <v>34.038322100000002</v>
      </c>
      <c r="E69" s="27">
        <v>-118.48245230000001</v>
      </c>
      <c r="F69" s="24">
        <v>0</v>
      </c>
      <c r="G69" s="12">
        <v>580.47841187340191</v>
      </c>
      <c r="H69" s="13">
        <f t="shared" si="9"/>
        <v>16253.395532455253</v>
      </c>
      <c r="I69" s="28">
        <f t="shared" si="10"/>
        <v>44.529850773850008</v>
      </c>
      <c r="J69" s="13">
        <f t="shared" si="11"/>
        <v>48.982835851235009</v>
      </c>
      <c r="K69" s="13" t="str">
        <f t="shared" si="12"/>
        <v>depot-2</v>
      </c>
      <c r="L69" s="13" t="e">
        <f t="shared" si="0"/>
        <v>#REF!</v>
      </c>
      <c r="M69" s="13">
        <f t="shared" si="31"/>
        <v>0</v>
      </c>
      <c r="N69" s="13" t="e">
        <f t="shared" si="31"/>
        <v>#REF!</v>
      </c>
      <c r="O69" s="13">
        <f t="shared" si="31"/>
        <v>0</v>
      </c>
      <c r="P69" s="13">
        <f t="shared" si="31"/>
        <v>0</v>
      </c>
      <c r="Q69" s="13">
        <f t="shared" si="31"/>
        <v>0</v>
      </c>
      <c r="R69" s="13">
        <f t="shared" si="31"/>
        <v>0</v>
      </c>
      <c r="S69" s="13">
        <f t="shared" si="31"/>
        <v>0</v>
      </c>
      <c r="T69" s="13">
        <f t="shared" si="31"/>
        <v>0</v>
      </c>
      <c r="U69" s="13" t="str">
        <f t="shared" si="2"/>
        <v>depot-9</v>
      </c>
      <c r="V69" s="13" t="e">
        <f t="shared" si="3"/>
        <v>#REF!</v>
      </c>
      <c r="W69" s="13" t="str">
        <f t="shared" si="4"/>
        <v>depot-10</v>
      </c>
      <c r="X69" s="13" t="e">
        <f t="shared" si="5"/>
        <v>#REF!</v>
      </c>
      <c r="Y69" s="13" t="str">
        <f t="shared" si="13"/>
        <v>depot-13</v>
      </c>
      <c r="Z69" s="13" t="e">
        <f t="shared" si="6"/>
        <v>#REF!</v>
      </c>
      <c r="AA69" s="31">
        <f t="shared" si="32"/>
        <v>0</v>
      </c>
      <c r="AB69" s="31">
        <f t="shared" si="32"/>
        <v>0</v>
      </c>
      <c r="AC69" s="31" t="e">
        <f t="shared" si="32"/>
        <v>#REF!</v>
      </c>
      <c r="AD69" s="31">
        <f t="shared" si="32"/>
        <v>0</v>
      </c>
      <c r="AE69" s="31">
        <f t="shared" si="32"/>
        <v>0</v>
      </c>
      <c r="AF69" s="31">
        <f t="shared" si="32"/>
        <v>0</v>
      </c>
      <c r="AG69" s="42"/>
      <c r="AH69" s="32">
        <f t="shared" si="14"/>
        <v>1.0867222207159692</v>
      </c>
      <c r="AI69" s="32">
        <f t="shared" si="15"/>
        <v>0.55537297341559633</v>
      </c>
      <c r="AJ69" s="29">
        <f t="shared" si="33"/>
        <v>1.7100855455209167</v>
      </c>
      <c r="AK69" s="29">
        <f t="shared" si="33"/>
        <v>1.0867222207159692</v>
      </c>
      <c r="AL69" s="29">
        <f t="shared" si="33"/>
        <v>1.4667029583382669</v>
      </c>
      <c r="AM69" s="29">
        <f t="shared" si="33"/>
        <v>1.4792280624703833</v>
      </c>
      <c r="AN69" s="29">
        <f t="shared" si="33"/>
        <v>2.3826083416713457</v>
      </c>
      <c r="AO69" s="29">
        <f t="shared" si="33"/>
        <v>3.8371274797957038</v>
      </c>
      <c r="AP69" s="29">
        <f t="shared" si="33"/>
        <v>5.1360612218027928</v>
      </c>
      <c r="AQ69" s="29">
        <f t="shared" si="33"/>
        <v>6.2289538403576694</v>
      </c>
      <c r="AR69" s="29">
        <f t="shared" si="33"/>
        <v>5.2851119687770725</v>
      </c>
      <c r="AS69" s="29">
        <f t="shared" si="33"/>
        <v>9.9831685895071143</v>
      </c>
      <c r="AT69" s="29">
        <f t="shared" si="33"/>
        <v>2.4439812074974774</v>
      </c>
      <c r="AU69" s="29">
        <f t="shared" si="33"/>
        <v>1.7521868626944583</v>
      </c>
      <c r="AV69" s="29">
        <f t="shared" si="33"/>
        <v>0.55537297341559633</v>
      </c>
      <c r="AW69" s="29">
        <f t="shared" si="33"/>
        <v>0.88340435418969421</v>
      </c>
      <c r="AX69" s="29">
        <f t="shared" si="33"/>
        <v>6.3769625058491792</v>
      </c>
      <c r="AY69" s="29">
        <f t="shared" si="33"/>
        <v>6.5903227725061146</v>
      </c>
    </row>
    <row r="70" spans="2:51">
      <c r="B70" s="3">
        <v>65</v>
      </c>
      <c r="C70" s="3" t="s">
        <v>722</v>
      </c>
      <c r="D70" s="26">
        <v>34.033073100000003</v>
      </c>
      <c r="E70" s="27">
        <v>-118.4781699</v>
      </c>
      <c r="F70" s="24">
        <v>0</v>
      </c>
      <c r="G70" s="12">
        <v>147.34924231245651</v>
      </c>
      <c r="H70" s="13">
        <f t="shared" si="9"/>
        <v>4125.7787847487825</v>
      </c>
      <c r="I70" s="28">
        <f t="shared" si="10"/>
        <v>11.303503519859678</v>
      </c>
      <c r="J70" s="13">
        <f t="shared" si="11"/>
        <v>12.433853871845647</v>
      </c>
      <c r="K70" s="13" t="str">
        <f t="shared" si="12"/>
        <v>depot-3</v>
      </c>
      <c r="L70" s="13" t="e">
        <f t="shared" ref="L70:L133" si="34">$J70*K$4</f>
        <v>#REF!</v>
      </c>
      <c r="M70" s="13">
        <f t="shared" si="31"/>
        <v>0</v>
      </c>
      <c r="N70" s="13">
        <f t="shared" si="31"/>
        <v>0</v>
      </c>
      <c r="O70" s="13" t="e">
        <f t="shared" si="31"/>
        <v>#REF!</v>
      </c>
      <c r="P70" s="13">
        <f t="shared" si="31"/>
        <v>0</v>
      </c>
      <c r="Q70" s="13">
        <f t="shared" si="31"/>
        <v>0</v>
      </c>
      <c r="R70" s="13">
        <f t="shared" si="31"/>
        <v>0</v>
      </c>
      <c r="S70" s="13">
        <f t="shared" si="31"/>
        <v>0</v>
      </c>
      <c r="T70" s="13">
        <f t="shared" si="31"/>
        <v>0</v>
      </c>
      <c r="U70" s="13" t="str">
        <f t="shared" ref="U70:U133" si="35">$AR$2</f>
        <v>depot-9</v>
      </c>
      <c r="V70" s="13" t="e">
        <f t="shared" ref="V70:V133" si="36">$J70*U$4</f>
        <v>#REF!</v>
      </c>
      <c r="W70" s="13" t="str">
        <f t="shared" ref="W70:W133" si="37">$AS$2</f>
        <v>depot-10</v>
      </c>
      <c r="X70" s="13" t="e">
        <f t="shared" ref="X70:X133" si="38">$J70*W$4</f>
        <v>#REF!</v>
      </c>
      <c r="Y70" s="13" t="str">
        <f t="shared" si="13"/>
        <v>depot-13</v>
      </c>
      <c r="Z70" s="13" t="e">
        <f t="shared" ref="Z70:Z133" si="39">$J70*Y$4</f>
        <v>#REF!</v>
      </c>
      <c r="AA70" s="31">
        <f t="shared" si="32"/>
        <v>0</v>
      </c>
      <c r="AB70" s="31">
        <f t="shared" si="32"/>
        <v>0</v>
      </c>
      <c r="AC70" s="31" t="e">
        <f t="shared" si="32"/>
        <v>#REF!</v>
      </c>
      <c r="AD70" s="31">
        <f t="shared" si="32"/>
        <v>0</v>
      </c>
      <c r="AE70" s="31">
        <f t="shared" si="32"/>
        <v>0</v>
      </c>
      <c r="AF70" s="31">
        <f t="shared" si="32"/>
        <v>0</v>
      </c>
      <c r="AG70" s="42"/>
      <c r="AH70" s="32">
        <f t="shared" si="14"/>
        <v>1.4079644712845378</v>
      </c>
      <c r="AI70" s="32">
        <f t="shared" si="15"/>
        <v>0.19738253012943638</v>
      </c>
      <c r="AJ70" s="29">
        <f t="shared" si="33"/>
        <v>1.9483013422470878</v>
      </c>
      <c r="AK70" s="29">
        <f t="shared" si="33"/>
        <v>1.4361596872907187</v>
      </c>
      <c r="AL70" s="29">
        <f t="shared" si="33"/>
        <v>1.4079644712845378</v>
      </c>
      <c r="AM70" s="29">
        <f t="shared" si="33"/>
        <v>1.4218325224871087</v>
      </c>
      <c r="AN70" s="29">
        <f t="shared" si="33"/>
        <v>2.0310210205221018</v>
      </c>
      <c r="AO70" s="29">
        <f t="shared" si="33"/>
        <v>3.3463683193880773</v>
      </c>
      <c r="AP70" s="29">
        <f t="shared" si="33"/>
        <v>4.5284512863124435</v>
      </c>
      <c r="AQ70" s="29">
        <f t="shared" si="33"/>
        <v>5.5879720913134996</v>
      </c>
      <c r="AR70" s="29">
        <f t="shared" si="33"/>
        <v>5.044641068312159</v>
      </c>
      <c r="AS70" s="29">
        <f t="shared" si="33"/>
        <v>9.3407362685447932</v>
      </c>
      <c r="AT70" s="29">
        <f t="shared" si="33"/>
        <v>2.3969700524210547</v>
      </c>
      <c r="AU70" s="29">
        <f t="shared" si="33"/>
        <v>1.6857222205927724</v>
      </c>
      <c r="AV70" s="29">
        <f t="shared" si="33"/>
        <v>0.19738253012943638</v>
      </c>
      <c r="AW70" s="29">
        <f t="shared" si="33"/>
        <v>0.21422616320187923</v>
      </c>
      <c r="AX70" s="29">
        <f t="shared" si="33"/>
        <v>5.6998280023348693</v>
      </c>
      <c r="AY70" s="29">
        <f t="shared" si="33"/>
        <v>5.9133333842263909</v>
      </c>
    </row>
    <row r="71" spans="2:51">
      <c r="B71" s="3">
        <v>66</v>
      </c>
      <c r="C71" s="3" t="s">
        <v>723</v>
      </c>
      <c r="D71" s="26">
        <v>34.031521099999999</v>
      </c>
      <c r="E71" s="27">
        <v>-118.4738565</v>
      </c>
      <c r="F71" s="24">
        <v>0</v>
      </c>
      <c r="G71" s="12">
        <v>163.67761942473931</v>
      </c>
      <c r="H71" s="13">
        <f t="shared" ref="H71:H134" si="40">G71*21/0.75</f>
        <v>4582.9733438927005</v>
      </c>
      <c r="I71" s="28">
        <f t="shared" ref="I71:I134" si="41">H71/365</f>
        <v>12.556091353130686</v>
      </c>
      <c r="J71" s="13">
        <f t="shared" ref="J71:J134" si="42">I71*1.1</f>
        <v>13.811700488443755</v>
      </c>
      <c r="K71" s="13" t="str">
        <f t="shared" ref="K71:K134" si="43">IF(AH71=AJ71,AJ$5,IF(AH71=AK71,AK$5,IF(AH71=AL71,AL$5,IF(AH71=AM71,AM$5,IF(AH71=AN71,AN$5,IF(AH71=AO71,AO$5,IF(AH71=AP71,AP$5,IF(AH71=AQ71,AQ$5))))))))</f>
        <v>depot-3</v>
      </c>
      <c r="L71" s="13" t="e">
        <f t="shared" si="34"/>
        <v>#REF!</v>
      </c>
      <c r="M71" s="13">
        <f t="shared" si="31"/>
        <v>0</v>
      </c>
      <c r="N71" s="13">
        <f t="shared" si="31"/>
        <v>0</v>
      </c>
      <c r="O71" s="13" t="e">
        <f t="shared" si="31"/>
        <v>#REF!</v>
      </c>
      <c r="P71" s="13">
        <f t="shared" si="31"/>
        <v>0</v>
      </c>
      <c r="Q71" s="13">
        <f t="shared" si="31"/>
        <v>0</v>
      </c>
      <c r="R71" s="13">
        <f t="shared" si="31"/>
        <v>0</v>
      </c>
      <c r="S71" s="13">
        <f t="shared" si="31"/>
        <v>0</v>
      </c>
      <c r="T71" s="13">
        <f t="shared" si="31"/>
        <v>0</v>
      </c>
      <c r="U71" s="13" t="str">
        <f t="shared" si="35"/>
        <v>depot-9</v>
      </c>
      <c r="V71" s="13" t="e">
        <f t="shared" si="36"/>
        <v>#REF!</v>
      </c>
      <c r="W71" s="13" t="str">
        <f t="shared" si="37"/>
        <v>depot-10</v>
      </c>
      <c r="X71" s="13" t="e">
        <f t="shared" si="38"/>
        <v>#REF!</v>
      </c>
      <c r="Y71" s="13" t="str">
        <f t="shared" ref="Y71:Y134" si="44">IF(AI71=AT71,AT$5,IF(AI71=AU71,AU$5,IF(AI71=AV71,AV$5,IF(AI71=AW71,AW$5,IF(AI71=AX71,AX$5,IF(AI71=AY71,AY$5))))))</f>
        <v>depot-14</v>
      </c>
      <c r="Z71" s="13" t="e">
        <f t="shared" si="39"/>
        <v>#REF!</v>
      </c>
      <c r="AA71" s="31">
        <f t="shared" si="32"/>
        <v>0</v>
      </c>
      <c r="AB71" s="31">
        <f t="shared" si="32"/>
        <v>0</v>
      </c>
      <c r="AC71" s="31">
        <f t="shared" si="32"/>
        <v>0</v>
      </c>
      <c r="AD71" s="31" t="e">
        <f t="shared" si="32"/>
        <v>#REF!</v>
      </c>
      <c r="AE71" s="31">
        <f t="shared" si="32"/>
        <v>0</v>
      </c>
      <c r="AF71" s="31">
        <f t="shared" si="32"/>
        <v>0</v>
      </c>
      <c r="AG71" s="42"/>
      <c r="AH71" s="32">
        <f t="shared" ref="AH71:AH134" si="45">MIN(AJ71:AQ71)</f>
        <v>1.737205775951504</v>
      </c>
      <c r="AI71" s="32">
        <f t="shared" ref="AI71:AI134" si="46">MIN(AT71:AY71)</f>
        <v>0.35763843221926106</v>
      </c>
      <c r="AJ71" s="29">
        <f t="shared" si="33"/>
        <v>2.3605759141790483</v>
      </c>
      <c r="AK71" s="29">
        <f t="shared" si="33"/>
        <v>1.881966233756371</v>
      </c>
      <c r="AL71" s="29">
        <f t="shared" si="33"/>
        <v>1.737205775951504</v>
      </c>
      <c r="AM71" s="29">
        <f t="shared" si="33"/>
        <v>1.7507107843394993</v>
      </c>
      <c r="AN71" s="29">
        <f t="shared" si="33"/>
        <v>2.1404430151259932</v>
      </c>
      <c r="AO71" s="29">
        <f t="shared" si="33"/>
        <v>3.2853686820511472</v>
      </c>
      <c r="AP71" s="29">
        <f t="shared" si="33"/>
        <v>4.3108684002300164</v>
      </c>
      <c r="AQ71" s="29">
        <f t="shared" si="33"/>
        <v>5.1387739656941456</v>
      </c>
      <c r="AR71" s="29">
        <f t="shared" si="33"/>
        <v>4.7126124638996254</v>
      </c>
      <c r="AS71" s="29">
        <f t="shared" si="33"/>
        <v>8.8926029401802698</v>
      </c>
      <c r="AT71" s="29">
        <f t="shared" si="33"/>
        <v>2.6867836602531119</v>
      </c>
      <c r="AU71" s="29">
        <f t="shared" si="33"/>
        <v>1.9943458464869268</v>
      </c>
      <c r="AV71" s="29">
        <f t="shared" si="33"/>
        <v>0.65174258262068063</v>
      </c>
      <c r="AW71" s="29">
        <f t="shared" si="33"/>
        <v>0.35763843221926106</v>
      </c>
      <c r="AX71" s="29">
        <f t="shared" si="33"/>
        <v>5.3202423244244503</v>
      </c>
      <c r="AY71" s="29">
        <f t="shared" si="33"/>
        <v>5.5353503342969974</v>
      </c>
    </row>
    <row r="72" spans="2:51">
      <c r="B72" s="3">
        <v>67</v>
      </c>
      <c r="C72" s="3" t="s">
        <v>724</v>
      </c>
      <c r="D72" s="26">
        <v>34.047237699999997</v>
      </c>
      <c r="E72" s="27">
        <v>-118.490797</v>
      </c>
      <c r="F72" s="24">
        <v>0</v>
      </c>
      <c r="G72" s="12">
        <v>914.67685177944213</v>
      </c>
      <c r="H72" s="13">
        <f t="shared" si="40"/>
        <v>25610.951849824381</v>
      </c>
      <c r="I72" s="28">
        <f t="shared" si="41"/>
        <v>70.166991369381861</v>
      </c>
      <c r="J72" s="13">
        <f t="shared" si="42"/>
        <v>77.183690506320048</v>
      </c>
      <c r="K72" s="13" t="str">
        <f t="shared" si="43"/>
        <v>depot-2</v>
      </c>
      <c r="L72" s="13" t="e">
        <f t="shared" si="34"/>
        <v>#REF!</v>
      </c>
      <c r="M72" s="13">
        <f t="shared" si="31"/>
        <v>0</v>
      </c>
      <c r="N72" s="13" t="e">
        <f t="shared" si="31"/>
        <v>#REF!</v>
      </c>
      <c r="O72" s="13">
        <f t="shared" si="31"/>
        <v>0</v>
      </c>
      <c r="P72" s="13">
        <f t="shared" si="31"/>
        <v>0</v>
      </c>
      <c r="Q72" s="13">
        <f t="shared" si="31"/>
        <v>0</v>
      </c>
      <c r="R72" s="13">
        <f t="shared" si="31"/>
        <v>0</v>
      </c>
      <c r="S72" s="13">
        <f t="shared" si="31"/>
        <v>0</v>
      </c>
      <c r="T72" s="13">
        <f t="shared" si="31"/>
        <v>0</v>
      </c>
      <c r="U72" s="13" t="str">
        <f t="shared" si="35"/>
        <v>depot-9</v>
      </c>
      <c r="V72" s="13" t="e">
        <f t="shared" si="36"/>
        <v>#REF!</v>
      </c>
      <c r="W72" s="13" t="str">
        <f t="shared" si="37"/>
        <v>depot-10</v>
      </c>
      <c r="X72" s="13" t="e">
        <f t="shared" si="38"/>
        <v>#REF!</v>
      </c>
      <c r="Y72" s="13" t="str">
        <f t="shared" si="44"/>
        <v>depot-13</v>
      </c>
      <c r="Z72" s="13" t="e">
        <f t="shared" si="39"/>
        <v>#REF!</v>
      </c>
      <c r="AA72" s="31">
        <f t="shared" si="32"/>
        <v>0</v>
      </c>
      <c r="AB72" s="31">
        <f t="shared" si="32"/>
        <v>0</v>
      </c>
      <c r="AC72" s="31" t="e">
        <f t="shared" si="32"/>
        <v>#REF!</v>
      </c>
      <c r="AD72" s="31">
        <f t="shared" si="32"/>
        <v>0</v>
      </c>
      <c r="AE72" s="31">
        <f t="shared" si="32"/>
        <v>0</v>
      </c>
      <c r="AF72" s="31">
        <f t="shared" si="32"/>
        <v>0</v>
      </c>
      <c r="AG72" s="42"/>
      <c r="AH72" s="32">
        <f t="shared" si="45"/>
        <v>1.3188071457566692</v>
      </c>
      <c r="AI72" s="32">
        <f t="shared" si="46"/>
        <v>1.7568492869050392</v>
      </c>
      <c r="AJ72" s="29">
        <f t="shared" si="33"/>
        <v>1.8423747737363514</v>
      </c>
      <c r="AK72" s="29">
        <f t="shared" si="33"/>
        <v>1.3188071457566692</v>
      </c>
      <c r="AL72" s="29">
        <f t="shared" si="33"/>
        <v>2.1308459987754582</v>
      </c>
      <c r="AM72" s="29">
        <f t="shared" si="33"/>
        <v>2.1379662747801778</v>
      </c>
      <c r="AN72" s="29">
        <f t="shared" si="33"/>
        <v>3.2364880348457934</v>
      </c>
      <c r="AO72" s="29">
        <f t="shared" si="33"/>
        <v>4.792837503911251</v>
      </c>
      <c r="AP72" s="29">
        <f t="shared" si="33"/>
        <v>6.2372279920008928</v>
      </c>
      <c r="AQ72" s="29">
        <f t="shared" si="33"/>
        <v>7.4199429049149099</v>
      </c>
      <c r="AR72" s="29">
        <f t="shared" si="33"/>
        <v>5.9595265225525527</v>
      </c>
      <c r="AS72" s="29">
        <f t="shared" si="33"/>
        <v>11.172077052948023</v>
      </c>
      <c r="AT72" s="29">
        <f t="shared" si="33"/>
        <v>2.8813379797066534</v>
      </c>
      <c r="AU72" s="29">
        <f t="shared" si="33"/>
        <v>2.3493257760683197</v>
      </c>
      <c r="AV72" s="29">
        <f t="shared" si="33"/>
        <v>1.7568492869050392</v>
      </c>
      <c r="AW72" s="29">
        <f t="shared" si="33"/>
        <v>2.0992374044162028</v>
      </c>
      <c r="AX72" s="29">
        <f t="shared" si="33"/>
        <v>7.5934105166845924</v>
      </c>
      <c r="AY72" s="29">
        <f t="shared" si="33"/>
        <v>7.8061091868422974</v>
      </c>
    </row>
    <row r="73" spans="2:51">
      <c r="B73" s="3">
        <v>68</v>
      </c>
      <c r="C73" s="3" t="s">
        <v>725</v>
      </c>
      <c r="D73" s="26">
        <v>34.0361543</v>
      </c>
      <c r="E73" s="27">
        <v>-118.4778601</v>
      </c>
      <c r="F73" s="24">
        <v>0</v>
      </c>
      <c r="G73" s="12">
        <v>580.47841187340191</v>
      </c>
      <c r="H73" s="13">
        <f t="shared" si="40"/>
        <v>16253.395532455253</v>
      </c>
      <c r="I73" s="28">
        <f t="shared" si="41"/>
        <v>44.529850773850008</v>
      </c>
      <c r="J73" s="13">
        <f t="shared" si="42"/>
        <v>48.982835851235009</v>
      </c>
      <c r="K73" s="13" t="str">
        <f t="shared" si="43"/>
        <v>depot-2</v>
      </c>
      <c r="L73" s="13" t="e">
        <f t="shared" si="34"/>
        <v>#REF!</v>
      </c>
      <c r="M73" s="13">
        <f t="shared" si="31"/>
        <v>0</v>
      </c>
      <c r="N73" s="13" t="e">
        <f t="shared" si="31"/>
        <v>#REF!</v>
      </c>
      <c r="O73" s="13">
        <f t="shared" si="31"/>
        <v>0</v>
      </c>
      <c r="P73" s="13">
        <f t="shared" si="31"/>
        <v>0</v>
      </c>
      <c r="Q73" s="13">
        <f t="shared" si="31"/>
        <v>0</v>
      </c>
      <c r="R73" s="13">
        <f t="shared" si="31"/>
        <v>0</v>
      </c>
      <c r="S73" s="13">
        <f t="shared" si="31"/>
        <v>0</v>
      </c>
      <c r="T73" s="13">
        <f t="shared" si="31"/>
        <v>0</v>
      </c>
      <c r="U73" s="13" t="str">
        <f t="shared" si="35"/>
        <v>depot-9</v>
      </c>
      <c r="V73" s="13" t="e">
        <f t="shared" si="36"/>
        <v>#REF!</v>
      </c>
      <c r="W73" s="13" t="str">
        <f t="shared" si="37"/>
        <v>depot-10</v>
      </c>
      <c r="X73" s="13" t="e">
        <f t="shared" si="38"/>
        <v>#REF!</v>
      </c>
      <c r="Y73" s="13" t="str">
        <f t="shared" si="44"/>
        <v>depot-13</v>
      </c>
      <c r="Z73" s="13" t="e">
        <f t="shared" si="39"/>
        <v>#REF!</v>
      </c>
      <c r="AA73" s="31">
        <f t="shared" si="32"/>
        <v>0</v>
      </c>
      <c r="AB73" s="31">
        <f t="shared" si="32"/>
        <v>0</v>
      </c>
      <c r="AC73" s="31" t="e">
        <f t="shared" si="32"/>
        <v>#REF!</v>
      </c>
      <c r="AD73" s="31">
        <f t="shared" si="32"/>
        <v>0</v>
      </c>
      <c r="AE73" s="31">
        <f t="shared" si="32"/>
        <v>0</v>
      </c>
      <c r="AF73" s="31">
        <f t="shared" si="32"/>
        <v>0</v>
      </c>
      <c r="AG73" s="42"/>
      <c r="AH73" s="32">
        <f t="shared" si="45"/>
        <v>1.4765761014583698</v>
      </c>
      <c r="AI73" s="32">
        <f t="shared" si="46"/>
        <v>0.36679389580575117</v>
      </c>
      <c r="AJ73" s="29">
        <f t="shared" si="33"/>
        <v>2.0488264711781952</v>
      </c>
      <c r="AK73" s="29">
        <f t="shared" si="33"/>
        <v>1.4765761014583698</v>
      </c>
      <c r="AL73" s="29">
        <f t="shared" si="33"/>
        <v>1.610385276881918</v>
      </c>
      <c r="AM73" s="29">
        <f t="shared" si="33"/>
        <v>1.624145524760829</v>
      </c>
      <c r="AN73" s="29">
        <f t="shared" si="33"/>
        <v>2.3216635684355871</v>
      </c>
      <c r="AO73" s="29">
        <f t="shared" si="33"/>
        <v>3.6557741467713725</v>
      </c>
      <c r="AP73" s="29">
        <f t="shared" si="33"/>
        <v>4.8256300624170176</v>
      </c>
      <c r="AQ73" s="29">
        <f t="shared" si="33"/>
        <v>5.7260906142411079</v>
      </c>
      <c r="AR73" s="29">
        <f t="shared" si="33"/>
        <v>4.9082784123667977</v>
      </c>
      <c r="AS73" s="29">
        <f t="shared" si="33"/>
        <v>9.4801142808992829</v>
      </c>
      <c r="AT73" s="29">
        <f t="shared" si="33"/>
        <v>2.6101145250355167</v>
      </c>
      <c r="AU73" s="29">
        <f t="shared" si="33"/>
        <v>1.8965418905467764</v>
      </c>
      <c r="AV73" s="29">
        <f t="shared" si="33"/>
        <v>0.36679389580575117</v>
      </c>
      <c r="AW73" s="29">
        <f t="shared" si="33"/>
        <v>0.51024720146247682</v>
      </c>
      <c r="AX73" s="29">
        <f t="shared" si="33"/>
        <v>5.92948553156178</v>
      </c>
      <c r="AY73" s="29">
        <f t="shared" si="33"/>
        <v>6.1442507728937823</v>
      </c>
    </row>
    <row r="74" spans="2:51">
      <c r="B74" s="3">
        <v>69</v>
      </c>
      <c r="C74" s="3" t="s">
        <v>726</v>
      </c>
      <c r="D74" s="26">
        <v>34.03302</v>
      </c>
      <c r="E74" s="27">
        <v>-118.474037</v>
      </c>
      <c r="F74" s="24">
        <v>0</v>
      </c>
      <c r="G74" s="12">
        <v>163.67761942473931</v>
      </c>
      <c r="H74" s="13">
        <f t="shared" si="40"/>
        <v>4582.9733438927005</v>
      </c>
      <c r="I74" s="28">
        <f t="shared" si="41"/>
        <v>12.556091353130686</v>
      </c>
      <c r="J74" s="13">
        <f t="shared" si="42"/>
        <v>13.811700488443755</v>
      </c>
      <c r="K74" s="13" t="str">
        <f t="shared" si="43"/>
        <v>depot-3</v>
      </c>
      <c r="L74" s="13" t="e">
        <f t="shared" si="34"/>
        <v>#REF!</v>
      </c>
      <c r="M74" s="13">
        <f t="shared" si="31"/>
        <v>0</v>
      </c>
      <c r="N74" s="13">
        <f t="shared" si="31"/>
        <v>0</v>
      </c>
      <c r="O74" s="13" t="e">
        <f t="shared" si="31"/>
        <v>#REF!</v>
      </c>
      <c r="P74" s="13">
        <f t="shared" si="31"/>
        <v>0</v>
      </c>
      <c r="Q74" s="13">
        <f t="shared" si="31"/>
        <v>0</v>
      </c>
      <c r="R74" s="13">
        <f t="shared" si="31"/>
        <v>0</v>
      </c>
      <c r="S74" s="13">
        <f t="shared" si="31"/>
        <v>0</v>
      </c>
      <c r="T74" s="13">
        <f t="shared" si="31"/>
        <v>0</v>
      </c>
      <c r="U74" s="13" t="str">
        <f t="shared" si="35"/>
        <v>depot-9</v>
      </c>
      <c r="V74" s="13" t="e">
        <f t="shared" si="36"/>
        <v>#REF!</v>
      </c>
      <c r="W74" s="13" t="str">
        <f t="shared" si="37"/>
        <v>depot-10</v>
      </c>
      <c r="X74" s="13" t="e">
        <f t="shared" si="38"/>
        <v>#REF!</v>
      </c>
      <c r="Y74" s="13" t="str">
        <f t="shared" si="44"/>
        <v>depot-14</v>
      </c>
      <c r="Z74" s="13" t="e">
        <f t="shared" si="39"/>
        <v>#REF!</v>
      </c>
      <c r="AA74" s="31">
        <f t="shared" si="32"/>
        <v>0</v>
      </c>
      <c r="AB74" s="31">
        <f t="shared" si="32"/>
        <v>0</v>
      </c>
      <c r="AC74" s="31">
        <f t="shared" si="32"/>
        <v>0</v>
      </c>
      <c r="AD74" s="31" t="e">
        <f t="shared" si="32"/>
        <v>#REF!</v>
      </c>
      <c r="AE74" s="31">
        <f t="shared" si="32"/>
        <v>0</v>
      </c>
      <c r="AF74" s="31">
        <f t="shared" si="32"/>
        <v>0</v>
      </c>
      <c r="AG74" s="42"/>
      <c r="AH74" s="32">
        <f t="shared" si="45"/>
        <v>1.7744738634873363</v>
      </c>
      <c r="AI74" s="32">
        <f t="shared" si="46"/>
        <v>0.38903283409041728</v>
      </c>
      <c r="AJ74" s="29">
        <f t="shared" si="33"/>
        <v>2.3567651919533357</v>
      </c>
      <c r="AK74" s="29">
        <f t="shared" si="33"/>
        <v>1.8488505537223507</v>
      </c>
      <c r="AL74" s="29">
        <f t="shared" si="33"/>
        <v>1.7744738634873363</v>
      </c>
      <c r="AM74" s="29">
        <f t="shared" si="33"/>
        <v>1.7881956490840172</v>
      </c>
      <c r="AN74" s="29">
        <f t="shared" si="33"/>
        <v>2.247012104106803</v>
      </c>
      <c r="AO74" s="29">
        <f t="shared" si="33"/>
        <v>3.4248919330109691</v>
      </c>
      <c r="AP74" s="29">
        <f t="shared" si="33"/>
        <v>4.4618204427904669</v>
      </c>
      <c r="AQ74" s="29">
        <f t="shared" si="33"/>
        <v>5.2344174300962925</v>
      </c>
      <c r="AR74" s="29">
        <f t="shared" si="33"/>
        <v>4.666091906349541</v>
      </c>
      <c r="AS74" s="29">
        <f t="shared" si="33"/>
        <v>8.9886194906727894</v>
      </c>
      <c r="AT74" s="29">
        <f t="shared" si="33"/>
        <v>2.7426552696983268</v>
      </c>
      <c r="AU74" s="29">
        <f t="shared" si="33"/>
        <v>2.040990598802527</v>
      </c>
      <c r="AV74" s="29">
        <f t="shared" si="33"/>
        <v>0.61016601167322349</v>
      </c>
      <c r="AW74" s="29">
        <f t="shared" si="33"/>
        <v>0.38903283409041728</v>
      </c>
      <c r="AX74" s="29">
        <f t="shared" si="33"/>
        <v>5.4541455737812878</v>
      </c>
      <c r="AY74" s="29">
        <f t="shared" si="33"/>
        <v>5.6696140900067089</v>
      </c>
    </row>
    <row r="75" spans="2:51">
      <c r="B75" s="3">
        <v>70</v>
      </c>
      <c r="C75" s="3" t="s">
        <v>727</v>
      </c>
      <c r="D75" s="26">
        <v>34.028750000000002</v>
      </c>
      <c r="E75" s="27">
        <v>-118.47179749999999</v>
      </c>
      <c r="F75" s="24">
        <v>0</v>
      </c>
      <c r="G75" s="12">
        <v>349.95497750856936</v>
      </c>
      <c r="H75" s="13">
        <f t="shared" si="40"/>
        <v>9798.7393702399422</v>
      </c>
      <c r="I75" s="28">
        <f t="shared" si="41"/>
        <v>26.84586128832861</v>
      </c>
      <c r="J75" s="13">
        <f t="shared" si="42"/>
        <v>29.530447417161472</v>
      </c>
      <c r="K75" s="13" t="str">
        <f t="shared" si="43"/>
        <v>depot-3</v>
      </c>
      <c r="L75" s="13" t="e">
        <f t="shared" si="34"/>
        <v>#REF!</v>
      </c>
      <c r="M75" s="13">
        <f t="shared" si="31"/>
        <v>0</v>
      </c>
      <c r="N75" s="13">
        <f t="shared" si="31"/>
        <v>0</v>
      </c>
      <c r="O75" s="13" t="e">
        <f t="shared" si="31"/>
        <v>#REF!</v>
      </c>
      <c r="P75" s="13">
        <f t="shared" si="31"/>
        <v>0</v>
      </c>
      <c r="Q75" s="13">
        <f t="shared" si="31"/>
        <v>0</v>
      </c>
      <c r="R75" s="13">
        <f t="shared" si="31"/>
        <v>0</v>
      </c>
      <c r="S75" s="13">
        <f t="shared" si="31"/>
        <v>0</v>
      </c>
      <c r="T75" s="13">
        <f t="shared" si="31"/>
        <v>0</v>
      </c>
      <c r="U75" s="13" t="str">
        <f t="shared" si="35"/>
        <v>depot-9</v>
      </c>
      <c r="V75" s="13" t="e">
        <f t="shared" si="36"/>
        <v>#REF!</v>
      </c>
      <c r="W75" s="13" t="str">
        <f t="shared" si="37"/>
        <v>depot-10</v>
      </c>
      <c r="X75" s="13" t="e">
        <f t="shared" si="38"/>
        <v>#REF!</v>
      </c>
      <c r="Y75" s="13" t="str">
        <f t="shared" si="44"/>
        <v>depot-14</v>
      </c>
      <c r="Z75" s="13" t="e">
        <f t="shared" si="39"/>
        <v>#REF!</v>
      </c>
      <c r="AA75" s="31">
        <f t="shared" si="32"/>
        <v>0</v>
      </c>
      <c r="AB75" s="31">
        <f t="shared" si="32"/>
        <v>0</v>
      </c>
      <c r="AC75" s="31">
        <f t="shared" si="32"/>
        <v>0</v>
      </c>
      <c r="AD75" s="31" t="e">
        <f t="shared" si="32"/>
        <v>#REF!</v>
      </c>
      <c r="AE75" s="31">
        <f t="shared" si="32"/>
        <v>0</v>
      </c>
      <c r="AF75" s="31">
        <f t="shared" si="32"/>
        <v>0</v>
      </c>
      <c r="AG75" s="42"/>
      <c r="AH75" s="32">
        <f t="shared" si="45"/>
        <v>1.8721262205579559</v>
      </c>
      <c r="AI75" s="32">
        <f t="shared" si="46"/>
        <v>0.60689524013656959</v>
      </c>
      <c r="AJ75" s="29">
        <f t="shared" si="33"/>
        <v>2.5651159393882383</v>
      </c>
      <c r="AK75" s="29">
        <f t="shared" si="33"/>
        <v>2.1388109496867336</v>
      </c>
      <c r="AL75" s="29">
        <f t="shared" si="33"/>
        <v>1.8721262205579559</v>
      </c>
      <c r="AM75" s="29">
        <f t="shared" si="33"/>
        <v>1.8848672730206713</v>
      </c>
      <c r="AN75" s="29">
        <f t="shared" si="33"/>
        <v>2.08558237250495</v>
      </c>
      <c r="AO75" s="29">
        <f t="shared" si="33"/>
        <v>3.088407834678772</v>
      </c>
      <c r="AP75" s="29">
        <f t="shared" si="33"/>
        <v>4.0179394130828081</v>
      </c>
      <c r="AQ75" s="29">
        <f t="shared" si="33"/>
        <v>4.8194420013104668</v>
      </c>
      <c r="AR75" s="29">
        <f t="shared" si="33"/>
        <v>4.659533114808653</v>
      </c>
      <c r="AS75" s="29">
        <f t="shared" si="33"/>
        <v>8.5714967706697305</v>
      </c>
      <c r="AT75" s="29">
        <f t="shared" si="33"/>
        <v>2.7648926548611641</v>
      </c>
      <c r="AU75" s="29">
        <f t="shared" si="33"/>
        <v>2.1035905297611954</v>
      </c>
      <c r="AV75" s="29">
        <f t="shared" si="33"/>
        <v>0.94851210920130458</v>
      </c>
      <c r="AW75" s="29">
        <f t="shared" si="33"/>
        <v>0.60689524013656959</v>
      </c>
      <c r="AX75" s="29">
        <f t="shared" si="33"/>
        <v>4.9752062663269117</v>
      </c>
      <c r="AY75" s="29">
        <f t="shared" si="33"/>
        <v>5.1903853317555253</v>
      </c>
    </row>
    <row r="76" spans="2:51">
      <c r="B76" s="3">
        <v>71</v>
      </c>
      <c r="C76" s="3" t="s">
        <v>728</v>
      </c>
      <c r="D76" s="26">
        <v>34.025047000000001</v>
      </c>
      <c r="E76" s="27">
        <v>-118.4725694</v>
      </c>
      <c r="F76" s="24">
        <v>0</v>
      </c>
      <c r="G76" s="12">
        <v>349.95497750856936</v>
      </c>
      <c r="H76" s="13">
        <f t="shared" si="40"/>
        <v>9798.7393702399422</v>
      </c>
      <c r="I76" s="28">
        <f t="shared" si="41"/>
        <v>26.84586128832861</v>
      </c>
      <c r="J76" s="13">
        <f t="shared" si="42"/>
        <v>29.530447417161472</v>
      </c>
      <c r="K76" s="13" t="str">
        <f t="shared" si="43"/>
        <v>depot-3</v>
      </c>
      <c r="L76" s="13" t="e">
        <f t="shared" si="34"/>
        <v>#REF!</v>
      </c>
      <c r="M76" s="13">
        <f t="shared" ref="M76:T85" si="47">IF($K76=M$5,$L76,0)</f>
        <v>0</v>
      </c>
      <c r="N76" s="13">
        <f t="shared" si="47"/>
        <v>0</v>
      </c>
      <c r="O76" s="13" t="e">
        <f t="shared" si="47"/>
        <v>#REF!</v>
      </c>
      <c r="P76" s="13">
        <f t="shared" si="47"/>
        <v>0</v>
      </c>
      <c r="Q76" s="13">
        <f t="shared" si="47"/>
        <v>0</v>
      </c>
      <c r="R76" s="13">
        <f t="shared" si="47"/>
        <v>0</v>
      </c>
      <c r="S76" s="13">
        <f t="shared" si="47"/>
        <v>0</v>
      </c>
      <c r="T76" s="13">
        <f t="shared" si="47"/>
        <v>0</v>
      </c>
      <c r="U76" s="13" t="str">
        <f t="shared" si="35"/>
        <v>depot-9</v>
      </c>
      <c r="V76" s="13" t="e">
        <f t="shared" si="36"/>
        <v>#REF!</v>
      </c>
      <c r="W76" s="13" t="str">
        <f t="shared" si="37"/>
        <v>depot-10</v>
      </c>
      <c r="X76" s="13" t="e">
        <f t="shared" si="38"/>
        <v>#REF!</v>
      </c>
      <c r="Y76" s="13" t="str">
        <f t="shared" si="44"/>
        <v>depot-14</v>
      </c>
      <c r="Z76" s="13" t="e">
        <f t="shared" si="39"/>
        <v>#REF!</v>
      </c>
      <c r="AA76" s="31">
        <f t="shared" ref="AA76:AF85" si="48">IF($Y76=AA$5,$Z76,0)</f>
        <v>0</v>
      </c>
      <c r="AB76" s="31">
        <f t="shared" si="48"/>
        <v>0</v>
      </c>
      <c r="AC76" s="31">
        <f t="shared" si="48"/>
        <v>0</v>
      </c>
      <c r="AD76" s="31" t="e">
        <f t="shared" si="48"/>
        <v>#REF!</v>
      </c>
      <c r="AE76" s="31">
        <f t="shared" si="48"/>
        <v>0</v>
      </c>
      <c r="AF76" s="31">
        <f t="shared" si="48"/>
        <v>0</v>
      </c>
      <c r="AG76" s="42"/>
      <c r="AH76" s="32">
        <f t="shared" si="45"/>
        <v>1.7758710501045241</v>
      </c>
      <c r="AI76" s="32">
        <f t="shared" si="46"/>
        <v>0.77254251714696665</v>
      </c>
      <c r="AJ76" s="29">
        <f t="shared" ref="AJ76:AY85" si="49">(((AJ$3-$D76)^2)+((AJ$4-$E76)^2))^(1/2)*100</f>
        <v>2.5344102678140694</v>
      </c>
      <c r="AK76" s="29">
        <f t="shared" si="49"/>
        <v>2.1905961294584895</v>
      </c>
      <c r="AL76" s="29">
        <f t="shared" si="49"/>
        <v>1.7758710501045241</v>
      </c>
      <c r="AM76" s="29">
        <f t="shared" si="49"/>
        <v>1.787265988319287</v>
      </c>
      <c r="AN76" s="29">
        <f t="shared" si="49"/>
        <v>1.7985359753981713</v>
      </c>
      <c r="AO76" s="29">
        <f t="shared" si="49"/>
        <v>2.7159494087341072</v>
      </c>
      <c r="AP76" s="29">
        <f t="shared" si="49"/>
        <v>3.6541774275618799</v>
      </c>
      <c r="AQ76" s="29">
        <f t="shared" si="49"/>
        <v>4.713026836259008</v>
      </c>
      <c r="AR76" s="29">
        <f t="shared" si="49"/>
        <v>4.9189764016207862</v>
      </c>
      <c r="AS76" s="29">
        <f t="shared" si="49"/>
        <v>8.4518385194527657</v>
      </c>
      <c r="AT76" s="29">
        <f t="shared" si="49"/>
        <v>2.585628384281593</v>
      </c>
      <c r="AU76" s="29">
        <f t="shared" si="49"/>
        <v>1.9710798350140915</v>
      </c>
      <c r="AV76" s="29">
        <f t="shared" si="49"/>
        <v>1.1176944434865235</v>
      </c>
      <c r="AW76" s="29">
        <f t="shared" si="49"/>
        <v>0.77254251714696665</v>
      </c>
      <c r="AX76" s="29">
        <f t="shared" si="49"/>
        <v>4.7222750859727523</v>
      </c>
      <c r="AY76" s="29">
        <f t="shared" si="49"/>
        <v>4.9354468593232443</v>
      </c>
    </row>
    <row r="77" spans="2:51">
      <c r="B77" s="3">
        <v>72</v>
      </c>
      <c r="C77" s="3" t="s">
        <v>729</v>
      </c>
      <c r="D77" s="26">
        <v>34.024821199999998</v>
      </c>
      <c r="E77" s="27">
        <v>-118.4599269</v>
      </c>
      <c r="F77" s="24">
        <v>0</v>
      </c>
      <c r="G77" s="12">
        <v>349.95497750856936</v>
      </c>
      <c r="H77" s="13">
        <f t="shared" si="40"/>
        <v>9798.7393702399422</v>
      </c>
      <c r="I77" s="28">
        <f t="shared" si="41"/>
        <v>26.84586128832861</v>
      </c>
      <c r="J77" s="13">
        <f t="shared" si="42"/>
        <v>29.530447417161472</v>
      </c>
      <c r="K77" s="13" t="str">
        <f t="shared" si="43"/>
        <v>depot-5</v>
      </c>
      <c r="L77" s="13" t="e">
        <f t="shared" si="34"/>
        <v>#REF!</v>
      </c>
      <c r="M77" s="13">
        <f t="shared" si="47"/>
        <v>0</v>
      </c>
      <c r="N77" s="13">
        <f t="shared" si="47"/>
        <v>0</v>
      </c>
      <c r="O77" s="13">
        <f t="shared" si="47"/>
        <v>0</v>
      </c>
      <c r="P77" s="13">
        <f t="shared" si="47"/>
        <v>0</v>
      </c>
      <c r="Q77" s="13" t="e">
        <f t="shared" si="47"/>
        <v>#REF!</v>
      </c>
      <c r="R77" s="13">
        <f t="shared" si="47"/>
        <v>0</v>
      </c>
      <c r="S77" s="13">
        <f t="shared" si="47"/>
        <v>0</v>
      </c>
      <c r="T77" s="13">
        <f t="shared" si="47"/>
        <v>0</v>
      </c>
      <c r="U77" s="13" t="str">
        <f t="shared" si="35"/>
        <v>depot-9</v>
      </c>
      <c r="V77" s="13" t="e">
        <f t="shared" si="36"/>
        <v>#REF!</v>
      </c>
      <c r="W77" s="13" t="str">
        <f t="shared" si="37"/>
        <v>depot-10</v>
      </c>
      <c r="X77" s="13" t="e">
        <f t="shared" si="38"/>
        <v>#REF!</v>
      </c>
      <c r="Y77" s="13" t="str">
        <f t="shared" si="44"/>
        <v>depot-14</v>
      </c>
      <c r="Z77" s="13" t="e">
        <f t="shared" si="39"/>
        <v>#REF!</v>
      </c>
      <c r="AA77" s="31">
        <f t="shared" si="48"/>
        <v>0</v>
      </c>
      <c r="AB77" s="31">
        <f t="shared" si="48"/>
        <v>0</v>
      </c>
      <c r="AC77" s="31">
        <f t="shared" si="48"/>
        <v>0</v>
      </c>
      <c r="AD77" s="31" t="e">
        <f t="shared" si="48"/>
        <v>#REF!</v>
      </c>
      <c r="AE77" s="31">
        <f t="shared" si="48"/>
        <v>0</v>
      </c>
      <c r="AF77" s="31">
        <f t="shared" si="48"/>
        <v>0</v>
      </c>
      <c r="AG77" s="42"/>
      <c r="AH77" s="32">
        <f t="shared" si="45"/>
        <v>2.9269468783188661</v>
      </c>
      <c r="AI77" s="32">
        <f t="shared" si="46"/>
        <v>1.856192334565594</v>
      </c>
      <c r="AJ77" s="29">
        <f t="shared" si="49"/>
        <v>3.7851159277492816</v>
      </c>
      <c r="AK77" s="29">
        <f t="shared" si="49"/>
        <v>3.3875836609738563</v>
      </c>
      <c r="AL77" s="29">
        <f t="shared" si="49"/>
        <v>3.0399407373989886</v>
      </c>
      <c r="AM77" s="29">
        <f t="shared" si="49"/>
        <v>3.0514331380031923</v>
      </c>
      <c r="AN77" s="29">
        <f t="shared" si="49"/>
        <v>2.9269468783188661</v>
      </c>
      <c r="AO77" s="29">
        <f t="shared" si="49"/>
        <v>3.3896115787657806</v>
      </c>
      <c r="AP77" s="29">
        <f t="shared" si="49"/>
        <v>3.7407028969969871</v>
      </c>
      <c r="AQ77" s="29">
        <f t="shared" si="49"/>
        <v>3.6055915400941387</v>
      </c>
      <c r="AR77" s="29">
        <f t="shared" si="49"/>
        <v>3.9375141606353385</v>
      </c>
      <c r="AS77" s="29">
        <f t="shared" si="49"/>
        <v>7.3591507612498868</v>
      </c>
      <c r="AT77" s="29">
        <f t="shared" si="49"/>
        <v>3.8251095030733673</v>
      </c>
      <c r="AU77" s="29">
        <f t="shared" si="49"/>
        <v>3.2329588326635821</v>
      </c>
      <c r="AV77" s="29">
        <f t="shared" si="49"/>
        <v>2.1903816361772304</v>
      </c>
      <c r="AW77" s="29">
        <f t="shared" si="49"/>
        <v>1.856192334565594</v>
      </c>
      <c r="AX77" s="29">
        <f t="shared" si="49"/>
        <v>4.0482635137178713</v>
      </c>
      <c r="AY77" s="29">
        <f t="shared" si="49"/>
        <v>4.2651962077378363</v>
      </c>
    </row>
    <row r="78" spans="2:51">
      <c r="B78" s="3">
        <v>73</v>
      </c>
      <c r="C78" s="3" t="s">
        <v>730</v>
      </c>
      <c r="D78" s="26">
        <v>34.0194385</v>
      </c>
      <c r="E78" s="27">
        <v>-118.4558742</v>
      </c>
      <c r="F78" s="24">
        <v>0</v>
      </c>
      <c r="G78" s="12">
        <v>478.78128552570996</v>
      </c>
      <c r="H78" s="13">
        <f t="shared" si="40"/>
        <v>13405.875994719878</v>
      </c>
      <c r="I78" s="28">
        <f t="shared" si="41"/>
        <v>36.728427382794187</v>
      </c>
      <c r="J78" s="13">
        <f t="shared" si="42"/>
        <v>40.401270121073608</v>
      </c>
      <c r="K78" s="13" t="str">
        <f t="shared" si="43"/>
        <v>depot-8</v>
      </c>
      <c r="L78" s="13" t="e">
        <f t="shared" si="34"/>
        <v>#REF!</v>
      </c>
      <c r="M78" s="13">
        <f t="shared" si="47"/>
        <v>0</v>
      </c>
      <c r="N78" s="13">
        <f t="shared" si="47"/>
        <v>0</v>
      </c>
      <c r="O78" s="13">
        <f t="shared" si="47"/>
        <v>0</v>
      </c>
      <c r="P78" s="13">
        <f t="shared" si="47"/>
        <v>0</v>
      </c>
      <c r="Q78" s="13">
        <f t="shared" si="47"/>
        <v>0</v>
      </c>
      <c r="R78" s="13">
        <f t="shared" si="47"/>
        <v>0</v>
      </c>
      <c r="S78" s="13">
        <f t="shared" si="47"/>
        <v>0</v>
      </c>
      <c r="T78" s="13" t="e">
        <f t="shared" si="47"/>
        <v>#REF!</v>
      </c>
      <c r="U78" s="13" t="str">
        <f t="shared" si="35"/>
        <v>depot-9</v>
      </c>
      <c r="V78" s="13" t="e">
        <f t="shared" si="36"/>
        <v>#REF!</v>
      </c>
      <c r="W78" s="13" t="str">
        <f t="shared" si="37"/>
        <v>depot-10</v>
      </c>
      <c r="X78" s="13" t="e">
        <f t="shared" si="38"/>
        <v>#REF!</v>
      </c>
      <c r="Y78" s="13" t="str">
        <f t="shared" si="44"/>
        <v>depot-14</v>
      </c>
      <c r="Z78" s="13" t="e">
        <f t="shared" si="39"/>
        <v>#REF!</v>
      </c>
      <c r="AA78" s="31">
        <f t="shared" si="48"/>
        <v>0</v>
      </c>
      <c r="AB78" s="31">
        <f t="shared" si="48"/>
        <v>0</v>
      </c>
      <c r="AC78" s="31">
        <f t="shared" si="48"/>
        <v>0</v>
      </c>
      <c r="AD78" s="31" t="e">
        <f t="shared" si="48"/>
        <v>#REF!</v>
      </c>
      <c r="AE78" s="31">
        <f t="shared" si="48"/>
        <v>0</v>
      </c>
      <c r="AF78" s="31">
        <f t="shared" si="48"/>
        <v>0</v>
      </c>
      <c r="AG78" s="42"/>
      <c r="AH78" s="32">
        <f t="shared" si="45"/>
        <v>2.9748408833075168</v>
      </c>
      <c r="AI78" s="32">
        <f t="shared" si="46"/>
        <v>2.4472455942346159</v>
      </c>
      <c r="AJ78" s="29">
        <f t="shared" si="49"/>
        <v>4.2874208768096347</v>
      </c>
      <c r="AK78" s="29">
        <f t="shared" si="49"/>
        <v>3.9464329900934918</v>
      </c>
      <c r="AL78" s="29">
        <f t="shared" si="49"/>
        <v>3.5039194880161975</v>
      </c>
      <c r="AM78" s="29">
        <f t="shared" si="49"/>
        <v>3.5141236323309095</v>
      </c>
      <c r="AN78" s="29">
        <f t="shared" si="49"/>
        <v>3.1943703511806856</v>
      </c>
      <c r="AO78" s="29">
        <f t="shared" si="49"/>
        <v>3.3366802596151643</v>
      </c>
      <c r="AP78" s="29">
        <f t="shared" si="49"/>
        <v>3.3647976487455198</v>
      </c>
      <c r="AQ78" s="29">
        <f t="shared" si="49"/>
        <v>2.9748408833075168</v>
      </c>
      <c r="AR78" s="29">
        <f t="shared" si="49"/>
        <v>4.0700502724415335</v>
      </c>
      <c r="AS78" s="29">
        <f t="shared" si="49"/>
        <v>6.7273300274776684</v>
      </c>
      <c r="AT78" s="29">
        <f t="shared" si="49"/>
        <v>4.1900892265087188</v>
      </c>
      <c r="AU78" s="29">
        <f t="shared" si="49"/>
        <v>3.6625080474039811</v>
      </c>
      <c r="AV78" s="29">
        <f t="shared" si="49"/>
        <v>2.7927979458785908</v>
      </c>
      <c r="AW78" s="29">
        <f t="shared" si="49"/>
        <v>2.4472455942346159</v>
      </c>
      <c r="AX78" s="29">
        <f t="shared" si="49"/>
        <v>3.395411157857029</v>
      </c>
      <c r="AY78" s="29">
        <f t="shared" si="49"/>
        <v>3.6116944973933287</v>
      </c>
    </row>
    <row r="79" spans="2:51">
      <c r="B79" s="3">
        <v>74</v>
      </c>
      <c r="C79" s="3" t="s">
        <v>731</v>
      </c>
      <c r="D79" s="26">
        <v>34.024264500000001</v>
      </c>
      <c r="E79" s="27">
        <v>-118.4592718</v>
      </c>
      <c r="F79" s="24">
        <v>0</v>
      </c>
      <c r="G79" s="12">
        <v>478.78128552570996</v>
      </c>
      <c r="H79" s="13">
        <f t="shared" si="40"/>
        <v>13405.875994719878</v>
      </c>
      <c r="I79" s="28">
        <f t="shared" si="41"/>
        <v>36.728427382794187</v>
      </c>
      <c r="J79" s="13">
        <f t="shared" si="42"/>
        <v>40.401270121073608</v>
      </c>
      <c r="K79" s="13" t="str">
        <f t="shared" si="43"/>
        <v>depot-5</v>
      </c>
      <c r="L79" s="13" t="e">
        <f t="shared" si="34"/>
        <v>#REF!</v>
      </c>
      <c r="M79" s="13">
        <f t="shared" si="47"/>
        <v>0</v>
      </c>
      <c r="N79" s="13">
        <f t="shared" si="47"/>
        <v>0</v>
      </c>
      <c r="O79" s="13">
        <f t="shared" si="47"/>
        <v>0</v>
      </c>
      <c r="P79" s="13">
        <f t="shared" si="47"/>
        <v>0</v>
      </c>
      <c r="Q79" s="13" t="e">
        <f t="shared" si="47"/>
        <v>#REF!</v>
      </c>
      <c r="R79" s="13">
        <f t="shared" si="47"/>
        <v>0</v>
      </c>
      <c r="S79" s="13">
        <f t="shared" si="47"/>
        <v>0</v>
      </c>
      <c r="T79" s="13">
        <f t="shared" si="47"/>
        <v>0</v>
      </c>
      <c r="U79" s="13" t="str">
        <f t="shared" si="35"/>
        <v>depot-9</v>
      </c>
      <c r="V79" s="13" t="e">
        <f t="shared" si="36"/>
        <v>#REF!</v>
      </c>
      <c r="W79" s="13" t="str">
        <f t="shared" si="37"/>
        <v>depot-10</v>
      </c>
      <c r="X79" s="13" t="e">
        <f t="shared" si="38"/>
        <v>#REF!</v>
      </c>
      <c r="Y79" s="13" t="str">
        <f t="shared" si="44"/>
        <v>depot-14</v>
      </c>
      <c r="Z79" s="13" t="e">
        <f t="shared" si="39"/>
        <v>#REF!</v>
      </c>
      <c r="AA79" s="31">
        <f t="shared" si="48"/>
        <v>0</v>
      </c>
      <c r="AB79" s="31">
        <f t="shared" si="48"/>
        <v>0</v>
      </c>
      <c r="AC79" s="31">
        <f t="shared" si="48"/>
        <v>0</v>
      </c>
      <c r="AD79" s="31" t="e">
        <f t="shared" si="48"/>
        <v>#REF!</v>
      </c>
      <c r="AE79" s="31">
        <f t="shared" si="48"/>
        <v>0</v>
      </c>
      <c r="AF79" s="31">
        <f t="shared" si="48"/>
        <v>0</v>
      </c>
      <c r="AG79" s="42"/>
      <c r="AH79" s="32">
        <f t="shared" si="45"/>
        <v>2.9710172623703808</v>
      </c>
      <c r="AI79" s="32">
        <f t="shared" si="46"/>
        <v>1.9368614176808734</v>
      </c>
      <c r="AJ79" s="29">
        <f t="shared" si="49"/>
        <v>3.8579562126731393</v>
      </c>
      <c r="AK79" s="29">
        <f t="shared" si="49"/>
        <v>3.4660821664378378</v>
      </c>
      <c r="AL79" s="29">
        <f t="shared" si="49"/>
        <v>3.1079021847058974</v>
      </c>
      <c r="AM79" s="29">
        <f t="shared" si="49"/>
        <v>3.1192598210642744</v>
      </c>
      <c r="AN79" s="29">
        <f t="shared" si="49"/>
        <v>2.9710172623703808</v>
      </c>
      <c r="AO79" s="29">
        <f t="shared" si="49"/>
        <v>3.3943752863385592</v>
      </c>
      <c r="AP79" s="29">
        <f t="shared" si="49"/>
        <v>3.7043060176238622</v>
      </c>
      <c r="AQ79" s="29">
        <f t="shared" si="49"/>
        <v>3.520096417116704</v>
      </c>
      <c r="AR79" s="29">
        <f t="shared" si="49"/>
        <v>3.9293184323239165</v>
      </c>
      <c r="AS79" s="29">
        <f t="shared" si="49"/>
        <v>7.2737807711948141</v>
      </c>
      <c r="AT79" s="29">
        <f t="shared" si="49"/>
        <v>3.8824043004953541</v>
      </c>
      <c r="AU79" s="29">
        <f t="shared" si="49"/>
        <v>3.2971631772327314</v>
      </c>
      <c r="AV79" s="29">
        <f t="shared" si="49"/>
        <v>2.2724522166380634</v>
      </c>
      <c r="AW79" s="29">
        <f t="shared" si="49"/>
        <v>1.9368614176808734</v>
      </c>
      <c r="AX79" s="29">
        <f t="shared" si="49"/>
        <v>3.9710081972844877</v>
      </c>
      <c r="AY79" s="29">
        <f t="shared" si="49"/>
        <v>4.1878378940095562</v>
      </c>
    </row>
    <row r="80" spans="2:51">
      <c r="B80" s="3">
        <v>75</v>
      </c>
      <c r="C80" s="3" t="s">
        <v>732</v>
      </c>
      <c r="D80" s="26">
        <v>34.022201000000003</v>
      </c>
      <c r="E80" s="27">
        <v>-118.50613199999999</v>
      </c>
      <c r="F80" s="24">
        <v>0</v>
      </c>
      <c r="G80" s="12">
        <v>184.96269553267791</v>
      </c>
      <c r="H80" s="13">
        <f t="shared" si="40"/>
        <v>5178.955474914982</v>
      </c>
      <c r="I80" s="28">
        <f t="shared" si="41"/>
        <v>14.188919109356116</v>
      </c>
      <c r="J80" s="13">
        <f t="shared" si="42"/>
        <v>15.607811020291729</v>
      </c>
      <c r="K80" s="13" t="str">
        <f t="shared" si="43"/>
        <v>depot-1</v>
      </c>
      <c r="L80" s="13" t="e">
        <f t="shared" si="34"/>
        <v>#REF!</v>
      </c>
      <c r="M80" s="13" t="e">
        <f t="shared" si="47"/>
        <v>#REF!</v>
      </c>
      <c r="N80" s="13">
        <f t="shared" si="47"/>
        <v>0</v>
      </c>
      <c r="O80" s="13">
        <f t="shared" si="47"/>
        <v>0</v>
      </c>
      <c r="P80" s="13">
        <f t="shared" si="47"/>
        <v>0</v>
      </c>
      <c r="Q80" s="13">
        <f t="shared" si="47"/>
        <v>0</v>
      </c>
      <c r="R80" s="13">
        <f t="shared" si="47"/>
        <v>0</v>
      </c>
      <c r="S80" s="13">
        <f t="shared" si="47"/>
        <v>0</v>
      </c>
      <c r="T80" s="13">
        <f t="shared" si="47"/>
        <v>0</v>
      </c>
      <c r="U80" s="13" t="str">
        <f t="shared" si="35"/>
        <v>depot-9</v>
      </c>
      <c r="V80" s="13" t="e">
        <f t="shared" si="36"/>
        <v>#REF!</v>
      </c>
      <c r="W80" s="13" t="str">
        <f t="shared" si="37"/>
        <v>depot-10</v>
      </c>
      <c r="X80" s="13" t="e">
        <f t="shared" si="38"/>
        <v>#REF!</v>
      </c>
      <c r="Y80" s="13" t="str">
        <f t="shared" si="44"/>
        <v>depot-11</v>
      </c>
      <c r="Z80" s="13" t="e">
        <f t="shared" si="39"/>
        <v>#REF!</v>
      </c>
      <c r="AA80" s="31" t="e">
        <f t="shared" si="48"/>
        <v>#REF!</v>
      </c>
      <c r="AB80" s="31">
        <f t="shared" si="48"/>
        <v>0</v>
      </c>
      <c r="AC80" s="31">
        <f t="shared" si="48"/>
        <v>0</v>
      </c>
      <c r="AD80" s="31">
        <f t="shared" si="48"/>
        <v>0</v>
      </c>
      <c r="AE80" s="31">
        <f t="shared" si="48"/>
        <v>0</v>
      </c>
      <c r="AF80" s="31">
        <f t="shared" si="48"/>
        <v>0</v>
      </c>
      <c r="AG80" s="42"/>
      <c r="AH80" s="32">
        <f t="shared" si="45"/>
        <v>1.1725242214972704</v>
      </c>
      <c r="AI80" s="32">
        <f t="shared" si="46"/>
        <v>0.88523077691580998</v>
      </c>
      <c r="AJ80" s="29">
        <f t="shared" si="49"/>
        <v>1.1725242214972704</v>
      </c>
      <c r="AK80" s="29">
        <f t="shared" si="49"/>
        <v>1.81406237875089</v>
      </c>
      <c r="AL80" s="29">
        <f t="shared" si="49"/>
        <v>1.6260610395060344</v>
      </c>
      <c r="AM80" s="29">
        <f t="shared" si="49"/>
        <v>1.6129313945100916</v>
      </c>
      <c r="AN80" s="29">
        <f t="shared" si="49"/>
        <v>1.9948122818948706</v>
      </c>
      <c r="AO80" s="29">
        <f t="shared" si="49"/>
        <v>3.2121738478477155</v>
      </c>
      <c r="AP80" s="29">
        <f t="shared" si="49"/>
        <v>4.9734945603366301</v>
      </c>
      <c r="AQ80" s="29">
        <f t="shared" si="49"/>
        <v>7.799960410571968</v>
      </c>
      <c r="AR80" s="29">
        <f t="shared" si="49"/>
        <v>8.0446254677577951</v>
      </c>
      <c r="AS80" s="29">
        <f t="shared" si="49"/>
        <v>11.404570175947027</v>
      </c>
      <c r="AT80" s="29">
        <f t="shared" si="49"/>
        <v>0.88523077691580998</v>
      </c>
      <c r="AU80" s="29">
        <f t="shared" si="49"/>
        <v>1.3982445166706141</v>
      </c>
      <c r="AV80" s="29">
        <f t="shared" si="49"/>
        <v>2.8259182256025497</v>
      </c>
      <c r="AW80" s="29">
        <f t="shared" si="49"/>
        <v>3.0065955833792382</v>
      </c>
      <c r="AX80" s="29">
        <f t="shared" si="49"/>
        <v>7.1426236328110209</v>
      </c>
      <c r="AY80" s="29">
        <f t="shared" si="49"/>
        <v>7.3225567817260915</v>
      </c>
    </row>
    <row r="81" spans="2:51">
      <c r="B81" s="3">
        <v>76</v>
      </c>
      <c r="C81" s="3" t="s">
        <v>733</v>
      </c>
      <c r="D81" s="26">
        <v>34.0123751</v>
      </c>
      <c r="E81" s="27">
        <v>-118.4946573</v>
      </c>
      <c r="F81" s="24">
        <v>1</v>
      </c>
      <c r="G81" s="12">
        <v>176.44143501450321</v>
      </c>
      <c r="H81" s="13">
        <f t="shared" si="40"/>
        <v>4940.36018040609</v>
      </c>
      <c r="I81" s="28">
        <f t="shared" si="41"/>
        <v>13.53523337097559</v>
      </c>
      <c r="J81" s="13">
        <f t="shared" si="42"/>
        <v>14.888756708073149</v>
      </c>
      <c r="K81" s="13" t="str">
        <f t="shared" si="43"/>
        <v>depot-5</v>
      </c>
      <c r="L81" s="13" t="e">
        <f t="shared" si="34"/>
        <v>#REF!</v>
      </c>
      <c r="M81" s="13">
        <f t="shared" si="47"/>
        <v>0</v>
      </c>
      <c r="N81" s="13">
        <f t="shared" si="47"/>
        <v>0</v>
      </c>
      <c r="O81" s="13">
        <f t="shared" si="47"/>
        <v>0</v>
      </c>
      <c r="P81" s="13">
        <f t="shared" si="47"/>
        <v>0</v>
      </c>
      <c r="Q81" s="13" t="e">
        <f t="shared" si="47"/>
        <v>#REF!</v>
      </c>
      <c r="R81" s="13">
        <f t="shared" si="47"/>
        <v>0</v>
      </c>
      <c r="S81" s="13">
        <f t="shared" si="47"/>
        <v>0</v>
      </c>
      <c r="T81" s="13">
        <f t="shared" si="47"/>
        <v>0</v>
      </c>
      <c r="U81" s="13" t="str">
        <f t="shared" si="35"/>
        <v>depot-9</v>
      </c>
      <c r="V81" s="13" t="e">
        <f t="shared" si="36"/>
        <v>#REF!</v>
      </c>
      <c r="W81" s="13" t="str">
        <f t="shared" si="37"/>
        <v>depot-10</v>
      </c>
      <c r="X81" s="13" t="e">
        <f t="shared" si="38"/>
        <v>#REF!</v>
      </c>
      <c r="Y81" s="13" t="str">
        <f t="shared" si="44"/>
        <v>depot-11</v>
      </c>
      <c r="Z81" s="13" t="e">
        <f t="shared" si="39"/>
        <v>#REF!</v>
      </c>
      <c r="AA81" s="31" t="e">
        <f t="shared" si="48"/>
        <v>#REF!</v>
      </c>
      <c r="AB81" s="31">
        <f t="shared" si="48"/>
        <v>0</v>
      </c>
      <c r="AC81" s="31">
        <f t="shared" si="48"/>
        <v>0</v>
      </c>
      <c r="AD81" s="31">
        <f t="shared" si="48"/>
        <v>0</v>
      </c>
      <c r="AE81" s="31">
        <f t="shared" si="48"/>
        <v>0</v>
      </c>
      <c r="AF81" s="31">
        <f t="shared" si="48"/>
        <v>0</v>
      </c>
      <c r="AG81" s="42"/>
      <c r="AH81" s="32">
        <f t="shared" si="45"/>
        <v>0.76245049531092601</v>
      </c>
      <c r="AI81" s="32">
        <f t="shared" si="46"/>
        <v>0.75778673688558973</v>
      </c>
      <c r="AJ81" s="29">
        <f t="shared" si="49"/>
        <v>1.7882965439207557</v>
      </c>
      <c r="AK81" s="29">
        <f t="shared" si="49"/>
        <v>2.1891209224253436</v>
      </c>
      <c r="AL81" s="29">
        <f t="shared" si="49"/>
        <v>1.4240886840366378</v>
      </c>
      <c r="AM81" s="29">
        <f t="shared" si="49"/>
        <v>1.4135156627360894</v>
      </c>
      <c r="AN81" s="29">
        <f t="shared" si="49"/>
        <v>0.76245049531092601</v>
      </c>
      <c r="AO81" s="29">
        <f t="shared" si="49"/>
        <v>1.7060993875502362</v>
      </c>
      <c r="AP81" s="29">
        <f t="shared" si="49"/>
        <v>3.4639566602514846</v>
      </c>
      <c r="AQ81" s="29">
        <f t="shared" si="49"/>
        <v>6.4962936497127881</v>
      </c>
      <c r="AR81" s="29">
        <f t="shared" si="49"/>
        <v>7.4626452490056883</v>
      </c>
      <c r="AS81" s="29">
        <f t="shared" si="49"/>
        <v>10.009293472194249</v>
      </c>
      <c r="AT81" s="29">
        <f t="shared" si="49"/>
        <v>0.75778673688558973</v>
      </c>
      <c r="AU81" s="29">
        <f t="shared" si="49"/>
        <v>1.1666871344966021</v>
      </c>
      <c r="AV81" s="29">
        <f t="shared" si="49"/>
        <v>2.5451555087258004</v>
      </c>
      <c r="AW81" s="29">
        <f t="shared" si="49"/>
        <v>2.5440857015829885</v>
      </c>
      <c r="AX81" s="29">
        <f t="shared" si="49"/>
        <v>5.6722022510658849</v>
      </c>
      <c r="AY81" s="29">
        <f t="shared" si="49"/>
        <v>5.8456414838584774</v>
      </c>
    </row>
    <row r="82" spans="2:51">
      <c r="B82" s="3">
        <v>77</v>
      </c>
      <c r="C82" s="3" t="s">
        <v>734</v>
      </c>
      <c r="D82" s="26">
        <v>34.022201000000003</v>
      </c>
      <c r="E82" s="27">
        <v>-118.50613199999999</v>
      </c>
      <c r="F82" s="24">
        <v>0</v>
      </c>
      <c r="G82" s="12">
        <v>184.96269553267791</v>
      </c>
      <c r="H82" s="13">
        <f t="shared" si="40"/>
        <v>5178.955474914982</v>
      </c>
      <c r="I82" s="28">
        <f t="shared" si="41"/>
        <v>14.188919109356116</v>
      </c>
      <c r="J82" s="13">
        <f t="shared" si="42"/>
        <v>15.607811020291729</v>
      </c>
      <c r="K82" s="13" t="str">
        <f t="shared" si="43"/>
        <v>depot-1</v>
      </c>
      <c r="L82" s="13" t="e">
        <f t="shared" si="34"/>
        <v>#REF!</v>
      </c>
      <c r="M82" s="13" t="e">
        <f t="shared" si="47"/>
        <v>#REF!</v>
      </c>
      <c r="N82" s="13">
        <f t="shared" si="47"/>
        <v>0</v>
      </c>
      <c r="O82" s="13">
        <f t="shared" si="47"/>
        <v>0</v>
      </c>
      <c r="P82" s="13">
        <f t="shared" si="47"/>
        <v>0</v>
      </c>
      <c r="Q82" s="13">
        <f t="shared" si="47"/>
        <v>0</v>
      </c>
      <c r="R82" s="13">
        <f t="shared" si="47"/>
        <v>0</v>
      </c>
      <c r="S82" s="13">
        <f t="shared" si="47"/>
        <v>0</v>
      </c>
      <c r="T82" s="13">
        <f t="shared" si="47"/>
        <v>0</v>
      </c>
      <c r="U82" s="13" t="str">
        <f t="shared" si="35"/>
        <v>depot-9</v>
      </c>
      <c r="V82" s="13" t="e">
        <f t="shared" si="36"/>
        <v>#REF!</v>
      </c>
      <c r="W82" s="13" t="str">
        <f t="shared" si="37"/>
        <v>depot-10</v>
      </c>
      <c r="X82" s="13" t="e">
        <f t="shared" si="38"/>
        <v>#REF!</v>
      </c>
      <c r="Y82" s="13" t="str">
        <f t="shared" si="44"/>
        <v>depot-11</v>
      </c>
      <c r="Z82" s="13" t="e">
        <f t="shared" si="39"/>
        <v>#REF!</v>
      </c>
      <c r="AA82" s="31" t="e">
        <f t="shared" si="48"/>
        <v>#REF!</v>
      </c>
      <c r="AB82" s="31">
        <f t="shared" si="48"/>
        <v>0</v>
      </c>
      <c r="AC82" s="31">
        <f t="shared" si="48"/>
        <v>0</v>
      </c>
      <c r="AD82" s="31">
        <f t="shared" si="48"/>
        <v>0</v>
      </c>
      <c r="AE82" s="31">
        <f t="shared" si="48"/>
        <v>0</v>
      </c>
      <c r="AF82" s="31">
        <f t="shared" si="48"/>
        <v>0</v>
      </c>
      <c r="AG82" s="42"/>
      <c r="AH82" s="32">
        <f t="shared" si="45"/>
        <v>1.1725242214972704</v>
      </c>
      <c r="AI82" s="32">
        <f t="shared" si="46"/>
        <v>0.88523077691580998</v>
      </c>
      <c r="AJ82" s="29">
        <f t="shared" si="49"/>
        <v>1.1725242214972704</v>
      </c>
      <c r="AK82" s="29">
        <f t="shared" si="49"/>
        <v>1.81406237875089</v>
      </c>
      <c r="AL82" s="29">
        <f t="shared" si="49"/>
        <v>1.6260610395060344</v>
      </c>
      <c r="AM82" s="29">
        <f t="shared" si="49"/>
        <v>1.6129313945100916</v>
      </c>
      <c r="AN82" s="29">
        <f t="shared" si="49"/>
        <v>1.9948122818948706</v>
      </c>
      <c r="AO82" s="29">
        <f t="shared" si="49"/>
        <v>3.2121738478477155</v>
      </c>
      <c r="AP82" s="29">
        <f t="shared" si="49"/>
        <v>4.9734945603366301</v>
      </c>
      <c r="AQ82" s="29">
        <f t="shared" si="49"/>
        <v>7.799960410571968</v>
      </c>
      <c r="AR82" s="29">
        <f t="shared" si="49"/>
        <v>8.0446254677577951</v>
      </c>
      <c r="AS82" s="29">
        <f t="shared" si="49"/>
        <v>11.404570175947027</v>
      </c>
      <c r="AT82" s="29">
        <f t="shared" si="49"/>
        <v>0.88523077691580998</v>
      </c>
      <c r="AU82" s="29">
        <f t="shared" si="49"/>
        <v>1.3982445166706141</v>
      </c>
      <c r="AV82" s="29">
        <f t="shared" si="49"/>
        <v>2.8259182256025497</v>
      </c>
      <c r="AW82" s="29">
        <f t="shared" si="49"/>
        <v>3.0065955833792382</v>
      </c>
      <c r="AX82" s="29">
        <f t="shared" si="49"/>
        <v>7.1426236328110209</v>
      </c>
      <c r="AY82" s="29">
        <f t="shared" si="49"/>
        <v>7.3225567817260915</v>
      </c>
    </row>
    <row r="83" spans="2:51">
      <c r="B83" s="3">
        <v>78</v>
      </c>
      <c r="C83" s="3" t="s">
        <v>735</v>
      </c>
      <c r="D83" s="26">
        <v>34.0138739</v>
      </c>
      <c r="E83" s="27">
        <v>-118.4962475</v>
      </c>
      <c r="F83" s="24">
        <v>1</v>
      </c>
      <c r="G83" s="12">
        <v>176.44143501450321</v>
      </c>
      <c r="H83" s="13">
        <f t="shared" si="40"/>
        <v>4940.36018040609</v>
      </c>
      <c r="I83" s="28">
        <f t="shared" si="41"/>
        <v>13.53523337097559</v>
      </c>
      <c r="J83" s="13">
        <f t="shared" si="42"/>
        <v>14.888756708073149</v>
      </c>
      <c r="K83" s="13" t="str">
        <f t="shared" si="43"/>
        <v>depot-5</v>
      </c>
      <c r="L83" s="13" t="e">
        <f t="shared" si="34"/>
        <v>#REF!</v>
      </c>
      <c r="M83" s="13">
        <f t="shared" si="47"/>
        <v>0</v>
      </c>
      <c r="N83" s="13">
        <f t="shared" si="47"/>
        <v>0</v>
      </c>
      <c r="O83" s="13">
        <f t="shared" si="47"/>
        <v>0</v>
      </c>
      <c r="P83" s="13">
        <f t="shared" si="47"/>
        <v>0</v>
      </c>
      <c r="Q83" s="13" t="e">
        <f t="shared" si="47"/>
        <v>#REF!</v>
      </c>
      <c r="R83" s="13">
        <f t="shared" si="47"/>
        <v>0</v>
      </c>
      <c r="S83" s="13">
        <f t="shared" si="47"/>
        <v>0</v>
      </c>
      <c r="T83" s="13">
        <f t="shared" si="47"/>
        <v>0</v>
      </c>
      <c r="U83" s="13" t="str">
        <f t="shared" si="35"/>
        <v>depot-9</v>
      </c>
      <c r="V83" s="13" t="e">
        <f t="shared" si="36"/>
        <v>#REF!</v>
      </c>
      <c r="W83" s="13" t="str">
        <f t="shared" si="37"/>
        <v>depot-10</v>
      </c>
      <c r="X83" s="13" t="e">
        <f t="shared" si="38"/>
        <v>#REF!</v>
      </c>
      <c r="Y83" s="13" t="str">
        <f t="shared" si="44"/>
        <v>depot-11</v>
      </c>
      <c r="Z83" s="13" t="e">
        <f t="shared" si="39"/>
        <v>#REF!</v>
      </c>
      <c r="AA83" s="31" t="e">
        <f t="shared" si="48"/>
        <v>#REF!</v>
      </c>
      <c r="AB83" s="31">
        <f t="shared" si="48"/>
        <v>0</v>
      </c>
      <c r="AC83" s="31">
        <f t="shared" si="48"/>
        <v>0</v>
      </c>
      <c r="AD83" s="31">
        <f t="shared" si="48"/>
        <v>0</v>
      </c>
      <c r="AE83" s="31">
        <f t="shared" si="48"/>
        <v>0</v>
      </c>
      <c r="AF83" s="31">
        <f t="shared" si="48"/>
        <v>0</v>
      </c>
      <c r="AG83" s="42"/>
      <c r="AH83" s="32">
        <f t="shared" si="45"/>
        <v>0.88113751491987746</v>
      </c>
      <c r="AI83" s="32">
        <f t="shared" si="46"/>
        <v>0.56196255124327599</v>
      </c>
      <c r="AJ83" s="29">
        <f t="shared" si="49"/>
        <v>1.6212264686338573</v>
      </c>
      <c r="AK83" s="29">
        <f t="shared" si="49"/>
        <v>2.062990471185004</v>
      </c>
      <c r="AL83" s="29">
        <f t="shared" si="49"/>
        <v>1.3445085777341297</v>
      </c>
      <c r="AM83" s="29">
        <f t="shared" si="49"/>
        <v>1.3327292851886303</v>
      </c>
      <c r="AN83" s="29">
        <f t="shared" si="49"/>
        <v>0.88113751491987746</v>
      </c>
      <c r="AO83" s="29">
        <f t="shared" si="49"/>
        <v>1.9242760087362836</v>
      </c>
      <c r="AP83" s="29">
        <f t="shared" si="49"/>
        <v>3.6824774449408828</v>
      </c>
      <c r="AQ83" s="29">
        <f t="shared" si="49"/>
        <v>6.6736724615231671</v>
      </c>
      <c r="AR83" s="29">
        <f t="shared" si="49"/>
        <v>7.5209538990277842</v>
      </c>
      <c r="AS83" s="29">
        <f t="shared" si="49"/>
        <v>10.204689213969322</v>
      </c>
      <c r="AT83" s="29">
        <f t="shared" si="49"/>
        <v>0.56196255124327599</v>
      </c>
      <c r="AU83" s="29">
        <f t="shared" si="49"/>
        <v>1.069417122828914</v>
      </c>
      <c r="AV83" s="29">
        <f t="shared" si="49"/>
        <v>2.5220969150283703</v>
      </c>
      <c r="AW83" s="29">
        <f t="shared" si="49"/>
        <v>2.5511495512802256</v>
      </c>
      <c r="AX83" s="29">
        <f t="shared" si="49"/>
        <v>5.8808224049525739</v>
      </c>
      <c r="AY83" s="29">
        <f t="shared" si="49"/>
        <v>6.0556501273606127</v>
      </c>
    </row>
    <row r="84" spans="2:51">
      <c r="B84" s="3">
        <v>79</v>
      </c>
      <c r="C84" s="3" t="s">
        <v>736</v>
      </c>
      <c r="D84" s="26">
        <v>34.020395999999998</v>
      </c>
      <c r="E84" s="27">
        <v>-118.4549669</v>
      </c>
      <c r="F84" s="24">
        <v>0</v>
      </c>
      <c r="G84" s="12">
        <v>478.78128552570996</v>
      </c>
      <c r="H84" s="13">
        <f t="shared" si="40"/>
        <v>13405.875994719878</v>
      </c>
      <c r="I84" s="28">
        <f t="shared" si="41"/>
        <v>36.728427382794187</v>
      </c>
      <c r="J84" s="13">
        <f t="shared" si="42"/>
        <v>40.401270121073608</v>
      </c>
      <c r="K84" s="13" t="str">
        <f t="shared" si="43"/>
        <v>depot-8</v>
      </c>
      <c r="L84" s="13" t="e">
        <f t="shared" si="34"/>
        <v>#REF!</v>
      </c>
      <c r="M84" s="13">
        <f t="shared" si="47"/>
        <v>0</v>
      </c>
      <c r="N84" s="13">
        <f t="shared" si="47"/>
        <v>0</v>
      </c>
      <c r="O84" s="13">
        <f t="shared" si="47"/>
        <v>0</v>
      </c>
      <c r="P84" s="13">
        <f t="shared" si="47"/>
        <v>0</v>
      </c>
      <c r="Q84" s="13">
        <f t="shared" si="47"/>
        <v>0</v>
      </c>
      <c r="R84" s="13">
        <f t="shared" si="47"/>
        <v>0</v>
      </c>
      <c r="S84" s="13">
        <f t="shared" si="47"/>
        <v>0</v>
      </c>
      <c r="T84" s="13" t="e">
        <f t="shared" si="47"/>
        <v>#REF!</v>
      </c>
      <c r="U84" s="13" t="str">
        <f t="shared" si="35"/>
        <v>depot-9</v>
      </c>
      <c r="V84" s="13" t="e">
        <f t="shared" si="36"/>
        <v>#REF!</v>
      </c>
      <c r="W84" s="13" t="str">
        <f t="shared" si="37"/>
        <v>depot-10</v>
      </c>
      <c r="X84" s="13" t="e">
        <f t="shared" si="38"/>
        <v>#REF!</v>
      </c>
      <c r="Y84" s="13" t="str">
        <f t="shared" si="44"/>
        <v>depot-14</v>
      </c>
      <c r="Z84" s="13" t="e">
        <f t="shared" si="39"/>
        <v>#REF!</v>
      </c>
      <c r="AA84" s="31">
        <f t="shared" si="48"/>
        <v>0</v>
      </c>
      <c r="AB84" s="31">
        <f t="shared" si="48"/>
        <v>0</v>
      </c>
      <c r="AC84" s="31">
        <f t="shared" si="48"/>
        <v>0</v>
      </c>
      <c r="AD84" s="31" t="e">
        <f t="shared" si="48"/>
        <v>#REF!</v>
      </c>
      <c r="AE84" s="31">
        <f t="shared" si="48"/>
        <v>0</v>
      </c>
      <c r="AF84" s="31">
        <f t="shared" si="48"/>
        <v>0</v>
      </c>
      <c r="AG84" s="42"/>
      <c r="AH84" s="32">
        <f t="shared" si="45"/>
        <v>2.9475317373694558</v>
      </c>
      <c r="AI84" s="32">
        <f t="shared" si="46"/>
        <v>2.4848171516831323</v>
      </c>
      <c r="AJ84" s="29">
        <f t="shared" si="49"/>
        <v>4.353171251869008</v>
      </c>
      <c r="AK84" s="29">
        <f t="shared" si="49"/>
        <v>3.9967833517585665</v>
      </c>
      <c r="AL84" s="29">
        <f t="shared" si="49"/>
        <v>3.5770439390781643</v>
      </c>
      <c r="AM84" s="29">
        <f t="shared" si="49"/>
        <v>3.5875339547526086</v>
      </c>
      <c r="AN84" s="29">
        <f t="shared" si="49"/>
        <v>3.2984489678178304</v>
      </c>
      <c r="AO84" s="29">
        <f t="shared" si="49"/>
        <v>3.4663352690272071</v>
      </c>
      <c r="AP84" s="29">
        <f t="shared" si="49"/>
        <v>3.4892650073619933</v>
      </c>
      <c r="AQ84" s="29">
        <f t="shared" si="49"/>
        <v>2.9475317373694558</v>
      </c>
      <c r="AR84" s="29">
        <f t="shared" si="49"/>
        <v>3.9390100925492701</v>
      </c>
      <c r="AS84" s="29">
        <f t="shared" si="49"/>
        <v>6.7017447203252836</v>
      </c>
      <c r="AT84" s="29">
        <f t="shared" si="49"/>
        <v>4.2822392488159453</v>
      </c>
      <c r="AU84" s="29">
        <f t="shared" si="49"/>
        <v>3.7427197002306825</v>
      </c>
      <c r="AV84" s="29">
        <f t="shared" si="49"/>
        <v>2.8270733295232149</v>
      </c>
      <c r="AW84" s="29">
        <f t="shared" si="49"/>
        <v>2.4848171516831323</v>
      </c>
      <c r="AX84" s="29">
        <f t="shared" si="49"/>
        <v>3.4536934707788487</v>
      </c>
      <c r="AY84" s="29">
        <f t="shared" si="49"/>
        <v>3.6691945903292575</v>
      </c>
    </row>
    <row r="85" spans="2:51">
      <c r="B85" s="3">
        <v>80</v>
      </c>
      <c r="C85" s="3" t="s">
        <v>737</v>
      </c>
      <c r="D85" s="26">
        <v>34.019566900000001</v>
      </c>
      <c r="E85" s="27">
        <v>-118.45075180000001</v>
      </c>
      <c r="F85" s="24">
        <v>0</v>
      </c>
      <c r="G85" s="12">
        <v>478.78128552570996</v>
      </c>
      <c r="H85" s="13">
        <f t="shared" si="40"/>
        <v>13405.875994719878</v>
      </c>
      <c r="I85" s="28">
        <f t="shared" si="41"/>
        <v>36.728427382794187</v>
      </c>
      <c r="J85" s="13">
        <f t="shared" si="42"/>
        <v>40.401270121073608</v>
      </c>
      <c r="K85" s="13" t="str">
        <f t="shared" si="43"/>
        <v>depot-8</v>
      </c>
      <c r="L85" s="13" t="e">
        <f t="shared" si="34"/>
        <v>#REF!</v>
      </c>
      <c r="M85" s="13">
        <f t="shared" si="47"/>
        <v>0</v>
      </c>
      <c r="N85" s="13">
        <f t="shared" si="47"/>
        <v>0</v>
      </c>
      <c r="O85" s="13">
        <f t="shared" si="47"/>
        <v>0</v>
      </c>
      <c r="P85" s="13">
        <f t="shared" si="47"/>
        <v>0</v>
      </c>
      <c r="Q85" s="13">
        <f t="shared" si="47"/>
        <v>0</v>
      </c>
      <c r="R85" s="13">
        <f t="shared" si="47"/>
        <v>0</v>
      </c>
      <c r="S85" s="13">
        <f t="shared" si="47"/>
        <v>0</v>
      </c>
      <c r="T85" s="13" t="e">
        <f t="shared" si="47"/>
        <v>#REF!</v>
      </c>
      <c r="U85" s="13" t="str">
        <f t="shared" si="35"/>
        <v>depot-9</v>
      </c>
      <c r="V85" s="13" t="e">
        <f t="shared" si="36"/>
        <v>#REF!</v>
      </c>
      <c r="W85" s="13" t="str">
        <f t="shared" si="37"/>
        <v>depot-10</v>
      </c>
      <c r="X85" s="13" t="e">
        <f t="shared" si="38"/>
        <v>#REF!</v>
      </c>
      <c r="Y85" s="13" t="str">
        <f t="shared" si="44"/>
        <v>depot-14</v>
      </c>
      <c r="Z85" s="13" t="e">
        <f t="shared" si="39"/>
        <v>#REF!</v>
      </c>
      <c r="AA85" s="31">
        <f t="shared" si="48"/>
        <v>0</v>
      </c>
      <c r="AB85" s="31">
        <f t="shared" si="48"/>
        <v>0</v>
      </c>
      <c r="AC85" s="31">
        <f t="shared" si="48"/>
        <v>0</v>
      </c>
      <c r="AD85" s="31" t="e">
        <f t="shared" si="48"/>
        <v>#REF!</v>
      </c>
      <c r="AE85" s="31">
        <f t="shared" si="48"/>
        <v>0</v>
      </c>
      <c r="AF85" s="31">
        <f t="shared" si="48"/>
        <v>0</v>
      </c>
      <c r="AG85" s="42"/>
      <c r="AH85" s="32">
        <f t="shared" si="45"/>
        <v>2.5531206514778302</v>
      </c>
      <c r="AI85" s="32">
        <f t="shared" si="46"/>
        <v>2.903004781135528</v>
      </c>
      <c r="AJ85" s="29">
        <f t="shared" si="49"/>
        <v>4.7825904968431576</v>
      </c>
      <c r="AK85" s="29">
        <f t="shared" si="49"/>
        <v>4.4215769534963121</v>
      </c>
      <c r="AL85" s="29">
        <f t="shared" si="49"/>
        <v>4.0063427846468569</v>
      </c>
      <c r="AM85" s="29">
        <f t="shared" si="49"/>
        <v>4.0167938113002304</v>
      </c>
      <c r="AN85" s="29">
        <f t="shared" si="49"/>
        <v>3.7039500180882161</v>
      </c>
      <c r="AO85" s="29">
        <f t="shared" si="49"/>
        <v>3.7710786913694614</v>
      </c>
      <c r="AP85" s="29">
        <f t="shared" si="49"/>
        <v>3.6127488034737718</v>
      </c>
      <c r="AQ85" s="29">
        <f t="shared" si="49"/>
        <v>2.5531206514778302</v>
      </c>
      <c r="AR85" s="29">
        <f t="shared" si="49"/>
        <v>3.7730417325288168</v>
      </c>
      <c r="AS85" s="29">
        <f t="shared" si="49"/>
        <v>6.3045989890724421</v>
      </c>
      <c r="AT85" s="29">
        <f t="shared" si="49"/>
        <v>4.7023863059191653</v>
      </c>
      <c r="AU85" s="29">
        <f t="shared" si="49"/>
        <v>4.1702460105479187</v>
      </c>
      <c r="AV85" s="29">
        <f t="shared" si="49"/>
        <v>3.2422272278325428</v>
      </c>
      <c r="AW85" s="29">
        <f t="shared" si="49"/>
        <v>2.903004781135528</v>
      </c>
      <c r="AX85" s="29">
        <f t="shared" si="49"/>
        <v>3.2570182069652294</v>
      </c>
      <c r="AY85" s="29">
        <f t="shared" si="49"/>
        <v>3.4682538074517177</v>
      </c>
    </row>
    <row r="86" spans="2:51">
      <c r="B86" s="3">
        <v>81</v>
      </c>
      <c r="C86" s="3" t="s">
        <v>738</v>
      </c>
      <c r="D86" s="26">
        <v>34.021212599999998</v>
      </c>
      <c r="E86" s="27">
        <v>-118.45244030000001</v>
      </c>
      <c r="F86" s="24">
        <v>0</v>
      </c>
      <c r="G86" s="12">
        <v>478.78128552570996</v>
      </c>
      <c r="H86" s="13">
        <f t="shared" si="40"/>
        <v>13405.875994719878</v>
      </c>
      <c r="I86" s="28">
        <f t="shared" si="41"/>
        <v>36.728427382794187</v>
      </c>
      <c r="J86" s="13">
        <f t="shared" si="42"/>
        <v>40.401270121073608</v>
      </c>
      <c r="K86" s="13" t="str">
        <f t="shared" si="43"/>
        <v>depot-8</v>
      </c>
      <c r="L86" s="13" t="e">
        <f t="shared" si="34"/>
        <v>#REF!</v>
      </c>
      <c r="M86" s="13">
        <f t="shared" ref="M86:T95" si="50">IF($K86=M$5,$L86,0)</f>
        <v>0</v>
      </c>
      <c r="N86" s="13">
        <f t="shared" si="50"/>
        <v>0</v>
      </c>
      <c r="O86" s="13">
        <f t="shared" si="50"/>
        <v>0</v>
      </c>
      <c r="P86" s="13">
        <f t="shared" si="50"/>
        <v>0</v>
      </c>
      <c r="Q86" s="13">
        <f t="shared" si="50"/>
        <v>0</v>
      </c>
      <c r="R86" s="13">
        <f t="shared" si="50"/>
        <v>0</v>
      </c>
      <c r="S86" s="13">
        <f t="shared" si="50"/>
        <v>0</v>
      </c>
      <c r="T86" s="13" t="e">
        <f t="shared" si="50"/>
        <v>#REF!</v>
      </c>
      <c r="U86" s="13" t="str">
        <f t="shared" si="35"/>
        <v>depot-9</v>
      </c>
      <c r="V86" s="13" t="e">
        <f t="shared" si="36"/>
        <v>#REF!</v>
      </c>
      <c r="W86" s="13" t="str">
        <f t="shared" si="37"/>
        <v>depot-10</v>
      </c>
      <c r="X86" s="13" t="e">
        <f t="shared" si="38"/>
        <v>#REF!</v>
      </c>
      <c r="Y86" s="13" t="str">
        <f t="shared" si="44"/>
        <v>depot-14</v>
      </c>
      <c r="Z86" s="13" t="e">
        <f t="shared" si="39"/>
        <v>#REF!</v>
      </c>
      <c r="AA86" s="31">
        <f t="shared" ref="AA86:AF95" si="51">IF($Y86=AA$5,$Z86,0)</f>
        <v>0</v>
      </c>
      <c r="AB86" s="31">
        <f t="shared" si="51"/>
        <v>0</v>
      </c>
      <c r="AC86" s="31">
        <f t="shared" si="51"/>
        <v>0</v>
      </c>
      <c r="AD86" s="31" t="e">
        <f t="shared" si="51"/>
        <v>#REF!</v>
      </c>
      <c r="AE86" s="31">
        <f t="shared" si="51"/>
        <v>0</v>
      </c>
      <c r="AF86" s="31">
        <f t="shared" si="51"/>
        <v>0</v>
      </c>
      <c r="AG86" s="42"/>
      <c r="AH86" s="32">
        <f t="shared" si="45"/>
        <v>2.7868298948450425</v>
      </c>
      <c r="AI86" s="32">
        <f t="shared" si="46"/>
        <v>2.6840789605554614</v>
      </c>
      <c r="AJ86" s="29">
        <f t="shared" ref="AJ86:AY95" si="52">(((AJ$3-$D86)^2)+((AJ$4-$E86)^2))^(1/2)*100</f>
        <v>4.5834563556878187</v>
      </c>
      <c r="AK86" s="29">
        <f t="shared" si="52"/>
        <v>4.2090552436966977</v>
      </c>
      <c r="AL86" s="29">
        <f t="shared" si="52"/>
        <v>3.8158927928457729</v>
      </c>
      <c r="AM86" s="29">
        <f t="shared" si="52"/>
        <v>3.826661591949291</v>
      </c>
      <c r="AN86" s="29">
        <f t="shared" si="52"/>
        <v>3.5612355057333107</v>
      </c>
      <c r="AO86" s="29">
        <f t="shared" si="52"/>
        <v>3.7194689236098912</v>
      </c>
      <c r="AP86" s="29">
        <f t="shared" si="52"/>
        <v>3.6735265938331931</v>
      </c>
      <c r="AQ86" s="29">
        <f t="shared" si="52"/>
        <v>2.7868298948450425</v>
      </c>
      <c r="AR86" s="29">
        <f t="shared" si="52"/>
        <v>3.7255199274740338</v>
      </c>
      <c r="AS86" s="29">
        <f t="shared" si="52"/>
        <v>6.5369319471761376</v>
      </c>
      <c r="AT86" s="29">
        <f t="shared" si="52"/>
        <v>4.5375589325204446</v>
      </c>
      <c r="AU86" s="29">
        <f t="shared" si="52"/>
        <v>3.9882990441153297</v>
      </c>
      <c r="AV86" s="29">
        <f t="shared" si="52"/>
        <v>3.0206301173926184</v>
      </c>
      <c r="AW86" s="29">
        <f t="shared" si="52"/>
        <v>2.6840789605554614</v>
      </c>
      <c r="AX86" s="29">
        <f t="shared" si="52"/>
        <v>3.4572994088596811</v>
      </c>
      <c r="AY86" s="29">
        <f t="shared" si="52"/>
        <v>3.6701954625471975</v>
      </c>
    </row>
    <row r="87" spans="2:51">
      <c r="B87" s="3">
        <v>82</v>
      </c>
      <c r="C87" s="3" t="s">
        <v>739</v>
      </c>
      <c r="D87" s="26">
        <v>34.024389800000002</v>
      </c>
      <c r="E87" s="27">
        <v>-118.4532301</v>
      </c>
      <c r="F87" s="24">
        <v>0</v>
      </c>
      <c r="G87" s="12">
        <v>478.78128552570996</v>
      </c>
      <c r="H87" s="13">
        <f t="shared" si="40"/>
        <v>13405.875994719878</v>
      </c>
      <c r="I87" s="28">
        <f t="shared" si="41"/>
        <v>36.728427382794187</v>
      </c>
      <c r="J87" s="13">
        <f t="shared" si="42"/>
        <v>40.401270121073608</v>
      </c>
      <c r="K87" s="13" t="str">
        <f t="shared" si="43"/>
        <v>depot-8</v>
      </c>
      <c r="L87" s="13" t="e">
        <f t="shared" si="34"/>
        <v>#REF!</v>
      </c>
      <c r="M87" s="13">
        <f t="shared" si="50"/>
        <v>0</v>
      </c>
      <c r="N87" s="13">
        <f t="shared" si="50"/>
        <v>0</v>
      </c>
      <c r="O87" s="13">
        <f t="shared" si="50"/>
        <v>0</v>
      </c>
      <c r="P87" s="13">
        <f t="shared" si="50"/>
        <v>0</v>
      </c>
      <c r="Q87" s="13">
        <f t="shared" si="50"/>
        <v>0</v>
      </c>
      <c r="R87" s="13">
        <f t="shared" si="50"/>
        <v>0</v>
      </c>
      <c r="S87" s="13">
        <f t="shared" si="50"/>
        <v>0</v>
      </c>
      <c r="T87" s="13" t="e">
        <f t="shared" si="50"/>
        <v>#REF!</v>
      </c>
      <c r="U87" s="13" t="str">
        <f t="shared" si="35"/>
        <v>depot-9</v>
      </c>
      <c r="V87" s="13" t="e">
        <f t="shared" si="36"/>
        <v>#REF!</v>
      </c>
      <c r="W87" s="13" t="str">
        <f t="shared" si="37"/>
        <v>depot-10</v>
      </c>
      <c r="X87" s="13" t="e">
        <f t="shared" si="38"/>
        <v>#REF!</v>
      </c>
      <c r="Y87" s="13" t="str">
        <f t="shared" si="44"/>
        <v>depot-14</v>
      </c>
      <c r="Z87" s="13" t="e">
        <f t="shared" si="39"/>
        <v>#REF!</v>
      </c>
      <c r="AA87" s="31">
        <f t="shared" si="51"/>
        <v>0</v>
      </c>
      <c r="AB87" s="31">
        <f t="shared" si="51"/>
        <v>0</v>
      </c>
      <c r="AC87" s="31">
        <f t="shared" si="51"/>
        <v>0</v>
      </c>
      <c r="AD87" s="31" t="e">
        <f t="shared" si="51"/>
        <v>#REF!</v>
      </c>
      <c r="AE87" s="31">
        <f t="shared" si="51"/>
        <v>0</v>
      </c>
      <c r="AF87" s="31">
        <f t="shared" si="51"/>
        <v>0</v>
      </c>
      <c r="AG87" s="42"/>
      <c r="AH87" s="32">
        <f t="shared" si="45"/>
        <v>3.0480578012891986</v>
      </c>
      <c r="AI87" s="32">
        <f t="shared" si="46"/>
        <v>2.5081086898497462</v>
      </c>
      <c r="AJ87" s="29">
        <f t="shared" si="52"/>
        <v>4.4546197777701977</v>
      </c>
      <c r="AK87" s="29">
        <f t="shared" si="52"/>
        <v>4.0457440812409162</v>
      </c>
      <c r="AL87" s="29">
        <f t="shared" si="52"/>
        <v>3.7107981347006151</v>
      </c>
      <c r="AM87" s="29">
        <f t="shared" si="52"/>
        <v>3.7222497441876485</v>
      </c>
      <c r="AN87" s="29">
        <f t="shared" si="52"/>
        <v>3.5535628209589118</v>
      </c>
      <c r="AO87" s="29">
        <f t="shared" si="52"/>
        <v>3.8484241639540895</v>
      </c>
      <c r="AP87" s="29">
        <f t="shared" si="52"/>
        <v>3.9247186279788995</v>
      </c>
      <c r="AQ87" s="29">
        <f t="shared" si="52"/>
        <v>3.0480578012891986</v>
      </c>
      <c r="AR87" s="29">
        <f t="shared" si="52"/>
        <v>3.516542056168416</v>
      </c>
      <c r="AS87" s="29">
        <f t="shared" si="52"/>
        <v>6.785923730370591</v>
      </c>
      <c r="AT87" s="29">
        <f t="shared" si="52"/>
        <v>4.4836591294726169</v>
      </c>
      <c r="AU87" s="29">
        <f t="shared" si="52"/>
        <v>3.9014529332156775</v>
      </c>
      <c r="AV87" s="29">
        <f t="shared" si="52"/>
        <v>2.8332691172041571</v>
      </c>
      <c r="AW87" s="29">
        <f t="shared" si="52"/>
        <v>2.5081086898497462</v>
      </c>
      <c r="AX87" s="29">
        <f t="shared" si="52"/>
        <v>3.7846458215403147</v>
      </c>
      <c r="AY87" s="29">
        <f t="shared" si="52"/>
        <v>3.9974584565324869</v>
      </c>
    </row>
    <row r="88" spans="2:51">
      <c r="B88" s="3">
        <v>83</v>
      </c>
      <c r="C88" s="3" t="s">
        <v>740</v>
      </c>
      <c r="D88" s="26">
        <v>34.026403999999999</v>
      </c>
      <c r="E88" s="27">
        <v>-118.45293100000001</v>
      </c>
      <c r="F88" s="24">
        <v>0</v>
      </c>
      <c r="G88" s="12">
        <v>478.78128552570996</v>
      </c>
      <c r="H88" s="13">
        <f t="shared" si="40"/>
        <v>13405.875994719878</v>
      </c>
      <c r="I88" s="28">
        <f t="shared" si="41"/>
        <v>36.728427382794187</v>
      </c>
      <c r="J88" s="13">
        <f t="shared" si="42"/>
        <v>40.401270121073608</v>
      </c>
      <c r="K88" s="13" t="str">
        <f t="shared" si="43"/>
        <v>depot-8</v>
      </c>
      <c r="L88" s="13" t="e">
        <f t="shared" si="34"/>
        <v>#REF!</v>
      </c>
      <c r="M88" s="13">
        <f t="shared" si="50"/>
        <v>0</v>
      </c>
      <c r="N88" s="13">
        <f t="shared" si="50"/>
        <v>0</v>
      </c>
      <c r="O88" s="13">
        <f t="shared" si="50"/>
        <v>0</v>
      </c>
      <c r="P88" s="13">
        <f t="shared" si="50"/>
        <v>0</v>
      </c>
      <c r="Q88" s="13">
        <f t="shared" si="50"/>
        <v>0</v>
      </c>
      <c r="R88" s="13">
        <f t="shared" si="50"/>
        <v>0</v>
      </c>
      <c r="S88" s="13">
        <f t="shared" si="50"/>
        <v>0</v>
      </c>
      <c r="T88" s="13" t="e">
        <f t="shared" si="50"/>
        <v>#REF!</v>
      </c>
      <c r="U88" s="13" t="str">
        <f t="shared" si="35"/>
        <v>depot-9</v>
      </c>
      <c r="V88" s="13" t="e">
        <f t="shared" si="36"/>
        <v>#REF!</v>
      </c>
      <c r="W88" s="13" t="str">
        <f t="shared" si="37"/>
        <v>depot-10</v>
      </c>
      <c r="X88" s="13" t="e">
        <f t="shared" si="38"/>
        <v>#REF!</v>
      </c>
      <c r="Y88" s="13" t="str">
        <f t="shared" si="44"/>
        <v>depot-14</v>
      </c>
      <c r="Z88" s="13" t="e">
        <f t="shared" si="39"/>
        <v>#REF!</v>
      </c>
      <c r="AA88" s="31">
        <f t="shared" si="51"/>
        <v>0</v>
      </c>
      <c r="AB88" s="31">
        <f t="shared" si="51"/>
        <v>0</v>
      </c>
      <c r="AC88" s="31">
        <f t="shared" si="51"/>
        <v>0</v>
      </c>
      <c r="AD88" s="31" t="e">
        <f t="shared" si="51"/>
        <v>#REF!</v>
      </c>
      <c r="AE88" s="31">
        <f t="shared" si="51"/>
        <v>0</v>
      </c>
      <c r="AF88" s="31">
        <f t="shared" si="51"/>
        <v>0</v>
      </c>
      <c r="AG88" s="42"/>
      <c r="AH88" s="32">
        <f t="shared" si="45"/>
        <v>3.1619076489522264</v>
      </c>
      <c r="AI88" s="32">
        <f t="shared" si="46"/>
        <v>2.4914838715104</v>
      </c>
      <c r="AJ88" s="29">
        <f t="shared" si="52"/>
        <v>4.4633673666857128</v>
      </c>
      <c r="AK88" s="29">
        <f t="shared" si="52"/>
        <v>4.0312318854154503</v>
      </c>
      <c r="AL88" s="29">
        <f t="shared" si="52"/>
        <v>3.7377843768992003</v>
      </c>
      <c r="AM88" s="29">
        <f t="shared" si="52"/>
        <v>3.7496427557034346</v>
      </c>
      <c r="AN88" s="29">
        <f t="shared" si="52"/>
        <v>3.6401940393330499</v>
      </c>
      <c r="AO88" s="29">
        <f t="shared" si="52"/>
        <v>4.0017556548095481</v>
      </c>
      <c r="AP88" s="29">
        <f t="shared" si="52"/>
        <v>4.1209089972602708</v>
      </c>
      <c r="AQ88" s="29">
        <f t="shared" si="52"/>
        <v>3.1619076489522264</v>
      </c>
      <c r="AR88" s="29">
        <f t="shared" si="52"/>
        <v>3.3416546839111922</v>
      </c>
      <c r="AS88" s="29">
        <f t="shared" si="52"/>
        <v>6.8839042613994375</v>
      </c>
      <c r="AT88" s="29">
        <f t="shared" si="52"/>
        <v>4.5405828727594173</v>
      </c>
      <c r="AU88" s="29">
        <f t="shared" si="52"/>
        <v>3.9395897654947754</v>
      </c>
      <c r="AV88" s="29">
        <f t="shared" si="52"/>
        <v>2.8056824235467497</v>
      </c>
      <c r="AW88" s="29">
        <f t="shared" si="52"/>
        <v>2.4914838715104</v>
      </c>
      <c r="AX88" s="29">
        <f t="shared" si="52"/>
        <v>3.9724924291938661</v>
      </c>
      <c r="AY88" s="29">
        <f t="shared" si="52"/>
        <v>4.1843958820363802</v>
      </c>
    </row>
    <row r="89" spans="2:51">
      <c r="B89" s="3">
        <v>84</v>
      </c>
      <c r="C89" s="3" t="s">
        <v>741</v>
      </c>
      <c r="D89" s="26">
        <v>34.025317000000001</v>
      </c>
      <c r="E89" s="27">
        <v>-118.452904</v>
      </c>
      <c r="F89" s="24">
        <v>0</v>
      </c>
      <c r="G89" s="12">
        <v>478.78128552570996</v>
      </c>
      <c r="H89" s="13">
        <f t="shared" si="40"/>
        <v>13405.875994719878</v>
      </c>
      <c r="I89" s="28">
        <f t="shared" si="41"/>
        <v>36.728427382794187</v>
      </c>
      <c r="J89" s="13">
        <f t="shared" si="42"/>
        <v>40.401270121073608</v>
      </c>
      <c r="K89" s="13" t="str">
        <f t="shared" si="43"/>
        <v>depot-8</v>
      </c>
      <c r="L89" s="13" t="e">
        <f t="shared" si="34"/>
        <v>#REF!</v>
      </c>
      <c r="M89" s="13">
        <f t="shared" si="50"/>
        <v>0</v>
      </c>
      <c r="N89" s="13">
        <f t="shared" si="50"/>
        <v>0</v>
      </c>
      <c r="O89" s="13">
        <f t="shared" si="50"/>
        <v>0</v>
      </c>
      <c r="P89" s="13">
        <f t="shared" si="50"/>
        <v>0</v>
      </c>
      <c r="Q89" s="13">
        <f t="shared" si="50"/>
        <v>0</v>
      </c>
      <c r="R89" s="13">
        <f t="shared" si="50"/>
        <v>0</v>
      </c>
      <c r="S89" s="13">
        <f t="shared" si="50"/>
        <v>0</v>
      </c>
      <c r="T89" s="13" t="e">
        <f t="shared" si="50"/>
        <v>#REF!</v>
      </c>
      <c r="U89" s="13" t="str">
        <f t="shared" si="35"/>
        <v>depot-9</v>
      </c>
      <c r="V89" s="13" t="e">
        <f t="shared" si="36"/>
        <v>#REF!</v>
      </c>
      <c r="W89" s="13" t="str">
        <f t="shared" si="37"/>
        <v>depot-10</v>
      </c>
      <c r="X89" s="13" t="e">
        <f t="shared" si="38"/>
        <v>#REF!</v>
      </c>
      <c r="Y89" s="13" t="str">
        <f t="shared" si="44"/>
        <v>depot-14</v>
      </c>
      <c r="Z89" s="13" t="e">
        <f t="shared" si="39"/>
        <v>#REF!</v>
      </c>
      <c r="AA89" s="31">
        <f t="shared" si="51"/>
        <v>0</v>
      </c>
      <c r="AB89" s="31">
        <f t="shared" si="51"/>
        <v>0</v>
      </c>
      <c r="AC89" s="31">
        <f t="shared" si="51"/>
        <v>0</v>
      </c>
      <c r="AD89" s="31" t="e">
        <f t="shared" si="51"/>
        <v>#REF!</v>
      </c>
      <c r="AE89" s="31">
        <f t="shared" si="51"/>
        <v>0</v>
      </c>
      <c r="AF89" s="31">
        <f t="shared" si="51"/>
        <v>0</v>
      </c>
      <c r="AG89" s="42"/>
      <c r="AH89" s="32">
        <f t="shared" si="45"/>
        <v>3.085421560581632</v>
      </c>
      <c r="AI89" s="32">
        <f t="shared" si="46"/>
        <v>2.5167473599862205</v>
      </c>
      <c r="AJ89" s="29">
        <f t="shared" si="52"/>
        <v>4.4762290747902185</v>
      </c>
      <c r="AK89" s="29">
        <f t="shared" si="52"/>
        <v>4.0561810760852621</v>
      </c>
      <c r="AL89" s="29">
        <f t="shared" si="52"/>
        <v>3.7407003676041675</v>
      </c>
      <c r="AM89" s="29">
        <f t="shared" si="52"/>
        <v>3.7523447905811453</v>
      </c>
      <c r="AN89" s="29">
        <f t="shared" si="52"/>
        <v>3.6103258190914236</v>
      </c>
      <c r="AO89" s="29">
        <f t="shared" si="52"/>
        <v>3.9328194665917171</v>
      </c>
      <c r="AP89" s="29">
        <f t="shared" si="52"/>
        <v>4.0226415964764737</v>
      </c>
      <c r="AQ89" s="29">
        <f t="shared" si="52"/>
        <v>3.085421560581632</v>
      </c>
      <c r="AR89" s="29">
        <f t="shared" si="52"/>
        <v>3.4237709170596493</v>
      </c>
      <c r="AS89" s="29">
        <f t="shared" si="52"/>
        <v>6.8154399413472637</v>
      </c>
      <c r="AT89" s="29">
        <f t="shared" si="52"/>
        <v>4.5274826533515187</v>
      </c>
      <c r="AU89" s="29">
        <f t="shared" si="52"/>
        <v>3.9365674022418915</v>
      </c>
      <c r="AV89" s="29">
        <f t="shared" si="52"/>
        <v>2.8368568595895729</v>
      </c>
      <c r="AW89" s="29">
        <f t="shared" si="52"/>
        <v>2.5167473599862205</v>
      </c>
      <c r="AX89" s="29">
        <f t="shared" si="52"/>
        <v>3.8663089426484358</v>
      </c>
      <c r="AY89" s="29">
        <f t="shared" si="52"/>
        <v>4.0784926742123435</v>
      </c>
    </row>
    <row r="90" spans="2:51">
      <c r="B90" s="3">
        <v>85</v>
      </c>
      <c r="C90" s="3" t="s">
        <v>742</v>
      </c>
      <c r="D90" s="26">
        <v>34.016409199999998</v>
      </c>
      <c r="E90" s="27">
        <v>-118.4967894</v>
      </c>
      <c r="F90" s="24">
        <v>1</v>
      </c>
      <c r="G90" s="12">
        <v>176.44143501450321</v>
      </c>
      <c r="H90" s="13">
        <f t="shared" si="40"/>
        <v>4940.36018040609</v>
      </c>
      <c r="I90" s="28">
        <f t="shared" si="41"/>
        <v>13.53523337097559</v>
      </c>
      <c r="J90" s="13">
        <f t="shared" si="42"/>
        <v>14.888756708073149</v>
      </c>
      <c r="K90" s="13" t="str">
        <f t="shared" si="43"/>
        <v>depot-5</v>
      </c>
      <c r="L90" s="13" t="e">
        <f t="shared" si="34"/>
        <v>#REF!</v>
      </c>
      <c r="M90" s="13">
        <f t="shared" si="50"/>
        <v>0</v>
      </c>
      <c r="N90" s="13">
        <f t="shared" si="50"/>
        <v>0</v>
      </c>
      <c r="O90" s="13">
        <f t="shared" si="50"/>
        <v>0</v>
      </c>
      <c r="P90" s="13">
        <f t="shared" si="50"/>
        <v>0</v>
      </c>
      <c r="Q90" s="13" t="e">
        <f t="shared" si="50"/>
        <v>#REF!</v>
      </c>
      <c r="R90" s="13">
        <f t="shared" si="50"/>
        <v>0</v>
      </c>
      <c r="S90" s="13">
        <f t="shared" si="50"/>
        <v>0</v>
      </c>
      <c r="T90" s="13">
        <f t="shared" si="50"/>
        <v>0</v>
      </c>
      <c r="U90" s="13" t="str">
        <f t="shared" si="35"/>
        <v>depot-9</v>
      </c>
      <c r="V90" s="13" t="e">
        <f t="shared" si="36"/>
        <v>#REF!</v>
      </c>
      <c r="W90" s="13" t="str">
        <f t="shared" si="37"/>
        <v>depot-10</v>
      </c>
      <c r="X90" s="13" t="e">
        <f t="shared" si="38"/>
        <v>#REF!</v>
      </c>
      <c r="Y90" s="13" t="str">
        <f t="shared" si="44"/>
        <v>depot-11</v>
      </c>
      <c r="Z90" s="13" t="e">
        <f t="shared" si="39"/>
        <v>#REF!</v>
      </c>
      <c r="AA90" s="31" t="e">
        <f t="shared" si="51"/>
        <v>#REF!</v>
      </c>
      <c r="AB90" s="31">
        <f t="shared" si="51"/>
        <v>0</v>
      </c>
      <c r="AC90" s="31">
        <f t="shared" si="51"/>
        <v>0</v>
      </c>
      <c r="AD90" s="31">
        <f t="shared" si="51"/>
        <v>0</v>
      </c>
      <c r="AE90" s="31">
        <f t="shared" si="51"/>
        <v>0</v>
      </c>
      <c r="AF90" s="31">
        <f t="shared" si="51"/>
        <v>0</v>
      </c>
      <c r="AG90" s="42"/>
      <c r="AH90" s="32">
        <f t="shared" si="45"/>
        <v>0.93763384111260528</v>
      </c>
      <c r="AI90" s="32">
        <f t="shared" si="46"/>
        <v>0.3037102731222906</v>
      </c>
      <c r="AJ90" s="29">
        <f t="shared" si="52"/>
        <v>1.3649190400897815</v>
      </c>
      <c r="AK90" s="29">
        <f t="shared" si="52"/>
        <v>1.826279554613957</v>
      </c>
      <c r="AL90" s="29">
        <f t="shared" si="52"/>
        <v>1.1522791881315462</v>
      </c>
      <c r="AM90" s="29">
        <f t="shared" si="52"/>
        <v>1.1395914935623828</v>
      </c>
      <c r="AN90" s="29">
        <f t="shared" si="52"/>
        <v>0.93763384111260528</v>
      </c>
      <c r="AO90" s="29">
        <f t="shared" si="52"/>
        <v>2.1493862850585814</v>
      </c>
      <c r="AP90" s="29">
        <f t="shared" si="52"/>
        <v>3.89846322569527</v>
      </c>
      <c r="AQ90" s="29">
        <f t="shared" si="52"/>
        <v>6.7675119401811603</v>
      </c>
      <c r="AR90" s="29">
        <f t="shared" si="52"/>
        <v>7.4434023896135599</v>
      </c>
      <c r="AS90" s="29">
        <f t="shared" si="52"/>
        <v>10.333057879026139</v>
      </c>
      <c r="AT90" s="29">
        <f t="shared" si="52"/>
        <v>0.3037102731222906</v>
      </c>
      <c r="AU90" s="29">
        <f t="shared" si="52"/>
        <v>0.86692292921585457</v>
      </c>
      <c r="AV90" s="29">
        <f t="shared" si="52"/>
        <v>2.3704524662175519</v>
      </c>
      <c r="AW90" s="29">
        <f t="shared" si="52"/>
        <v>2.4305843742603623</v>
      </c>
      <c r="AX90" s="29">
        <f t="shared" si="52"/>
        <v>6.0451935449572707</v>
      </c>
      <c r="AY90" s="29">
        <f t="shared" si="52"/>
        <v>6.2241592537469224</v>
      </c>
    </row>
    <row r="91" spans="2:51">
      <c r="B91" s="3">
        <v>86</v>
      </c>
      <c r="C91" s="3" t="s">
        <v>743</v>
      </c>
      <c r="D91" s="26">
        <v>34.016409199999998</v>
      </c>
      <c r="E91" s="27">
        <v>-118.4967894</v>
      </c>
      <c r="F91" s="24">
        <v>1</v>
      </c>
      <c r="G91" s="12">
        <v>176.44143501450321</v>
      </c>
      <c r="H91" s="13">
        <f t="shared" si="40"/>
        <v>4940.36018040609</v>
      </c>
      <c r="I91" s="28">
        <f t="shared" si="41"/>
        <v>13.53523337097559</v>
      </c>
      <c r="J91" s="13">
        <f t="shared" si="42"/>
        <v>14.888756708073149</v>
      </c>
      <c r="K91" s="13" t="str">
        <f t="shared" si="43"/>
        <v>depot-5</v>
      </c>
      <c r="L91" s="13" t="e">
        <f t="shared" si="34"/>
        <v>#REF!</v>
      </c>
      <c r="M91" s="13">
        <f t="shared" si="50"/>
        <v>0</v>
      </c>
      <c r="N91" s="13">
        <f t="shared" si="50"/>
        <v>0</v>
      </c>
      <c r="O91" s="13">
        <f t="shared" si="50"/>
        <v>0</v>
      </c>
      <c r="P91" s="13">
        <f t="shared" si="50"/>
        <v>0</v>
      </c>
      <c r="Q91" s="13" t="e">
        <f t="shared" si="50"/>
        <v>#REF!</v>
      </c>
      <c r="R91" s="13">
        <f t="shared" si="50"/>
        <v>0</v>
      </c>
      <c r="S91" s="13">
        <f t="shared" si="50"/>
        <v>0</v>
      </c>
      <c r="T91" s="13">
        <f t="shared" si="50"/>
        <v>0</v>
      </c>
      <c r="U91" s="13" t="str">
        <f t="shared" si="35"/>
        <v>depot-9</v>
      </c>
      <c r="V91" s="13" t="e">
        <f t="shared" si="36"/>
        <v>#REF!</v>
      </c>
      <c r="W91" s="13" t="str">
        <f t="shared" si="37"/>
        <v>depot-10</v>
      </c>
      <c r="X91" s="13" t="e">
        <f t="shared" si="38"/>
        <v>#REF!</v>
      </c>
      <c r="Y91" s="13" t="str">
        <f t="shared" si="44"/>
        <v>depot-11</v>
      </c>
      <c r="Z91" s="13" t="e">
        <f t="shared" si="39"/>
        <v>#REF!</v>
      </c>
      <c r="AA91" s="31" t="e">
        <f t="shared" si="51"/>
        <v>#REF!</v>
      </c>
      <c r="AB91" s="31">
        <f t="shared" si="51"/>
        <v>0</v>
      </c>
      <c r="AC91" s="31">
        <f t="shared" si="51"/>
        <v>0</v>
      </c>
      <c r="AD91" s="31">
        <f t="shared" si="51"/>
        <v>0</v>
      </c>
      <c r="AE91" s="31">
        <f t="shared" si="51"/>
        <v>0</v>
      </c>
      <c r="AF91" s="31">
        <f t="shared" si="51"/>
        <v>0</v>
      </c>
      <c r="AG91" s="42"/>
      <c r="AH91" s="32">
        <f t="shared" si="45"/>
        <v>0.93763384111260528</v>
      </c>
      <c r="AI91" s="32">
        <f t="shared" si="46"/>
        <v>0.3037102731222906</v>
      </c>
      <c r="AJ91" s="29">
        <f t="shared" si="52"/>
        <v>1.3649190400897815</v>
      </c>
      <c r="AK91" s="29">
        <f t="shared" si="52"/>
        <v>1.826279554613957</v>
      </c>
      <c r="AL91" s="29">
        <f t="shared" si="52"/>
        <v>1.1522791881315462</v>
      </c>
      <c r="AM91" s="29">
        <f t="shared" si="52"/>
        <v>1.1395914935623828</v>
      </c>
      <c r="AN91" s="29">
        <f t="shared" si="52"/>
        <v>0.93763384111260528</v>
      </c>
      <c r="AO91" s="29">
        <f t="shared" si="52"/>
        <v>2.1493862850585814</v>
      </c>
      <c r="AP91" s="29">
        <f t="shared" si="52"/>
        <v>3.89846322569527</v>
      </c>
      <c r="AQ91" s="29">
        <f t="shared" si="52"/>
        <v>6.7675119401811603</v>
      </c>
      <c r="AR91" s="29">
        <f t="shared" si="52"/>
        <v>7.4434023896135599</v>
      </c>
      <c r="AS91" s="29">
        <f t="shared" si="52"/>
        <v>10.333057879026139</v>
      </c>
      <c r="AT91" s="29">
        <f t="shared" si="52"/>
        <v>0.3037102731222906</v>
      </c>
      <c r="AU91" s="29">
        <f t="shared" si="52"/>
        <v>0.86692292921585457</v>
      </c>
      <c r="AV91" s="29">
        <f t="shared" si="52"/>
        <v>2.3704524662175519</v>
      </c>
      <c r="AW91" s="29">
        <f t="shared" si="52"/>
        <v>2.4305843742603623</v>
      </c>
      <c r="AX91" s="29">
        <f t="shared" si="52"/>
        <v>6.0451935449572707</v>
      </c>
      <c r="AY91" s="29">
        <f t="shared" si="52"/>
        <v>6.2241592537469224</v>
      </c>
    </row>
    <row r="92" spans="2:51">
      <c r="B92" s="3">
        <v>87</v>
      </c>
      <c r="C92" s="3" t="s">
        <v>744</v>
      </c>
      <c r="D92" s="26">
        <v>34.016409199999998</v>
      </c>
      <c r="E92" s="27">
        <v>-118.4967894</v>
      </c>
      <c r="F92" s="24">
        <v>1</v>
      </c>
      <c r="G92" s="12">
        <v>176.44143501450321</v>
      </c>
      <c r="H92" s="13">
        <f t="shared" si="40"/>
        <v>4940.36018040609</v>
      </c>
      <c r="I92" s="28">
        <f t="shared" si="41"/>
        <v>13.53523337097559</v>
      </c>
      <c r="J92" s="13">
        <f t="shared" si="42"/>
        <v>14.888756708073149</v>
      </c>
      <c r="K92" s="13" t="str">
        <f t="shared" si="43"/>
        <v>depot-5</v>
      </c>
      <c r="L92" s="13" t="e">
        <f t="shared" si="34"/>
        <v>#REF!</v>
      </c>
      <c r="M92" s="13">
        <f t="shared" si="50"/>
        <v>0</v>
      </c>
      <c r="N92" s="13">
        <f t="shared" si="50"/>
        <v>0</v>
      </c>
      <c r="O92" s="13">
        <f t="shared" si="50"/>
        <v>0</v>
      </c>
      <c r="P92" s="13">
        <f t="shared" si="50"/>
        <v>0</v>
      </c>
      <c r="Q92" s="13" t="e">
        <f t="shared" si="50"/>
        <v>#REF!</v>
      </c>
      <c r="R92" s="13">
        <f t="shared" si="50"/>
        <v>0</v>
      </c>
      <c r="S92" s="13">
        <f t="shared" si="50"/>
        <v>0</v>
      </c>
      <c r="T92" s="13">
        <f t="shared" si="50"/>
        <v>0</v>
      </c>
      <c r="U92" s="13" t="str">
        <f t="shared" si="35"/>
        <v>depot-9</v>
      </c>
      <c r="V92" s="13" t="e">
        <f t="shared" si="36"/>
        <v>#REF!</v>
      </c>
      <c r="W92" s="13" t="str">
        <f t="shared" si="37"/>
        <v>depot-10</v>
      </c>
      <c r="X92" s="13" t="e">
        <f t="shared" si="38"/>
        <v>#REF!</v>
      </c>
      <c r="Y92" s="13" t="str">
        <f t="shared" si="44"/>
        <v>depot-11</v>
      </c>
      <c r="Z92" s="13" t="e">
        <f t="shared" si="39"/>
        <v>#REF!</v>
      </c>
      <c r="AA92" s="31" t="e">
        <f t="shared" si="51"/>
        <v>#REF!</v>
      </c>
      <c r="AB92" s="31">
        <f t="shared" si="51"/>
        <v>0</v>
      </c>
      <c r="AC92" s="31">
        <f t="shared" si="51"/>
        <v>0</v>
      </c>
      <c r="AD92" s="31">
        <f t="shared" si="51"/>
        <v>0</v>
      </c>
      <c r="AE92" s="31">
        <f t="shared" si="51"/>
        <v>0</v>
      </c>
      <c r="AF92" s="31">
        <f t="shared" si="51"/>
        <v>0</v>
      </c>
      <c r="AG92" s="42"/>
      <c r="AH92" s="32">
        <f t="shared" si="45"/>
        <v>0.93763384111260528</v>
      </c>
      <c r="AI92" s="32">
        <f t="shared" si="46"/>
        <v>0.3037102731222906</v>
      </c>
      <c r="AJ92" s="29">
        <f t="shared" si="52"/>
        <v>1.3649190400897815</v>
      </c>
      <c r="AK92" s="29">
        <f t="shared" si="52"/>
        <v>1.826279554613957</v>
      </c>
      <c r="AL92" s="29">
        <f t="shared" si="52"/>
        <v>1.1522791881315462</v>
      </c>
      <c r="AM92" s="29">
        <f t="shared" si="52"/>
        <v>1.1395914935623828</v>
      </c>
      <c r="AN92" s="29">
        <f t="shared" si="52"/>
        <v>0.93763384111260528</v>
      </c>
      <c r="AO92" s="29">
        <f t="shared" si="52"/>
        <v>2.1493862850585814</v>
      </c>
      <c r="AP92" s="29">
        <f t="shared" si="52"/>
        <v>3.89846322569527</v>
      </c>
      <c r="AQ92" s="29">
        <f t="shared" si="52"/>
        <v>6.7675119401811603</v>
      </c>
      <c r="AR92" s="29">
        <f t="shared" si="52"/>
        <v>7.4434023896135599</v>
      </c>
      <c r="AS92" s="29">
        <f t="shared" si="52"/>
        <v>10.333057879026139</v>
      </c>
      <c r="AT92" s="29">
        <f t="shared" si="52"/>
        <v>0.3037102731222906</v>
      </c>
      <c r="AU92" s="29">
        <f t="shared" si="52"/>
        <v>0.86692292921585457</v>
      </c>
      <c r="AV92" s="29">
        <f t="shared" si="52"/>
        <v>2.3704524662175519</v>
      </c>
      <c r="AW92" s="29">
        <f t="shared" si="52"/>
        <v>2.4305843742603623</v>
      </c>
      <c r="AX92" s="29">
        <f t="shared" si="52"/>
        <v>6.0451935449572707</v>
      </c>
      <c r="AY92" s="29">
        <f t="shared" si="52"/>
        <v>6.2241592537469224</v>
      </c>
    </row>
    <row r="93" spans="2:51">
      <c r="B93" s="3">
        <v>88</v>
      </c>
      <c r="C93" s="3" t="s">
        <v>745</v>
      </c>
      <c r="D93" s="26">
        <v>34.016409199999998</v>
      </c>
      <c r="E93" s="27">
        <v>-118.4967894</v>
      </c>
      <c r="F93" s="24">
        <v>1</v>
      </c>
      <c r="G93" s="12">
        <v>176.44143501450321</v>
      </c>
      <c r="H93" s="13">
        <f t="shared" si="40"/>
        <v>4940.36018040609</v>
      </c>
      <c r="I93" s="28">
        <f t="shared" si="41"/>
        <v>13.53523337097559</v>
      </c>
      <c r="J93" s="13">
        <f t="shared" si="42"/>
        <v>14.888756708073149</v>
      </c>
      <c r="K93" s="13" t="str">
        <f t="shared" si="43"/>
        <v>depot-5</v>
      </c>
      <c r="L93" s="13" t="e">
        <f t="shared" si="34"/>
        <v>#REF!</v>
      </c>
      <c r="M93" s="13">
        <f t="shared" si="50"/>
        <v>0</v>
      </c>
      <c r="N93" s="13">
        <f t="shared" si="50"/>
        <v>0</v>
      </c>
      <c r="O93" s="13">
        <f t="shared" si="50"/>
        <v>0</v>
      </c>
      <c r="P93" s="13">
        <f t="shared" si="50"/>
        <v>0</v>
      </c>
      <c r="Q93" s="13" t="e">
        <f t="shared" si="50"/>
        <v>#REF!</v>
      </c>
      <c r="R93" s="13">
        <f t="shared" si="50"/>
        <v>0</v>
      </c>
      <c r="S93" s="13">
        <f t="shared" si="50"/>
        <v>0</v>
      </c>
      <c r="T93" s="13">
        <f t="shared" si="50"/>
        <v>0</v>
      </c>
      <c r="U93" s="13" t="str">
        <f t="shared" si="35"/>
        <v>depot-9</v>
      </c>
      <c r="V93" s="13" t="e">
        <f t="shared" si="36"/>
        <v>#REF!</v>
      </c>
      <c r="W93" s="13" t="str">
        <f t="shared" si="37"/>
        <v>depot-10</v>
      </c>
      <c r="X93" s="13" t="e">
        <f t="shared" si="38"/>
        <v>#REF!</v>
      </c>
      <c r="Y93" s="13" t="str">
        <f t="shared" si="44"/>
        <v>depot-11</v>
      </c>
      <c r="Z93" s="13" t="e">
        <f t="shared" si="39"/>
        <v>#REF!</v>
      </c>
      <c r="AA93" s="31" t="e">
        <f t="shared" si="51"/>
        <v>#REF!</v>
      </c>
      <c r="AB93" s="31">
        <f t="shared" si="51"/>
        <v>0</v>
      </c>
      <c r="AC93" s="31">
        <f t="shared" si="51"/>
        <v>0</v>
      </c>
      <c r="AD93" s="31">
        <f t="shared" si="51"/>
        <v>0</v>
      </c>
      <c r="AE93" s="31">
        <f t="shared" si="51"/>
        <v>0</v>
      </c>
      <c r="AF93" s="31">
        <f t="shared" si="51"/>
        <v>0</v>
      </c>
      <c r="AG93" s="42"/>
      <c r="AH93" s="32">
        <f t="shared" si="45"/>
        <v>0.93763384111260528</v>
      </c>
      <c r="AI93" s="32">
        <f t="shared" si="46"/>
        <v>0.3037102731222906</v>
      </c>
      <c r="AJ93" s="29">
        <f t="shared" si="52"/>
        <v>1.3649190400897815</v>
      </c>
      <c r="AK93" s="29">
        <f t="shared" si="52"/>
        <v>1.826279554613957</v>
      </c>
      <c r="AL93" s="29">
        <f t="shared" si="52"/>
        <v>1.1522791881315462</v>
      </c>
      <c r="AM93" s="29">
        <f t="shared" si="52"/>
        <v>1.1395914935623828</v>
      </c>
      <c r="AN93" s="29">
        <f t="shared" si="52"/>
        <v>0.93763384111260528</v>
      </c>
      <c r="AO93" s="29">
        <f t="shared" si="52"/>
        <v>2.1493862850585814</v>
      </c>
      <c r="AP93" s="29">
        <f t="shared" si="52"/>
        <v>3.89846322569527</v>
      </c>
      <c r="AQ93" s="29">
        <f t="shared" si="52"/>
        <v>6.7675119401811603</v>
      </c>
      <c r="AR93" s="29">
        <f t="shared" si="52"/>
        <v>7.4434023896135599</v>
      </c>
      <c r="AS93" s="29">
        <f t="shared" si="52"/>
        <v>10.333057879026139</v>
      </c>
      <c r="AT93" s="29">
        <f t="shared" si="52"/>
        <v>0.3037102731222906</v>
      </c>
      <c r="AU93" s="29">
        <f t="shared" si="52"/>
        <v>0.86692292921585457</v>
      </c>
      <c r="AV93" s="29">
        <f t="shared" si="52"/>
        <v>2.3704524662175519</v>
      </c>
      <c r="AW93" s="29">
        <f t="shared" si="52"/>
        <v>2.4305843742603623</v>
      </c>
      <c r="AX93" s="29">
        <f t="shared" si="52"/>
        <v>6.0451935449572707</v>
      </c>
      <c r="AY93" s="29">
        <f t="shared" si="52"/>
        <v>6.2241592537469224</v>
      </c>
    </row>
    <row r="94" spans="2:51">
      <c r="B94" s="3">
        <v>89</v>
      </c>
      <c r="C94" s="3" t="s">
        <v>746</v>
      </c>
      <c r="D94" s="26">
        <v>34.016409199999998</v>
      </c>
      <c r="E94" s="27">
        <v>-118.4967894</v>
      </c>
      <c r="F94" s="24">
        <v>1</v>
      </c>
      <c r="G94" s="12">
        <v>176.44143501450321</v>
      </c>
      <c r="H94" s="13">
        <f t="shared" si="40"/>
        <v>4940.36018040609</v>
      </c>
      <c r="I94" s="28">
        <f t="shared" si="41"/>
        <v>13.53523337097559</v>
      </c>
      <c r="J94" s="13">
        <f t="shared" si="42"/>
        <v>14.888756708073149</v>
      </c>
      <c r="K94" s="13" t="str">
        <f t="shared" si="43"/>
        <v>depot-5</v>
      </c>
      <c r="L94" s="13" t="e">
        <f t="shared" si="34"/>
        <v>#REF!</v>
      </c>
      <c r="M94" s="13">
        <f t="shared" si="50"/>
        <v>0</v>
      </c>
      <c r="N94" s="13">
        <f t="shared" si="50"/>
        <v>0</v>
      </c>
      <c r="O94" s="13">
        <f t="shared" si="50"/>
        <v>0</v>
      </c>
      <c r="P94" s="13">
        <f t="shared" si="50"/>
        <v>0</v>
      </c>
      <c r="Q94" s="13" t="e">
        <f t="shared" si="50"/>
        <v>#REF!</v>
      </c>
      <c r="R94" s="13">
        <f t="shared" si="50"/>
        <v>0</v>
      </c>
      <c r="S94" s="13">
        <f t="shared" si="50"/>
        <v>0</v>
      </c>
      <c r="T94" s="13">
        <f t="shared" si="50"/>
        <v>0</v>
      </c>
      <c r="U94" s="13" t="str">
        <f t="shared" si="35"/>
        <v>depot-9</v>
      </c>
      <c r="V94" s="13" t="e">
        <f t="shared" si="36"/>
        <v>#REF!</v>
      </c>
      <c r="W94" s="13" t="str">
        <f t="shared" si="37"/>
        <v>depot-10</v>
      </c>
      <c r="X94" s="13" t="e">
        <f t="shared" si="38"/>
        <v>#REF!</v>
      </c>
      <c r="Y94" s="13" t="str">
        <f t="shared" si="44"/>
        <v>depot-11</v>
      </c>
      <c r="Z94" s="13" t="e">
        <f t="shared" si="39"/>
        <v>#REF!</v>
      </c>
      <c r="AA94" s="31" t="e">
        <f t="shared" si="51"/>
        <v>#REF!</v>
      </c>
      <c r="AB94" s="31">
        <f t="shared" si="51"/>
        <v>0</v>
      </c>
      <c r="AC94" s="31">
        <f t="shared" si="51"/>
        <v>0</v>
      </c>
      <c r="AD94" s="31">
        <f t="shared" si="51"/>
        <v>0</v>
      </c>
      <c r="AE94" s="31">
        <f t="shared" si="51"/>
        <v>0</v>
      </c>
      <c r="AF94" s="31">
        <f t="shared" si="51"/>
        <v>0</v>
      </c>
      <c r="AG94" s="42"/>
      <c r="AH94" s="32">
        <f t="shared" si="45"/>
        <v>0.93763384111260528</v>
      </c>
      <c r="AI94" s="32">
        <f t="shared" si="46"/>
        <v>0.3037102731222906</v>
      </c>
      <c r="AJ94" s="29">
        <f t="shared" si="52"/>
        <v>1.3649190400897815</v>
      </c>
      <c r="AK94" s="29">
        <f t="shared" si="52"/>
        <v>1.826279554613957</v>
      </c>
      <c r="AL94" s="29">
        <f t="shared" si="52"/>
        <v>1.1522791881315462</v>
      </c>
      <c r="AM94" s="29">
        <f t="shared" si="52"/>
        <v>1.1395914935623828</v>
      </c>
      <c r="AN94" s="29">
        <f t="shared" si="52"/>
        <v>0.93763384111260528</v>
      </c>
      <c r="AO94" s="29">
        <f t="shared" si="52"/>
        <v>2.1493862850585814</v>
      </c>
      <c r="AP94" s="29">
        <f t="shared" si="52"/>
        <v>3.89846322569527</v>
      </c>
      <c r="AQ94" s="29">
        <f t="shared" si="52"/>
        <v>6.7675119401811603</v>
      </c>
      <c r="AR94" s="29">
        <f t="shared" si="52"/>
        <v>7.4434023896135599</v>
      </c>
      <c r="AS94" s="29">
        <f t="shared" si="52"/>
        <v>10.333057879026139</v>
      </c>
      <c r="AT94" s="29">
        <f t="shared" si="52"/>
        <v>0.3037102731222906</v>
      </c>
      <c r="AU94" s="29">
        <f t="shared" si="52"/>
        <v>0.86692292921585457</v>
      </c>
      <c r="AV94" s="29">
        <f t="shared" si="52"/>
        <v>2.3704524662175519</v>
      </c>
      <c r="AW94" s="29">
        <f t="shared" si="52"/>
        <v>2.4305843742603623</v>
      </c>
      <c r="AX94" s="29">
        <f t="shared" si="52"/>
        <v>6.0451935449572707</v>
      </c>
      <c r="AY94" s="29">
        <f t="shared" si="52"/>
        <v>6.2241592537469224</v>
      </c>
    </row>
    <row r="95" spans="2:51">
      <c r="B95" s="3">
        <v>90</v>
      </c>
      <c r="C95" s="3" t="s">
        <v>747</v>
      </c>
      <c r="D95" s="26">
        <v>34.021548000000003</v>
      </c>
      <c r="E95" s="27">
        <v>-118.500623</v>
      </c>
      <c r="F95" s="24">
        <v>0</v>
      </c>
      <c r="G95" s="12">
        <v>184.96269553267791</v>
      </c>
      <c r="H95" s="13">
        <f t="shared" si="40"/>
        <v>5178.955474914982</v>
      </c>
      <c r="I95" s="28">
        <f t="shared" si="41"/>
        <v>14.188919109356116</v>
      </c>
      <c r="J95" s="13">
        <f t="shared" si="42"/>
        <v>15.607811020291729</v>
      </c>
      <c r="K95" s="13" t="str">
        <f t="shared" si="43"/>
        <v>depot-1</v>
      </c>
      <c r="L95" s="13" t="e">
        <f t="shared" si="34"/>
        <v>#REF!</v>
      </c>
      <c r="M95" s="13" t="e">
        <f t="shared" si="50"/>
        <v>#REF!</v>
      </c>
      <c r="N95" s="13">
        <f t="shared" si="50"/>
        <v>0</v>
      </c>
      <c r="O95" s="13">
        <f t="shared" si="50"/>
        <v>0</v>
      </c>
      <c r="P95" s="13">
        <f t="shared" si="50"/>
        <v>0</v>
      </c>
      <c r="Q95" s="13">
        <f t="shared" si="50"/>
        <v>0</v>
      </c>
      <c r="R95" s="13">
        <f t="shared" si="50"/>
        <v>0</v>
      </c>
      <c r="S95" s="13">
        <f t="shared" si="50"/>
        <v>0</v>
      </c>
      <c r="T95" s="13">
        <f t="shared" si="50"/>
        <v>0</v>
      </c>
      <c r="U95" s="13" t="str">
        <f t="shared" si="35"/>
        <v>depot-9</v>
      </c>
      <c r="V95" s="13" t="e">
        <f t="shared" si="36"/>
        <v>#REF!</v>
      </c>
      <c r="W95" s="13" t="str">
        <f t="shared" si="37"/>
        <v>depot-10</v>
      </c>
      <c r="X95" s="13" t="e">
        <f t="shared" si="38"/>
        <v>#REF!</v>
      </c>
      <c r="Y95" s="13" t="str">
        <f t="shared" si="44"/>
        <v>depot-11</v>
      </c>
      <c r="Z95" s="13" t="e">
        <f t="shared" si="39"/>
        <v>#REF!</v>
      </c>
      <c r="AA95" s="31" t="e">
        <f t="shared" si="51"/>
        <v>#REF!</v>
      </c>
      <c r="AB95" s="31">
        <f t="shared" si="51"/>
        <v>0</v>
      </c>
      <c r="AC95" s="31">
        <f t="shared" si="51"/>
        <v>0</v>
      </c>
      <c r="AD95" s="31">
        <f t="shared" si="51"/>
        <v>0</v>
      </c>
      <c r="AE95" s="31">
        <f t="shared" si="51"/>
        <v>0</v>
      </c>
      <c r="AF95" s="31">
        <f t="shared" si="51"/>
        <v>0</v>
      </c>
      <c r="AG95" s="42"/>
      <c r="AH95" s="32">
        <f t="shared" si="45"/>
        <v>0.90811268573848503</v>
      </c>
      <c r="AI95" s="32">
        <f t="shared" si="46"/>
        <v>0.36396427352201732</v>
      </c>
      <c r="AJ95" s="29">
        <f t="shared" si="52"/>
        <v>0.90811268573848503</v>
      </c>
      <c r="AK95" s="29">
        <f t="shared" si="52"/>
        <v>1.5005714224924527</v>
      </c>
      <c r="AL95" s="29">
        <f t="shared" si="52"/>
        <v>1.1211041165751883</v>
      </c>
      <c r="AM95" s="29">
        <f t="shared" si="52"/>
        <v>1.1074039784106495</v>
      </c>
      <c r="AN95" s="29">
        <f t="shared" si="52"/>
        <v>1.4636018433993672</v>
      </c>
      <c r="AO95" s="29">
        <f t="shared" si="52"/>
        <v>2.7896798699495742</v>
      </c>
      <c r="AP95" s="29">
        <f t="shared" si="52"/>
        <v>4.5344168643504394</v>
      </c>
      <c r="AQ95" s="29">
        <f t="shared" si="52"/>
        <v>7.2489222683448542</v>
      </c>
      <c r="AR95" s="29">
        <f t="shared" si="52"/>
        <v>7.561548099861036</v>
      </c>
      <c r="AS95" s="29">
        <f t="shared" si="52"/>
        <v>10.864238911958923</v>
      </c>
      <c r="AT95" s="29">
        <f t="shared" si="52"/>
        <v>0.36396427352201732</v>
      </c>
      <c r="AU95" s="29">
        <f t="shared" si="52"/>
        <v>0.86773194962576661</v>
      </c>
      <c r="AV95" s="29">
        <f t="shared" si="52"/>
        <v>2.3608616083536584</v>
      </c>
      <c r="AW95" s="29">
        <f t="shared" si="52"/>
        <v>2.5095905725837131</v>
      </c>
      <c r="AX95" s="29">
        <f t="shared" si="52"/>
        <v>6.6316192306256516</v>
      </c>
      <c r="AY95" s="29">
        <f t="shared" si="52"/>
        <v>6.8153040537906495</v>
      </c>
    </row>
    <row r="96" spans="2:51">
      <c r="B96" s="3">
        <v>91</v>
      </c>
      <c r="C96" s="3" t="s">
        <v>748</v>
      </c>
      <c r="D96" s="26">
        <v>34.021548000000003</v>
      </c>
      <c r="E96" s="27">
        <v>-118.500623</v>
      </c>
      <c r="F96" s="24">
        <v>0</v>
      </c>
      <c r="G96" s="12">
        <v>184.96269553267791</v>
      </c>
      <c r="H96" s="13">
        <f t="shared" si="40"/>
        <v>5178.955474914982</v>
      </c>
      <c r="I96" s="28">
        <f t="shared" si="41"/>
        <v>14.188919109356116</v>
      </c>
      <c r="J96" s="13">
        <f t="shared" si="42"/>
        <v>15.607811020291729</v>
      </c>
      <c r="K96" s="13" t="str">
        <f t="shared" si="43"/>
        <v>depot-1</v>
      </c>
      <c r="L96" s="13" t="e">
        <f t="shared" si="34"/>
        <v>#REF!</v>
      </c>
      <c r="M96" s="13" t="e">
        <f t="shared" ref="M96:T105" si="53">IF($K96=M$5,$L96,0)</f>
        <v>#REF!</v>
      </c>
      <c r="N96" s="13">
        <f t="shared" si="53"/>
        <v>0</v>
      </c>
      <c r="O96" s="13">
        <f t="shared" si="53"/>
        <v>0</v>
      </c>
      <c r="P96" s="13">
        <f t="shared" si="53"/>
        <v>0</v>
      </c>
      <c r="Q96" s="13">
        <f t="shared" si="53"/>
        <v>0</v>
      </c>
      <c r="R96" s="13">
        <f t="shared" si="53"/>
        <v>0</v>
      </c>
      <c r="S96" s="13">
        <f t="shared" si="53"/>
        <v>0</v>
      </c>
      <c r="T96" s="13">
        <f t="shared" si="53"/>
        <v>0</v>
      </c>
      <c r="U96" s="13" t="str">
        <f t="shared" si="35"/>
        <v>depot-9</v>
      </c>
      <c r="V96" s="13" t="e">
        <f t="shared" si="36"/>
        <v>#REF!</v>
      </c>
      <c r="W96" s="13" t="str">
        <f t="shared" si="37"/>
        <v>depot-10</v>
      </c>
      <c r="X96" s="13" t="e">
        <f t="shared" si="38"/>
        <v>#REF!</v>
      </c>
      <c r="Y96" s="13" t="str">
        <f t="shared" si="44"/>
        <v>depot-11</v>
      </c>
      <c r="Z96" s="13" t="e">
        <f t="shared" si="39"/>
        <v>#REF!</v>
      </c>
      <c r="AA96" s="31" t="e">
        <f t="shared" ref="AA96:AF105" si="54">IF($Y96=AA$5,$Z96,0)</f>
        <v>#REF!</v>
      </c>
      <c r="AB96" s="31">
        <f t="shared" si="54"/>
        <v>0</v>
      </c>
      <c r="AC96" s="31">
        <f t="shared" si="54"/>
        <v>0</v>
      </c>
      <c r="AD96" s="31">
        <f t="shared" si="54"/>
        <v>0</v>
      </c>
      <c r="AE96" s="31">
        <f t="shared" si="54"/>
        <v>0</v>
      </c>
      <c r="AF96" s="31">
        <f t="shared" si="54"/>
        <v>0</v>
      </c>
      <c r="AG96" s="42"/>
      <c r="AH96" s="32">
        <f t="shared" si="45"/>
        <v>0.90811268573848503</v>
      </c>
      <c r="AI96" s="32">
        <f t="shared" si="46"/>
        <v>0.36396427352201732</v>
      </c>
      <c r="AJ96" s="29">
        <f t="shared" ref="AJ96:AY105" si="55">(((AJ$3-$D96)^2)+((AJ$4-$E96)^2))^(1/2)*100</f>
        <v>0.90811268573848503</v>
      </c>
      <c r="AK96" s="29">
        <f t="shared" si="55"/>
        <v>1.5005714224924527</v>
      </c>
      <c r="AL96" s="29">
        <f t="shared" si="55"/>
        <v>1.1211041165751883</v>
      </c>
      <c r="AM96" s="29">
        <f t="shared" si="55"/>
        <v>1.1074039784106495</v>
      </c>
      <c r="AN96" s="29">
        <f t="shared" si="55"/>
        <v>1.4636018433993672</v>
      </c>
      <c r="AO96" s="29">
        <f t="shared" si="55"/>
        <v>2.7896798699495742</v>
      </c>
      <c r="AP96" s="29">
        <f t="shared" si="55"/>
        <v>4.5344168643504394</v>
      </c>
      <c r="AQ96" s="29">
        <f t="shared" si="55"/>
        <v>7.2489222683448542</v>
      </c>
      <c r="AR96" s="29">
        <f t="shared" si="55"/>
        <v>7.561548099861036</v>
      </c>
      <c r="AS96" s="29">
        <f t="shared" si="55"/>
        <v>10.864238911958923</v>
      </c>
      <c r="AT96" s="29">
        <f t="shared" si="55"/>
        <v>0.36396427352201732</v>
      </c>
      <c r="AU96" s="29">
        <f t="shared" si="55"/>
        <v>0.86773194962576661</v>
      </c>
      <c r="AV96" s="29">
        <f t="shared" si="55"/>
        <v>2.3608616083536584</v>
      </c>
      <c r="AW96" s="29">
        <f t="shared" si="55"/>
        <v>2.5095905725837131</v>
      </c>
      <c r="AX96" s="29">
        <f t="shared" si="55"/>
        <v>6.6316192306256516</v>
      </c>
      <c r="AY96" s="29">
        <f t="shared" si="55"/>
        <v>6.8153040537906495</v>
      </c>
    </row>
    <row r="97" spans="2:51">
      <c r="B97" s="3">
        <v>92</v>
      </c>
      <c r="C97" s="3" t="s">
        <v>749</v>
      </c>
      <c r="D97" s="26">
        <v>34.021548000000003</v>
      </c>
      <c r="E97" s="27">
        <v>-118.500623</v>
      </c>
      <c r="F97" s="24">
        <v>0</v>
      </c>
      <c r="G97" s="12">
        <v>184.96269553267791</v>
      </c>
      <c r="H97" s="13">
        <f t="shared" si="40"/>
        <v>5178.955474914982</v>
      </c>
      <c r="I97" s="28">
        <f t="shared" si="41"/>
        <v>14.188919109356116</v>
      </c>
      <c r="J97" s="13">
        <f t="shared" si="42"/>
        <v>15.607811020291729</v>
      </c>
      <c r="K97" s="13" t="str">
        <f t="shared" si="43"/>
        <v>depot-1</v>
      </c>
      <c r="L97" s="13" t="e">
        <f t="shared" si="34"/>
        <v>#REF!</v>
      </c>
      <c r="M97" s="13" t="e">
        <f t="shared" si="53"/>
        <v>#REF!</v>
      </c>
      <c r="N97" s="13">
        <f t="shared" si="53"/>
        <v>0</v>
      </c>
      <c r="O97" s="13">
        <f t="shared" si="53"/>
        <v>0</v>
      </c>
      <c r="P97" s="13">
        <f t="shared" si="53"/>
        <v>0</v>
      </c>
      <c r="Q97" s="13">
        <f t="shared" si="53"/>
        <v>0</v>
      </c>
      <c r="R97" s="13">
        <f t="shared" si="53"/>
        <v>0</v>
      </c>
      <c r="S97" s="13">
        <f t="shared" si="53"/>
        <v>0</v>
      </c>
      <c r="T97" s="13">
        <f t="shared" si="53"/>
        <v>0</v>
      </c>
      <c r="U97" s="13" t="str">
        <f t="shared" si="35"/>
        <v>depot-9</v>
      </c>
      <c r="V97" s="13" t="e">
        <f t="shared" si="36"/>
        <v>#REF!</v>
      </c>
      <c r="W97" s="13" t="str">
        <f t="shared" si="37"/>
        <v>depot-10</v>
      </c>
      <c r="X97" s="13" t="e">
        <f t="shared" si="38"/>
        <v>#REF!</v>
      </c>
      <c r="Y97" s="13" t="str">
        <f t="shared" si="44"/>
        <v>depot-11</v>
      </c>
      <c r="Z97" s="13" t="e">
        <f t="shared" si="39"/>
        <v>#REF!</v>
      </c>
      <c r="AA97" s="31" t="e">
        <f t="shared" si="54"/>
        <v>#REF!</v>
      </c>
      <c r="AB97" s="31">
        <f t="shared" si="54"/>
        <v>0</v>
      </c>
      <c r="AC97" s="31">
        <f t="shared" si="54"/>
        <v>0</v>
      </c>
      <c r="AD97" s="31">
        <f t="shared" si="54"/>
        <v>0</v>
      </c>
      <c r="AE97" s="31">
        <f t="shared" si="54"/>
        <v>0</v>
      </c>
      <c r="AF97" s="31">
        <f t="shared" si="54"/>
        <v>0</v>
      </c>
      <c r="AG97" s="42"/>
      <c r="AH97" s="32">
        <f t="shared" si="45"/>
        <v>0.90811268573848503</v>
      </c>
      <c r="AI97" s="32">
        <f t="shared" si="46"/>
        <v>0.36396427352201732</v>
      </c>
      <c r="AJ97" s="29">
        <f t="shared" si="55"/>
        <v>0.90811268573848503</v>
      </c>
      <c r="AK97" s="29">
        <f t="shared" si="55"/>
        <v>1.5005714224924527</v>
      </c>
      <c r="AL97" s="29">
        <f t="shared" si="55"/>
        <v>1.1211041165751883</v>
      </c>
      <c r="AM97" s="29">
        <f t="shared" si="55"/>
        <v>1.1074039784106495</v>
      </c>
      <c r="AN97" s="29">
        <f t="shared" si="55"/>
        <v>1.4636018433993672</v>
      </c>
      <c r="AO97" s="29">
        <f t="shared" si="55"/>
        <v>2.7896798699495742</v>
      </c>
      <c r="AP97" s="29">
        <f t="shared" si="55"/>
        <v>4.5344168643504394</v>
      </c>
      <c r="AQ97" s="29">
        <f t="shared" si="55"/>
        <v>7.2489222683448542</v>
      </c>
      <c r="AR97" s="29">
        <f t="shared" si="55"/>
        <v>7.561548099861036</v>
      </c>
      <c r="AS97" s="29">
        <f t="shared" si="55"/>
        <v>10.864238911958923</v>
      </c>
      <c r="AT97" s="29">
        <f t="shared" si="55"/>
        <v>0.36396427352201732</v>
      </c>
      <c r="AU97" s="29">
        <f t="shared" si="55"/>
        <v>0.86773194962576661</v>
      </c>
      <c r="AV97" s="29">
        <f t="shared" si="55"/>
        <v>2.3608616083536584</v>
      </c>
      <c r="AW97" s="29">
        <f t="shared" si="55"/>
        <v>2.5095905725837131</v>
      </c>
      <c r="AX97" s="29">
        <f t="shared" si="55"/>
        <v>6.6316192306256516</v>
      </c>
      <c r="AY97" s="29">
        <f t="shared" si="55"/>
        <v>6.8153040537906495</v>
      </c>
    </row>
    <row r="98" spans="2:51">
      <c r="B98" s="3">
        <v>93</v>
      </c>
      <c r="C98" s="3" t="s">
        <v>750</v>
      </c>
      <c r="D98" s="26">
        <v>34.009631800000001</v>
      </c>
      <c r="E98" s="27">
        <v>-118.4870584</v>
      </c>
      <c r="F98" s="24">
        <v>1</v>
      </c>
      <c r="G98" s="12">
        <v>225.83172274878905</v>
      </c>
      <c r="H98" s="13">
        <f t="shared" si="40"/>
        <v>6323.2882369660938</v>
      </c>
      <c r="I98" s="28">
        <f t="shared" si="41"/>
        <v>17.324077361550941</v>
      </c>
      <c r="J98" s="13">
        <f t="shared" si="42"/>
        <v>19.056485097706037</v>
      </c>
      <c r="K98" s="13" t="str">
        <f t="shared" si="43"/>
        <v>depot-5</v>
      </c>
      <c r="L98" s="13" t="e">
        <f t="shared" si="34"/>
        <v>#REF!</v>
      </c>
      <c r="M98" s="13">
        <f t="shared" si="53"/>
        <v>0</v>
      </c>
      <c r="N98" s="13">
        <f t="shared" si="53"/>
        <v>0</v>
      </c>
      <c r="O98" s="13">
        <f t="shared" si="53"/>
        <v>0</v>
      </c>
      <c r="P98" s="13">
        <f t="shared" si="53"/>
        <v>0</v>
      </c>
      <c r="Q98" s="13" t="e">
        <f t="shared" si="53"/>
        <v>#REF!</v>
      </c>
      <c r="R98" s="13">
        <f t="shared" si="53"/>
        <v>0</v>
      </c>
      <c r="S98" s="13">
        <f t="shared" si="53"/>
        <v>0</v>
      </c>
      <c r="T98" s="13">
        <f t="shared" si="53"/>
        <v>0</v>
      </c>
      <c r="U98" s="13" t="str">
        <f t="shared" si="35"/>
        <v>depot-9</v>
      </c>
      <c r="V98" s="13" t="e">
        <f t="shared" si="36"/>
        <v>#REF!</v>
      </c>
      <c r="W98" s="13" t="str">
        <f t="shared" si="37"/>
        <v>depot-10</v>
      </c>
      <c r="X98" s="13" t="e">
        <f t="shared" si="38"/>
        <v>#REF!</v>
      </c>
      <c r="Y98" s="13" t="str">
        <f t="shared" si="44"/>
        <v>depot-11</v>
      </c>
      <c r="Z98" s="13" t="e">
        <f t="shared" si="39"/>
        <v>#REF!</v>
      </c>
      <c r="AA98" s="31" t="e">
        <f t="shared" si="54"/>
        <v>#REF!</v>
      </c>
      <c r="AB98" s="31">
        <f t="shared" si="54"/>
        <v>0</v>
      </c>
      <c r="AC98" s="31">
        <f t="shared" si="54"/>
        <v>0</v>
      </c>
      <c r="AD98" s="31">
        <f t="shared" si="54"/>
        <v>0</v>
      </c>
      <c r="AE98" s="31">
        <f t="shared" si="54"/>
        <v>0</v>
      </c>
      <c r="AF98" s="31">
        <f t="shared" si="54"/>
        <v>0</v>
      </c>
      <c r="AG98" s="42"/>
      <c r="AH98" s="32">
        <f t="shared" si="45"/>
        <v>0.54271236433268277</v>
      </c>
      <c r="AI98" s="32">
        <f t="shared" si="46"/>
        <v>1.4421081408828753</v>
      </c>
      <c r="AJ98" s="29">
        <f t="shared" si="55"/>
        <v>2.2889687341681717</v>
      </c>
      <c r="AK98" s="29">
        <f t="shared" si="55"/>
        <v>2.5121312724456573</v>
      </c>
      <c r="AL98" s="29">
        <f t="shared" si="55"/>
        <v>1.6623396941060564</v>
      </c>
      <c r="AM98" s="29">
        <f t="shared" si="55"/>
        <v>1.6574696626488166</v>
      </c>
      <c r="AN98" s="29">
        <f t="shared" si="55"/>
        <v>0.54271236433268277</v>
      </c>
      <c r="AO98" s="29">
        <f t="shared" si="55"/>
        <v>1.0509185962765208</v>
      </c>
      <c r="AP98" s="29">
        <f t="shared" si="55"/>
        <v>2.7413505242670966</v>
      </c>
      <c r="AQ98" s="29">
        <f t="shared" si="55"/>
        <v>5.7114232962452807</v>
      </c>
      <c r="AR98" s="29">
        <f t="shared" si="55"/>
        <v>6.9928221991195976</v>
      </c>
      <c r="AS98" s="29">
        <f t="shared" si="55"/>
        <v>9.2029673600041306</v>
      </c>
      <c r="AT98" s="29">
        <f t="shared" si="55"/>
        <v>1.4421081408828753</v>
      </c>
      <c r="AU98" s="29">
        <f t="shared" si="55"/>
        <v>1.5075464422694453</v>
      </c>
      <c r="AV98" s="29">
        <f t="shared" si="55"/>
        <v>2.4637187688932207</v>
      </c>
      <c r="AW98" s="29">
        <f t="shared" si="55"/>
        <v>2.3513540920068454</v>
      </c>
      <c r="AX98" s="29">
        <f t="shared" si="55"/>
        <v>4.8691574137620188</v>
      </c>
      <c r="AY98" s="29">
        <f t="shared" si="55"/>
        <v>5.0449666392556329</v>
      </c>
    </row>
    <row r="99" spans="2:51">
      <c r="B99" s="3">
        <v>94</v>
      </c>
      <c r="C99" s="3" t="s">
        <v>751</v>
      </c>
      <c r="D99" s="26">
        <v>34.021548000000003</v>
      </c>
      <c r="E99" s="27">
        <v>-118.500623</v>
      </c>
      <c r="F99" s="24">
        <v>0</v>
      </c>
      <c r="G99" s="12">
        <v>184.96269553267791</v>
      </c>
      <c r="H99" s="13">
        <f t="shared" si="40"/>
        <v>5178.955474914982</v>
      </c>
      <c r="I99" s="28">
        <f t="shared" si="41"/>
        <v>14.188919109356116</v>
      </c>
      <c r="J99" s="13">
        <f t="shared" si="42"/>
        <v>15.607811020291729</v>
      </c>
      <c r="K99" s="13" t="str">
        <f t="shared" si="43"/>
        <v>depot-1</v>
      </c>
      <c r="L99" s="13" t="e">
        <f t="shared" si="34"/>
        <v>#REF!</v>
      </c>
      <c r="M99" s="13" t="e">
        <f t="shared" si="53"/>
        <v>#REF!</v>
      </c>
      <c r="N99" s="13">
        <f t="shared" si="53"/>
        <v>0</v>
      </c>
      <c r="O99" s="13">
        <f t="shared" si="53"/>
        <v>0</v>
      </c>
      <c r="P99" s="13">
        <f t="shared" si="53"/>
        <v>0</v>
      </c>
      <c r="Q99" s="13">
        <f t="shared" si="53"/>
        <v>0</v>
      </c>
      <c r="R99" s="13">
        <f t="shared" si="53"/>
        <v>0</v>
      </c>
      <c r="S99" s="13">
        <f t="shared" si="53"/>
        <v>0</v>
      </c>
      <c r="T99" s="13">
        <f t="shared" si="53"/>
        <v>0</v>
      </c>
      <c r="U99" s="13" t="str">
        <f t="shared" si="35"/>
        <v>depot-9</v>
      </c>
      <c r="V99" s="13" t="e">
        <f t="shared" si="36"/>
        <v>#REF!</v>
      </c>
      <c r="W99" s="13" t="str">
        <f t="shared" si="37"/>
        <v>depot-10</v>
      </c>
      <c r="X99" s="13" t="e">
        <f t="shared" si="38"/>
        <v>#REF!</v>
      </c>
      <c r="Y99" s="13" t="str">
        <f t="shared" si="44"/>
        <v>depot-11</v>
      </c>
      <c r="Z99" s="13" t="e">
        <f t="shared" si="39"/>
        <v>#REF!</v>
      </c>
      <c r="AA99" s="31" t="e">
        <f t="shared" si="54"/>
        <v>#REF!</v>
      </c>
      <c r="AB99" s="31">
        <f t="shared" si="54"/>
        <v>0</v>
      </c>
      <c r="AC99" s="31">
        <f t="shared" si="54"/>
        <v>0</v>
      </c>
      <c r="AD99" s="31">
        <f t="shared" si="54"/>
        <v>0</v>
      </c>
      <c r="AE99" s="31">
        <f t="shared" si="54"/>
        <v>0</v>
      </c>
      <c r="AF99" s="31">
        <f t="shared" si="54"/>
        <v>0</v>
      </c>
      <c r="AG99" s="42"/>
      <c r="AH99" s="32">
        <f t="shared" si="45"/>
        <v>0.90811268573848503</v>
      </c>
      <c r="AI99" s="32">
        <f t="shared" si="46"/>
        <v>0.36396427352201732</v>
      </c>
      <c r="AJ99" s="29">
        <f t="shared" si="55"/>
        <v>0.90811268573848503</v>
      </c>
      <c r="AK99" s="29">
        <f t="shared" si="55"/>
        <v>1.5005714224924527</v>
      </c>
      <c r="AL99" s="29">
        <f t="shared" si="55"/>
        <v>1.1211041165751883</v>
      </c>
      <c r="AM99" s="29">
        <f t="shared" si="55"/>
        <v>1.1074039784106495</v>
      </c>
      <c r="AN99" s="29">
        <f t="shared" si="55"/>
        <v>1.4636018433993672</v>
      </c>
      <c r="AO99" s="29">
        <f t="shared" si="55"/>
        <v>2.7896798699495742</v>
      </c>
      <c r="AP99" s="29">
        <f t="shared" si="55"/>
        <v>4.5344168643504394</v>
      </c>
      <c r="AQ99" s="29">
        <f t="shared" si="55"/>
        <v>7.2489222683448542</v>
      </c>
      <c r="AR99" s="29">
        <f t="shared" si="55"/>
        <v>7.561548099861036</v>
      </c>
      <c r="AS99" s="29">
        <f t="shared" si="55"/>
        <v>10.864238911958923</v>
      </c>
      <c r="AT99" s="29">
        <f t="shared" si="55"/>
        <v>0.36396427352201732</v>
      </c>
      <c r="AU99" s="29">
        <f t="shared" si="55"/>
        <v>0.86773194962576661</v>
      </c>
      <c r="AV99" s="29">
        <f t="shared" si="55"/>
        <v>2.3608616083536584</v>
      </c>
      <c r="AW99" s="29">
        <f t="shared" si="55"/>
        <v>2.5095905725837131</v>
      </c>
      <c r="AX99" s="29">
        <f t="shared" si="55"/>
        <v>6.6316192306256516</v>
      </c>
      <c r="AY99" s="29">
        <f t="shared" si="55"/>
        <v>6.8153040537906495</v>
      </c>
    </row>
    <row r="100" spans="2:51">
      <c r="B100" s="3">
        <v>95</v>
      </c>
      <c r="C100" s="3" t="s">
        <v>752</v>
      </c>
      <c r="D100" s="26">
        <v>34.021548000000003</v>
      </c>
      <c r="E100" s="27">
        <v>-118.500623</v>
      </c>
      <c r="F100" s="24">
        <v>0</v>
      </c>
      <c r="G100" s="12">
        <v>184.96269553267791</v>
      </c>
      <c r="H100" s="13">
        <f t="shared" si="40"/>
        <v>5178.955474914982</v>
      </c>
      <c r="I100" s="28">
        <f t="shared" si="41"/>
        <v>14.188919109356116</v>
      </c>
      <c r="J100" s="13">
        <f t="shared" si="42"/>
        <v>15.607811020291729</v>
      </c>
      <c r="K100" s="13" t="str">
        <f t="shared" si="43"/>
        <v>depot-1</v>
      </c>
      <c r="L100" s="13" t="e">
        <f t="shared" si="34"/>
        <v>#REF!</v>
      </c>
      <c r="M100" s="13" t="e">
        <f t="shared" si="53"/>
        <v>#REF!</v>
      </c>
      <c r="N100" s="13">
        <f t="shared" si="53"/>
        <v>0</v>
      </c>
      <c r="O100" s="13">
        <f t="shared" si="53"/>
        <v>0</v>
      </c>
      <c r="P100" s="13">
        <f t="shared" si="53"/>
        <v>0</v>
      </c>
      <c r="Q100" s="13">
        <f t="shared" si="53"/>
        <v>0</v>
      </c>
      <c r="R100" s="13">
        <f t="shared" si="53"/>
        <v>0</v>
      </c>
      <c r="S100" s="13">
        <f t="shared" si="53"/>
        <v>0</v>
      </c>
      <c r="T100" s="13">
        <f t="shared" si="53"/>
        <v>0</v>
      </c>
      <c r="U100" s="13" t="str">
        <f t="shared" si="35"/>
        <v>depot-9</v>
      </c>
      <c r="V100" s="13" t="e">
        <f t="shared" si="36"/>
        <v>#REF!</v>
      </c>
      <c r="W100" s="13" t="str">
        <f t="shared" si="37"/>
        <v>depot-10</v>
      </c>
      <c r="X100" s="13" t="e">
        <f t="shared" si="38"/>
        <v>#REF!</v>
      </c>
      <c r="Y100" s="13" t="str">
        <f t="shared" si="44"/>
        <v>depot-11</v>
      </c>
      <c r="Z100" s="13" t="e">
        <f t="shared" si="39"/>
        <v>#REF!</v>
      </c>
      <c r="AA100" s="31" t="e">
        <f t="shared" si="54"/>
        <v>#REF!</v>
      </c>
      <c r="AB100" s="31">
        <f t="shared" si="54"/>
        <v>0</v>
      </c>
      <c r="AC100" s="31">
        <f t="shared" si="54"/>
        <v>0</v>
      </c>
      <c r="AD100" s="31">
        <f t="shared" si="54"/>
        <v>0</v>
      </c>
      <c r="AE100" s="31">
        <f t="shared" si="54"/>
        <v>0</v>
      </c>
      <c r="AF100" s="31">
        <f t="shared" si="54"/>
        <v>0</v>
      </c>
      <c r="AG100" s="42"/>
      <c r="AH100" s="32">
        <f t="shared" si="45"/>
        <v>0.90811268573848503</v>
      </c>
      <c r="AI100" s="32">
        <f t="shared" si="46"/>
        <v>0.36396427352201732</v>
      </c>
      <c r="AJ100" s="29">
        <f t="shared" si="55"/>
        <v>0.90811268573848503</v>
      </c>
      <c r="AK100" s="29">
        <f t="shared" si="55"/>
        <v>1.5005714224924527</v>
      </c>
      <c r="AL100" s="29">
        <f t="shared" si="55"/>
        <v>1.1211041165751883</v>
      </c>
      <c r="AM100" s="29">
        <f t="shared" si="55"/>
        <v>1.1074039784106495</v>
      </c>
      <c r="AN100" s="29">
        <f t="shared" si="55"/>
        <v>1.4636018433993672</v>
      </c>
      <c r="AO100" s="29">
        <f t="shared" si="55"/>
        <v>2.7896798699495742</v>
      </c>
      <c r="AP100" s="29">
        <f t="shared" si="55"/>
        <v>4.5344168643504394</v>
      </c>
      <c r="AQ100" s="29">
        <f t="shared" si="55"/>
        <v>7.2489222683448542</v>
      </c>
      <c r="AR100" s="29">
        <f t="shared" si="55"/>
        <v>7.561548099861036</v>
      </c>
      <c r="AS100" s="29">
        <f t="shared" si="55"/>
        <v>10.864238911958923</v>
      </c>
      <c r="AT100" s="29">
        <f t="shared" si="55"/>
        <v>0.36396427352201732</v>
      </c>
      <c r="AU100" s="29">
        <f t="shared" si="55"/>
        <v>0.86773194962576661</v>
      </c>
      <c r="AV100" s="29">
        <f t="shared" si="55"/>
        <v>2.3608616083536584</v>
      </c>
      <c r="AW100" s="29">
        <f t="shared" si="55"/>
        <v>2.5095905725837131</v>
      </c>
      <c r="AX100" s="29">
        <f t="shared" si="55"/>
        <v>6.6316192306256516</v>
      </c>
      <c r="AY100" s="29">
        <f t="shared" si="55"/>
        <v>6.8153040537906495</v>
      </c>
    </row>
    <row r="101" spans="2:51">
      <c r="B101" s="3">
        <v>96</v>
      </c>
      <c r="C101" s="3" t="s">
        <v>753</v>
      </c>
      <c r="D101" s="26">
        <v>34.021548000000003</v>
      </c>
      <c r="E101" s="27">
        <v>-118.500623</v>
      </c>
      <c r="F101" s="24">
        <v>0</v>
      </c>
      <c r="G101" s="12">
        <v>184.96269553267791</v>
      </c>
      <c r="H101" s="13">
        <f t="shared" si="40"/>
        <v>5178.955474914982</v>
      </c>
      <c r="I101" s="28">
        <f t="shared" si="41"/>
        <v>14.188919109356116</v>
      </c>
      <c r="J101" s="13">
        <f t="shared" si="42"/>
        <v>15.607811020291729</v>
      </c>
      <c r="K101" s="13" t="str">
        <f t="shared" si="43"/>
        <v>depot-1</v>
      </c>
      <c r="L101" s="13" t="e">
        <f t="shared" si="34"/>
        <v>#REF!</v>
      </c>
      <c r="M101" s="13" t="e">
        <f t="shared" si="53"/>
        <v>#REF!</v>
      </c>
      <c r="N101" s="13">
        <f t="shared" si="53"/>
        <v>0</v>
      </c>
      <c r="O101" s="13">
        <f t="shared" si="53"/>
        <v>0</v>
      </c>
      <c r="P101" s="13">
        <f t="shared" si="53"/>
        <v>0</v>
      </c>
      <c r="Q101" s="13">
        <f t="shared" si="53"/>
        <v>0</v>
      </c>
      <c r="R101" s="13">
        <f t="shared" si="53"/>
        <v>0</v>
      </c>
      <c r="S101" s="13">
        <f t="shared" si="53"/>
        <v>0</v>
      </c>
      <c r="T101" s="13">
        <f t="shared" si="53"/>
        <v>0</v>
      </c>
      <c r="U101" s="13" t="str">
        <f t="shared" si="35"/>
        <v>depot-9</v>
      </c>
      <c r="V101" s="13" t="e">
        <f t="shared" si="36"/>
        <v>#REF!</v>
      </c>
      <c r="W101" s="13" t="str">
        <f t="shared" si="37"/>
        <v>depot-10</v>
      </c>
      <c r="X101" s="13" t="e">
        <f t="shared" si="38"/>
        <v>#REF!</v>
      </c>
      <c r="Y101" s="13" t="str">
        <f t="shared" si="44"/>
        <v>depot-11</v>
      </c>
      <c r="Z101" s="13" t="e">
        <f t="shared" si="39"/>
        <v>#REF!</v>
      </c>
      <c r="AA101" s="31" t="e">
        <f t="shared" si="54"/>
        <v>#REF!</v>
      </c>
      <c r="AB101" s="31">
        <f t="shared" si="54"/>
        <v>0</v>
      </c>
      <c r="AC101" s="31">
        <f t="shared" si="54"/>
        <v>0</v>
      </c>
      <c r="AD101" s="31">
        <f t="shared" si="54"/>
        <v>0</v>
      </c>
      <c r="AE101" s="31">
        <f t="shared" si="54"/>
        <v>0</v>
      </c>
      <c r="AF101" s="31">
        <f t="shared" si="54"/>
        <v>0</v>
      </c>
      <c r="AG101" s="42"/>
      <c r="AH101" s="32">
        <f t="shared" si="45"/>
        <v>0.90811268573848503</v>
      </c>
      <c r="AI101" s="32">
        <f t="shared" si="46"/>
        <v>0.36396427352201732</v>
      </c>
      <c r="AJ101" s="29">
        <f t="shared" si="55"/>
        <v>0.90811268573848503</v>
      </c>
      <c r="AK101" s="29">
        <f t="shared" si="55"/>
        <v>1.5005714224924527</v>
      </c>
      <c r="AL101" s="29">
        <f t="shared" si="55"/>
        <v>1.1211041165751883</v>
      </c>
      <c r="AM101" s="29">
        <f t="shared" si="55"/>
        <v>1.1074039784106495</v>
      </c>
      <c r="AN101" s="29">
        <f t="shared" si="55"/>
        <v>1.4636018433993672</v>
      </c>
      <c r="AO101" s="29">
        <f t="shared" si="55"/>
        <v>2.7896798699495742</v>
      </c>
      <c r="AP101" s="29">
        <f t="shared" si="55"/>
        <v>4.5344168643504394</v>
      </c>
      <c r="AQ101" s="29">
        <f t="shared" si="55"/>
        <v>7.2489222683448542</v>
      </c>
      <c r="AR101" s="29">
        <f t="shared" si="55"/>
        <v>7.561548099861036</v>
      </c>
      <c r="AS101" s="29">
        <f t="shared" si="55"/>
        <v>10.864238911958923</v>
      </c>
      <c r="AT101" s="29">
        <f t="shared" si="55"/>
        <v>0.36396427352201732</v>
      </c>
      <c r="AU101" s="29">
        <f t="shared" si="55"/>
        <v>0.86773194962576661</v>
      </c>
      <c r="AV101" s="29">
        <f t="shared" si="55"/>
        <v>2.3608616083536584</v>
      </c>
      <c r="AW101" s="29">
        <f t="shared" si="55"/>
        <v>2.5095905725837131</v>
      </c>
      <c r="AX101" s="29">
        <f t="shared" si="55"/>
        <v>6.6316192306256516</v>
      </c>
      <c r="AY101" s="29">
        <f t="shared" si="55"/>
        <v>6.8153040537906495</v>
      </c>
    </row>
    <row r="102" spans="2:51">
      <c r="B102" s="3">
        <v>97</v>
      </c>
      <c r="C102" s="3" t="s">
        <v>754</v>
      </c>
      <c r="D102" s="26">
        <v>34.021548000000003</v>
      </c>
      <c r="E102" s="27">
        <v>-118.500623</v>
      </c>
      <c r="F102" s="24">
        <v>0</v>
      </c>
      <c r="G102" s="12">
        <v>184.96269553267791</v>
      </c>
      <c r="H102" s="13">
        <f t="shared" si="40"/>
        <v>5178.955474914982</v>
      </c>
      <c r="I102" s="28">
        <f t="shared" si="41"/>
        <v>14.188919109356116</v>
      </c>
      <c r="J102" s="13">
        <f t="shared" si="42"/>
        <v>15.607811020291729</v>
      </c>
      <c r="K102" s="13" t="str">
        <f t="shared" si="43"/>
        <v>depot-1</v>
      </c>
      <c r="L102" s="13" t="e">
        <f t="shared" si="34"/>
        <v>#REF!</v>
      </c>
      <c r="M102" s="13" t="e">
        <f t="shared" si="53"/>
        <v>#REF!</v>
      </c>
      <c r="N102" s="13">
        <f t="shared" si="53"/>
        <v>0</v>
      </c>
      <c r="O102" s="13">
        <f t="shared" si="53"/>
        <v>0</v>
      </c>
      <c r="P102" s="13">
        <f t="shared" si="53"/>
        <v>0</v>
      </c>
      <c r="Q102" s="13">
        <f t="shared" si="53"/>
        <v>0</v>
      </c>
      <c r="R102" s="13">
        <f t="shared" si="53"/>
        <v>0</v>
      </c>
      <c r="S102" s="13">
        <f t="shared" si="53"/>
        <v>0</v>
      </c>
      <c r="T102" s="13">
        <f t="shared" si="53"/>
        <v>0</v>
      </c>
      <c r="U102" s="13" t="str">
        <f t="shared" si="35"/>
        <v>depot-9</v>
      </c>
      <c r="V102" s="13" t="e">
        <f t="shared" si="36"/>
        <v>#REF!</v>
      </c>
      <c r="W102" s="13" t="str">
        <f t="shared" si="37"/>
        <v>depot-10</v>
      </c>
      <c r="X102" s="13" t="e">
        <f t="shared" si="38"/>
        <v>#REF!</v>
      </c>
      <c r="Y102" s="13" t="str">
        <f t="shared" si="44"/>
        <v>depot-11</v>
      </c>
      <c r="Z102" s="13" t="e">
        <f t="shared" si="39"/>
        <v>#REF!</v>
      </c>
      <c r="AA102" s="31" t="e">
        <f t="shared" si="54"/>
        <v>#REF!</v>
      </c>
      <c r="AB102" s="31">
        <f t="shared" si="54"/>
        <v>0</v>
      </c>
      <c r="AC102" s="31">
        <f t="shared" si="54"/>
        <v>0</v>
      </c>
      <c r="AD102" s="31">
        <f t="shared" si="54"/>
        <v>0</v>
      </c>
      <c r="AE102" s="31">
        <f t="shared" si="54"/>
        <v>0</v>
      </c>
      <c r="AF102" s="31">
        <f t="shared" si="54"/>
        <v>0</v>
      </c>
      <c r="AG102" s="42"/>
      <c r="AH102" s="32">
        <f t="shared" si="45"/>
        <v>0.90811268573848503</v>
      </c>
      <c r="AI102" s="32">
        <f t="shared" si="46"/>
        <v>0.36396427352201732</v>
      </c>
      <c r="AJ102" s="29">
        <f t="shared" si="55"/>
        <v>0.90811268573848503</v>
      </c>
      <c r="AK102" s="29">
        <f t="shared" si="55"/>
        <v>1.5005714224924527</v>
      </c>
      <c r="AL102" s="29">
        <f t="shared" si="55"/>
        <v>1.1211041165751883</v>
      </c>
      <c r="AM102" s="29">
        <f t="shared" si="55"/>
        <v>1.1074039784106495</v>
      </c>
      <c r="AN102" s="29">
        <f t="shared" si="55"/>
        <v>1.4636018433993672</v>
      </c>
      <c r="AO102" s="29">
        <f t="shared" si="55"/>
        <v>2.7896798699495742</v>
      </c>
      <c r="AP102" s="29">
        <f t="shared" si="55"/>
        <v>4.5344168643504394</v>
      </c>
      <c r="AQ102" s="29">
        <f t="shared" si="55"/>
        <v>7.2489222683448542</v>
      </c>
      <c r="AR102" s="29">
        <f t="shared" si="55"/>
        <v>7.561548099861036</v>
      </c>
      <c r="AS102" s="29">
        <f t="shared" si="55"/>
        <v>10.864238911958923</v>
      </c>
      <c r="AT102" s="29">
        <f t="shared" si="55"/>
        <v>0.36396427352201732</v>
      </c>
      <c r="AU102" s="29">
        <f t="shared" si="55"/>
        <v>0.86773194962576661</v>
      </c>
      <c r="AV102" s="29">
        <f t="shared" si="55"/>
        <v>2.3608616083536584</v>
      </c>
      <c r="AW102" s="29">
        <f t="shared" si="55"/>
        <v>2.5095905725837131</v>
      </c>
      <c r="AX102" s="29">
        <f t="shared" si="55"/>
        <v>6.6316192306256516</v>
      </c>
      <c r="AY102" s="29">
        <f t="shared" si="55"/>
        <v>6.8153040537906495</v>
      </c>
    </row>
    <row r="103" spans="2:51">
      <c r="B103" s="3">
        <v>98</v>
      </c>
      <c r="C103" s="3" t="s">
        <v>755</v>
      </c>
      <c r="D103" s="26">
        <v>34.021548000000003</v>
      </c>
      <c r="E103" s="27">
        <v>-118.500623</v>
      </c>
      <c r="F103" s="24">
        <v>0</v>
      </c>
      <c r="G103" s="12">
        <v>184.96269553267791</v>
      </c>
      <c r="H103" s="13">
        <f t="shared" si="40"/>
        <v>5178.955474914982</v>
      </c>
      <c r="I103" s="28">
        <f t="shared" si="41"/>
        <v>14.188919109356116</v>
      </c>
      <c r="J103" s="13">
        <f t="shared" si="42"/>
        <v>15.607811020291729</v>
      </c>
      <c r="K103" s="13" t="str">
        <f t="shared" si="43"/>
        <v>depot-1</v>
      </c>
      <c r="L103" s="13" t="e">
        <f t="shared" si="34"/>
        <v>#REF!</v>
      </c>
      <c r="M103" s="13" t="e">
        <f t="shared" si="53"/>
        <v>#REF!</v>
      </c>
      <c r="N103" s="13">
        <f t="shared" si="53"/>
        <v>0</v>
      </c>
      <c r="O103" s="13">
        <f t="shared" si="53"/>
        <v>0</v>
      </c>
      <c r="P103" s="13">
        <f t="shared" si="53"/>
        <v>0</v>
      </c>
      <c r="Q103" s="13">
        <f t="shared" si="53"/>
        <v>0</v>
      </c>
      <c r="R103" s="13">
        <f t="shared" si="53"/>
        <v>0</v>
      </c>
      <c r="S103" s="13">
        <f t="shared" si="53"/>
        <v>0</v>
      </c>
      <c r="T103" s="13">
        <f t="shared" si="53"/>
        <v>0</v>
      </c>
      <c r="U103" s="13" t="str">
        <f t="shared" si="35"/>
        <v>depot-9</v>
      </c>
      <c r="V103" s="13" t="e">
        <f t="shared" si="36"/>
        <v>#REF!</v>
      </c>
      <c r="W103" s="13" t="str">
        <f t="shared" si="37"/>
        <v>depot-10</v>
      </c>
      <c r="X103" s="13" t="e">
        <f t="shared" si="38"/>
        <v>#REF!</v>
      </c>
      <c r="Y103" s="13" t="str">
        <f t="shared" si="44"/>
        <v>depot-11</v>
      </c>
      <c r="Z103" s="13" t="e">
        <f t="shared" si="39"/>
        <v>#REF!</v>
      </c>
      <c r="AA103" s="31" t="e">
        <f t="shared" si="54"/>
        <v>#REF!</v>
      </c>
      <c r="AB103" s="31">
        <f t="shared" si="54"/>
        <v>0</v>
      </c>
      <c r="AC103" s="31">
        <f t="shared" si="54"/>
        <v>0</v>
      </c>
      <c r="AD103" s="31">
        <f t="shared" si="54"/>
        <v>0</v>
      </c>
      <c r="AE103" s="31">
        <f t="shared" si="54"/>
        <v>0</v>
      </c>
      <c r="AF103" s="31">
        <f t="shared" si="54"/>
        <v>0</v>
      </c>
      <c r="AG103" s="42"/>
      <c r="AH103" s="32">
        <f t="shared" si="45"/>
        <v>0.90811268573848503</v>
      </c>
      <c r="AI103" s="32">
        <f t="shared" si="46"/>
        <v>0.36396427352201732</v>
      </c>
      <c r="AJ103" s="29">
        <f t="shared" si="55"/>
        <v>0.90811268573848503</v>
      </c>
      <c r="AK103" s="29">
        <f t="shared" si="55"/>
        <v>1.5005714224924527</v>
      </c>
      <c r="AL103" s="29">
        <f t="shared" si="55"/>
        <v>1.1211041165751883</v>
      </c>
      <c r="AM103" s="29">
        <f t="shared" si="55"/>
        <v>1.1074039784106495</v>
      </c>
      <c r="AN103" s="29">
        <f t="shared" si="55"/>
        <v>1.4636018433993672</v>
      </c>
      <c r="AO103" s="29">
        <f t="shared" si="55"/>
        <v>2.7896798699495742</v>
      </c>
      <c r="AP103" s="29">
        <f t="shared" si="55"/>
        <v>4.5344168643504394</v>
      </c>
      <c r="AQ103" s="29">
        <f t="shared" si="55"/>
        <v>7.2489222683448542</v>
      </c>
      <c r="AR103" s="29">
        <f t="shared" si="55"/>
        <v>7.561548099861036</v>
      </c>
      <c r="AS103" s="29">
        <f t="shared" si="55"/>
        <v>10.864238911958923</v>
      </c>
      <c r="AT103" s="29">
        <f t="shared" si="55"/>
        <v>0.36396427352201732</v>
      </c>
      <c r="AU103" s="29">
        <f t="shared" si="55"/>
        <v>0.86773194962576661</v>
      </c>
      <c r="AV103" s="29">
        <f t="shared" si="55"/>
        <v>2.3608616083536584</v>
      </c>
      <c r="AW103" s="29">
        <f t="shared" si="55"/>
        <v>2.5095905725837131</v>
      </c>
      <c r="AX103" s="29">
        <f t="shared" si="55"/>
        <v>6.6316192306256516</v>
      </c>
      <c r="AY103" s="29">
        <f t="shared" si="55"/>
        <v>6.8153040537906495</v>
      </c>
    </row>
    <row r="104" spans="2:51">
      <c r="B104" s="3">
        <v>99</v>
      </c>
      <c r="C104" s="3" t="s">
        <v>756</v>
      </c>
      <c r="D104" s="26">
        <v>34.014710000000001</v>
      </c>
      <c r="E104" s="27">
        <v>-118.49184099999999</v>
      </c>
      <c r="F104" s="24">
        <v>1</v>
      </c>
      <c r="G104" s="12">
        <v>176.44143501450321</v>
      </c>
      <c r="H104" s="13">
        <f t="shared" si="40"/>
        <v>4940.36018040609</v>
      </c>
      <c r="I104" s="28">
        <f t="shared" si="41"/>
        <v>13.53523337097559</v>
      </c>
      <c r="J104" s="13">
        <f t="shared" si="42"/>
        <v>14.888756708073149</v>
      </c>
      <c r="K104" s="13" t="str">
        <f t="shared" si="43"/>
        <v>depot-5</v>
      </c>
      <c r="L104" s="13" t="e">
        <f t="shared" si="34"/>
        <v>#REF!</v>
      </c>
      <c r="M104" s="13">
        <f t="shared" si="53"/>
        <v>0</v>
      </c>
      <c r="N104" s="13">
        <f t="shared" si="53"/>
        <v>0</v>
      </c>
      <c r="O104" s="13">
        <f t="shared" si="53"/>
        <v>0</v>
      </c>
      <c r="P104" s="13">
        <f t="shared" si="53"/>
        <v>0</v>
      </c>
      <c r="Q104" s="13" t="e">
        <f t="shared" si="53"/>
        <v>#REF!</v>
      </c>
      <c r="R104" s="13">
        <f t="shared" si="53"/>
        <v>0</v>
      </c>
      <c r="S104" s="13">
        <f t="shared" si="53"/>
        <v>0</v>
      </c>
      <c r="T104" s="13">
        <f t="shared" si="53"/>
        <v>0</v>
      </c>
      <c r="U104" s="13" t="str">
        <f t="shared" si="35"/>
        <v>depot-9</v>
      </c>
      <c r="V104" s="13" t="e">
        <f t="shared" si="36"/>
        <v>#REF!</v>
      </c>
      <c r="W104" s="13" t="str">
        <f t="shared" si="37"/>
        <v>depot-10</v>
      </c>
      <c r="X104" s="13" t="e">
        <f t="shared" si="38"/>
        <v>#REF!</v>
      </c>
      <c r="Y104" s="13" t="str">
        <f t="shared" si="44"/>
        <v>depot-11</v>
      </c>
      <c r="Z104" s="13" t="e">
        <f t="shared" si="39"/>
        <v>#REF!</v>
      </c>
      <c r="AA104" s="31" t="e">
        <f t="shared" si="54"/>
        <v>#REF!</v>
      </c>
      <c r="AB104" s="31">
        <f t="shared" si="54"/>
        <v>0</v>
      </c>
      <c r="AC104" s="31">
        <f t="shared" si="54"/>
        <v>0</v>
      </c>
      <c r="AD104" s="31">
        <f t="shared" si="54"/>
        <v>0</v>
      </c>
      <c r="AE104" s="31">
        <f t="shared" si="54"/>
        <v>0</v>
      </c>
      <c r="AF104" s="31">
        <f t="shared" si="54"/>
        <v>0</v>
      </c>
      <c r="AG104" s="42"/>
      <c r="AH104" s="32">
        <f t="shared" si="45"/>
        <v>0.43399491702029414</v>
      </c>
      <c r="AI104" s="32">
        <f t="shared" si="46"/>
        <v>0.74908722082318957</v>
      </c>
      <c r="AJ104" s="29">
        <f t="shared" si="55"/>
        <v>1.6316009959544404</v>
      </c>
      <c r="AK104" s="29">
        <f t="shared" si="55"/>
        <v>1.9459638789041587</v>
      </c>
      <c r="AL104" s="29">
        <f t="shared" si="55"/>
        <v>1.1329382684861462</v>
      </c>
      <c r="AM104" s="29">
        <f t="shared" si="55"/>
        <v>1.12410318894665</v>
      </c>
      <c r="AN104" s="29">
        <f t="shared" si="55"/>
        <v>0.43399491702029414</v>
      </c>
      <c r="AO104" s="29">
        <f t="shared" si="55"/>
        <v>1.7221628310931794</v>
      </c>
      <c r="AP104" s="29">
        <f t="shared" si="55"/>
        <v>3.438030679284084</v>
      </c>
      <c r="AQ104" s="29">
        <f t="shared" si="55"/>
        <v>6.2509362422353343</v>
      </c>
      <c r="AR104" s="29">
        <f t="shared" si="55"/>
        <v>7.1002230566721236</v>
      </c>
      <c r="AS104" s="29">
        <f t="shared" si="55"/>
        <v>9.8098991829732398</v>
      </c>
      <c r="AT104" s="29">
        <f t="shared" si="55"/>
        <v>0.74908722082318957</v>
      </c>
      <c r="AU104" s="29">
        <f t="shared" si="55"/>
        <v>0.90875635040397851</v>
      </c>
      <c r="AV104" s="29">
        <f t="shared" si="55"/>
        <v>2.194892835150696</v>
      </c>
      <c r="AW104" s="29">
        <f t="shared" si="55"/>
        <v>2.1820431567677501</v>
      </c>
      <c r="AX104" s="29">
        <f t="shared" si="55"/>
        <v>5.5294944524786134</v>
      </c>
      <c r="AY104" s="29">
        <f t="shared" si="55"/>
        <v>5.7103992128047558</v>
      </c>
    </row>
    <row r="105" spans="2:51">
      <c r="B105" s="3">
        <v>100</v>
      </c>
      <c r="C105" s="3" t="s">
        <v>757</v>
      </c>
      <c r="D105" s="26">
        <v>34.023124199999998</v>
      </c>
      <c r="E105" s="27">
        <v>-118.5014936</v>
      </c>
      <c r="F105" s="24">
        <v>0</v>
      </c>
      <c r="G105" s="12">
        <v>184.96269553267791</v>
      </c>
      <c r="H105" s="13">
        <f t="shared" si="40"/>
        <v>5178.955474914982</v>
      </c>
      <c r="I105" s="28">
        <f t="shared" si="41"/>
        <v>14.188919109356116</v>
      </c>
      <c r="J105" s="13">
        <f t="shared" si="42"/>
        <v>15.607811020291729</v>
      </c>
      <c r="K105" s="13" t="str">
        <f t="shared" si="43"/>
        <v>depot-1</v>
      </c>
      <c r="L105" s="13" t="e">
        <f t="shared" si="34"/>
        <v>#REF!</v>
      </c>
      <c r="M105" s="13" t="e">
        <f t="shared" si="53"/>
        <v>#REF!</v>
      </c>
      <c r="N105" s="13">
        <f t="shared" si="53"/>
        <v>0</v>
      </c>
      <c r="O105" s="13">
        <f t="shared" si="53"/>
        <v>0</v>
      </c>
      <c r="P105" s="13">
        <f t="shared" si="53"/>
        <v>0</v>
      </c>
      <c r="Q105" s="13">
        <f t="shared" si="53"/>
        <v>0</v>
      </c>
      <c r="R105" s="13">
        <f t="shared" si="53"/>
        <v>0</v>
      </c>
      <c r="S105" s="13">
        <f t="shared" si="53"/>
        <v>0</v>
      </c>
      <c r="T105" s="13">
        <f t="shared" si="53"/>
        <v>0</v>
      </c>
      <c r="U105" s="13" t="str">
        <f t="shared" si="35"/>
        <v>depot-9</v>
      </c>
      <c r="V105" s="13" t="e">
        <f t="shared" si="36"/>
        <v>#REF!</v>
      </c>
      <c r="W105" s="13" t="str">
        <f t="shared" si="37"/>
        <v>depot-10</v>
      </c>
      <c r="X105" s="13" t="e">
        <f t="shared" si="38"/>
        <v>#REF!</v>
      </c>
      <c r="Y105" s="13" t="str">
        <f t="shared" si="44"/>
        <v>depot-11</v>
      </c>
      <c r="Z105" s="13" t="e">
        <f t="shared" si="39"/>
        <v>#REF!</v>
      </c>
      <c r="AA105" s="31" t="e">
        <f t="shared" si="54"/>
        <v>#REF!</v>
      </c>
      <c r="AB105" s="31">
        <f t="shared" si="54"/>
        <v>0</v>
      </c>
      <c r="AC105" s="31">
        <f t="shared" si="54"/>
        <v>0</v>
      </c>
      <c r="AD105" s="31">
        <f t="shared" si="54"/>
        <v>0</v>
      </c>
      <c r="AE105" s="31">
        <f t="shared" si="54"/>
        <v>0</v>
      </c>
      <c r="AF105" s="31">
        <f t="shared" si="54"/>
        <v>0</v>
      </c>
      <c r="AG105" s="42"/>
      <c r="AH105" s="32">
        <f t="shared" si="45"/>
        <v>0.80318400008963509</v>
      </c>
      <c r="AI105" s="32">
        <f t="shared" si="46"/>
        <v>0.5347146367925566</v>
      </c>
      <c r="AJ105" s="29">
        <f t="shared" si="55"/>
        <v>0.80318400008963509</v>
      </c>
      <c r="AK105" s="29">
        <f t="shared" si="55"/>
        <v>1.4241488946041225</v>
      </c>
      <c r="AL105" s="29">
        <f t="shared" si="55"/>
        <v>1.1535365871102725</v>
      </c>
      <c r="AM105" s="29">
        <f t="shared" si="55"/>
        <v>1.1403456950415292</v>
      </c>
      <c r="AN105" s="29">
        <f t="shared" si="55"/>
        <v>1.6149239095391572</v>
      </c>
      <c r="AO105" s="29">
        <f t="shared" si="55"/>
        <v>2.9669828947264638</v>
      </c>
      <c r="AP105" s="29">
        <f t="shared" si="55"/>
        <v>4.7089191093606573</v>
      </c>
      <c r="AQ105" s="29">
        <f t="shared" si="55"/>
        <v>7.3719047123591324</v>
      </c>
      <c r="AR105" s="29">
        <f t="shared" si="55"/>
        <v>7.5800110641418952</v>
      </c>
      <c r="AS105" s="29">
        <f t="shared" si="55"/>
        <v>11.000964863816121</v>
      </c>
      <c r="AT105" s="29">
        <f t="shared" si="55"/>
        <v>0.5347146367925566</v>
      </c>
      <c r="AU105" s="29">
        <f t="shared" si="55"/>
        <v>0.92774353201814319</v>
      </c>
      <c r="AV105" s="29">
        <f t="shared" si="55"/>
        <v>2.3649849224464177</v>
      </c>
      <c r="AW105" s="29">
        <f t="shared" si="55"/>
        <v>2.5366328567614111</v>
      </c>
      <c r="AX105" s="29">
        <f t="shared" si="55"/>
        <v>6.7873792367893797</v>
      </c>
      <c r="AY105" s="29">
        <f t="shared" si="55"/>
        <v>6.9725651523675838</v>
      </c>
    </row>
    <row r="106" spans="2:51">
      <c r="B106" s="3">
        <v>101</v>
      </c>
      <c r="C106" s="3" t="s">
        <v>758</v>
      </c>
      <c r="D106" s="26">
        <v>34.014710000000001</v>
      </c>
      <c r="E106" s="27">
        <v>-118.49184099999999</v>
      </c>
      <c r="F106" s="24">
        <v>1</v>
      </c>
      <c r="G106" s="12">
        <v>176.44143501450321</v>
      </c>
      <c r="H106" s="13">
        <f t="shared" si="40"/>
        <v>4940.36018040609</v>
      </c>
      <c r="I106" s="28">
        <f t="shared" si="41"/>
        <v>13.53523337097559</v>
      </c>
      <c r="J106" s="13">
        <f t="shared" si="42"/>
        <v>14.888756708073149</v>
      </c>
      <c r="K106" s="13" t="str">
        <f t="shared" si="43"/>
        <v>depot-5</v>
      </c>
      <c r="L106" s="13" t="e">
        <f t="shared" si="34"/>
        <v>#REF!</v>
      </c>
      <c r="M106" s="13">
        <f t="shared" ref="M106:T115" si="56">IF($K106=M$5,$L106,0)</f>
        <v>0</v>
      </c>
      <c r="N106" s="13">
        <f t="shared" si="56"/>
        <v>0</v>
      </c>
      <c r="O106" s="13">
        <f t="shared" si="56"/>
        <v>0</v>
      </c>
      <c r="P106" s="13">
        <f t="shared" si="56"/>
        <v>0</v>
      </c>
      <c r="Q106" s="13" t="e">
        <f t="shared" si="56"/>
        <v>#REF!</v>
      </c>
      <c r="R106" s="13">
        <f t="shared" si="56"/>
        <v>0</v>
      </c>
      <c r="S106" s="13">
        <f t="shared" si="56"/>
        <v>0</v>
      </c>
      <c r="T106" s="13">
        <f t="shared" si="56"/>
        <v>0</v>
      </c>
      <c r="U106" s="13" t="str">
        <f t="shared" si="35"/>
        <v>depot-9</v>
      </c>
      <c r="V106" s="13" t="e">
        <f t="shared" si="36"/>
        <v>#REF!</v>
      </c>
      <c r="W106" s="13" t="str">
        <f t="shared" si="37"/>
        <v>depot-10</v>
      </c>
      <c r="X106" s="13" t="e">
        <f t="shared" si="38"/>
        <v>#REF!</v>
      </c>
      <c r="Y106" s="13" t="str">
        <f t="shared" si="44"/>
        <v>depot-11</v>
      </c>
      <c r="Z106" s="13" t="e">
        <f t="shared" si="39"/>
        <v>#REF!</v>
      </c>
      <c r="AA106" s="31" t="e">
        <f t="shared" ref="AA106:AF115" si="57">IF($Y106=AA$5,$Z106,0)</f>
        <v>#REF!</v>
      </c>
      <c r="AB106" s="31">
        <f t="shared" si="57"/>
        <v>0</v>
      </c>
      <c r="AC106" s="31">
        <f t="shared" si="57"/>
        <v>0</v>
      </c>
      <c r="AD106" s="31">
        <f t="shared" si="57"/>
        <v>0</v>
      </c>
      <c r="AE106" s="31">
        <f t="shared" si="57"/>
        <v>0</v>
      </c>
      <c r="AF106" s="31">
        <f t="shared" si="57"/>
        <v>0</v>
      </c>
      <c r="AG106" s="42"/>
      <c r="AH106" s="32">
        <f t="shared" si="45"/>
        <v>0.43399491702029414</v>
      </c>
      <c r="AI106" s="32">
        <f t="shared" si="46"/>
        <v>0.74908722082318957</v>
      </c>
      <c r="AJ106" s="29">
        <f t="shared" ref="AJ106:AY115" si="58">(((AJ$3-$D106)^2)+((AJ$4-$E106)^2))^(1/2)*100</f>
        <v>1.6316009959544404</v>
      </c>
      <c r="AK106" s="29">
        <f t="shared" si="58"/>
        <v>1.9459638789041587</v>
      </c>
      <c r="AL106" s="29">
        <f t="shared" si="58"/>
        <v>1.1329382684861462</v>
      </c>
      <c r="AM106" s="29">
        <f t="shared" si="58"/>
        <v>1.12410318894665</v>
      </c>
      <c r="AN106" s="29">
        <f t="shared" si="58"/>
        <v>0.43399491702029414</v>
      </c>
      <c r="AO106" s="29">
        <f t="shared" si="58"/>
        <v>1.7221628310931794</v>
      </c>
      <c r="AP106" s="29">
        <f t="shared" si="58"/>
        <v>3.438030679284084</v>
      </c>
      <c r="AQ106" s="29">
        <f t="shared" si="58"/>
        <v>6.2509362422353343</v>
      </c>
      <c r="AR106" s="29">
        <f t="shared" si="58"/>
        <v>7.1002230566721236</v>
      </c>
      <c r="AS106" s="29">
        <f t="shared" si="58"/>
        <v>9.8098991829732398</v>
      </c>
      <c r="AT106" s="29">
        <f t="shared" si="58"/>
        <v>0.74908722082318957</v>
      </c>
      <c r="AU106" s="29">
        <f t="shared" si="58"/>
        <v>0.90875635040397851</v>
      </c>
      <c r="AV106" s="29">
        <f t="shared" si="58"/>
        <v>2.194892835150696</v>
      </c>
      <c r="AW106" s="29">
        <f t="shared" si="58"/>
        <v>2.1820431567677501</v>
      </c>
      <c r="AX106" s="29">
        <f t="shared" si="58"/>
        <v>5.5294944524786134</v>
      </c>
      <c r="AY106" s="29">
        <f t="shared" si="58"/>
        <v>5.7103992128047558</v>
      </c>
    </row>
    <row r="107" spans="2:51">
      <c r="B107" s="3">
        <v>102</v>
      </c>
      <c r="C107" s="3" t="s">
        <v>759</v>
      </c>
      <c r="D107" s="26">
        <v>34.025940499999997</v>
      </c>
      <c r="E107" s="27">
        <v>-118.50209630000001</v>
      </c>
      <c r="F107" s="24">
        <v>0</v>
      </c>
      <c r="G107" s="12">
        <v>214.74774043188813</v>
      </c>
      <c r="H107" s="13">
        <f t="shared" si="40"/>
        <v>6012.9367320928677</v>
      </c>
      <c r="I107" s="28">
        <f t="shared" si="41"/>
        <v>16.473799266007855</v>
      </c>
      <c r="J107" s="13">
        <f t="shared" si="42"/>
        <v>18.121179192608643</v>
      </c>
      <c r="K107" s="13" t="str">
        <f t="shared" si="43"/>
        <v>depot-1</v>
      </c>
      <c r="L107" s="13" t="e">
        <f t="shared" si="34"/>
        <v>#REF!</v>
      </c>
      <c r="M107" s="13" t="e">
        <f t="shared" si="56"/>
        <v>#REF!</v>
      </c>
      <c r="N107" s="13">
        <f t="shared" si="56"/>
        <v>0</v>
      </c>
      <c r="O107" s="13">
        <f t="shared" si="56"/>
        <v>0</v>
      </c>
      <c r="P107" s="13">
        <f t="shared" si="56"/>
        <v>0</v>
      </c>
      <c r="Q107" s="13">
        <f t="shared" si="56"/>
        <v>0</v>
      </c>
      <c r="R107" s="13">
        <f t="shared" si="56"/>
        <v>0</v>
      </c>
      <c r="S107" s="13">
        <f t="shared" si="56"/>
        <v>0</v>
      </c>
      <c r="T107" s="13">
        <f t="shared" si="56"/>
        <v>0</v>
      </c>
      <c r="U107" s="13" t="str">
        <f t="shared" si="35"/>
        <v>depot-9</v>
      </c>
      <c r="V107" s="13" t="e">
        <f t="shared" si="36"/>
        <v>#REF!</v>
      </c>
      <c r="W107" s="13" t="str">
        <f t="shared" si="37"/>
        <v>depot-10</v>
      </c>
      <c r="X107" s="13" t="e">
        <f t="shared" si="38"/>
        <v>#REF!</v>
      </c>
      <c r="Y107" s="13" t="str">
        <f t="shared" si="44"/>
        <v>depot-11</v>
      </c>
      <c r="Z107" s="13" t="e">
        <f t="shared" si="39"/>
        <v>#REF!</v>
      </c>
      <c r="AA107" s="31" t="e">
        <f t="shared" si="57"/>
        <v>#REF!</v>
      </c>
      <c r="AB107" s="31">
        <f t="shared" si="57"/>
        <v>0</v>
      </c>
      <c r="AC107" s="31">
        <f t="shared" si="57"/>
        <v>0</v>
      </c>
      <c r="AD107" s="31">
        <f t="shared" si="57"/>
        <v>0</v>
      </c>
      <c r="AE107" s="31">
        <f t="shared" si="57"/>
        <v>0</v>
      </c>
      <c r="AF107" s="31">
        <f t="shared" si="57"/>
        <v>0</v>
      </c>
      <c r="AG107" s="42"/>
      <c r="AH107" s="32">
        <f t="shared" si="45"/>
        <v>0.62244614497988482</v>
      </c>
      <c r="AI107" s="32">
        <f t="shared" si="46"/>
        <v>0.7937945861495419</v>
      </c>
      <c r="AJ107" s="29">
        <f t="shared" si="58"/>
        <v>0.62244614497988482</v>
      </c>
      <c r="AK107" s="29">
        <f t="shared" si="58"/>
        <v>1.2641747098414042</v>
      </c>
      <c r="AL107" s="29">
        <f t="shared" si="58"/>
        <v>1.1790401329904956</v>
      </c>
      <c r="AM107" s="29">
        <f t="shared" si="58"/>
        <v>1.1673068683083601</v>
      </c>
      <c r="AN107" s="29">
        <f t="shared" si="58"/>
        <v>1.8206603191704072</v>
      </c>
      <c r="AO107" s="29">
        <f t="shared" si="58"/>
        <v>3.2271347038820175</v>
      </c>
      <c r="AP107" s="29">
        <f t="shared" si="58"/>
        <v>4.9583991734936594</v>
      </c>
      <c r="AQ107" s="29">
        <f t="shared" si="58"/>
        <v>7.5059722558310131</v>
      </c>
      <c r="AR107" s="29">
        <f t="shared" si="58"/>
        <v>7.5339860278684059</v>
      </c>
      <c r="AS107" s="29">
        <f t="shared" si="58"/>
        <v>11.159920767322671</v>
      </c>
      <c r="AT107" s="29">
        <f t="shared" si="58"/>
        <v>0.7937945861495419</v>
      </c>
      <c r="AU107" s="29">
        <f t="shared" si="58"/>
        <v>1.0088432117043189</v>
      </c>
      <c r="AV107" s="29">
        <f t="shared" si="58"/>
        <v>2.3155529103002124</v>
      </c>
      <c r="AW107" s="29">
        <f t="shared" si="58"/>
        <v>2.5219325799478853</v>
      </c>
      <c r="AX107" s="29">
        <f t="shared" si="58"/>
        <v>6.9885199124994326</v>
      </c>
      <c r="AY107" s="29">
        <f t="shared" si="58"/>
        <v>7.1769504215239142</v>
      </c>
    </row>
    <row r="108" spans="2:51">
      <c r="B108" s="3">
        <v>103</v>
      </c>
      <c r="C108" s="3" t="s">
        <v>760</v>
      </c>
      <c r="D108" s="26">
        <v>34.016395299999999</v>
      </c>
      <c r="E108" s="27">
        <v>-118.49089290000001</v>
      </c>
      <c r="F108" s="24">
        <v>1</v>
      </c>
      <c r="G108" s="12">
        <v>176.44143501450321</v>
      </c>
      <c r="H108" s="13">
        <f t="shared" si="40"/>
        <v>4940.36018040609</v>
      </c>
      <c r="I108" s="28">
        <f t="shared" si="41"/>
        <v>13.53523337097559</v>
      </c>
      <c r="J108" s="13">
        <f t="shared" si="42"/>
        <v>14.888756708073149</v>
      </c>
      <c r="K108" s="13" t="str">
        <f t="shared" si="43"/>
        <v>depot-5</v>
      </c>
      <c r="L108" s="13" t="e">
        <f t="shared" si="34"/>
        <v>#REF!</v>
      </c>
      <c r="M108" s="13">
        <f t="shared" si="56"/>
        <v>0</v>
      </c>
      <c r="N108" s="13">
        <f t="shared" si="56"/>
        <v>0</v>
      </c>
      <c r="O108" s="13">
        <f t="shared" si="56"/>
        <v>0</v>
      </c>
      <c r="P108" s="13">
        <f t="shared" si="56"/>
        <v>0</v>
      </c>
      <c r="Q108" s="13" t="e">
        <f t="shared" si="56"/>
        <v>#REF!</v>
      </c>
      <c r="R108" s="13">
        <f t="shared" si="56"/>
        <v>0</v>
      </c>
      <c r="S108" s="13">
        <f t="shared" si="56"/>
        <v>0</v>
      </c>
      <c r="T108" s="13">
        <f t="shared" si="56"/>
        <v>0</v>
      </c>
      <c r="U108" s="13" t="str">
        <f t="shared" si="35"/>
        <v>depot-9</v>
      </c>
      <c r="V108" s="13" t="e">
        <f t="shared" si="36"/>
        <v>#REF!</v>
      </c>
      <c r="W108" s="13" t="str">
        <f t="shared" si="37"/>
        <v>depot-10</v>
      </c>
      <c r="X108" s="13" t="e">
        <f t="shared" si="38"/>
        <v>#REF!</v>
      </c>
      <c r="Y108" s="13" t="str">
        <f t="shared" si="44"/>
        <v>depot-11</v>
      </c>
      <c r="Z108" s="13" t="e">
        <f t="shared" si="39"/>
        <v>#REF!</v>
      </c>
      <c r="AA108" s="31" t="e">
        <f t="shared" si="57"/>
        <v>#REF!</v>
      </c>
      <c r="AB108" s="31">
        <f t="shared" si="57"/>
        <v>0</v>
      </c>
      <c r="AC108" s="31">
        <f t="shared" si="57"/>
        <v>0</v>
      </c>
      <c r="AD108" s="31">
        <f t="shared" si="57"/>
        <v>0</v>
      </c>
      <c r="AE108" s="31">
        <f t="shared" si="57"/>
        <v>0</v>
      </c>
      <c r="AF108" s="31">
        <f t="shared" si="57"/>
        <v>0</v>
      </c>
      <c r="AG108" s="42"/>
      <c r="AH108" s="32">
        <f t="shared" si="45"/>
        <v>0.36410230348141359</v>
      </c>
      <c r="AI108" s="32">
        <f t="shared" si="46"/>
        <v>0.74628134439991634</v>
      </c>
      <c r="AJ108" s="29">
        <f t="shared" si="58"/>
        <v>1.5127387259532619</v>
      </c>
      <c r="AK108" s="29">
        <f t="shared" si="58"/>
        <v>1.7835188210388919</v>
      </c>
      <c r="AL108" s="29">
        <f t="shared" si="58"/>
        <v>0.95576428663181079</v>
      </c>
      <c r="AM108" s="29">
        <f t="shared" si="58"/>
        <v>0.94776311576291372</v>
      </c>
      <c r="AN108" s="29">
        <f t="shared" si="58"/>
        <v>0.36410230348141359</v>
      </c>
      <c r="AO108" s="29">
        <f t="shared" si="58"/>
        <v>1.8254359317709721</v>
      </c>
      <c r="AP108" s="29">
        <f t="shared" si="58"/>
        <v>3.5087213170759379</v>
      </c>
      <c r="AQ108" s="29">
        <f t="shared" si="58"/>
        <v>6.1877577797539516</v>
      </c>
      <c r="AR108" s="29">
        <f t="shared" si="58"/>
        <v>6.9317426882793267</v>
      </c>
      <c r="AS108" s="29">
        <f t="shared" si="58"/>
        <v>9.7743200815872697</v>
      </c>
      <c r="AT108" s="29">
        <f t="shared" si="58"/>
        <v>0.74628134439991634</v>
      </c>
      <c r="AU108" s="29">
        <f t="shared" si="58"/>
        <v>0.75152192689208774</v>
      </c>
      <c r="AV108" s="29">
        <f t="shared" si="58"/>
        <v>2.0017914384868747</v>
      </c>
      <c r="AW108" s="29">
        <f t="shared" si="58"/>
        <v>1.9933530307000153</v>
      </c>
      <c r="AX108" s="29">
        <f t="shared" si="58"/>
        <v>5.5320391771030062</v>
      </c>
      <c r="AY108" s="29">
        <f t="shared" si="58"/>
        <v>5.7169685708609421</v>
      </c>
    </row>
    <row r="109" spans="2:51">
      <c r="B109" s="3">
        <v>104</v>
      </c>
      <c r="C109" s="3" t="s">
        <v>761</v>
      </c>
      <c r="D109" s="26">
        <v>34.025940499999997</v>
      </c>
      <c r="E109" s="27">
        <v>-118.50209630000001</v>
      </c>
      <c r="F109" s="24">
        <v>0</v>
      </c>
      <c r="G109" s="12">
        <v>214.74774043188813</v>
      </c>
      <c r="H109" s="13">
        <f t="shared" si="40"/>
        <v>6012.9367320928677</v>
      </c>
      <c r="I109" s="28">
        <f t="shared" si="41"/>
        <v>16.473799266007855</v>
      </c>
      <c r="J109" s="13">
        <f t="shared" si="42"/>
        <v>18.121179192608643</v>
      </c>
      <c r="K109" s="13" t="str">
        <f t="shared" si="43"/>
        <v>depot-1</v>
      </c>
      <c r="L109" s="13" t="e">
        <f t="shared" si="34"/>
        <v>#REF!</v>
      </c>
      <c r="M109" s="13" t="e">
        <f t="shared" si="56"/>
        <v>#REF!</v>
      </c>
      <c r="N109" s="13">
        <f t="shared" si="56"/>
        <v>0</v>
      </c>
      <c r="O109" s="13">
        <f t="shared" si="56"/>
        <v>0</v>
      </c>
      <c r="P109" s="13">
        <f t="shared" si="56"/>
        <v>0</v>
      </c>
      <c r="Q109" s="13">
        <f t="shared" si="56"/>
        <v>0</v>
      </c>
      <c r="R109" s="13">
        <f t="shared" si="56"/>
        <v>0</v>
      </c>
      <c r="S109" s="13">
        <f t="shared" si="56"/>
        <v>0</v>
      </c>
      <c r="T109" s="13">
        <f t="shared" si="56"/>
        <v>0</v>
      </c>
      <c r="U109" s="13" t="str">
        <f t="shared" si="35"/>
        <v>depot-9</v>
      </c>
      <c r="V109" s="13" t="e">
        <f t="shared" si="36"/>
        <v>#REF!</v>
      </c>
      <c r="W109" s="13" t="str">
        <f t="shared" si="37"/>
        <v>depot-10</v>
      </c>
      <c r="X109" s="13" t="e">
        <f t="shared" si="38"/>
        <v>#REF!</v>
      </c>
      <c r="Y109" s="13" t="str">
        <f t="shared" si="44"/>
        <v>depot-11</v>
      </c>
      <c r="Z109" s="13" t="e">
        <f t="shared" si="39"/>
        <v>#REF!</v>
      </c>
      <c r="AA109" s="31" t="e">
        <f t="shared" si="57"/>
        <v>#REF!</v>
      </c>
      <c r="AB109" s="31">
        <f t="shared" si="57"/>
        <v>0</v>
      </c>
      <c r="AC109" s="31">
        <f t="shared" si="57"/>
        <v>0</v>
      </c>
      <c r="AD109" s="31">
        <f t="shared" si="57"/>
        <v>0</v>
      </c>
      <c r="AE109" s="31">
        <f t="shared" si="57"/>
        <v>0</v>
      </c>
      <c r="AF109" s="31">
        <f t="shared" si="57"/>
        <v>0</v>
      </c>
      <c r="AG109" s="42"/>
      <c r="AH109" s="32">
        <f t="shared" si="45"/>
        <v>0.62244614497988482</v>
      </c>
      <c r="AI109" s="32">
        <f t="shared" si="46"/>
        <v>0.7937945861495419</v>
      </c>
      <c r="AJ109" s="29">
        <f t="shared" si="58"/>
        <v>0.62244614497988482</v>
      </c>
      <c r="AK109" s="29">
        <f t="shared" si="58"/>
        <v>1.2641747098414042</v>
      </c>
      <c r="AL109" s="29">
        <f t="shared" si="58"/>
        <v>1.1790401329904956</v>
      </c>
      <c r="AM109" s="29">
        <f t="shared" si="58"/>
        <v>1.1673068683083601</v>
      </c>
      <c r="AN109" s="29">
        <f t="shared" si="58"/>
        <v>1.8206603191704072</v>
      </c>
      <c r="AO109" s="29">
        <f t="shared" si="58"/>
        <v>3.2271347038820175</v>
      </c>
      <c r="AP109" s="29">
        <f t="shared" si="58"/>
        <v>4.9583991734936594</v>
      </c>
      <c r="AQ109" s="29">
        <f t="shared" si="58"/>
        <v>7.5059722558310131</v>
      </c>
      <c r="AR109" s="29">
        <f t="shared" si="58"/>
        <v>7.5339860278684059</v>
      </c>
      <c r="AS109" s="29">
        <f t="shared" si="58"/>
        <v>11.159920767322671</v>
      </c>
      <c r="AT109" s="29">
        <f t="shared" si="58"/>
        <v>0.7937945861495419</v>
      </c>
      <c r="AU109" s="29">
        <f t="shared" si="58"/>
        <v>1.0088432117043189</v>
      </c>
      <c r="AV109" s="29">
        <f t="shared" si="58"/>
        <v>2.3155529103002124</v>
      </c>
      <c r="AW109" s="29">
        <f t="shared" si="58"/>
        <v>2.5219325799478853</v>
      </c>
      <c r="AX109" s="29">
        <f t="shared" si="58"/>
        <v>6.9885199124994326</v>
      </c>
      <c r="AY109" s="29">
        <f t="shared" si="58"/>
        <v>7.1769504215239142</v>
      </c>
    </row>
    <row r="110" spans="2:51">
      <c r="B110" s="3">
        <v>105</v>
      </c>
      <c r="C110" s="3" t="s">
        <v>762</v>
      </c>
      <c r="D110" s="26">
        <v>34.010826199999997</v>
      </c>
      <c r="E110" s="27">
        <v>-118.4848923</v>
      </c>
      <c r="F110" s="24">
        <v>1</v>
      </c>
      <c r="G110" s="12">
        <v>225.83172274878905</v>
      </c>
      <c r="H110" s="13">
        <f t="shared" si="40"/>
        <v>6323.2882369660938</v>
      </c>
      <c r="I110" s="28">
        <f t="shared" si="41"/>
        <v>17.324077361550941</v>
      </c>
      <c r="J110" s="13">
        <f t="shared" si="42"/>
        <v>19.056485097706037</v>
      </c>
      <c r="K110" s="13" t="str">
        <f t="shared" si="43"/>
        <v>depot-5</v>
      </c>
      <c r="L110" s="13" t="e">
        <f t="shared" si="34"/>
        <v>#REF!</v>
      </c>
      <c r="M110" s="13">
        <f t="shared" si="56"/>
        <v>0</v>
      </c>
      <c r="N110" s="13">
        <f t="shared" si="56"/>
        <v>0</v>
      </c>
      <c r="O110" s="13">
        <f t="shared" si="56"/>
        <v>0</v>
      </c>
      <c r="P110" s="13">
        <f t="shared" si="56"/>
        <v>0</v>
      </c>
      <c r="Q110" s="13" t="e">
        <f t="shared" si="56"/>
        <v>#REF!</v>
      </c>
      <c r="R110" s="13">
        <f t="shared" si="56"/>
        <v>0</v>
      </c>
      <c r="S110" s="13">
        <f t="shared" si="56"/>
        <v>0</v>
      </c>
      <c r="T110" s="13">
        <f t="shared" si="56"/>
        <v>0</v>
      </c>
      <c r="U110" s="13" t="str">
        <f t="shared" si="35"/>
        <v>depot-9</v>
      </c>
      <c r="V110" s="13" t="e">
        <f t="shared" si="36"/>
        <v>#REF!</v>
      </c>
      <c r="W110" s="13" t="str">
        <f t="shared" si="37"/>
        <v>depot-10</v>
      </c>
      <c r="X110" s="13" t="e">
        <f t="shared" si="38"/>
        <v>#REF!</v>
      </c>
      <c r="Y110" s="13" t="str">
        <f t="shared" si="44"/>
        <v>depot-12</v>
      </c>
      <c r="Z110" s="13" t="e">
        <f t="shared" si="39"/>
        <v>#REF!</v>
      </c>
      <c r="AA110" s="31">
        <f t="shared" si="57"/>
        <v>0</v>
      </c>
      <c r="AB110" s="31" t="e">
        <f t="shared" si="57"/>
        <v>#REF!</v>
      </c>
      <c r="AC110" s="31">
        <f t="shared" si="57"/>
        <v>0</v>
      </c>
      <c r="AD110" s="31">
        <f t="shared" si="57"/>
        <v>0</v>
      </c>
      <c r="AE110" s="31">
        <f t="shared" si="57"/>
        <v>0</v>
      </c>
      <c r="AF110" s="31">
        <f t="shared" si="57"/>
        <v>0</v>
      </c>
      <c r="AG110" s="42"/>
      <c r="AH110" s="32">
        <f t="shared" si="45"/>
        <v>0.4962422659347554</v>
      </c>
      <c r="AI110" s="32">
        <f t="shared" si="46"/>
        <v>1.4900258187360218</v>
      </c>
      <c r="AJ110" s="29">
        <f t="shared" si="58"/>
        <v>2.293832815464242</v>
      </c>
      <c r="AK110" s="29">
        <f t="shared" si="58"/>
        <v>2.4538568547698345</v>
      </c>
      <c r="AL110" s="29">
        <f t="shared" si="58"/>
        <v>1.6049295331887714</v>
      </c>
      <c r="AM110" s="29">
        <f t="shared" si="58"/>
        <v>1.6020249856049436</v>
      </c>
      <c r="AN110" s="29">
        <f t="shared" si="58"/>
        <v>0.4962422659347554</v>
      </c>
      <c r="AO110" s="29">
        <f t="shared" si="58"/>
        <v>1.1042170584172017</v>
      </c>
      <c r="AP110" s="29">
        <f t="shared" si="58"/>
        <v>2.7044027890088849</v>
      </c>
      <c r="AQ110" s="29">
        <f t="shared" si="58"/>
        <v>5.5082976798641496</v>
      </c>
      <c r="AR110" s="29">
        <f t="shared" si="58"/>
        <v>6.7481938647023902</v>
      </c>
      <c r="AS110" s="29">
        <f t="shared" si="58"/>
        <v>9.0297579599236766</v>
      </c>
      <c r="AT110" s="29">
        <f t="shared" si="58"/>
        <v>1.5409716411734879</v>
      </c>
      <c r="AU110" s="29">
        <f t="shared" si="58"/>
        <v>1.4900258187360218</v>
      </c>
      <c r="AV110" s="29">
        <f t="shared" si="58"/>
        <v>2.2948379708597129</v>
      </c>
      <c r="AW110" s="29">
        <f t="shared" si="58"/>
        <v>2.1586249495685634</v>
      </c>
      <c r="AX110" s="29">
        <f t="shared" si="58"/>
        <v>4.7334532687346753</v>
      </c>
      <c r="AY110" s="29">
        <f t="shared" si="58"/>
        <v>4.9145388818589062</v>
      </c>
    </row>
    <row r="111" spans="2:51">
      <c r="B111" s="3">
        <v>106</v>
      </c>
      <c r="C111" s="3" t="s">
        <v>763</v>
      </c>
      <c r="D111" s="26">
        <v>34.015039799999997</v>
      </c>
      <c r="E111" s="27">
        <v>-118.4875136</v>
      </c>
      <c r="F111" s="24">
        <v>1</v>
      </c>
      <c r="G111" s="12">
        <v>176.44143501450321</v>
      </c>
      <c r="H111" s="13">
        <f t="shared" si="40"/>
        <v>4940.36018040609</v>
      </c>
      <c r="I111" s="28">
        <f t="shared" si="41"/>
        <v>13.53523337097559</v>
      </c>
      <c r="J111" s="13">
        <f t="shared" si="42"/>
        <v>14.888756708073149</v>
      </c>
      <c r="K111" s="13" t="str">
        <f t="shared" si="43"/>
        <v>depot-5</v>
      </c>
      <c r="L111" s="13" t="e">
        <f t="shared" si="34"/>
        <v>#REF!</v>
      </c>
      <c r="M111" s="13">
        <f t="shared" si="56"/>
        <v>0</v>
      </c>
      <c r="N111" s="13">
        <f t="shared" si="56"/>
        <v>0</v>
      </c>
      <c r="O111" s="13">
        <f t="shared" si="56"/>
        <v>0</v>
      </c>
      <c r="P111" s="13">
        <f t="shared" si="56"/>
        <v>0</v>
      </c>
      <c r="Q111" s="13" t="e">
        <f t="shared" si="56"/>
        <v>#REF!</v>
      </c>
      <c r="R111" s="13">
        <f t="shared" si="56"/>
        <v>0</v>
      </c>
      <c r="S111" s="13">
        <f t="shared" si="56"/>
        <v>0</v>
      </c>
      <c r="T111" s="13">
        <f t="shared" si="56"/>
        <v>0</v>
      </c>
      <c r="U111" s="13" t="str">
        <f t="shared" si="35"/>
        <v>depot-9</v>
      </c>
      <c r="V111" s="13" t="e">
        <f t="shared" si="36"/>
        <v>#REF!</v>
      </c>
      <c r="W111" s="13" t="str">
        <f t="shared" si="37"/>
        <v>depot-10</v>
      </c>
      <c r="X111" s="13" t="e">
        <f t="shared" si="38"/>
        <v>#REF!</v>
      </c>
      <c r="Y111" s="13" t="str">
        <f t="shared" si="44"/>
        <v>depot-12</v>
      </c>
      <c r="Z111" s="13" t="e">
        <f t="shared" si="39"/>
        <v>#REF!</v>
      </c>
      <c r="AA111" s="31">
        <f t="shared" si="57"/>
        <v>0</v>
      </c>
      <c r="AB111" s="31" t="e">
        <f t="shared" si="57"/>
        <v>#REF!</v>
      </c>
      <c r="AC111" s="31">
        <f t="shared" si="57"/>
        <v>0</v>
      </c>
      <c r="AD111" s="31">
        <f t="shared" si="57"/>
        <v>0</v>
      </c>
      <c r="AE111" s="31">
        <f t="shared" si="57"/>
        <v>0</v>
      </c>
      <c r="AF111" s="31">
        <f t="shared" si="57"/>
        <v>0</v>
      </c>
      <c r="AG111" s="42"/>
      <c r="AH111" s="32">
        <f t="shared" si="45"/>
        <v>0</v>
      </c>
      <c r="AI111" s="32">
        <f t="shared" si="46"/>
        <v>0.99440363012203192</v>
      </c>
      <c r="AJ111" s="29">
        <f t="shared" si="58"/>
        <v>1.7977306344389459</v>
      </c>
      <c r="AK111" s="29">
        <f t="shared" si="58"/>
        <v>1.9756130674807633</v>
      </c>
      <c r="AL111" s="29">
        <f t="shared" si="58"/>
        <v>1.1247228249667158</v>
      </c>
      <c r="AM111" s="29">
        <f t="shared" si="58"/>
        <v>1.1205908274662977</v>
      </c>
      <c r="AN111" s="29">
        <f t="shared" si="58"/>
        <v>0</v>
      </c>
      <c r="AO111" s="29">
        <f t="shared" si="58"/>
        <v>1.5757527506557603</v>
      </c>
      <c r="AP111" s="29">
        <f t="shared" si="58"/>
        <v>3.2000726203164978</v>
      </c>
      <c r="AQ111" s="29">
        <f t="shared" si="58"/>
        <v>5.8304056962185626</v>
      </c>
      <c r="AR111" s="29">
        <f t="shared" si="58"/>
        <v>6.7174270640855021</v>
      </c>
      <c r="AS111" s="29">
        <f t="shared" si="58"/>
        <v>9.4105898819844054</v>
      </c>
      <c r="AT111" s="29">
        <f t="shared" si="58"/>
        <v>1.1103534855173223</v>
      </c>
      <c r="AU111" s="29">
        <f t="shared" si="58"/>
        <v>0.99440363012203192</v>
      </c>
      <c r="AV111" s="29">
        <f t="shared" si="58"/>
        <v>1.9672744518748075</v>
      </c>
      <c r="AW111" s="29">
        <f t="shared" si="58"/>
        <v>1.8953356714840977</v>
      </c>
      <c r="AX111" s="29">
        <f t="shared" si="58"/>
        <v>5.1730131784092483</v>
      </c>
      <c r="AY111" s="29">
        <f t="shared" si="58"/>
        <v>5.359275278543187</v>
      </c>
    </row>
    <row r="112" spans="2:51">
      <c r="B112" s="3">
        <v>107</v>
      </c>
      <c r="C112" s="3" t="s">
        <v>764</v>
      </c>
      <c r="D112" s="26">
        <v>34.016208599999999</v>
      </c>
      <c r="E112" s="27">
        <v>-118.4898283</v>
      </c>
      <c r="F112" s="24">
        <v>1</v>
      </c>
      <c r="G112" s="12">
        <v>176.44143501450321</v>
      </c>
      <c r="H112" s="13">
        <f t="shared" si="40"/>
        <v>4940.36018040609</v>
      </c>
      <c r="I112" s="28">
        <f t="shared" si="41"/>
        <v>13.53523337097559</v>
      </c>
      <c r="J112" s="13">
        <f t="shared" si="42"/>
        <v>14.888756708073149</v>
      </c>
      <c r="K112" s="13" t="str">
        <f t="shared" si="43"/>
        <v>depot-5</v>
      </c>
      <c r="L112" s="13" t="e">
        <f t="shared" si="34"/>
        <v>#REF!</v>
      </c>
      <c r="M112" s="13">
        <f t="shared" si="56"/>
        <v>0</v>
      </c>
      <c r="N112" s="13">
        <f t="shared" si="56"/>
        <v>0</v>
      </c>
      <c r="O112" s="13">
        <f t="shared" si="56"/>
        <v>0</v>
      </c>
      <c r="P112" s="13">
        <f t="shared" si="56"/>
        <v>0</v>
      </c>
      <c r="Q112" s="13" t="e">
        <f t="shared" si="56"/>
        <v>#REF!</v>
      </c>
      <c r="R112" s="13">
        <f t="shared" si="56"/>
        <v>0</v>
      </c>
      <c r="S112" s="13">
        <f t="shared" si="56"/>
        <v>0</v>
      </c>
      <c r="T112" s="13">
        <f t="shared" si="56"/>
        <v>0</v>
      </c>
      <c r="U112" s="13" t="str">
        <f t="shared" si="35"/>
        <v>depot-9</v>
      </c>
      <c r="V112" s="13" t="e">
        <f t="shared" si="36"/>
        <v>#REF!</v>
      </c>
      <c r="W112" s="13" t="str">
        <f t="shared" si="37"/>
        <v>depot-10</v>
      </c>
      <c r="X112" s="13" t="e">
        <f t="shared" si="38"/>
        <v>#REF!</v>
      </c>
      <c r="Y112" s="13" t="str">
        <f t="shared" si="44"/>
        <v>depot-12</v>
      </c>
      <c r="Z112" s="13" t="e">
        <f t="shared" si="39"/>
        <v>#REF!</v>
      </c>
      <c r="AA112" s="31">
        <f t="shared" si="57"/>
        <v>0</v>
      </c>
      <c r="AB112" s="31" t="e">
        <f t="shared" si="57"/>
        <v>#REF!</v>
      </c>
      <c r="AC112" s="31">
        <f t="shared" si="57"/>
        <v>0</v>
      </c>
      <c r="AD112" s="31">
        <f t="shared" si="57"/>
        <v>0</v>
      </c>
      <c r="AE112" s="31">
        <f t="shared" si="57"/>
        <v>0</v>
      </c>
      <c r="AF112" s="31">
        <f t="shared" si="57"/>
        <v>0</v>
      </c>
      <c r="AG112" s="42"/>
      <c r="AH112" s="32">
        <f t="shared" si="45"/>
        <v>0.25930540931500645</v>
      </c>
      <c r="AI112" s="32">
        <f t="shared" si="46"/>
        <v>0.79546042597966604</v>
      </c>
      <c r="AJ112" s="29">
        <f t="shared" si="58"/>
        <v>1.5779464010224491</v>
      </c>
      <c r="AK112" s="29">
        <f t="shared" si="58"/>
        <v>1.8146527393692207</v>
      </c>
      <c r="AL112" s="29">
        <f t="shared" si="58"/>
        <v>0.97380189694863417</v>
      </c>
      <c r="AM112" s="29">
        <f t="shared" si="58"/>
        <v>0.96710330539234413</v>
      </c>
      <c r="AN112" s="29">
        <f t="shared" si="58"/>
        <v>0.25930540931500645</v>
      </c>
      <c r="AO112" s="29">
        <f t="shared" si="58"/>
        <v>1.7645469156980527</v>
      </c>
      <c r="AP112" s="29">
        <f t="shared" si="58"/>
        <v>3.4295943578796777</v>
      </c>
      <c r="AQ112" s="29">
        <f t="shared" si="58"/>
        <v>6.0796967252320719</v>
      </c>
      <c r="AR112" s="29">
        <f t="shared" si="58"/>
        <v>6.8502939214318657</v>
      </c>
      <c r="AS112" s="29">
        <f t="shared" si="58"/>
        <v>9.6676928657259165</v>
      </c>
      <c r="AT112" s="29">
        <f t="shared" si="58"/>
        <v>0.85201320300821637</v>
      </c>
      <c r="AU112" s="29">
        <f t="shared" si="58"/>
        <v>0.79546042597966604</v>
      </c>
      <c r="AV112" s="29">
        <f t="shared" si="58"/>
        <v>1.9628523312002419</v>
      </c>
      <c r="AW112" s="29">
        <f t="shared" si="58"/>
        <v>1.9372014006032798</v>
      </c>
      <c r="AX112" s="29">
        <f t="shared" si="58"/>
        <v>5.4313886587590288</v>
      </c>
      <c r="AY112" s="29">
        <f t="shared" si="58"/>
        <v>5.6171388664786566</v>
      </c>
    </row>
    <row r="113" spans="2:51">
      <c r="B113" s="3">
        <v>108</v>
      </c>
      <c r="C113" s="3" t="s">
        <v>765</v>
      </c>
      <c r="D113" s="26">
        <v>34.016208599999999</v>
      </c>
      <c r="E113" s="27">
        <v>-118.4898283</v>
      </c>
      <c r="F113" s="24">
        <v>1</v>
      </c>
      <c r="G113" s="12">
        <v>176.44143501450321</v>
      </c>
      <c r="H113" s="13">
        <f t="shared" si="40"/>
        <v>4940.36018040609</v>
      </c>
      <c r="I113" s="28">
        <f t="shared" si="41"/>
        <v>13.53523337097559</v>
      </c>
      <c r="J113" s="13">
        <f t="shared" si="42"/>
        <v>14.888756708073149</v>
      </c>
      <c r="K113" s="13" t="str">
        <f t="shared" si="43"/>
        <v>depot-5</v>
      </c>
      <c r="L113" s="13" t="e">
        <f t="shared" si="34"/>
        <v>#REF!</v>
      </c>
      <c r="M113" s="13">
        <f t="shared" si="56"/>
        <v>0</v>
      </c>
      <c r="N113" s="13">
        <f t="shared" si="56"/>
        <v>0</v>
      </c>
      <c r="O113" s="13">
        <f t="shared" si="56"/>
        <v>0</v>
      </c>
      <c r="P113" s="13">
        <f t="shared" si="56"/>
        <v>0</v>
      </c>
      <c r="Q113" s="13" t="e">
        <f t="shared" si="56"/>
        <v>#REF!</v>
      </c>
      <c r="R113" s="13">
        <f t="shared" si="56"/>
        <v>0</v>
      </c>
      <c r="S113" s="13">
        <f t="shared" si="56"/>
        <v>0</v>
      </c>
      <c r="T113" s="13">
        <f t="shared" si="56"/>
        <v>0</v>
      </c>
      <c r="U113" s="13" t="str">
        <f t="shared" si="35"/>
        <v>depot-9</v>
      </c>
      <c r="V113" s="13" t="e">
        <f t="shared" si="36"/>
        <v>#REF!</v>
      </c>
      <c r="W113" s="13" t="str">
        <f t="shared" si="37"/>
        <v>depot-10</v>
      </c>
      <c r="X113" s="13" t="e">
        <f t="shared" si="38"/>
        <v>#REF!</v>
      </c>
      <c r="Y113" s="13" t="str">
        <f t="shared" si="44"/>
        <v>depot-12</v>
      </c>
      <c r="Z113" s="13" t="e">
        <f t="shared" si="39"/>
        <v>#REF!</v>
      </c>
      <c r="AA113" s="31">
        <f t="shared" si="57"/>
        <v>0</v>
      </c>
      <c r="AB113" s="31" t="e">
        <f t="shared" si="57"/>
        <v>#REF!</v>
      </c>
      <c r="AC113" s="31">
        <f t="shared" si="57"/>
        <v>0</v>
      </c>
      <c r="AD113" s="31">
        <f t="shared" si="57"/>
        <v>0</v>
      </c>
      <c r="AE113" s="31">
        <f t="shared" si="57"/>
        <v>0</v>
      </c>
      <c r="AF113" s="31">
        <f t="shared" si="57"/>
        <v>0</v>
      </c>
      <c r="AG113" s="42"/>
      <c r="AH113" s="32">
        <f t="shared" si="45"/>
        <v>0.25930540931500645</v>
      </c>
      <c r="AI113" s="32">
        <f t="shared" si="46"/>
        <v>0.79546042597966604</v>
      </c>
      <c r="AJ113" s="29">
        <f t="shared" si="58"/>
        <v>1.5779464010224491</v>
      </c>
      <c r="AK113" s="29">
        <f t="shared" si="58"/>
        <v>1.8146527393692207</v>
      </c>
      <c r="AL113" s="29">
        <f t="shared" si="58"/>
        <v>0.97380189694863417</v>
      </c>
      <c r="AM113" s="29">
        <f t="shared" si="58"/>
        <v>0.96710330539234413</v>
      </c>
      <c r="AN113" s="29">
        <f t="shared" si="58"/>
        <v>0.25930540931500645</v>
      </c>
      <c r="AO113" s="29">
        <f t="shared" si="58"/>
        <v>1.7645469156980527</v>
      </c>
      <c r="AP113" s="29">
        <f t="shared" si="58"/>
        <v>3.4295943578796777</v>
      </c>
      <c r="AQ113" s="29">
        <f t="shared" si="58"/>
        <v>6.0796967252320719</v>
      </c>
      <c r="AR113" s="29">
        <f t="shared" si="58"/>
        <v>6.8502939214318657</v>
      </c>
      <c r="AS113" s="29">
        <f t="shared" si="58"/>
        <v>9.6676928657259165</v>
      </c>
      <c r="AT113" s="29">
        <f t="shared" si="58"/>
        <v>0.85201320300821637</v>
      </c>
      <c r="AU113" s="29">
        <f t="shared" si="58"/>
        <v>0.79546042597966604</v>
      </c>
      <c r="AV113" s="29">
        <f t="shared" si="58"/>
        <v>1.9628523312002419</v>
      </c>
      <c r="AW113" s="29">
        <f t="shared" si="58"/>
        <v>1.9372014006032798</v>
      </c>
      <c r="AX113" s="29">
        <f t="shared" si="58"/>
        <v>5.4313886587590288</v>
      </c>
      <c r="AY113" s="29">
        <f t="shared" si="58"/>
        <v>5.6171388664786566</v>
      </c>
    </row>
    <row r="114" spans="2:51">
      <c r="B114" s="3">
        <v>109</v>
      </c>
      <c r="C114" s="3" t="s">
        <v>766</v>
      </c>
      <c r="D114" s="26">
        <v>34.016208599999999</v>
      </c>
      <c r="E114" s="27">
        <v>-118.4898283</v>
      </c>
      <c r="F114" s="24">
        <v>1</v>
      </c>
      <c r="G114" s="12">
        <v>176.44143501450321</v>
      </c>
      <c r="H114" s="13">
        <f t="shared" si="40"/>
        <v>4940.36018040609</v>
      </c>
      <c r="I114" s="28">
        <f t="shared" si="41"/>
        <v>13.53523337097559</v>
      </c>
      <c r="J114" s="13">
        <f t="shared" si="42"/>
        <v>14.888756708073149</v>
      </c>
      <c r="K114" s="13" t="str">
        <f t="shared" si="43"/>
        <v>depot-5</v>
      </c>
      <c r="L114" s="13" t="e">
        <f t="shared" si="34"/>
        <v>#REF!</v>
      </c>
      <c r="M114" s="13">
        <f t="shared" si="56"/>
        <v>0</v>
      </c>
      <c r="N114" s="13">
        <f t="shared" si="56"/>
        <v>0</v>
      </c>
      <c r="O114" s="13">
        <f t="shared" si="56"/>
        <v>0</v>
      </c>
      <c r="P114" s="13">
        <f t="shared" si="56"/>
        <v>0</v>
      </c>
      <c r="Q114" s="13" t="e">
        <f t="shared" si="56"/>
        <v>#REF!</v>
      </c>
      <c r="R114" s="13">
        <f t="shared" si="56"/>
        <v>0</v>
      </c>
      <c r="S114" s="13">
        <f t="shared" si="56"/>
        <v>0</v>
      </c>
      <c r="T114" s="13">
        <f t="shared" si="56"/>
        <v>0</v>
      </c>
      <c r="U114" s="13" t="str">
        <f t="shared" si="35"/>
        <v>depot-9</v>
      </c>
      <c r="V114" s="13" t="e">
        <f t="shared" si="36"/>
        <v>#REF!</v>
      </c>
      <c r="W114" s="13" t="str">
        <f t="shared" si="37"/>
        <v>depot-10</v>
      </c>
      <c r="X114" s="13" t="e">
        <f t="shared" si="38"/>
        <v>#REF!</v>
      </c>
      <c r="Y114" s="13" t="str">
        <f t="shared" si="44"/>
        <v>depot-12</v>
      </c>
      <c r="Z114" s="13" t="e">
        <f t="shared" si="39"/>
        <v>#REF!</v>
      </c>
      <c r="AA114" s="31">
        <f t="shared" si="57"/>
        <v>0</v>
      </c>
      <c r="AB114" s="31" t="e">
        <f t="shared" si="57"/>
        <v>#REF!</v>
      </c>
      <c r="AC114" s="31">
        <f t="shared" si="57"/>
        <v>0</v>
      </c>
      <c r="AD114" s="31">
        <f t="shared" si="57"/>
        <v>0</v>
      </c>
      <c r="AE114" s="31">
        <f t="shared" si="57"/>
        <v>0</v>
      </c>
      <c r="AF114" s="31">
        <f t="shared" si="57"/>
        <v>0</v>
      </c>
      <c r="AG114" s="42"/>
      <c r="AH114" s="32">
        <f t="shared" si="45"/>
        <v>0.25930540931500645</v>
      </c>
      <c r="AI114" s="32">
        <f t="shared" si="46"/>
        <v>0.79546042597966604</v>
      </c>
      <c r="AJ114" s="29">
        <f t="shared" si="58"/>
        <v>1.5779464010224491</v>
      </c>
      <c r="AK114" s="29">
        <f t="shared" si="58"/>
        <v>1.8146527393692207</v>
      </c>
      <c r="AL114" s="29">
        <f t="shared" si="58"/>
        <v>0.97380189694863417</v>
      </c>
      <c r="AM114" s="29">
        <f t="shared" si="58"/>
        <v>0.96710330539234413</v>
      </c>
      <c r="AN114" s="29">
        <f t="shared" si="58"/>
        <v>0.25930540931500645</v>
      </c>
      <c r="AO114" s="29">
        <f t="shared" si="58"/>
        <v>1.7645469156980527</v>
      </c>
      <c r="AP114" s="29">
        <f t="shared" si="58"/>
        <v>3.4295943578796777</v>
      </c>
      <c r="AQ114" s="29">
        <f t="shared" si="58"/>
        <v>6.0796967252320719</v>
      </c>
      <c r="AR114" s="29">
        <f t="shared" si="58"/>
        <v>6.8502939214318657</v>
      </c>
      <c r="AS114" s="29">
        <f t="shared" si="58"/>
        <v>9.6676928657259165</v>
      </c>
      <c r="AT114" s="29">
        <f t="shared" si="58"/>
        <v>0.85201320300821637</v>
      </c>
      <c r="AU114" s="29">
        <f t="shared" si="58"/>
        <v>0.79546042597966604</v>
      </c>
      <c r="AV114" s="29">
        <f t="shared" si="58"/>
        <v>1.9628523312002419</v>
      </c>
      <c r="AW114" s="29">
        <f t="shared" si="58"/>
        <v>1.9372014006032798</v>
      </c>
      <c r="AX114" s="29">
        <f t="shared" si="58"/>
        <v>5.4313886587590288</v>
      </c>
      <c r="AY114" s="29">
        <f t="shared" si="58"/>
        <v>5.6171388664786566</v>
      </c>
    </row>
    <row r="115" spans="2:51">
      <c r="B115" s="3">
        <v>110</v>
      </c>
      <c r="C115" s="3" t="s">
        <v>767</v>
      </c>
      <c r="D115" s="26">
        <v>34.027126000000003</v>
      </c>
      <c r="E115" s="27">
        <v>-118.498994</v>
      </c>
      <c r="F115" s="24">
        <v>0</v>
      </c>
      <c r="G115" s="12">
        <v>214.74774043188813</v>
      </c>
      <c r="H115" s="13">
        <f t="shared" si="40"/>
        <v>6012.9367320928677</v>
      </c>
      <c r="I115" s="28">
        <f t="shared" si="41"/>
        <v>16.473799266007855</v>
      </c>
      <c r="J115" s="13">
        <f t="shared" si="42"/>
        <v>18.121179192608643</v>
      </c>
      <c r="K115" s="13" t="str">
        <f t="shared" si="43"/>
        <v>depot-1</v>
      </c>
      <c r="L115" s="13" t="e">
        <f t="shared" si="34"/>
        <v>#REF!</v>
      </c>
      <c r="M115" s="13" t="e">
        <f t="shared" si="56"/>
        <v>#REF!</v>
      </c>
      <c r="N115" s="13">
        <f t="shared" si="56"/>
        <v>0</v>
      </c>
      <c r="O115" s="13">
        <f t="shared" si="56"/>
        <v>0</v>
      </c>
      <c r="P115" s="13">
        <f t="shared" si="56"/>
        <v>0</v>
      </c>
      <c r="Q115" s="13">
        <f t="shared" si="56"/>
        <v>0</v>
      </c>
      <c r="R115" s="13">
        <f t="shared" si="56"/>
        <v>0</v>
      </c>
      <c r="S115" s="13">
        <f t="shared" si="56"/>
        <v>0</v>
      </c>
      <c r="T115" s="13">
        <f t="shared" si="56"/>
        <v>0</v>
      </c>
      <c r="U115" s="13" t="str">
        <f t="shared" si="35"/>
        <v>depot-9</v>
      </c>
      <c r="V115" s="13" t="e">
        <f t="shared" si="36"/>
        <v>#REF!</v>
      </c>
      <c r="W115" s="13" t="str">
        <f t="shared" si="37"/>
        <v>depot-10</v>
      </c>
      <c r="X115" s="13" t="e">
        <f t="shared" si="38"/>
        <v>#REF!</v>
      </c>
      <c r="Y115" s="13" t="str">
        <f t="shared" si="44"/>
        <v>depot-12</v>
      </c>
      <c r="Z115" s="13" t="e">
        <f t="shared" si="39"/>
        <v>#REF!</v>
      </c>
      <c r="AA115" s="31">
        <f t="shared" si="57"/>
        <v>0</v>
      </c>
      <c r="AB115" s="31" t="e">
        <f t="shared" si="57"/>
        <v>#REF!</v>
      </c>
      <c r="AC115" s="31">
        <f t="shared" si="57"/>
        <v>0</v>
      </c>
      <c r="AD115" s="31">
        <f t="shared" si="57"/>
        <v>0</v>
      </c>
      <c r="AE115" s="31">
        <f t="shared" si="57"/>
        <v>0</v>
      </c>
      <c r="AF115" s="31">
        <f t="shared" si="57"/>
        <v>0</v>
      </c>
      <c r="AG115" s="42"/>
      <c r="AH115" s="32">
        <f t="shared" si="45"/>
        <v>0.33173495444328754</v>
      </c>
      <c r="AI115" s="32">
        <f t="shared" si="46"/>
        <v>0.75334865659958161</v>
      </c>
      <c r="AJ115" s="29">
        <f t="shared" si="58"/>
        <v>0.33173495444328754</v>
      </c>
      <c r="AK115" s="29">
        <f t="shared" si="58"/>
        <v>0.95789920555344255</v>
      </c>
      <c r="AL115" s="29">
        <f t="shared" si="58"/>
        <v>0.87693671846951826</v>
      </c>
      <c r="AM115" s="29">
        <f t="shared" si="58"/>
        <v>0.86633097797456871</v>
      </c>
      <c r="AN115" s="29">
        <f t="shared" si="58"/>
        <v>1.6669607511878033</v>
      </c>
      <c r="AO115" s="29">
        <f t="shared" si="58"/>
        <v>3.1549285112027072</v>
      </c>
      <c r="AP115" s="29">
        <f t="shared" si="58"/>
        <v>4.8531839194183917</v>
      </c>
      <c r="AQ115" s="29">
        <f t="shared" si="58"/>
        <v>7.2455119248052231</v>
      </c>
      <c r="AR115" s="29">
        <f t="shared" si="58"/>
        <v>7.2019037687614791</v>
      </c>
      <c r="AS115" s="29">
        <f t="shared" si="58"/>
        <v>10.919185491789476</v>
      </c>
      <c r="AT115" s="29">
        <f t="shared" si="58"/>
        <v>0.79381852233414052</v>
      </c>
      <c r="AU115" s="29">
        <f t="shared" si="58"/>
        <v>0.75334865659958161</v>
      </c>
      <c r="AV115" s="29">
        <f t="shared" si="58"/>
        <v>1.9837963972635289</v>
      </c>
      <c r="AW115" s="29">
        <f t="shared" si="58"/>
        <v>2.1947088344466024</v>
      </c>
      <c r="AX115" s="29">
        <f t="shared" si="58"/>
        <v>6.7985419061733605</v>
      </c>
      <c r="AY115" s="29">
        <f t="shared" si="58"/>
        <v>6.991058261208086</v>
      </c>
    </row>
    <row r="116" spans="2:51">
      <c r="B116" s="3">
        <v>111</v>
      </c>
      <c r="C116" s="3" t="s">
        <v>768</v>
      </c>
      <c r="D116" s="26">
        <v>34.027126000000003</v>
      </c>
      <c r="E116" s="27">
        <v>-118.498994</v>
      </c>
      <c r="F116" s="24">
        <v>0</v>
      </c>
      <c r="G116" s="12">
        <v>214.74774043188813</v>
      </c>
      <c r="H116" s="13">
        <f t="shared" si="40"/>
        <v>6012.9367320928677</v>
      </c>
      <c r="I116" s="28">
        <f t="shared" si="41"/>
        <v>16.473799266007855</v>
      </c>
      <c r="J116" s="13">
        <f t="shared" si="42"/>
        <v>18.121179192608643</v>
      </c>
      <c r="K116" s="13" t="str">
        <f t="shared" si="43"/>
        <v>depot-1</v>
      </c>
      <c r="L116" s="13" t="e">
        <f t="shared" si="34"/>
        <v>#REF!</v>
      </c>
      <c r="M116" s="13" t="e">
        <f t="shared" ref="M116:T125" si="59">IF($K116=M$5,$L116,0)</f>
        <v>#REF!</v>
      </c>
      <c r="N116" s="13">
        <f t="shared" si="59"/>
        <v>0</v>
      </c>
      <c r="O116" s="13">
        <f t="shared" si="59"/>
        <v>0</v>
      </c>
      <c r="P116" s="13">
        <f t="shared" si="59"/>
        <v>0</v>
      </c>
      <c r="Q116" s="13">
        <f t="shared" si="59"/>
        <v>0</v>
      </c>
      <c r="R116" s="13">
        <f t="shared" si="59"/>
        <v>0</v>
      </c>
      <c r="S116" s="13">
        <f t="shared" si="59"/>
        <v>0</v>
      </c>
      <c r="T116" s="13">
        <f t="shared" si="59"/>
        <v>0</v>
      </c>
      <c r="U116" s="13" t="str">
        <f t="shared" si="35"/>
        <v>depot-9</v>
      </c>
      <c r="V116" s="13" t="e">
        <f t="shared" si="36"/>
        <v>#REF!</v>
      </c>
      <c r="W116" s="13" t="str">
        <f t="shared" si="37"/>
        <v>depot-10</v>
      </c>
      <c r="X116" s="13" t="e">
        <f t="shared" si="38"/>
        <v>#REF!</v>
      </c>
      <c r="Y116" s="13" t="str">
        <f t="shared" si="44"/>
        <v>depot-12</v>
      </c>
      <c r="Z116" s="13" t="e">
        <f t="shared" si="39"/>
        <v>#REF!</v>
      </c>
      <c r="AA116" s="31">
        <f t="shared" ref="AA116:AF125" si="60">IF($Y116=AA$5,$Z116,0)</f>
        <v>0</v>
      </c>
      <c r="AB116" s="31" t="e">
        <f t="shared" si="60"/>
        <v>#REF!</v>
      </c>
      <c r="AC116" s="31">
        <f t="shared" si="60"/>
        <v>0</v>
      </c>
      <c r="AD116" s="31">
        <f t="shared" si="60"/>
        <v>0</v>
      </c>
      <c r="AE116" s="31">
        <f t="shared" si="60"/>
        <v>0</v>
      </c>
      <c r="AF116" s="31">
        <f t="shared" si="60"/>
        <v>0</v>
      </c>
      <c r="AG116" s="42"/>
      <c r="AH116" s="32">
        <f t="shared" si="45"/>
        <v>0.33173495444328754</v>
      </c>
      <c r="AI116" s="32">
        <f t="shared" si="46"/>
        <v>0.75334865659958161</v>
      </c>
      <c r="AJ116" s="29">
        <f t="shared" ref="AJ116:AY125" si="61">(((AJ$3-$D116)^2)+((AJ$4-$E116)^2))^(1/2)*100</f>
        <v>0.33173495444328754</v>
      </c>
      <c r="AK116" s="29">
        <f t="shared" si="61"/>
        <v>0.95789920555344255</v>
      </c>
      <c r="AL116" s="29">
        <f t="shared" si="61"/>
        <v>0.87693671846951826</v>
      </c>
      <c r="AM116" s="29">
        <f t="shared" si="61"/>
        <v>0.86633097797456871</v>
      </c>
      <c r="AN116" s="29">
        <f t="shared" si="61"/>
        <v>1.6669607511878033</v>
      </c>
      <c r="AO116" s="29">
        <f t="shared" si="61"/>
        <v>3.1549285112027072</v>
      </c>
      <c r="AP116" s="29">
        <f t="shared" si="61"/>
        <v>4.8531839194183917</v>
      </c>
      <c r="AQ116" s="29">
        <f t="shared" si="61"/>
        <v>7.2455119248052231</v>
      </c>
      <c r="AR116" s="29">
        <f t="shared" si="61"/>
        <v>7.2019037687614791</v>
      </c>
      <c r="AS116" s="29">
        <f t="shared" si="61"/>
        <v>10.919185491789476</v>
      </c>
      <c r="AT116" s="29">
        <f t="shared" si="61"/>
        <v>0.79381852233414052</v>
      </c>
      <c r="AU116" s="29">
        <f t="shared" si="61"/>
        <v>0.75334865659958161</v>
      </c>
      <c r="AV116" s="29">
        <f t="shared" si="61"/>
        <v>1.9837963972635289</v>
      </c>
      <c r="AW116" s="29">
        <f t="shared" si="61"/>
        <v>2.1947088344466024</v>
      </c>
      <c r="AX116" s="29">
        <f t="shared" si="61"/>
        <v>6.7985419061733605</v>
      </c>
      <c r="AY116" s="29">
        <f t="shared" si="61"/>
        <v>6.991058261208086</v>
      </c>
    </row>
    <row r="117" spans="2:51">
      <c r="B117" s="3">
        <v>112</v>
      </c>
      <c r="C117" s="3" t="s">
        <v>769</v>
      </c>
      <c r="D117" s="26">
        <v>34.019460500000001</v>
      </c>
      <c r="E117" s="27">
        <v>-118.4900157</v>
      </c>
      <c r="F117" s="24">
        <v>0</v>
      </c>
      <c r="G117" s="12">
        <v>151.28926873160646</v>
      </c>
      <c r="H117" s="13">
        <f t="shared" si="40"/>
        <v>4236.099524484981</v>
      </c>
      <c r="I117" s="28">
        <f t="shared" si="41"/>
        <v>11.605752121876661</v>
      </c>
      <c r="J117" s="13">
        <f t="shared" si="42"/>
        <v>12.766327334064327</v>
      </c>
      <c r="K117" s="13" t="str">
        <f t="shared" si="43"/>
        <v>depot-5</v>
      </c>
      <c r="L117" s="13" t="e">
        <f t="shared" si="34"/>
        <v>#REF!</v>
      </c>
      <c r="M117" s="13">
        <f t="shared" si="59"/>
        <v>0</v>
      </c>
      <c r="N117" s="13">
        <f t="shared" si="59"/>
        <v>0</v>
      </c>
      <c r="O117" s="13">
        <f t="shared" si="59"/>
        <v>0</v>
      </c>
      <c r="P117" s="13">
        <f t="shared" si="59"/>
        <v>0</v>
      </c>
      <c r="Q117" s="13" t="e">
        <f t="shared" si="59"/>
        <v>#REF!</v>
      </c>
      <c r="R117" s="13">
        <f t="shared" si="59"/>
        <v>0</v>
      </c>
      <c r="S117" s="13">
        <f t="shared" si="59"/>
        <v>0</v>
      </c>
      <c r="T117" s="13">
        <f t="shared" si="59"/>
        <v>0</v>
      </c>
      <c r="U117" s="13" t="str">
        <f t="shared" si="35"/>
        <v>depot-9</v>
      </c>
      <c r="V117" s="13" t="e">
        <f t="shared" si="36"/>
        <v>#REF!</v>
      </c>
      <c r="W117" s="13" t="str">
        <f t="shared" si="37"/>
        <v>depot-10</v>
      </c>
      <c r="X117" s="13" t="e">
        <f t="shared" si="38"/>
        <v>#REF!</v>
      </c>
      <c r="Y117" s="13" t="str">
        <f t="shared" si="44"/>
        <v>depot-12</v>
      </c>
      <c r="Z117" s="13" t="e">
        <f t="shared" si="39"/>
        <v>#REF!</v>
      </c>
      <c r="AA117" s="31">
        <f t="shared" si="60"/>
        <v>0</v>
      </c>
      <c r="AB117" s="31" t="e">
        <f t="shared" si="60"/>
        <v>#REF!</v>
      </c>
      <c r="AC117" s="31">
        <f t="shared" si="60"/>
        <v>0</v>
      </c>
      <c r="AD117" s="31">
        <f t="shared" si="60"/>
        <v>0</v>
      </c>
      <c r="AE117" s="31">
        <f t="shared" si="60"/>
        <v>0</v>
      </c>
      <c r="AF117" s="31">
        <f t="shared" si="60"/>
        <v>0</v>
      </c>
      <c r="AG117" s="42"/>
      <c r="AH117" s="32">
        <f t="shared" si="45"/>
        <v>0.50796744876067157</v>
      </c>
      <c r="AI117" s="32">
        <f t="shared" si="46"/>
        <v>0.48663838093551126</v>
      </c>
      <c r="AJ117" s="29">
        <f t="shared" si="61"/>
        <v>1.2914136143773405</v>
      </c>
      <c r="AK117" s="29">
        <f t="shared" si="61"/>
        <v>1.4905172356599663</v>
      </c>
      <c r="AL117" s="29">
        <f t="shared" si="61"/>
        <v>0.64809005084186699</v>
      </c>
      <c r="AM117" s="29">
        <f t="shared" si="61"/>
        <v>0.64137774735349007</v>
      </c>
      <c r="AN117" s="29">
        <f t="shared" si="61"/>
        <v>0.50796744876067157</v>
      </c>
      <c r="AO117" s="29">
        <f t="shared" si="61"/>
        <v>2.074275078045491</v>
      </c>
      <c r="AP117" s="29">
        <f t="shared" si="61"/>
        <v>3.7064334898257951</v>
      </c>
      <c r="AQ117" s="29">
        <f t="shared" si="61"/>
        <v>6.1690681982370723</v>
      </c>
      <c r="AR117" s="29">
        <f t="shared" si="61"/>
        <v>6.7027708073383065</v>
      </c>
      <c r="AS117" s="29">
        <f t="shared" si="61"/>
        <v>9.798092040500137</v>
      </c>
      <c r="AT117" s="29">
        <f t="shared" si="61"/>
        <v>0.77611529465679707</v>
      </c>
      <c r="AU117" s="29">
        <f t="shared" si="61"/>
        <v>0.48663838093551126</v>
      </c>
      <c r="AV117" s="29">
        <f t="shared" si="61"/>
        <v>1.6985923018776432</v>
      </c>
      <c r="AW117" s="29">
        <f t="shared" si="61"/>
        <v>1.714267832341053</v>
      </c>
      <c r="AX117" s="29">
        <f t="shared" si="61"/>
        <v>5.6237695791523246</v>
      </c>
      <c r="AY117" s="29">
        <f t="shared" si="61"/>
        <v>5.8145436282659384</v>
      </c>
    </row>
    <row r="118" spans="2:51">
      <c r="B118" s="3">
        <v>113</v>
      </c>
      <c r="C118" s="3" t="s">
        <v>770</v>
      </c>
      <c r="D118" s="26">
        <v>34.0268321</v>
      </c>
      <c r="E118" s="27">
        <v>-118.4978285</v>
      </c>
      <c r="F118" s="24">
        <v>0</v>
      </c>
      <c r="G118" s="12">
        <v>214.74774043188813</v>
      </c>
      <c r="H118" s="13">
        <f t="shared" si="40"/>
        <v>6012.9367320928677</v>
      </c>
      <c r="I118" s="28">
        <f t="shared" si="41"/>
        <v>16.473799266007855</v>
      </c>
      <c r="J118" s="13">
        <f t="shared" si="42"/>
        <v>18.121179192608643</v>
      </c>
      <c r="K118" s="13" t="str">
        <f t="shared" si="43"/>
        <v>depot-1</v>
      </c>
      <c r="L118" s="13" t="e">
        <f t="shared" si="34"/>
        <v>#REF!</v>
      </c>
      <c r="M118" s="13" t="e">
        <f t="shared" si="59"/>
        <v>#REF!</v>
      </c>
      <c r="N118" s="13">
        <f t="shared" si="59"/>
        <v>0</v>
      </c>
      <c r="O118" s="13">
        <f t="shared" si="59"/>
        <v>0</v>
      </c>
      <c r="P118" s="13">
        <f t="shared" si="59"/>
        <v>0</v>
      </c>
      <c r="Q118" s="13">
        <f t="shared" si="59"/>
        <v>0</v>
      </c>
      <c r="R118" s="13">
        <f t="shared" si="59"/>
        <v>0</v>
      </c>
      <c r="S118" s="13">
        <f t="shared" si="59"/>
        <v>0</v>
      </c>
      <c r="T118" s="13">
        <f t="shared" si="59"/>
        <v>0</v>
      </c>
      <c r="U118" s="13" t="str">
        <f t="shared" si="35"/>
        <v>depot-9</v>
      </c>
      <c r="V118" s="13" t="e">
        <f t="shared" si="36"/>
        <v>#REF!</v>
      </c>
      <c r="W118" s="13" t="str">
        <f t="shared" si="37"/>
        <v>depot-10</v>
      </c>
      <c r="X118" s="13" t="e">
        <f t="shared" si="38"/>
        <v>#REF!</v>
      </c>
      <c r="Y118" s="13" t="str">
        <f t="shared" si="44"/>
        <v>depot-12</v>
      </c>
      <c r="Z118" s="13" t="e">
        <f t="shared" si="39"/>
        <v>#REF!</v>
      </c>
      <c r="AA118" s="31">
        <f t="shared" si="60"/>
        <v>0</v>
      </c>
      <c r="AB118" s="31" t="e">
        <f t="shared" si="60"/>
        <v>#REF!</v>
      </c>
      <c r="AC118" s="31">
        <f t="shared" si="60"/>
        <v>0</v>
      </c>
      <c r="AD118" s="31">
        <f t="shared" si="60"/>
        <v>0</v>
      </c>
      <c r="AE118" s="31">
        <f t="shared" si="60"/>
        <v>0</v>
      </c>
      <c r="AF118" s="31">
        <f t="shared" si="60"/>
        <v>0</v>
      </c>
      <c r="AG118" s="42"/>
      <c r="AH118" s="32">
        <f t="shared" si="45"/>
        <v>0.32382800774446335</v>
      </c>
      <c r="AI118" s="32">
        <f t="shared" si="46"/>
        <v>0.63634115959939108</v>
      </c>
      <c r="AJ118" s="29">
        <f t="shared" si="61"/>
        <v>0.32382800774446335</v>
      </c>
      <c r="AK118" s="29">
        <f t="shared" si="61"/>
        <v>0.90650893266439481</v>
      </c>
      <c r="AL118" s="29">
        <f t="shared" si="61"/>
        <v>0.75759143738572776</v>
      </c>
      <c r="AM118" s="29">
        <f t="shared" si="61"/>
        <v>0.746836512497002</v>
      </c>
      <c r="AN118" s="29">
        <f t="shared" si="61"/>
        <v>1.5667019541062155</v>
      </c>
      <c r="AO118" s="29">
        <f t="shared" si="61"/>
        <v>3.0715763342295093</v>
      </c>
      <c r="AP118" s="29">
        <f t="shared" si="61"/>
        <v>4.7594553835601721</v>
      </c>
      <c r="AQ118" s="29">
        <f t="shared" si="61"/>
        <v>7.1256244991225088</v>
      </c>
      <c r="AR118" s="29">
        <f t="shared" si="61"/>
        <v>7.1029493749359753</v>
      </c>
      <c r="AS118" s="29">
        <f t="shared" si="61"/>
        <v>10.800507386215955</v>
      </c>
      <c r="AT118" s="29">
        <f t="shared" si="61"/>
        <v>0.75502909679062369</v>
      </c>
      <c r="AU118" s="29">
        <f t="shared" si="61"/>
        <v>0.63634115959939108</v>
      </c>
      <c r="AV118" s="29">
        <f t="shared" si="61"/>
        <v>1.8831890080383922</v>
      </c>
      <c r="AW118" s="29">
        <f t="shared" si="61"/>
        <v>2.0859389713504637</v>
      </c>
      <c r="AX118" s="29">
        <f t="shared" si="61"/>
        <v>6.6866047754143869</v>
      </c>
      <c r="AY118" s="29">
        <f t="shared" si="61"/>
        <v>6.8797727351566378</v>
      </c>
    </row>
    <row r="119" spans="2:51">
      <c r="B119" s="3">
        <v>114</v>
      </c>
      <c r="C119" s="3" t="s">
        <v>771</v>
      </c>
      <c r="D119" s="26">
        <v>34.027126000000003</v>
      </c>
      <c r="E119" s="27">
        <v>-118.498994</v>
      </c>
      <c r="F119" s="24">
        <v>0</v>
      </c>
      <c r="G119" s="12">
        <v>214.74774043188813</v>
      </c>
      <c r="H119" s="13">
        <f t="shared" si="40"/>
        <v>6012.9367320928677</v>
      </c>
      <c r="I119" s="28">
        <f t="shared" si="41"/>
        <v>16.473799266007855</v>
      </c>
      <c r="J119" s="13">
        <f t="shared" si="42"/>
        <v>18.121179192608643</v>
      </c>
      <c r="K119" s="13" t="str">
        <f t="shared" si="43"/>
        <v>depot-1</v>
      </c>
      <c r="L119" s="13" t="e">
        <f t="shared" si="34"/>
        <v>#REF!</v>
      </c>
      <c r="M119" s="13" t="e">
        <f t="shared" si="59"/>
        <v>#REF!</v>
      </c>
      <c r="N119" s="13">
        <f t="shared" si="59"/>
        <v>0</v>
      </c>
      <c r="O119" s="13">
        <f t="shared" si="59"/>
        <v>0</v>
      </c>
      <c r="P119" s="13">
        <f t="shared" si="59"/>
        <v>0</v>
      </c>
      <c r="Q119" s="13">
        <f t="shared" si="59"/>
        <v>0</v>
      </c>
      <c r="R119" s="13">
        <f t="shared" si="59"/>
        <v>0</v>
      </c>
      <c r="S119" s="13">
        <f t="shared" si="59"/>
        <v>0</v>
      </c>
      <c r="T119" s="13">
        <f t="shared" si="59"/>
        <v>0</v>
      </c>
      <c r="U119" s="13" t="str">
        <f t="shared" si="35"/>
        <v>depot-9</v>
      </c>
      <c r="V119" s="13" t="e">
        <f t="shared" si="36"/>
        <v>#REF!</v>
      </c>
      <c r="W119" s="13" t="str">
        <f t="shared" si="37"/>
        <v>depot-10</v>
      </c>
      <c r="X119" s="13" t="e">
        <f t="shared" si="38"/>
        <v>#REF!</v>
      </c>
      <c r="Y119" s="13" t="str">
        <f t="shared" si="44"/>
        <v>depot-12</v>
      </c>
      <c r="Z119" s="13" t="e">
        <f t="shared" si="39"/>
        <v>#REF!</v>
      </c>
      <c r="AA119" s="31">
        <f t="shared" si="60"/>
        <v>0</v>
      </c>
      <c r="AB119" s="31" t="e">
        <f t="shared" si="60"/>
        <v>#REF!</v>
      </c>
      <c r="AC119" s="31">
        <f t="shared" si="60"/>
        <v>0</v>
      </c>
      <c r="AD119" s="31">
        <f t="shared" si="60"/>
        <v>0</v>
      </c>
      <c r="AE119" s="31">
        <f t="shared" si="60"/>
        <v>0</v>
      </c>
      <c r="AF119" s="31">
        <f t="shared" si="60"/>
        <v>0</v>
      </c>
      <c r="AG119" s="42"/>
      <c r="AH119" s="32">
        <f t="shared" si="45"/>
        <v>0.33173495444328754</v>
      </c>
      <c r="AI119" s="32">
        <f t="shared" si="46"/>
        <v>0.75334865659958161</v>
      </c>
      <c r="AJ119" s="29">
        <f t="shared" si="61"/>
        <v>0.33173495444328754</v>
      </c>
      <c r="AK119" s="29">
        <f t="shared" si="61"/>
        <v>0.95789920555344255</v>
      </c>
      <c r="AL119" s="29">
        <f t="shared" si="61"/>
        <v>0.87693671846951826</v>
      </c>
      <c r="AM119" s="29">
        <f t="shared" si="61"/>
        <v>0.86633097797456871</v>
      </c>
      <c r="AN119" s="29">
        <f t="shared" si="61"/>
        <v>1.6669607511878033</v>
      </c>
      <c r="AO119" s="29">
        <f t="shared" si="61"/>
        <v>3.1549285112027072</v>
      </c>
      <c r="AP119" s="29">
        <f t="shared" si="61"/>
        <v>4.8531839194183917</v>
      </c>
      <c r="AQ119" s="29">
        <f t="shared" si="61"/>
        <v>7.2455119248052231</v>
      </c>
      <c r="AR119" s="29">
        <f t="shared" si="61"/>
        <v>7.2019037687614791</v>
      </c>
      <c r="AS119" s="29">
        <f t="shared" si="61"/>
        <v>10.919185491789476</v>
      </c>
      <c r="AT119" s="29">
        <f t="shared" si="61"/>
        <v>0.79381852233414052</v>
      </c>
      <c r="AU119" s="29">
        <f t="shared" si="61"/>
        <v>0.75334865659958161</v>
      </c>
      <c r="AV119" s="29">
        <f t="shared" si="61"/>
        <v>1.9837963972635289</v>
      </c>
      <c r="AW119" s="29">
        <f t="shared" si="61"/>
        <v>2.1947088344466024</v>
      </c>
      <c r="AX119" s="29">
        <f t="shared" si="61"/>
        <v>6.7985419061733605</v>
      </c>
      <c r="AY119" s="29">
        <f t="shared" si="61"/>
        <v>6.991058261208086</v>
      </c>
    </row>
    <row r="120" spans="2:51">
      <c r="B120" s="3">
        <v>115</v>
      </c>
      <c r="C120" s="3" t="s">
        <v>772</v>
      </c>
      <c r="D120" s="26">
        <v>34.019082699999998</v>
      </c>
      <c r="E120" s="27">
        <v>-118.4875016</v>
      </c>
      <c r="F120" s="24">
        <v>0</v>
      </c>
      <c r="G120" s="12">
        <v>151.28926873160646</v>
      </c>
      <c r="H120" s="13">
        <f t="shared" si="40"/>
        <v>4236.099524484981</v>
      </c>
      <c r="I120" s="28">
        <f t="shared" si="41"/>
        <v>11.605752121876661</v>
      </c>
      <c r="J120" s="13">
        <f t="shared" si="42"/>
        <v>12.766327334064327</v>
      </c>
      <c r="K120" s="13" t="str">
        <f t="shared" si="43"/>
        <v>depot-5</v>
      </c>
      <c r="L120" s="13" t="e">
        <f t="shared" si="34"/>
        <v>#REF!</v>
      </c>
      <c r="M120" s="13">
        <f t="shared" si="59"/>
        <v>0</v>
      </c>
      <c r="N120" s="13">
        <f t="shared" si="59"/>
        <v>0</v>
      </c>
      <c r="O120" s="13">
        <f t="shared" si="59"/>
        <v>0</v>
      </c>
      <c r="P120" s="13">
        <f t="shared" si="59"/>
        <v>0</v>
      </c>
      <c r="Q120" s="13" t="e">
        <f t="shared" si="59"/>
        <v>#REF!</v>
      </c>
      <c r="R120" s="13">
        <f t="shared" si="59"/>
        <v>0</v>
      </c>
      <c r="S120" s="13">
        <f t="shared" si="59"/>
        <v>0</v>
      </c>
      <c r="T120" s="13">
        <f t="shared" si="59"/>
        <v>0</v>
      </c>
      <c r="U120" s="13" t="str">
        <f t="shared" si="35"/>
        <v>depot-9</v>
      </c>
      <c r="V120" s="13" t="e">
        <f t="shared" si="36"/>
        <v>#REF!</v>
      </c>
      <c r="W120" s="13" t="str">
        <f t="shared" si="37"/>
        <v>depot-10</v>
      </c>
      <c r="X120" s="13" t="e">
        <f t="shared" si="38"/>
        <v>#REF!</v>
      </c>
      <c r="Y120" s="13" t="str">
        <f t="shared" si="44"/>
        <v>depot-12</v>
      </c>
      <c r="Z120" s="13" t="e">
        <f t="shared" si="39"/>
        <v>#REF!</v>
      </c>
      <c r="AA120" s="31">
        <f t="shared" si="60"/>
        <v>0</v>
      </c>
      <c r="AB120" s="31" t="e">
        <f t="shared" si="60"/>
        <v>#REF!</v>
      </c>
      <c r="AC120" s="31">
        <f t="shared" si="60"/>
        <v>0</v>
      </c>
      <c r="AD120" s="31">
        <f t="shared" si="60"/>
        <v>0</v>
      </c>
      <c r="AE120" s="31">
        <f t="shared" si="60"/>
        <v>0</v>
      </c>
      <c r="AF120" s="31">
        <f t="shared" si="60"/>
        <v>0</v>
      </c>
      <c r="AG120" s="42"/>
      <c r="AH120" s="32">
        <f t="shared" si="45"/>
        <v>0.40429178089609979</v>
      </c>
      <c r="AI120" s="32">
        <f t="shared" si="46"/>
        <v>0.66783090501967424</v>
      </c>
      <c r="AJ120" s="29">
        <f t="shared" si="61"/>
        <v>1.4779899358586681</v>
      </c>
      <c r="AK120" s="29">
        <f t="shared" si="61"/>
        <v>1.5880079239411122</v>
      </c>
      <c r="AL120" s="29">
        <f t="shared" si="61"/>
        <v>0.74038330160820609</v>
      </c>
      <c r="AM120" s="29">
        <f t="shared" si="61"/>
        <v>0.73815254229785587</v>
      </c>
      <c r="AN120" s="29">
        <f t="shared" si="61"/>
        <v>0.40429178089609979</v>
      </c>
      <c r="AO120" s="29">
        <f t="shared" si="61"/>
        <v>1.9659978240323541</v>
      </c>
      <c r="AP120" s="29">
        <f t="shared" si="61"/>
        <v>3.5403618918129043</v>
      </c>
      <c r="AQ120" s="29">
        <f t="shared" si="61"/>
        <v>5.9160740393102182</v>
      </c>
      <c r="AR120" s="29">
        <f t="shared" si="61"/>
        <v>6.503026643418357</v>
      </c>
      <c r="AS120" s="29">
        <f t="shared" si="61"/>
        <v>9.5501731026935666</v>
      </c>
      <c r="AT120" s="29">
        <f t="shared" si="61"/>
        <v>1.0275133027362997</v>
      </c>
      <c r="AU120" s="29">
        <f t="shared" si="61"/>
        <v>0.66783090501967424</v>
      </c>
      <c r="AV120" s="29">
        <f t="shared" si="61"/>
        <v>1.5991657008887685</v>
      </c>
      <c r="AW120" s="29">
        <f t="shared" si="61"/>
        <v>1.5674741441248765</v>
      </c>
      <c r="AX120" s="29">
        <f t="shared" si="61"/>
        <v>5.3958272161456859</v>
      </c>
      <c r="AY120" s="29">
        <f t="shared" si="61"/>
        <v>5.5886846885923704</v>
      </c>
    </row>
    <row r="121" spans="2:51">
      <c r="B121" s="3">
        <v>116</v>
      </c>
      <c r="C121" s="3" t="s">
        <v>773</v>
      </c>
      <c r="D121" s="26">
        <v>34.032039599999997</v>
      </c>
      <c r="E121" s="27">
        <v>-118.5097061</v>
      </c>
      <c r="F121" s="24">
        <v>0</v>
      </c>
      <c r="G121" s="12">
        <v>382.96804752443012</v>
      </c>
      <c r="H121" s="13">
        <f t="shared" si="40"/>
        <v>10723.105330684042</v>
      </c>
      <c r="I121" s="28">
        <f t="shared" si="41"/>
        <v>29.378370768997375</v>
      </c>
      <c r="J121" s="13">
        <f t="shared" si="42"/>
        <v>32.316207845897118</v>
      </c>
      <c r="K121" s="13" t="str">
        <f t="shared" si="43"/>
        <v>depot-1</v>
      </c>
      <c r="L121" s="13" t="e">
        <f t="shared" si="34"/>
        <v>#REF!</v>
      </c>
      <c r="M121" s="13" t="e">
        <f t="shared" si="59"/>
        <v>#REF!</v>
      </c>
      <c r="N121" s="13">
        <f t="shared" si="59"/>
        <v>0</v>
      </c>
      <c r="O121" s="13">
        <f t="shared" si="59"/>
        <v>0</v>
      </c>
      <c r="P121" s="13">
        <f t="shared" si="59"/>
        <v>0</v>
      </c>
      <c r="Q121" s="13">
        <f t="shared" si="59"/>
        <v>0</v>
      </c>
      <c r="R121" s="13">
        <f t="shared" si="59"/>
        <v>0</v>
      </c>
      <c r="S121" s="13">
        <f t="shared" si="59"/>
        <v>0</v>
      </c>
      <c r="T121" s="13">
        <f t="shared" si="59"/>
        <v>0</v>
      </c>
      <c r="U121" s="13" t="str">
        <f t="shared" si="35"/>
        <v>depot-9</v>
      </c>
      <c r="V121" s="13" t="e">
        <f t="shared" si="36"/>
        <v>#REF!</v>
      </c>
      <c r="W121" s="13" t="str">
        <f t="shared" si="37"/>
        <v>depot-10</v>
      </c>
      <c r="X121" s="13" t="e">
        <f t="shared" si="38"/>
        <v>#REF!</v>
      </c>
      <c r="Y121" s="13" t="str">
        <f t="shared" si="44"/>
        <v>depot-11</v>
      </c>
      <c r="Z121" s="13" t="e">
        <f t="shared" si="39"/>
        <v>#REF!</v>
      </c>
      <c r="AA121" s="31" t="e">
        <f t="shared" si="60"/>
        <v>#REF!</v>
      </c>
      <c r="AB121" s="31">
        <f t="shared" si="60"/>
        <v>0</v>
      </c>
      <c r="AC121" s="31">
        <f t="shared" si="60"/>
        <v>0</v>
      </c>
      <c r="AD121" s="31">
        <f t="shared" si="60"/>
        <v>0</v>
      </c>
      <c r="AE121" s="31">
        <f t="shared" si="60"/>
        <v>0</v>
      </c>
      <c r="AF121" s="31">
        <f t="shared" si="60"/>
        <v>0</v>
      </c>
      <c r="AG121" s="42"/>
      <c r="AH121" s="32">
        <f t="shared" si="45"/>
        <v>1.2451063302788041</v>
      </c>
      <c r="AI121" s="32">
        <f t="shared" si="46"/>
        <v>1.7467463394838556</v>
      </c>
      <c r="AJ121" s="29">
        <f t="shared" si="61"/>
        <v>1.2451063302788041</v>
      </c>
      <c r="AK121" s="29">
        <f t="shared" si="61"/>
        <v>1.7345643116653251</v>
      </c>
      <c r="AL121" s="29">
        <f t="shared" si="61"/>
        <v>2.0338021588399382</v>
      </c>
      <c r="AM121" s="29">
        <f t="shared" si="61"/>
        <v>2.0248211122215558</v>
      </c>
      <c r="AN121" s="29">
        <f t="shared" si="61"/>
        <v>2.7955326080912455</v>
      </c>
      <c r="AO121" s="29">
        <f t="shared" si="61"/>
        <v>4.17703551477579</v>
      </c>
      <c r="AP121" s="29">
        <f t="shared" si="61"/>
        <v>5.9210532455299836</v>
      </c>
      <c r="AQ121" s="29">
        <f t="shared" si="61"/>
        <v>8.4177208758904047</v>
      </c>
      <c r="AR121" s="29">
        <f t="shared" si="61"/>
        <v>8.0808946886104973</v>
      </c>
      <c r="AS121" s="29">
        <f t="shared" si="61"/>
        <v>12.097387867619002</v>
      </c>
      <c r="AT121" s="29">
        <f t="shared" si="61"/>
        <v>1.7467463394838556</v>
      </c>
      <c r="AU121" s="29">
        <f t="shared" si="61"/>
        <v>1.9316841093984107</v>
      </c>
      <c r="AV121" s="29">
        <f t="shared" si="61"/>
        <v>2.9598622316753413</v>
      </c>
      <c r="AW121" s="29">
        <f t="shared" si="61"/>
        <v>3.2315983119969776</v>
      </c>
      <c r="AX121" s="29">
        <f t="shared" si="61"/>
        <v>7.9596070339997205</v>
      </c>
      <c r="AY121" s="29">
        <f t="shared" si="61"/>
        <v>8.1492122496907857</v>
      </c>
    </row>
    <row r="122" spans="2:51">
      <c r="B122" s="3">
        <v>117</v>
      </c>
      <c r="C122" s="3" t="s">
        <v>774</v>
      </c>
      <c r="D122" s="26">
        <v>34.032039599999997</v>
      </c>
      <c r="E122" s="27">
        <v>-118.5097061</v>
      </c>
      <c r="F122" s="24">
        <v>0</v>
      </c>
      <c r="G122" s="12">
        <v>382.96804752443012</v>
      </c>
      <c r="H122" s="13">
        <f t="shared" si="40"/>
        <v>10723.105330684042</v>
      </c>
      <c r="I122" s="28">
        <f t="shared" si="41"/>
        <v>29.378370768997375</v>
      </c>
      <c r="J122" s="13">
        <f t="shared" si="42"/>
        <v>32.316207845897118</v>
      </c>
      <c r="K122" s="13" t="str">
        <f t="shared" si="43"/>
        <v>depot-1</v>
      </c>
      <c r="L122" s="13" t="e">
        <f t="shared" si="34"/>
        <v>#REF!</v>
      </c>
      <c r="M122" s="13" t="e">
        <f t="shared" si="59"/>
        <v>#REF!</v>
      </c>
      <c r="N122" s="13">
        <f t="shared" si="59"/>
        <v>0</v>
      </c>
      <c r="O122" s="13">
        <f t="shared" si="59"/>
        <v>0</v>
      </c>
      <c r="P122" s="13">
        <f t="shared" si="59"/>
        <v>0</v>
      </c>
      <c r="Q122" s="13">
        <f t="shared" si="59"/>
        <v>0</v>
      </c>
      <c r="R122" s="13">
        <f t="shared" si="59"/>
        <v>0</v>
      </c>
      <c r="S122" s="13">
        <f t="shared" si="59"/>
        <v>0</v>
      </c>
      <c r="T122" s="13">
        <f t="shared" si="59"/>
        <v>0</v>
      </c>
      <c r="U122" s="13" t="str">
        <f t="shared" si="35"/>
        <v>depot-9</v>
      </c>
      <c r="V122" s="13" t="e">
        <f t="shared" si="36"/>
        <v>#REF!</v>
      </c>
      <c r="W122" s="13" t="str">
        <f t="shared" si="37"/>
        <v>depot-10</v>
      </c>
      <c r="X122" s="13" t="e">
        <f t="shared" si="38"/>
        <v>#REF!</v>
      </c>
      <c r="Y122" s="13" t="str">
        <f t="shared" si="44"/>
        <v>depot-11</v>
      </c>
      <c r="Z122" s="13" t="e">
        <f t="shared" si="39"/>
        <v>#REF!</v>
      </c>
      <c r="AA122" s="31" t="e">
        <f t="shared" si="60"/>
        <v>#REF!</v>
      </c>
      <c r="AB122" s="31">
        <f t="shared" si="60"/>
        <v>0</v>
      </c>
      <c r="AC122" s="31">
        <f t="shared" si="60"/>
        <v>0</v>
      </c>
      <c r="AD122" s="31">
        <f t="shared" si="60"/>
        <v>0</v>
      </c>
      <c r="AE122" s="31">
        <f t="shared" si="60"/>
        <v>0</v>
      </c>
      <c r="AF122" s="31">
        <f t="shared" si="60"/>
        <v>0</v>
      </c>
      <c r="AG122" s="42"/>
      <c r="AH122" s="32">
        <f t="shared" si="45"/>
        <v>1.2451063302788041</v>
      </c>
      <c r="AI122" s="32">
        <f t="shared" si="46"/>
        <v>1.7467463394838556</v>
      </c>
      <c r="AJ122" s="29">
        <f t="shared" si="61"/>
        <v>1.2451063302788041</v>
      </c>
      <c r="AK122" s="29">
        <f t="shared" si="61"/>
        <v>1.7345643116653251</v>
      </c>
      <c r="AL122" s="29">
        <f t="shared" si="61"/>
        <v>2.0338021588399382</v>
      </c>
      <c r="AM122" s="29">
        <f t="shared" si="61"/>
        <v>2.0248211122215558</v>
      </c>
      <c r="AN122" s="29">
        <f t="shared" si="61"/>
        <v>2.7955326080912455</v>
      </c>
      <c r="AO122" s="29">
        <f t="shared" si="61"/>
        <v>4.17703551477579</v>
      </c>
      <c r="AP122" s="29">
        <f t="shared" si="61"/>
        <v>5.9210532455299836</v>
      </c>
      <c r="AQ122" s="29">
        <f t="shared" si="61"/>
        <v>8.4177208758904047</v>
      </c>
      <c r="AR122" s="29">
        <f t="shared" si="61"/>
        <v>8.0808946886104973</v>
      </c>
      <c r="AS122" s="29">
        <f t="shared" si="61"/>
        <v>12.097387867619002</v>
      </c>
      <c r="AT122" s="29">
        <f t="shared" si="61"/>
        <v>1.7467463394838556</v>
      </c>
      <c r="AU122" s="29">
        <f t="shared" si="61"/>
        <v>1.9316841093984107</v>
      </c>
      <c r="AV122" s="29">
        <f t="shared" si="61"/>
        <v>2.9598622316753413</v>
      </c>
      <c r="AW122" s="29">
        <f t="shared" si="61"/>
        <v>3.2315983119969776</v>
      </c>
      <c r="AX122" s="29">
        <f t="shared" si="61"/>
        <v>7.9596070339997205</v>
      </c>
      <c r="AY122" s="29">
        <f t="shared" si="61"/>
        <v>8.1492122496907857</v>
      </c>
    </row>
    <row r="123" spans="2:51">
      <c r="B123" s="3">
        <v>118</v>
      </c>
      <c r="C123" s="3" t="s">
        <v>775</v>
      </c>
      <c r="D123" s="26">
        <v>34.017814299999998</v>
      </c>
      <c r="E123" s="27">
        <v>-118.44732860000001</v>
      </c>
      <c r="F123" s="24">
        <v>0</v>
      </c>
      <c r="G123" s="12">
        <v>478.78128552570996</v>
      </c>
      <c r="H123" s="13">
        <f t="shared" si="40"/>
        <v>13405.875994719878</v>
      </c>
      <c r="I123" s="28">
        <f t="shared" si="41"/>
        <v>36.728427382794187</v>
      </c>
      <c r="J123" s="13">
        <f t="shared" si="42"/>
        <v>40.401270121073608</v>
      </c>
      <c r="K123" s="13" t="str">
        <f t="shared" si="43"/>
        <v>depot-8</v>
      </c>
      <c r="L123" s="13" t="e">
        <f t="shared" si="34"/>
        <v>#REF!</v>
      </c>
      <c r="M123" s="13">
        <f t="shared" si="59"/>
        <v>0</v>
      </c>
      <c r="N123" s="13">
        <f t="shared" si="59"/>
        <v>0</v>
      </c>
      <c r="O123" s="13">
        <f t="shared" si="59"/>
        <v>0</v>
      </c>
      <c r="P123" s="13">
        <f t="shared" si="59"/>
        <v>0</v>
      </c>
      <c r="Q123" s="13">
        <f t="shared" si="59"/>
        <v>0</v>
      </c>
      <c r="R123" s="13">
        <f t="shared" si="59"/>
        <v>0</v>
      </c>
      <c r="S123" s="13">
        <f t="shared" si="59"/>
        <v>0</v>
      </c>
      <c r="T123" s="13" t="e">
        <f t="shared" si="59"/>
        <v>#REF!</v>
      </c>
      <c r="U123" s="13" t="str">
        <f t="shared" si="35"/>
        <v>depot-9</v>
      </c>
      <c r="V123" s="13" t="e">
        <f t="shared" si="36"/>
        <v>#REF!</v>
      </c>
      <c r="W123" s="13" t="str">
        <f t="shared" si="37"/>
        <v>depot-10</v>
      </c>
      <c r="X123" s="13" t="e">
        <f t="shared" si="38"/>
        <v>#REF!</v>
      </c>
      <c r="Y123" s="13" t="str">
        <f t="shared" si="44"/>
        <v>depot-15</v>
      </c>
      <c r="Z123" s="13" t="e">
        <f t="shared" si="39"/>
        <v>#REF!</v>
      </c>
      <c r="AA123" s="31">
        <f t="shared" si="60"/>
        <v>0</v>
      </c>
      <c r="AB123" s="31">
        <f t="shared" si="60"/>
        <v>0</v>
      </c>
      <c r="AC123" s="31">
        <f t="shared" si="60"/>
        <v>0</v>
      </c>
      <c r="AD123" s="31">
        <f t="shared" si="60"/>
        <v>0</v>
      </c>
      <c r="AE123" s="31" t="e">
        <f t="shared" si="60"/>
        <v>#REF!</v>
      </c>
      <c r="AF123" s="31">
        <f t="shared" si="60"/>
        <v>0</v>
      </c>
      <c r="AG123" s="42"/>
      <c r="AH123" s="32">
        <f t="shared" si="45"/>
        <v>2.1743685163746322</v>
      </c>
      <c r="AI123" s="32">
        <f t="shared" si="46"/>
        <v>3.0246524177995719</v>
      </c>
      <c r="AJ123" s="29">
        <f t="shared" si="61"/>
        <v>5.155883242325709</v>
      </c>
      <c r="AK123" s="29">
        <f t="shared" si="61"/>
        <v>4.8028438028828493</v>
      </c>
      <c r="AL123" s="29">
        <f t="shared" si="61"/>
        <v>4.3737769257807431</v>
      </c>
      <c r="AM123" s="29">
        <f t="shared" si="61"/>
        <v>4.383976066323882</v>
      </c>
      <c r="AN123" s="29">
        <f t="shared" si="61"/>
        <v>4.0280666271171794</v>
      </c>
      <c r="AO123" s="29">
        <f t="shared" si="61"/>
        <v>3.9858065115732484</v>
      </c>
      <c r="AP123" s="29">
        <f t="shared" si="61"/>
        <v>3.6598355626720425</v>
      </c>
      <c r="AQ123" s="29">
        <f t="shared" si="61"/>
        <v>2.1743685163746322</v>
      </c>
      <c r="AR123" s="29">
        <f t="shared" si="61"/>
        <v>3.7673755721729352</v>
      </c>
      <c r="AS123" s="29">
        <f t="shared" si="61"/>
        <v>5.923214295583942</v>
      </c>
      <c r="AT123" s="29">
        <f t="shared" si="61"/>
        <v>5.046754638111115</v>
      </c>
      <c r="AU123" s="29">
        <f t="shared" si="61"/>
        <v>4.530704691556342</v>
      </c>
      <c r="AV123" s="29">
        <f t="shared" si="61"/>
        <v>3.6265730821947764</v>
      </c>
      <c r="AW123" s="29">
        <f t="shared" si="61"/>
        <v>3.2868490814298421</v>
      </c>
      <c r="AX123" s="29">
        <f t="shared" si="61"/>
        <v>3.0246524177995719</v>
      </c>
      <c r="AY123" s="29">
        <f t="shared" si="61"/>
        <v>3.2302267427690476</v>
      </c>
    </row>
    <row r="124" spans="2:51">
      <c r="B124" s="3">
        <v>119</v>
      </c>
      <c r="C124" s="3" t="s">
        <v>776</v>
      </c>
      <c r="D124" s="26">
        <v>34.040663299999999</v>
      </c>
      <c r="E124" s="27">
        <v>-118.509218</v>
      </c>
      <c r="F124" s="24">
        <v>0</v>
      </c>
      <c r="G124" s="12">
        <v>0</v>
      </c>
      <c r="H124" s="13">
        <f t="shared" si="40"/>
        <v>0</v>
      </c>
      <c r="I124" s="28">
        <f t="shared" si="41"/>
        <v>0</v>
      </c>
      <c r="J124" s="13">
        <f t="shared" si="42"/>
        <v>0</v>
      </c>
      <c r="K124" s="13" t="str">
        <f t="shared" si="43"/>
        <v>depot-1</v>
      </c>
      <c r="L124" s="13" t="e">
        <f t="shared" si="34"/>
        <v>#REF!</v>
      </c>
      <c r="M124" s="13" t="e">
        <f t="shared" si="59"/>
        <v>#REF!</v>
      </c>
      <c r="N124" s="13">
        <f t="shared" si="59"/>
        <v>0</v>
      </c>
      <c r="O124" s="13">
        <f t="shared" si="59"/>
        <v>0</v>
      </c>
      <c r="P124" s="13">
        <f t="shared" si="59"/>
        <v>0</v>
      </c>
      <c r="Q124" s="13">
        <f t="shared" si="59"/>
        <v>0</v>
      </c>
      <c r="R124" s="13">
        <f t="shared" si="59"/>
        <v>0</v>
      </c>
      <c r="S124" s="13">
        <f t="shared" si="59"/>
        <v>0</v>
      </c>
      <c r="T124" s="13">
        <f t="shared" si="59"/>
        <v>0</v>
      </c>
      <c r="U124" s="13" t="str">
        <f t="shared" si="35"/>
        <v>depot-9</v>
      </c>
      <c r="V124" s="13" t="e">
        <f t="shared" si="36"/>
        <v>#REF!</v>
      </c>
      <c r="W124" s="13" t="str">
        <f t="shared" si="37"/>
        <v>depot-10</v>
      </c>
      <c r="X124" s="13" t="e">
        <f t="shared" si="38"/>
        <v>#REF!</v>
      </c>
      <c r="Y124" s="13" t="str">
        <f t="shared" si="44"/>
        <v>depot-12</v>
      </c>
      <c r="Z124" s="13" t="e">
        <f t="shared" si="39"/>
        <v>#REF!</v>
      </c>
      <c r="AA124" s="31">
        <f t="shared" si="60"/>
        <v>0</v>
      </c>
      <c r="AB124" s="31" t="e">
        <f t="shared" si="60"/>
        <v>#REF!</v>
      </c>
      <c r="AC124" s="31">
        <f t="shared" si="60"/>
        <v>0</v>
      </c>
      <c r="AD124" s="31">
        <f t="shared" si="60"/>
        <v>0</v>
      </c>
      <c r="AE124" s="31">
        <f t="shared" si="60"/>
        <v>0</v>
      </c>
      <c r="AF124" s="31">
        <f t="shared" si="60"/>
        <v>0</v>
      </c>
      <c r="AG124" s="42"/>
      <c r="AH124" s="32">
        <f t="shared" si="45"/>
        <v>1.5876294797279065</v>
      </c>
      <c r="AI124" s="32">
        <f t="shared" si="46"/>
        <v>2.3937444187930832</v>
      </c>
      <c r="AJ124" s="29">
        <f t="shared" si="61"/>
        <v>1.5876294797279065</v>
      </c>
      <c r="AK124" s="29">
        <f t="shared" si="61"/>
        <v>1.7947733060481901</v>
      </c>
      <c r="AL124" s="29">
        <f t="shared" si="61"/>
        <v>2.3970675688644962</v>
      </c>
      <c r="AM124" s="29">
        <f t="shared" si="61"/>
        <v>2.392347036384614</v>
      </c>
      <c r="AN124" s="29">
        <f t="shared" si="61"/>
        <v>3.3580421849796394</v>
      </c>
      <c r="AO124" s="29">
        <f t="shared" si="61"/>
        <v>4.8442237448842125</v>
      </c>
      <c r="AP124" s="29">
        <f t="shared" si="61"/>
        <v>6.5495747606240666</v>
      </c>
      <c r="AQ124" s="29">
        <f t="shared" si="61"/>
        <v>8.6940766862619903</v>
      </c>
      <c r="AR124" s="29">
        <f t="shared" si="61"/>
        <v>7.8643771334934787</v>
      </c>
      <c r="AS124" s="29">
        <f t="shared" si="61"/>
        <v>12.42106828855796</v>
      </c>
      <c r="AT124" s="29">
        <f t="shared" si="61"/>
        <v>2.4250913713304061</v>
      </c>
      <c r="AU124" s="29">
        <f t="shared" si="61"/>
        <v>2.3937444187930832</v>
      </c>
      <c r="AV124" s="29">
        <f t="shared" si="61"/>
        <v>3.0008272323643235</v>
      </c>
      <c r="AW124" s="29">
        <f t="shared" si="61"/>
        <v>3.3227723647133942</v>
      </c>
      <c r="AX124" s="29">
        <f t="shared" si="61"/>
        <v>8.4311559383575272</v>
      </c>
      <c r="AY124" s="29">
        <f t="shared" si="61"/>
        <v>8.6292463000028832</v>
      </c>
    </row>
    <row r="125" spans="2:51">
      <c r="B125" s="3">
        <v>120</v>
      </c>
      <c r="C125" s="3" t="s">
        <v>777</v>
      </c>
      <c r="D125" s="26">
        <v>34.040281800000002</v>
      </c>
      <c r="E125" s="27">
        <v>-118.50958489999999</v>
      </c>
      <c r="F125" s="24">
        <v>0</v>
      </c>
      <c r="G125" s="12">
        <v>0</v>
      </c>
      <c r="H125" s="13">
        <f t="shared" si="40"/>
        <v>0</v>
      </c>
      <c r="I125" s="28">
        <f t="shared" si="41"/>
        <v>0</v>
      </c>
      <c r="J125" s="13">
        <f t="shared" si="42"/>
        <v>0</v>
      </c>
      <c r="K125" s="13" t="str">
        <f t="shared" si="43"/>
        <v>depot-1</v>
      </c>
      <c r="L125" s="13" t="e">
        <f t="shared" si="34"/>
        <v>#REF!</v>
      </c>
      <c r="M125" s="13" t="e">
        <f t="shared" si="59"/>
        <v>#REF!</v>
      </c>
      <c r="N125" s="13">
        <f t="shared" si="59"/>
        <v>0</v>
      </c>
      <c r="O125" s="13">
        <f t="shared" si="59"/>
        <v>0</v>
      </c>
      <c r="P125" s="13">
        <f t="shared" si="59"/>
        <v>0</v>
      </c>
      <c r="Q125" s="13">
        <f t="shared" si="59"/>
        <v>0</v>
      </c>
      <c r="R125" s="13">
        <f t="shared" si="59"/>
        <v>0</v>
      </c>
      <c r="S125" s="13">
        <f t="shared" si="59"/>
        <v>0</v>
      </c>
      <c r="T125" s="13">
        <f t="shared" si="59"/>
        <v>0</v>
      </c>
      <c r="U125" s="13" t="str">
        <f t="shared" si="35"/>
        <v>depot-9</v>
      </c>
      <c r="V125" s="13" t="e">
        <f t="shared" si="36"/>
        <v>#REF!</v>
      </c>
      <c r="W125" s="13" t="str">
        <f t="shared" si="37"/>
        <v>depot-10</v>
      </c>
      <c r="X125" s="13" t="e">
        <f t="shared" si="38"/>
        <v>#REF!</v>
      </c>
      <c r="Y125" s="13" t="str">
        <f t="shared" si="44"/>
        <v>depot-12</v>
      </c>
      <c r="Z125" s="13" t="e">
        <f t="shared" si="39"/>
        <v>#REF!</v>
      </c>
      <c r="AA125" s="31">
        <f t="shared" si="60"/>
        <v>0</v>
      </c>
      <c r="AB125" s="31" t="e">
        <f t="shared" si="60"/>
        <v>#REF!</v>
      </c>
      <c r="AC125" s="31">
        <f t="shared" si="60"/>
        <v>0</v>
      </c>
      <c r="AD125" s="31">
        <f t="shared" si="60"/>
        <v>0</v>
      </c>
      <c r="AE125" s="31">
        <f t="shared" si="60"/>
        <v>0</v>
      </c>
      <c r="AF125" s="31">
        <f t="shared" si="60"/>
        <v>0</v>
      </c>
      <c r="AG125" s="42"/>
      <c r="AH125" s="32">
        <f t="shared" si="45"/>
        <v>1.5902662545936159</v>
      </c>
      <c r="AI125" s="32">
        <f t="shared" si="46"/>
        <v>2.3934590136663165</v>
      </c>
      <c r="AJ125" s="29">
        <f t="shared" si="61"/>
        <v>1.5902662545936159</v>
      </c>
      <c r="AK125" s="29">
        <f t="shared" si="61"/>
        <v>1.8158002622810441</v>
      </c>
      <c r="AL125" s="29">
        <f t="shared" si="61"/>
        <v>2.403150808022434</v>
      </c>
      <c r="AM125" s="29">
        <f t="shared" si="61"/>
        <v>2.3981452629261497</v>
      </c>
      <c r="AN125" s="29">
        <f t="shared" si="61"/>
        <v>3.3530595695424088</v>
      </c>
      <c r="AO125" s="29">
        <f t="shared" si="61"/>
        <v>4.8323252409680846</v>
      </c>
      <c r="AP125" s="29">
        <f t="shared" si="61"/>
        <v>6.5417723144725031</v>
      </c>
      <c r="AQ125" s="29">
        <f t="shared" si="61"/>
        <v>8.7116824775923405</v>
      </c>
      <c r="AR125" s="29">
        <f t="shared" si="61"/>
        <v>7.9062290685254517</v>
      </c>
      <c r="AS125" s="29">
        <f t="shared" si="61"/>
        <v>12.436448107108394</v>
      </c>
      <c r="AT125" s="29">
        <f t="shared" si="61"/>
        <v>2.4092946313185157</v>
      </c>
      <c r="AU125" s="29">
        <f t="shared" si="61"/>
        <v>2.3934590136663165</v>
      </c>
      <c r="AV125" s="29">
        <f t="shared" si="61"/>
        <v>3.027345668682929</v>
      </c>
      <c r="AW125" s="29">
        <f t="shared" si="61"/>
        <v>3.3472203994503578</v>
      </c>
      <c r="AX125" s="29">
        <f t="shared" si="61"/>
        <v>8.435988521476947</v>
      </c>
      <c r="AY125" s="29">
        <f t="shared" si="61"/>
        <v>8.6335248511661149</v>
      </c>
    </row>
    <row r="126" spans="2:51">
      <c r="B126" s="3">
        <v>121</v>
      </c>
      <c r="C126" s="3" t="s">
        <v>778</v>
      </c>
      <c r="D126" s="26">
        <v>34.024767099999998</v>
      </c>
      <c r="E126" s="27">
        <v>-118.5089937</v>
      </c>
      <c r="F126" s="24">
        <v>0</v>
      </c>
      <c r="G126" s="12">
        <v>382.96804752443012</v>
      </c>
      <c r="H126" s="13">
        <f t="shared" si="40"/>
        <v>10723.105330684042</v>
      </c>
      <c r="I126" s="28">
        <f t="shared" si="41"/>
        <v>29.378370768997375</v>
      </c>
      <c r="J126" s="13">
        <f t="shared" si="42"/>
        <v>32.316207845897118</v>
      </c>
      <c r="K126" s="13" t="str">
        <f t="shared" si="43"/>
        <v>depot-1</v>
      </c>
      <c r="L126" s="13" t="e">
        <f t="shared" si="34"/>
        <v>#REF!</v>
      </c>
      <c r="M126" s="13" t="e">
        <f t="shared" ref="M126:T135" si="62">IF($K126=M$5,$L126,0)</f>
        <v>#REF!</v>
      </c>
      <c r="N126" s="13">
        <f t="shared" si="62"/>
        <v>0</v>
      </c>
      <c r="O126" s="13">
        <f t="shared" si="62"/>
        <v>0</v>
      </c>
      <c r="P126" s="13">
        <f t="shared" si="62"/>
        <v>0</v>
      </c>
      <c r="Q126" s="13">
        <f t="shared" si="62"/>
        <v>0</v>
      </c>
      <c r="R126" s="13">
        <f t="shared" si="62"/>
        <v>0</v>
      </c>
      <c r="S126" s="13">
        <f t="shared" si="62"/>
        <v>0</v>
      </c>
      <c r="T126" s="13">
        <f t="shared" si="62"/>
        <v>0</v>
      </c>
      <c r="U126" s="13" t="str">
        <f t="shared" si="35"/>
        <v>depot-9</v>
      </c>
      <c r="V126" s="13" t="e">
        <f t="shared" si="36"/>
        <v>#REF!</v>
      </c>
      <c r="W126" s="13" t="str">
        <f t="shared" si="37"/>
        <v>depot-10</v>
      </c>
      <c r="X126" s="13" t="e">
        <f t="shared" si="38"/>
        <v>#REF!</v>
      </c>
      <c r="Y126" s="13" t="str">
        <f t="shared" si="44"/>
        <v>depot-11</v>
      </c>
      <c r="Z126" s="13" t="e">
        <f t="shared" si="39"/>
        <v>#REF!</v>
      </c>
      <c r="AA126" s="31" t="e">
        <f t="shared" ref="AA126:AF135" si="63">IF($Y126=AA$5,$Z126,0)</f>
        <v>#REF!</v>
      </c>
      <c r="AB126" s="31">
        <f t="shared" si="63"/>
        <v>0</v>
      </c>
      <c r="AC126" s="31">
        <f t="shared" si="63"/>
        <v>0</v>
      </c>
      <c r="AD126" s="31">
        <f t="shared" si="63"/>
        <v>0</v>
      </c>
      <c r="AE126" s="31">
        <f t="shared" si="63"/>
        <v>0</v>
      </c>
      <c r="AF126" s="31">
        <f t="shared" si="63"/>
        <v>0</v>
      </c>
      <c r="AG126" s="42"/>
      <c r="AH126" s="32">
        <f t="shared" si="45"/>
        <v>1.2723553391253095</v>
      </c>
      <c r="AI126" s="32">
        <f t="shared" si="46"/>
        <v>1.2487995804775094</v>
      </c>
      <c r="AJ126" s="29">
        <f t="shared" ref="AJ126:AY135" si="64">(((AJ$3-$D126)^2)+((AJ$4-$E126)^2))^(1/2)*100</f>
        <v>1.2723553391253095</v>
      </c>
      <c r="AK126" s="29">
        <f t="shared" si="64"/>
        <v>1.8988494931942101</v>
      </c>
      <c r="AL126" s="29">
        <f t="shared" si="64"/>
        <v>1.8724252339689198</v>
      </c>
      <c r="AM126" s="29">
        <f t="shared" si="64"/>
        <v>1.8602408491374975</v>
      </c>
      <c r="AN126" s="29">
        <f t="shared" si="64"/>
        <v>2.3579971613643846</v>
      </c>
      <c r="AO126" s="29">
        <f t="shared" si="64"/>
        <v>3.5963468445910509</v>
      </c>
      <c r="AP126" s="29">
        <f t="shared" si="64"/>
        <v>5.3578500020907205</v>
      </c>
      <c r="AQ126" s="29">
        <f t="shared" si="64"/>
        <v>8.1391269670957627</v>
      </c>
      <c r="AR126" s="29">
        <f t="shared" si="64"/>
        <v>8.222825801031961</v>
      </c>
      <c r="AS126" s="29">
        <f t="shared" si="64"/>
        <v>11.760981640990749</v>
      </c>
      <c r="AT126" s="29">
        <f t="shared" si="64"/>
        <v>1.2487995804775094</v>
      </c>
      <c r="AU126" s="29">
        <f t="shared" si="64"/>
        <v>1.6782238664144873</v>
      </c>
      <c r="AV126" s="29">
        <f t="shared" si="64"/>
        <v>3.0088518775771238</v>
      </c>
      <c r="AW126" s="29">
        <f t="shared" si="64"/>
        <v>3.2212195280984837</v>
      </c>
      <c r="AX126" s="29">
        <f t="shared" si="64"/>
        <v>7.517501685334131</v>
      </c>
      <c r="AY126" s="29">
        <f t="shared" si="64"/>
        <v>7.698765853941417</v>
      </c>
    </row>
    <row r="127" spans="2:51">
      <c r="B127" s="3">
        <v>122</v>
      </c>
      <c r="C127" s="3" t="s">
        <v>779</v>
      </c>
      <c r="D127" s="26">
        <v>34.033067600000003</v>
      </c>
      <c r="E127" s="27">
        <v>-118.5116388</v>
      </c>
      <c r="F127" s="24">
        <v>0</v>
      </c>
      <c r="G127" s="12">
        <v>0</v>
      </c>
      <c r="H127" s="13">
        <f t="shared" si="40"/>
        <v>0</v>
      </c>
      <c r="I127" s="28">
        <f t="shared" si="41"/>
        <v>0</v>
      </c>
      <c r="J127" s="13">
        <f t="shared" si="42"/>
        <v>0</v>
      </c>
      <c r="K127" s="13" t="str">
        <f t="shared" si="43"/>
        <v>depot-1</v>
      </c>
      <c r="L127" s="13" t="e">
        <f t="shared" si="34"/>
        <v>#REF!</v>
      </c>
      <c r="M127" s="13" t="e">
        <f t="shared" si="62"/>
        <v>#REF!</v>
      </c>
      <c r="N127" s="13">
        <f t="shared" si="62"/>
        <v>0</v>
      </c>
      <c r="O127" s="13">
        <f t="shared" si="62"/>
        <v>0</v>
      </c>
      <c r="P127" s="13">
        <f t="shared" si="62"/>
        <v>0</v>
      </c>
      <c r="Q127" s="13">
        <f t="shared" si="62"/>
        <v>0</v>
      </c>
      <c r="R127" s="13">
        <f t="shared" si="62"/>
        <v>0</v>
      </c>
      <c r="S127" s="13">
        <f t="shared" si="62"/>
        <v>0</v>
      </c>
      <c r="T127" s="13">
        <f t="shared" si="62"/>
        <v>0</v>
      </c>
      <c r="U127" s="13" t="str">
        <f t="shared" si="35"/>
        <v>depot-9</v>
      </c>
      <c r="V127" s="13" t="e">
        <f t="shared" si="36"/>
        <v>#REF!</v>
      </c>
      <c r="W127" s="13" t="str">
        <f t="shared" si="37"/>
        <v>depot-10</v>
      </c>
      <c r="X127" s="13" t="e">
        <f t="shared" si="38"/>
        <v>#REF!</v>
      </c>
      <c r="Y127" s="13" t="str">
        <f t="shared" si="44"/>
        <v>depot-11</v>
      </c>
      <c r="Z127" s="13" t="e">
        <f t="shared" si="39"/>
        <v>#REF!</v>
      </c>
      <c r="AA127" s="31" t="e">
        <f t="shared" si="63"/>
        <v>#REF!</v>
      </c>
      <c r="AB127" s="31">
        <f t="shared" si="63"/>
        <v>0</v>
      </c>
      <c r="AC127" s="31">
        <f t="shared" si="63"/>
        <v>0</v>
      </c>
      <c r="AD127" s="31">
        <f t="shared" si="63"/>
        <v>0</v>
      </c>
      <c r="AE127" s="31">
        <f t="shared" si="63"/>
        <v>0</v>
      </c>
      <c r="AF127" s="31">
        <f t="shared" si="63"/>
        <v>0</v>
      </c>
      <c r="AG127" s="42"/>
      <c r="AH127" s="32">
        <f t="shared" si="45"/>
        <v>1.454063949075155</v>
      </c>
      <c r="AI127" s="32">
        <f t="shared" si="46"/>
        <v>1.9551298252548401</v>
      </c>
      <c r="AJ127" s="29">
        <f t="shared" si="64"/>
        <v>1.454063949075155</v>
      </c>
      <c r="AK127" s="29">
        <f t="shared" si="64"/>
        <v>1.9179466624497739</v>
      </c>
      <c r="AL127" s="29">
        <f t="shared" si="64"/>
        <v>2.2493733165043639</v>
      </c>
      <c r="AM127" s="29">
        <f t="shared" si="64"/>
        <v>2.2405796432614524</v>
      </c>
      <c r="AN127" s="29">
        <f t="shared" si="64"/>
        <v>3.0116886424068201</v>
      </c>
      <c r="AO127" s="29">
        <f t="shared" si="64"/>
        <v>4.3805273670187397</v>
      </c>
      <c r="AP127" s="29">
        <f t="shared" si="64"/>
        <v>6.1282973415218445</v>
      </c>
      <c r="AQ127" s="29">
        <f t="shared" si="64"/>
        <v>8.6340762336975061</v>
      </c>
      <c r="AR127" s="29">
        <f t="shared" si="64"/>
        <v>8.2441935168036746</v>
      </c>
      <c r="AS127" s="29">
        <f t="shared" si="64"/>
        <v>12.315590588295604</v>
      </c>
      <c r="AT127" s="29">
        <f t="shared" si="64"/>
        <v>1.9551298252548401</v>
      </c>
      <c r="AU127" s="29">
        <f t="shared" si="64"/>
        <v>2.1503710630499557</v>
      </c>
      <c r="AV127" s="29">
        <f t="shared" si="64"/>
        <v>3.150618726313366</v>
      </c>
      <c r="AW127" s="29">
        <f t="shared" si="64"/>
        <v>3.4292303375539483</v>
      </c>
      <c r="AX127" s="29">
        <f t="shared" si="64"/>
        <v>8.1774434382635199</v>
      </c>
      <c r="AY127" s="29">
        <f t="shared" si="64"/>
        <v>8.3667486950913119</v>
      </c>
    </row>
    <row r="128" spans="2:51">
      <c r="B128" s="3">
        <v>123</v>
      </c>
      <c r="C128" s="3" t="s">
        <v>780</v>
      </c>
      <c r="D128" s="26">
        <v>34.032347399999999</v>
      </c>
      <c r="E128" s="27">
        <v>-118.5132699</v>
      </c>
      <c r="F128" s="24">
        <v>0</v>
      </c>
      <c r="G128" s="12">
        <v>0</v>
      </c>
      <c r="H128" s="13">
        <f t="shared" si="40"/>
        <v>0</v>
      </c>
      <c r="I128" s="28">
        <f t="shared" si="41"/>
        <v>0</v>
      </c>
      <c r="J128" s="13">
        <f t="shared" si="42"/>
        <v>0</v>
      </c>
      <c r="K128" s="13" t="str">
        <f t="shared" si="43"/>
        <v>depot-1</v>
      </c>
      <c r="L128" s="13" t="e">
        <f t="shared" si="34"/>
        <v>#REF!</v>
      </c>
      <c r="M128" s="13" t="e">
        <f t="shared" si="62"/>
        <v>#REF!</v>
      </c>
      <c r="N128" s="13">
        <f t="shared" si="62"/>
        <v>0</v>
      </c>
      <c r="O128" s="13">
        <f t="shared" si="62"/>
        <v>0</v>
      </c>
      <c r="P128" s="13">
        <f t="shared" si="62"/>
        <v>0</v>
      </c>
      <c r="Q128" s="13">
        <f t="shared" si="62"/>
        <v>0</v>
      </c>
      <c r="R128" s="13">
        <f t="shared" si="62"/>
        <v>0</v>
      </c>
      <c r="S128" s="13">
        <f t="shared" si="62"/>
        <v>0</v>
      </c>
      <c r="T128" s="13">
        <f t="shared" si="62"/>
        <v>0</v>
      </c>
      <c r="U128" s="13" t="str">
        <f t="shared" si="35"/>
        <v>depot-9</v>
      </c>
      <c r="V128" s="13" t="e">
        <f t="shared" si="36"/>
        <v>#REF!</v>
      </c>
      <c r="W128" s="13" t="str">
        <f t="shared" si="37"/>
        <v>depot-10</v>
      </c>
      <c r="X128" s="13" t="e">
        <f t="shared" si="38"/>
        <v>#REF!</v>
      </c>
      <c r="Y128" s="13" t="str">
        <f t="shared" si="44"/>
        <v>depot-11</v>
      </c>
      <c r="Z128" s="13" t="e">
        <f t="shared" si="39"/>
        <v>#REF!</v>
      </c>
      <c r="AA128" s="31" t="e">
        <f t="shared" si="63"/>
        <v>#REF!</v>
      </c>
      <c r="AB128" s="31">
        <f t="shared" si="63"/>
        <v>0</v>
      </c>
      <c r="AC128" s="31">
        <f t="shared" si="63"/>
        <v>0</v>
      </c>
      <c r="AD128" s="31">
        <f t="shared" si="63"/>
        <v>0</v>
      </c>
      <c r="AE128" s="31">
        <f t="shared" si="63"/>
        <v>0</v>
      </c>
      <c r="AF128" s="31">
        <f t="shared" si="63"/>
        <v>0</v>
      </c>
      <c r="AG128" s="42"/>
      <c r="AH128" s="32">
        <f t="shared" si="45"/>
        <v>1.6020355700479643</v>
      </c>
      <c r="AI128" s="32">
        <f t="shared" si="46"/>
        <v>2.0268270798711803</v>
      </c>
      <c r="AJ128" s="29">
        <f t="shared" si="64"/>
        <v>1.6020355700479643</v>
      </c>
      <c r="AK128" s="29">
        <f t="shared" si="64"/>
        <v>2.0858302668485287</v>
      </c>
      <c r="AL128" s="29">
        <f t="shared" si="64"/>
        <v>2.3842513547233892</v>
      </c>
      <c r="AM128" s="29">
        <f t="shared" si="64"/>
        <v>2.3749262855288289</v>
      </c>
      <c r="AN128" s="29">
        <f t="shared" si="64"/>
        <v>3.1031274666857587</v>
      </c>
      <c r="AO128" s="29">
        <f t="shared" si="64"/>
        <v>4.4361432595550836</v>
      </c>
      <c r="AP128" s="29">
        <f t="shared" si="64"/>
        <v>6.1907132183939968</v>
      </c>
      <c r="AQ128" s="29">
        <f t="shared" si="64"/>
        <v>8.7649381895135825</v>
      </c>
      <c r="AR128" s="29">
        <f t="shared" si="64"/>
        <v>8.4195265088961442</v>
      </c>
      <c r="AS128" s="29">
        <f t="shared" si="64"/>
        <v>12.437267746334236</v>
      </c>
      <c r="AT128" s="29">
        <f t="shared" si="64"/>
        <v>2.0268270798711803</v>
      </c>
      <c r="AU128" s="29">
        <f t="shared" si="64"/>
        <v>2.2704764433265914</v>
      </c>
      <c r="AV128" s="29">
        <f t="shared" si="64"/>
        <v>3.3149600306028573</v>
      </c>
      <c r="AW128" s="29">
        <f t="shared" si="64"/>
        <v>3.588796287238702</v>
      </c>
      <c r="AX128" s="29">
        <f t="shared" si="64"/>
        <v>8.2747942140993462</v>
      </c>
      <c r="AY128" s="29">
        <f t="shared" si="64"/>
        <v>8.4621496012600304</v>
      </c>
    </row>
    <row r="129" spans="2:51">
      <c r="B129" s="3">
        <v>124</v>
      </c>
      <c r="C129" s="3" t="s">
        <v>781</v>
      </c>
      <c r="D129" s="26">
        <v>34.007509800000001</v>
      </c>
      <c r="E129" s="27">
        <v>-118.4924572</v>
      </c>
      <c r="F129" s="24">
        <v>1</v>
      </c>
      <c r="G129" s="12">
        <v>176.44143501450321</v>
      </c>
      <c r="H129" s="13">
        <f t="shared" si="40"/>
        <v>4940.36018040609</v>
      </c>
      <c r="I129" s="28">
        <f t="shared" si="41"/>
        <v>13.53523337097559</v>
      </c>
      <c r="J129" s="13">
        <f t="shared" si="42"/>
        <v>14.888756708073149</v>
      </c>
      <c r="K129" s="13" t="str">
        <f t="shared" si="43"/>
        <v>depot-5</v>
      </c>
      <c r="L129" s="13" t="e">
        <f t="shared" si="34"/>
        <v>#REF!</v>
      </c>
      <c r="M129" s="13">
        <f t="shared" si="62"/>
        <v>0</v>
      </c>
      <c r="N129" s="13">
        <f t="shared" si="62"/>
        <v>0</v>
      </c>
      <c r="O129" s="13">
        <f t="shared" si="62"/>
        <v>0</v>
      </c>
      <c r="P129" s="13">
        <f t="shared" si="62"/>
        <v>0</v>
      </c>
      <c r="Q129" s="13" t="e">
        <f t="shared" si="62"/>
        <v>#REF!</v>
      </c>
      <c r="R129" s="13">
        <f t="shared" si="62"/>
        <v>0</v>
      </c>
      <c r="S129" s="13">
        <f t="shared" si="62"/>
        <v>0</v>
      </c>
      <c r="T129" s="13">
        <f t="shared" si="62"/>
        <v>0</v>
      </c>
      <c r="U129" s="13" t="str">
        <f t="shared" si="35"/>
        <v>depot-9</v>
      </c>
      <c r="V129" s="13" t="e">
        <f t="shared" si="36"/>
        <v>#REF!</v>
      </c>
      <c r="W129" s="13" t="str">
        <f t="shared" si="37"/>
        <v>depot-10</v>
      </c>
      <c r="X129" s="13" t="e">
        <f t="shared" si="38"/>
        <v>#REF!</v>
      </c>
      <c r="Y129" s="13" t="str">
        <f t="shared" si="44"/>
        <v>depot-11</v>
      </c>
      <c r="Z129" s="13" t="e">
        <f t="shared" si="39"/>
        <v>#REF!</v>
      </c>
      <c r="AA129" s="31" t="e">
        <f t="shared" si="63"/>
        <v>#REF!</v>
      </c>
      <c r="AB129" s="31">
        <f t="shared" si="63"/>
        <v>0</v>
      </c>
      <c r="AC129" s="31">
        <f t="shared" si="63"/>
        <v>0</v>
      </c>
      <c r="AD129" s="31">
        <f t="shared" si="63"/>
        <v>0</v>
      </c>
      <c r="AE129" s="31">
        <f t="shared" si="63"/>
        <v>0</v>
      </c>
      <c r="AF129" s="31">
        <f t="shared" si="63"/>
        <v>0</v>
      </c>
      <c r="AG129" s="42"/>
      <c r="AH129" s="32">
        <f t="shared" si="45"/>
        <v>0.90077789138042152</v>
      </c>
      <c r="AI129" s="32">
        <f t="shared" si="46"/>
        <v>1.2917490568987415</v>
      </c>
      <c r="AJ129" s="29">
        <f t="shared" si="64"/>
        <v>2.3073358383203977</v>
      </c>
      <c r="AK129" s="29">
        <f t="shared" si="64"/>
        <v>2.6649020680691962</v>
      </c>
      <c r="AL129" s="29">
        <f t="shared" si="64"/>
        <v>1.8550266890266041</v>
      </c>
      <c r="AM129" s="29">
        <f t="shared" si="64"/>
        <v>1.846384271867709</v>
      </c>
      <c r="AN129" s="29">
        <f t="shared" si="64"/>
        <v>0.90077789138042152</v>
      </c>
      <c r="AO129" s="29">
        <f t="shared" si="64"/>
        <v>1.2135118761677846</v>
      </c>
      <c r="AP129" s="29">
        <f t="shared" si="64"/>
        <v>2.9773166219437726</v>
      </c>
      <c r="AQ129" s="29">
        <f t="shared" si="64"/>
        <v>6.2352428023376669</v>
      </c>
      <c r="AR129" s="29">
        <f t="shared" si="64"/>
        <v>7.5526858608385607</v>
      </c>
      <c r="AS129" s="29">
        <f t="shared" si="64"/>
        <v>9.6691241359555455</v>
      </c>
      <c r="AT129" s="29">
        <f t="shared" si="64"/>
        <v>1.2917490568987415</v>
      </c>
      <c r="AU129" s="29">
        <f t="shared" si="64"/>
        <v>1.6280448913955501</v>
      </c>
      <c r="AV129" s="29">
        <f t="shared" si="64"/>
        <v>2.8561514561027055</v>
      </c>
      <c r="AW129" s="29">
        <f t="shared" si="64"/>
        <v>2.7960104801662169</v>
      </c>
      <c r="AX129" s="29">
        <f t="shared" si="64"/>
        <v>5.2743487966573808</v>
      </c>
      <c r="AY129" s="29">
        <f t="shared" si="64"/>
        <v>5.4391789119325047</v>
      </c>
    </row>
    <row r="130" spans="2:51">
      <c r="B130" s="3">
        <v>125</v>
      </c>
      <c r="C130" s="3" t="s">
        <v>782</v>
      </c>
      <c r="D130" s="26">
        <v>34.008392700000002</v>
      </c>
      <c r="E130" s="27">
        <v>-118.4934689</v>
      </c>
      <c r="F130" s="24">
        <v>0</v>
      </c>
      <c r="G130" s="12">
        <v>176.44143501450321</v>
      </c>
      <c r="H130" s="13">
        <f t="shared" si="40"/>
        <v>4940.36018040609</v>
      </c>
      <c r="I130" s="28">
        <f t="shared" si="41"/>
        <v>13.53523337097559</v>
      </c>
      <c r="J130" s="13">
        <f t="shared" si="42"/>
        <v>14.888756708073149</v>
      </c>
      <c r="K130" s="13" t="str">
        <f t="shared" si="43"/>
        <v>depot-5</v>
      </c>
      <c r="L130" s="13" t="e">
        <f t="shared" si="34"/>
        <v>#REF!</v>
      </c>
      <c r="M130" s="13">
        <f t="shared" si="62"/>
        <v>0</v>
      </c>
      <c r="N130" s="13">
        <f t="shared" si="62"/>
        <v>0</v>
      </c>
      <c r="O130" s="13">
        <f t="shared" si="62"/>
        <v>0</v>
      </c>
      <c r="P130" s="13">
        <f t="shared" si="62"/>
        <v>0</v>
      </c>
      <c r="Q130" s="13" t="e">
        <f t="shared" si="62"/>
        <v>#REF!</v>
      </c>
      <c r="R130" s="13">
        <f t="shared" si="62"/>
        <v>0</v>
      </c>
      <c r="S130" s="13">
        <f t="shared" si="62"/>
        <v>0</v>
      </c>
      <c r="T130" s="13">
        <f t="shared" si="62"/>
        <v>0</v>
      </c>
      <c r="U130" s="13" t="str">
        <f t="shared" si="35"/>
        <v>depot-9</v>
      </c>
      <c r="V130" s="13" t="e">
        <f t="shared" si="36"/>
        <v>#REF!</v>
      </c>
      <c r="W130" s="13" t="str">
        <f t="shared" si="37"/>
        <v>depot-10</v>
      </c>
      <c r="X130" s="13" t="e">
        <f t="shared" si="38"/>
        <v>#REF!</v>
      </c>
      <c r="Y130" s="13" t="str">
        <f t="shared" si="44"/>
        <v>depot-11</v>
      </c>
      <c r="Z130" s="13" t="e">
        <f t="shared" si="39"/>
        <v>#REF!</v>
      </c>
      <c r="AA130" s="31" t="e">
        <f t="shared" si="63"/>
        <v>#REF!</v>
      </c>
      <c r="AB130" s="31">
        <f t="shared" si="63"/>
        <v>0</v>
      </c>
      <c r="AC130" s="31">
        <f t="shared" si="63"/>
        <v>0</v>
      </c>
      <c r="AD130" s="31">
        <f t="shared" si="63"/>
        <v>0</v>
      </c>
      <c r="AE130" s="31">
        <f t="shared" si="63"/>
        <v>0</v>
      </c>
      <c r="AF130" s="31">
        <f t="shared" si="63"/>
        <v>0</v>
      </c>
      <c r="AG130" s="42"/>
      <c r="AH130" s="32">
        <f t="shared" si="45"/>
        <v>0.89246589010388944</v>
      </c>
      <c r="AI130" s="32">
        <f t="shared" si="46"/>
        <v>1.1709723707241959</v>
      </c>
      <c r="AJ130" s="29">
        <f t="shared" si="64"/>
        <v>2.2008143722263789</v>
      </c>
      <c r="AK130" s="29">
        <f t="shared" si="64"/>
        <v>2.5784673188929985</v>
      </c>
      <c r="AL130" s="29">
        <f t="shared" si="64"/>
        <v>1.7825076432936986</v>
      </c>
      <c r="AM130" s="29">
        <f t="shared" si="64"/>
        <v>1.7732073965556656</v>
      </c>
      <c r="AN130" s="29">
        <f t="shared" si="64"/>
        <v>0.89246589010388944</v>
      </c>
      <c r="AO130" s="29">
        <f t="shared" si="64"/>
        <v>1.3476648008309655</v>
      </c>
      <c r="AP130" s="29">
        <f t="shared" si="64"/>
        <v>3.1115321280840598</v>
      </c>
      <c r="AQ130" s="29">
        <f t="shared" si="64"/>
        <v>6.3411751474386877</v>
      </c>
      <c r="AR130" s="29">
        <f t="shared" si="64"/>
        <v>7.58366958270868</v>
      </c>
      <c r="AS130" s="29">
        <f t="shared" si="64"/>
        <v>9.7888730350997992</v>
      </c>
      <c r="AT130" s="29">
        <f t="shared" si="64"/>
        <v>1.1709723707241959</v>
      </c>
      <c r="AU130" s="29">
        <f t="shared" si="64"/>
        <v>1.5445066863561989</v>
      </c>
      <c r="AV130" s="29">
        <f t="shared" si="64"/>
        <v>2.8231222367434428</v>
      </c>
      <c r="AW130" s="29">
        <f t="shared" si="64"/>
        <v>2.7792471188069507</v>
      </c>
      <c r="AX130" s="29">
        <f t="shared" si="64"/>
        <v>5.4013563353100258</v>
      </c>
      <c r="AY130" s="29">
        <f t="shared" si="64"/>
        <v>5.5672755934122691</v>
      </c>
    </row>
    <row r="131" spans="2:51">
      <c r="B131" s="3">
        <v>126</v>
      </c>
      <c r="C131" s="3" t="s">
        <v>783</v>
      </c>
      <c r="D131" s="26">
        <v>34.017116199999997</v>
      </c>
      <c r="E131" s="27">
        <v>-118.49724860000001</v>
      </c>
      <c r="F131" s="24">
        <v>1</v>
      </c>
      <c r="G131" s="12">
        <v>176.44143501450321</v>
      </c>
      <c r="H131" s="13">
        <f t="shared" si="40"/>
        <v>4940.36018040609</v>
      </c>
      <c r="I131" s="28">
        <f t="shared" si="41"/>
        <v>13.53523337097559</v>
      </c>
      <c r="J131" s="13">
        <f t="shared" si="42"/>
        <v>14.888756708073149</v>
      </c>
      <c r="K131" s="13" t="str">
        <f t="shared" si="43"/>
        <v>depot-5</v>
      </c>
      <c r="L131" s="13" t="e">
        <f t="shared" si="34"/>
        <v>#REF!</v>
      </c>
      <c r="M131" s="13">
        <f t="shared" si="62"/>
        <v>0</v>
      </c>
      <c r="N131" s="13">
        <f t="shared" si="62"/>
        <v>0</v>
      </c>
      <c r="O131" s="13">
        <f t="shared" si="62"/>
        <v>0</v>
      </c>
      <c r="P131" s="13">
        <f t="shared" si="62"/>
        <v>0</v>
      </c>
      <c r="Q131" s="13" t="e">
        <f t="shared" si="62"/>
        <v>#REF!</v>
      </c>
      <c r="R131" s="13">
        <f t="shared" si="62"/>
        <v>0</v>
      </c>
      <c r="S131" s="13">
        <f t="shared" si="62"/>
        <v>0</v>
      </c>
      <c r="T131" s="13">
        <f t="shared" si="62"/>
        <v>0</v>
      </c>
      <c r="U131" s="13" t="str">
        <f t="shared" si="35"/>
        <v>depot-9</v>
      </c>
      <c r="V131" s="13" t="e">
        <f t="shared" si="36"/>
        <v>#REF!</v>
      </c>
      <c r="W131" s="13" t="str">
        <f t="shared" si="37"/>
        <v>depot-10</v>
      </c>
      <c r="X131" s="13" t="e">
        <f t="shared" si="38"/>
        <v>#REF!</v>
      </c>
      <c r="Y131" s="13" t="str">
        <f t="shared" si="44"/>
        <v>depot-11</v>
      </c>
      <c r="Z131" s="13" t="e">
        <f t="shared" si="39"/>
        <v>#REF!</v>
      </c>
      <c r="AA131" s="31" t="e">
        <f t="shared" si="63"/>
        <v>#REF!</v>
      </c>
      <c r="AB131" s="31">
        <f t="shared" si="63"/>
        <v>0</v>
      </c>
      <c r="AC131" s="31">
        <f t="shared" si="63"/>
        <v>0</v>
      </c>
      <c r="AD131" s="31">
        <f t="shared" si="63"/>
        <v>0</v>
      </c>
      <c r="AE131" s="31">
        <f t="shared" si="63"/>
        <v>0</v>
      </c>
      <c r="AF131" s="31">
        <f t="shared" si="63"/>
        <v>0</v>
      </c>
      <c r="AG131" s="42"/>
      <c r="AH131" s="32">
        <f t="shared" si="45"/>
        <v>0.99539771930682031</v>
      </c>
      <c r="AI131" s="32">
        <f t="shared" si="46"/>
        <v>0.22288059763013587</v>
      </c>
      <c r="AJ131" s="29">
        <f t="shared" si="64"/>
        <v>1.2928883772391053</v>
      </c>
      <c r="AK131" s="29">
        <f t="shared" si="64"/>
        <v>1.7694368652207724</v>
      </c>
      <c r="AL131" s="29">
        <f t="shared" si="64"/>
        <v>1.1223660409164802</v>
      </c>
      <c r="AM131" s="29">
        <f t="shared" si="64"/>
        <v>1.1093185476683736</v>
      </c>
      <c r="AN131" s="29">
        <f t="shared" si="64"/>
        <v>0.99539771930682031</v>
      </c>
      <c r="AO131" s="29">
        <f t="shared" si="64"/>
        <v>2.2330786881791331</v>
      </c>
      <c r="AP131" s="29">
        <f t="shared" si="64"/>
        <v>3.9810887785255864</v>
      </c>
      <c r="AQ131" s="29">
        <f t="shared" si="64"/>
        <v>6.8254836666792995</v>
      </c>
      <c r="AR131" s="29">
        <f t="shared" si="64"/>
        <v>7.4504663422176094</v>
      </c>
      <c r="AS131" s="29">
        <f t="shared" si="64"/>
        <v>10.398933948387231</v>
      </c>
      <c r="AT131" s="29">
        <f t="shared" si="64"/>
        <v>0.22288059763013587</v>
      </c>
      <c r="AU131" s="29">
        <f t="shared" si="64"/>
        <v>0.83432406605664733</v>
      </c>
      <c r="AV131" s="29">
        <f t="shared" si="64"/>
        <v>2.3538541465860434</v>
      </c>
      <c r="AW131" s="29">
        <f t="shared" si="64"/>
        <v>2.426013750992055</v>
      </c>
      <c r="AX131" s="29">
        <f t="shared" si="64"/>
        <v>6.1192338737787688</v>
      </c>
      <c r="AY131" s="29">
        <f t="shared" si="64"/>
        <v>6.2989849266379485</v>
      </c>
    </row>
    <row r="132" spans="2:51">
      <c r="B132" s="3">
        <v>127</v>
      </c>
      <c r="C132" s="3" t="s">
        <v>784</v>
      </c>
      <c r="D132" s="26">
        <v>34.026530899999997</v>
      </c>
      <c r="E132" s="27">
        <v>-118.4857078</v>
      </c>
      <c r="F132" s="24">
        <v>0</v>
      </c>
      <c r="G132" s="12">
        <v>258.56363072950433</v>
      </c>
      <c r="H132" s="13">
        <f t="shared" si="40"/>
        <v>7239.7816604261207</v>
      </c>
      <c r="I132" s="28">
        <f t="shared" si="41"/>
        <v>19.835018247742795</v>
      </c>
      <c r="J132" s="13">
        <f t="shared" si="42"/>
        <v>21.818520072517074</v>
      </c>
      <c r="K132" s="13" t="str">
        <f t="shared" si="43"/>
        <v>depot-3</v>
      </c>
      <c r="L132" s="13" t="e">
        <f t="shared" si="34"/>
        <v>#REF!</v>
      </c>
      <c r="M132" s="13">
        <f t="shared" si="62"/>
        <v>0</v>
      </c>
      <c r="N132" s="13">
        <f t="shared" si="62"/>
        <v>0</v>
      </c>
      <c r="O132" s="13" t="e">
        <f t="shared" si="62"/>
        <v>#REF!</v>
      </c>
      <c r="P132" s="13">
        <f t="shared" si="62"/>
        <v>0</v>
      </c>
      <c r="Q132" s="13">
        <f t="shared" si="62"/>
        <v>0</v>
      </c>
      <c r="R132" s="13">
        <f t="shared" si="62"/>
        <v>0</v>
      </c>
      <c r="S132" s="13">
        <f t="shared" si="62"/>
        <v>0</v>
      </c>
      <c r="T132" s="13">
        <f t="shared" si="62"/>
        <v>0</v>
      </c>
      <c r="U132" s="13" t="str">
        <f t="shared" si="35"/>
        <v>depot-9</v>
      </c>
      <c r="V132" s="13" t="e">
        <f t="shared" si="36"/>
        <v>#REF!</v>
      </c>
      <c r="W132" s="13" t="str">
        <f t="shared" si="37"/>
        <v>depot-10</v>
      </c>
      <c r="X132" s="13" t="e">
        <f t="shared" si="38"/>
        <v>#REF!</v>
      </c>
      <c r="Y132" s="13" t="str">
        <f t="shared" si="44"/>
        <v>depot-12</v>
      </c>
      <c r="Z132" s="13" t="e">
        <f t="shared" si="39"/>
        <v>#REF!</v>
      </c>
      <c r="AA132" s="31">
        <f t="shared" si="63"/>
        <v>0</v>
      </c>
      <c r="AB132" s="31" t="e">
        <f t="shared" si="63"/>
        <v>#REF!</v>
      </c>
      <c r="AC132" s="31">
        <f t="shared" si="63"/>
        <v>0</v>
      </c>
      <c r="AD132" s="31">
        <f t="shared" si="63"/>
        <v>0</v>
      </c>
      <c r="AE132" s="31">
        <f t="shared" si="63"/>
        <v>0</v>
      </c>
      <c r="AF132" s="31">
        <f t="shared" si="63"/>
        <v>0</v>
      </c>
      <c r="AG132" s="42"/>
      <c r="AH132" s="32">
        <f t="shared" si="45"/>
        <v>0.46365654972136455</v>
      </c>
      <c r="AI132" s="32">
        <f t="shared" si="46"/>
        <v>0.70844018272492015</v>
      </c>
      <c r="AJ132" s="29">
        <f t="shared" si="64"/>
        <v>1.2223903584780911</v>
      </c>
      <c r="AK132" s="29">
        <f t="shared" si="64"/>
        <v>1.0207277853079191</v>
      </c>
      <c r="AL132" s="29">
        <f t="shared" si="64"/>
        <v>0.46365654972136455</v>
      </c>
      <c r="AM132" s="29">
        <f t="shared" si="64"/>
        <v>0.47630022727314891</v>
      </c>
      <c r="AN132" s="29">
        <f t="shared" si="64"/>
        <v>1.1632123316489276</v>
      </c>
      <c r="AO132" s="29">
        <f t="shared" si="64"/>
        <v>2.6718248341722437</v>
      </c>
      <c r="AP132" s="29">
        <f t="shared" si="64"/>
        <v>4.1240059879927449</v>
      </c>
      <c r="AQ132" s="29">
        <f t="shared" si="64"/>
        <v>5.9758489851232053</v>
      </c>
      <c r="AR132" s="29">
        <f t="shared" si="64"/>
        <v>5.9972647014624432</v>
      </c>
      <c r="AS132" s="29">
        <f t="shared" si="64"/>
        <v>9.6861430646572551</v>
      </c>
      <c r="AT132" s="29">
        <f t="shared" si="64"/>
        <v>1.4076897392893455</v>
      </c>
      <c r="AU132" s="29">
        <f t="shared" si="64"/>
        <v>0.70844018272492015</v>
      </c>
      <c r="AV132" s="29">
        <f t="shared" si="64"/>
        <v>0.87502786978436842</v>
      </c>
      <c r="AW132" s="29">
        <f t="shared" si="64"/>
        <v>0.94639598440611261</v>
      </c>
      <c r="AX132" s="29">
        <f t="shared" si="64"/>
        <v>5.7256777213266874</v>
      </c>
      <c r="AY132" s="29">
        <f t="shared" si="64"/>
        <v>5.9292437130636007</v>
      </c>
    </row>
    <row r="133" spans="2:51">
      <c r="B133" s="3">
        <v>128</v>
      </c>
      <c r="C133" s="3" t="s">
        <v>785</v>
      </c>
      <c r="D133" s="26">
        <v>34.0194805</v>
      </c>
      <c r="E133" s="27">
        <v>-118.495358</v>
      </c>
      <c r="F133" s="24">
        <v>1</v>
      </c>
      <c r="G133" s="12">
        <v>176.44143501450321</v>
      </c>
      <c r="H133" s="13">
        <f t="shared" si="40"/>
        <v>4940.36018040609</v>
      </c>
      <c r="I133" s="28">
        <f t="shared" si="41"/>
        <v>13.53523337097559</v>
      </c>
      <c r="J133" s="13">
        <f t="shared" si="42"/>
        <v>14.888756708073149</v>
      </c>
      <c r="K133" s="13" t="str">
        <f t="shared" si="43"/>
        <v>depot-4</v>
      </c>
      <c r="L133" s="13" t="e">
        <f t="shared" si="34"/>
        <v>#REF!</v>
      </c>
      <c r="M133" s="13">
        <f t="shared" si="62"/>
        <v>0</v>
      </c>
      <c r="N133" s="13">
        <f t="shared" si="62"/>
        <v>0</v>
      </c>
      <c r="O133" s="13">
        <f t="shared" si="62"/>
        <v>0</v>
      </c>
      <c r="P133" s="13" t="e">
        <f t="shared" si="62"/>
        <v>#REF!</v>
      </c>
      <c r="Q133" s="13">
        <f t="shared" si="62"/>
        <v>0</v>
      </c>
      <c r="R133" s="13">
        <f t="shared" si="62"/>
        <v>0</v>
      </c>
      <c r="S133" s="13">
        <f t="shared" si="62"/>
        <v>0</v>
      </c>
      <c r="T133" s="13">
        <f t="shared" si="62"/>
        <v>0</v>
      </c>
      <c r="U133" s="13" t="str">
        <f t="shared" si="35"/>
        <v>depot-9</v>
      </c>
      <c r="V133" s="13" t="e">
        <f t="shared" si="36"/>
        <v>#REF!</v>
      </c>
      <c r="W133" s="13" t="str">
        <f t="shared" si="37"/>
        <v>depot-10</v>
      </c>
      <c r="X133" s="13" t="e">
        <f t="shared" si="38"/>
        <v>#REF!</v>
      </c>
      <c r="Y133" s="13" t="str">
        <f t="shared" si="44"/>
        <v>depot-11</v>
      </c>
      <c r="Z133" s="13" t="e">
        <f t="shared" si="39"/>
        <v>#REF!</v>
      </c>
      <c r="AA133" s="31" t="e">
        <f t="shared" si="63"/>
        <v>#REF!</v>
      </c>
      <c r="AB133" s="31">
        <f t="shared" si="63"/>
        <v>0</v>
      </c>
      <c r="AC133" s="31">
        <f t="shared" si="63"/>
        <v>0</v>
      </c>
      <c r="AD133" s="31">
        <f t="shared" si="63"/>
        <v>0</v>
      </c>
      <c r="AE133" s="31">
        <f t="shared" si="63"/>
        <v>0</v>
      </c>
      <c r="AF133" s="31">
        <f t="shared" si="63"/>
        <v>0</v>
      </c>
      <c r="AG133" s="42"/>
      <c r="AH133" s="32">
        <f t="shared" si="45"/>
        <v>0.80662196157762467</v>
      </c>
      <c r="AI133" s="32">
        <f t="shared" si="46"/>
        <v>0.24249380383899052</v>
      </c>
      <c r="AJ133" s="29">
        <f t="shared" si="64"/>
        <v>1.0762104638496381</v>
      </c>
      <c r="AK133" s="29">
        <f t="shared" si="64"/>
        <v>1.495578886752579</v>
      </c>
      <c r="AL133" s="29">
        <f t="shared" si="64"/>
        <v>0.81965232733176208</v>
      </c>
      <c r="AM133" s="29">
        <f t="shared" si="64"/>
        <v>0.80662196157762467</v>
      </c>
      <c r="AN133" s="29">
        <f t="shared" si="64"/>
        <v>0.90141237982386058</v>
      </c>
      <c r="AO133" s="29">
        <f t="shared" si="64"/>
        <v>2.312913837413459</v>
      </c>
      <c r="AP133" s="29">
        <f t="shared" si="64"/>
        <v>4.0292944533998956</v>
      </c>
      <c r="AQ133" s="29">
        <f t="shared" si="64"/>
        <v>6.6889467425741644</v>
      </c>
      <c r="AR133" s="29">
        <f t="shared" si="64"/>
        <v>7.1738169567533348</v>
      </c>
      <c r="AS133" s="29">
        <f t="shared" si="64"/>
        <v>10.298743281517556</v>
      </c>
      <c r="AT133" s="29">
        <f t="shared" si="64"/>
        <v>0.24249380383899052</v>
      </c>
      <c r="AU133" s="29">
        <f t="shared" si="64"/>
        <v>0.53182114371269573</v>
      </c>
      <c r="AV133" s="29">
        <f t="shared" si="64"/>
        <v>2.0545048871434277</v>
      </c>
      <c r="AW133" s="29">
        <f t="shared" si="64"/>
        <v>2.1370355178372344</v>
      </c>
      <c r="AX133" s="29">
        <f t="shared" si="64"/>
        <v>6.0738331210606438</v>
      </c>
      <c r="AY133" s="29">
        <f t="shared" si="64"/>
        <v>6.2592757726515975</v>
      </c>
    </row>
    <row r="134" spans="2:51">
      <c r="B134" s="3">
        <v>129</v>
      </c>
      <c r="C134" s="3" t="s">
        <v>786</v>
      </c>
      <c r="D134" s="26">
        <v>34.000196500000001</v>
      </c>
      <c r="E134" s="27">
        <v>-118.4814561</v>
      </c>
      <c r="F134" s="24">
        <v>1</v>
      </c>
      <c r="G134" s="12">
        <v>232.40137946766762</v>
      </c>
      <c r="H134" s="13">
        <f t="shared" si="40"/>
        <v>6507.2386250946938</v>
      </c>
      <c r="I134" s="28">
        <f t="shared" si="41"/>
        <v>17.828051027656695</v>
      </c>
      <c r="J134" s="13">
        <f t="shared" si="42"/>
        <v>19.610856130422366</v>
      </c>
      <c r="K134" s="13" t="str">
        <f t="shared" si="43"/>
        <v>depot-6</v>
      </c>
      <c r="L134" s="13" t="e">
        <f t="shared" ref="L134:L197" si="65">$J134*K$4</f>
        <v>#REF!</v>
      </c>
      <c r="M134" s="13">
        <f t="shared" si="62"/>
        <v>0</v>
      </c>
      <c r="N134" s="13">
        <f t="shared" si="62"/>
        <v>0</v>
      </c>
      <c r="O134" s="13">
        <f t="shared" si="62"/>
        <v>0</v>
      </c>
      <c r="P134" s="13">
        <f t="shared" si="62"/>
        <v>0</v>
      </c>
      <c r="Q134" s="13">
        <f t="shared" si="62"/>
        <v>0</v>
      </c>
      <c r="R134" s="13" t="e">
        <f t="shared" si="62"/>
        <v>#REF!</v>
      </c>
      <c r="S134" s="13">
        <f t="shared" si="62"/>
        <v>0</v>
      </c>
      <c r="T134" s="13">
        <f t="shared" si="62"/>
        <v>0</v>
      </c>
      <c r="U134" s="13" t="str">
        <f t="shared" ref="U134:U197" si="66">$AR$2</f>
        <v>depot-9</v>
      </c>
      <c r="V134" s="13" t="e">
        <f t="shared" ref="V134:V197" si="67">$J134*U$4</f>
        <v>#REF!</v>
      </c>
      <c r="W134" s="13" t="str">
        <f t="shared" ref="W134:W197" si="68">$AS$2</f>
        <v>depot-10</v>
      </c>
      <c r="X134" s="13" t="e">
        <f t="shared" ref="X134:X197" si="69">$J134*W$4</f>
        <v>#REF!</v>
      </c>
      <c r="Y134" s="13" t="str">
        <f t="shared" si="44"/>
        <v>depot-11</v>
      </c>
      <c r="Z134" s="13" t="e">
        <f t="shared" ref="Z134:Z197" si="70">$J134*Y$4</f>
        <v>#REF!</v>
      </c>
      <c r="AA134" s="31" t="e">
        <f t="shared" si="63"/>
        <v>#REF!</v>
      </c>
      <c r="AB134" s="31">
        <f t="shared" si="63"/>
        <v>0</v>
      </c>
      <c r="AC134" s="31">
        <f t="shared" si="63"/>
        <v>0</v>
      </c>
      <c r="AD134" s="31">
        <f t="shared" si="63"/>
        <v>0</v>
      </c>
      <c r="AE134" s="31">
        <f t="shared" si="63"/>
        <v>0</v>
      </c>
      <c r="AF134" s="31">
        <f t="shared" si="63"/>
        <v>0</v>
      </c>
      <c r="AG134" s="42"/>
      <c r="AH134" s="32">
        <f t="shared" si="45"/>
        <v>0.15244786977882643</v>
      </c>
      <c r="AI134" s="32">
        <f t="shared" si="46"/>
        <v>2.5110879712583007</v>
      </c>
      <c r="AJ134" s="29">
        <f t="shared" si="64"/>
        <v>3.384659014228284</v>
      </c>
      <c r="AK134" s="29">
        <f t="shared" si="64"/>
        <v>3.5709852950967709</v>
      </c>
      <c r="AL134" s="29">
        <f t="shared" si="64"/>
        <v>2.7217350984251922</v>
      </c>
      <c r="AM134" s="29">
        <f t="shared" si="64"/>
        <v>2.7186324168598444</v>
      </c>
      <c r="AN134" s="29">
        <f t="shared" si="64"/>
        <v>1.6031745417758809</v>
      </c>
      <c r="AO134" s="29">
        <f t="shared" si="64"/>
        <v>0.15244786977882643</v>
      </c>
      <c r="AP134" s="29">
        <f t="shared" si="64"/>
        <v>1.6680541881189721</v>
      </c>
      <c r="AQ134" s="29">
        <f t="shared" si="64"/>
        <v>5.1451770878076966</v>
      </c>
      <c r="AR134" s="29">
        <f t="shared" si="64"/>
        <v>7.2008110351895054</v>
      </c>
      <c r="AS134" s="29">
        <f t="shared" si="64"/>
        <v>8.4361490356983033</v>
      </c>
      <c r="AT134" s="29">
        <f t="shared" si="64"/>
        <v>2.5110879712583007</v>
      </c>
      <c r="AU134" s="29">
        <f t="shared" si="64"/>
        <v>2.5940106370246592</v>
      </c>
      <c r="AV134" s="29">
        <f t="shared" si="64"/>
        <v>3.3105638076915627</v>
      </c>
      <c r="AW134" s="29">
        <f t="shared" si="64"/>
        <v>3.1140383792428743</v>
      </c>
      <c r="AX134" s="29">
        <f t="shared" si="64"/>
        <v>3.9896579691246195</v>
      </c>
      <c r="AY134" s="29">
        <f t="shared" si="64"/>
        <v>4.1454695111902113</v>
      </c>
    </row>
    <row r="135" spans="2:51">
      <c r="B135" s="3">
        <v>130</v>
      </c>
      <c r="C135" s="3" t="s">
        <v>787</v>
      </c>
      <c r="D135" s="26">
        <v>34.005255699999999</v>
      </c>
      <c r="E135" s="27">
        <v>-118.47326080000001</v>
      </c>
      <c r="F135" s="24">
        <v>0</v>
      </c>
      <c r="G135" s="12">
        <v>252.49289631461997</v>
      </c>
      <c r="H135" s="13">
        <f t="shared" ref="H135:H198" si="71">G135*21/0.75</f>
        <v>7069.8010968093586</v>
      </c>
      <c r="I135" s="28">
        <f t="shared" ref="I135:I198" si="72">H135/365</f>
        <v>19.369318073450298</v>
      </c>
      <c r="J135" s="13">
        <f t="shared" ref="J135:J198" si="73">I135*1.1</f>
        <v>21.306249880795331</v>
      </c>
      <c r="K135" s="13" t="str">
        <f t="shared" ref="K135:K198" si="74">IF(AH135=AJ135,AJ$5,IF(AH135=AK135,AK$5,IF(AH135=AL135,AL$5,IF(AH135=AM135,AM$5,IF(AH135=AN135,AN$5,IF(AH135=AO135,AO$5,IF(AH135=AP135,AP$5,IF(AH135=AQ135,AQ$5))))))))</f>
        <v>depot-6</v>
      </c>
      <c r="L135" s="13" t="e">
        <f t="shared" si="65"/>
        <v>#REF!</v>
      </c>
      <c r="M135" s="13">
        <f t="shared" si="62"/>
        <v>0</v>
      </c>
      <c r="N135" s="13">
        <f t="shared" si="62"/>
        <v>0</v>
      </c>
      <c r="O135" s="13">
        <f t="shared" si="62"/>
        <v>0</v>
      </c>
      <c r="P135" s="13">
        <f t="shared" si="62"/>
        <v>0</v>
      </c>
      <c r="Q135" s="13">
        <f t="shared" si="62"/>
        <v>0</v>
      </c>
      <c r="R135" s="13" t="e">
        <f t="shared" si="62"/>
        <v>#REF!</v>
      </c>
      <c r="S135" s="13">
        <f t="shared" si="62"/>
        <v>0</v>
      </c>
      <c r="T135" s="13">
        <f t="shared" si="62"/>
        <v>0</v>
      </c>
      <c r="U135" s="13" t="str">
        <f t="shared" si="66"/>
        <v>depot-9</v>
      </c>
      <c r="V135" s="13" t="e">
        <f t="shared" si="67"/>
        <v>#REF!</v>
      </c>
      <c r="W135" s="13" t="str">
        <f t="shared" si="68"/>
        <v>depot-10</v>
      </c>
      <c r="X135" s="13" t="e">
        <f t="shared" si="69"/>
        <v>#REF!</v>
      </c>
      <c r="Y135" s="13" t="str">
        <f t="shared" ref="Y135:Y198" si="75">IF(AI135=AT135,AT$5,IF(AI135=AU135,AU$5,IF(AI135=AV135,AV$5,IF(AI135=AW135,AW$5,IF(AI135=AX135,AX$5,IF(AI135=AY135,AY$5))))))</f>
        <v>depot-14</v>
      </c>
      <c r="Z135" s="13" t="e">
        <f t="shared" si="70"/>
        <v>#REF!</v>
      </c>
      <c r="AA135" s="31">
        <f t="shared" si="63"/>
        <v>0</v>
      </c>
      <c r="AB135" s="31">
        <f t="shared" si="63"/>
        <v>0</v>
      </c>
      <c r="AC135" s="31">
        <f t="shared" si="63"/>
        <v>0</v>
      </c>
      <c r="AD135" s="31" t="e">
        <f t="shared" si="63"/>
        <v>#REF!</v>
      </c>
      <c r="AE135" s="31">
        <f t="shared" si="63"/>
        <v>0</v>
      </c>
      <c r="AF135" s="31">
        <f t="shared" si="63"/>
        <v>0</v>
      </c>
      <c r="AG135" s="42"/>
      <c r="AH135" s="32">
        <f t="shared" ref="AH135:AH198" si="76">MIN(AJ135:AQ135)</f>
        <v>1.1054576536892489</v>
      </c>
      <c r="AI135" s="32">
        <f t="shared" ref="AI135:AI198" si="77">MIN(AT135:AY135)</f>
        <v>2.6146945341470254</v>
      </c>
      <c r="AJ135" s="29">
        <f t="shared" si="64"/>
        <v>3.4611175997496164</v>
      </c>
      <c r="AK135" s="29">
        <f t="shared" si="64"/>
        <v>3.471551102561516</v>
      </c>
      <c r="AL135" s="29">
        <f t="shared" si="64"/>
        <v>2.6798595982808648</v>
      </c>
      <c r="AM135" s="29">
        <f t="shared" si="64"/>
        <v>2.6816954015140047</v>
      </c>
      <c r="AN135" s="29">
        <f t="shared" si="64"/>
        <v>1.7287883637096342</v>
      </c>
      <c r="AO135" s="29">
        <f t="shared" si="64"/>
        <v>1.1054576536892489</v>
      </c>
      <c r="AP135" s="29">
        <f t="shared" si="64"/>
        <v>1.7051696021807325</v>
      </c>
      <c r="AQ135" s="29">
        <f t="shared" si="64"/>
        <v>4.3088312226175454</v>
      </c>
      <c r="AR135" s="29">
        <f t="shared" si="64"/>
        <v>6.2718630034950609</v>
      </c>
      <c r="AS135" s="29">
        <f t="shared" si="64"/>
        <v>7.7560368231343562</v>
      </c>
      <c r="AT135" s="29">
        <f t="shared" si="64"/>
        <v>2.8243110446439053</v>
      </c>
      <c r="AU135" s="29">
        <f t="shared" si="64"/>
        <v>2.6527077265495671</v>
      </c>
      <c r="AV135" s="29">
        <f t="shared" si="64"/>
        <v>2.8850505303198508</v>
      </c>
      <c r="AW135" s="29">
        <f t="shared" si="64"/>
        <v>2.6146945341470254</v>
      </c>
      <c r="AX135" s="29">
        <f t="shared" si="64"/>
        <v>3.4471128225373606</v>
      </c>
      <c r="AY135" s="29">
        <f t="shared" si="64"/>
        <v>3.6313472554008706</v>
      </c>
    </row>
    <row r="136" spans="2:51">
      <c r="B136" s="3">
        <v>131</v>
      </c>
      <c r="C136" s="3" t="s">
        <v>788</v>
      </c>
      <c r="D136" s="26">
        <v>34.000196500000001</v>
      </c>
      <c r="E136" s="27">
        <v>-118.4814561</v>
      </c>
      <c r="F136" s="24">
        <v>1</v>
      </c>
      <c r="G136" s="12">
        <v>232.40137946766762</v>
      </c>
      <c r="H136" s="13">
        <f t="shared" si="71"/>
        <v>6507.2386250946938</v>
      </c>
      <c r="I136" s="28">
        <f t="shared" si="72"/>
        <v>17.828051027656695</v>
      </c>
      <c r="J136" s="13">
        <f t="shared" si="73"/>
        <v>19.610856130422366</v>
      </c>
      <c r="K136" s="13" t="str">
        <f t="shared" si="74"/>
        <v>depot-6</v>
      </c>
      <c r="L136" s="13" t="e">
        <f t="shared" si="65"/>
        <v>#REF!</v>
      </c>
      <c r="M136" s="13">
        <f t="shared" ref="M136:T145" si="78">IF($K136=M$5,$L136,0)</f>
        <v>0</v>
      </c>
      <c r="N136" s="13">
        <f t="shared" si="78"/>
        <v>0</v>
      </c>
      <c r="O136" s="13">
        <f t="shared" si="78"/>
        <v>0</v>
      </c>
      <c r="P136" s="13">
        <f t="shared" si="78"/>
        <v>0</v>
      </c>
      <c r="Q136" s="13">
        <f t="shared" si="78"/>
        <v>0</v>
      </c>
      <c r="R136" s="13" t="e">
        <f t="shared" si="78"/>
        <v>#REF!</v>
      </c>
      <c r="S136" s="13">
        <f t="shared" si="78"/>
        <v>0</v>
      </c>
      <c r="T136" s="13">
        <f t="shared" si="78"/>
        <v>0</v>
      </c>
      <c r="U136" s="13" t="str">
        <f t="shared" si="66"/>
        <v>depot-9</v>
      </c>
      <c r="V136" s="13" t="e">
        <f t="shared" si="67"/>
        <v>#REF!</v>
      </c>
      <c r="W136" s="13" t="str">
        <f t="shared" si="68"/>
        <v>depot-10</v>
      </c>
      <c r="X136" s="13" t="e">
        <f t="shared" si="69"/>
        <v>#REF!</v>
      </c>
      <c r="Y136" s="13" t="str">
        <f t="shared" si="75"/>
        <v>depot-11</v>
      </c>
      <c r="Z136" s="13" t="e">
        <f t="shared" si="70"/>
        <v>#REF!</v>
      </c>
      <c r="AA136" s="31" t="e">
        <f t="shared" ref="AA136:AF145" si="79">IF($Y136=AA$5,$Z136,0)</f>
        <v>#REF!</v>
      </c>
      <c r="AB136" s="31">
        <f t="shared" si="79"/>
        <v>0</v>
      </c>
      <c r="AC136" s="31">
        <f t="shared" si="79"/>
        <v>0</v>
      </c>
      <c r="AD136" s="31">
        <f t="shared" si="79"/>
        <v>0</v>
      </c>
      <c r="AE136" s="31">
        <f t="shared" si="79"/>
        <v>0</v>
      </c>
      <c r="AF136" s="31">
        <f t="shared" si="79"/>
        <v>0</v>
      </c>
      <c r="AG136" s="42"/>
      <c r="AH136" s="32">
        <f t="shared" si="76"/>
        <v>0.15244786977882643</v>
      </c>
      <c r="AI136" s="32">
        <f t="shared" si="77"/>
        <v>2.5110879712583007</v>
      </c>
      <c r="AJ136" s="29">
        <f t="shared" ref="AJ136:AY145" si="80">(((AJ$3-$D136)^2)+((AJ$4-$E136)^2))^(1/2)*100</f>
        <v>3.384659014228284</v>
      </c>
      <c r="AK136" s="29">
        <f t="shared" si="80"/>
        <v>3.5709852950967709</v>
      </c>
      <c r="AL136" s="29">
        <f t="shared" si="80"/>
        <v>2.7217350984251922</v>
      </c>
      <c r="AM136" s="29">
        <f t="shared" si="80"/>
        <v>2.7186324168598444</v>
      </c>
      <c r="AN136" s="29">
        <f t="shared" si="80"/>
        <v>1.6031745417758809</v>
      </c>
      <c r="AO136" s="29">
        <f t="shared" si="80"/>
        <v>0.15244786977882643</v>
      </c>
      <c r="AP136" s="29">
        <f t="shared" si="80"/>
        <v>1.6680541881189721</v>
      </c>
      <c r="AQ136" s="29">
        <f t="shared" si="80"/>
        <v>5.1451770878076966</v>
      </c>
      <c r="AR136" s="29">
        <f t="shared" si="80"/>
        <v>7.2008110351895054</v>
      </c>
      <c r="AS136" s="29">
        <f t="shared" si="80"/>
        <v>8.4361490356983033</v>
      </c>
      <c r="AT136" s="29">
        <f t="shared" si="80"/>
        <v>2.5110879712583007</v>
      </c>
      <c r="AU136" s="29">
        <f t="shared" si="80"/>
        <v>2.5940106370246592</v>
      </c>
      <c r="AV136" s="29">
        <f t="shared" si="80"/>
        <v>3.3105638076915627</v>
      </c>
      <c r="AW136" s="29">
        <f t="shared" si="80"/>
        <v>3.1140383792428743</v>
      </c>
      <c r="AX136" s="29">
        <f t="shared" si="80"/>
        <v>3.9896579691246195</v>
      </c>
      <c r="AY136" s="29">
        <f t="shared" si="80"/>
        <v>4.1454695111902113</v>
      </c>
    </row>
    <row r="137" spans="2:51">
      <c r="B137" s="3">
        <v>132</v>
      </c>
      <c r="C137" s="3" t="s">
        <v>789</v>
      </c>
      <c r="D137" s="26">
        <v>34.037978799999998</v>
      </c>
      <c r="E137" s="27">
        <v>-118.5169135</v>
      </c>
      <c r="F137" s="24">
        <v>0</v>
      </c>
      <c r="G137" s="12">
        <v>0</v>
      </c>
      <c r="H137" s="13">
        <f t="shared" si="71"/>
        <v>0</v>
      </c>
      <c r="I137" s="28">
        <f t="shared" si="72"/>
        <v>0</v>
      </c>
      <c r="J137" s="13">
        <f t="shared" si="73"/>
        <v>0</v>
      </c>
      <c r="K137" s="13" t="str">
        <f t="shared" si="74"/>
        <v>depot-1</v>
      </c>
      <c r="L137" s="13" t="e">
        <f t="shared" si="65"/>
        <v>#REF!</v>
      </c>
      <c r="M137" s="13" t="e">
        <f t="shared" si="78"/>
        <v>#REF!</v>
      </c>
      <c r="N137" s="13">
        <f t="shared" si="78"/>
        <v>0</v>
      </c>
      <c r="O137" s="13">
        <f t="shared" si="78"/>
        <v>0</v>
      </c>
      <c r="P137" s="13">
        <f t="shared" si="78"/>
        <v>0</v>
      </c>
      <c r="Q137" s="13">
        <f t="shared" si="78"/>
        <v>0</v>
      </c>
      <c r="R137" s="13">
        <f t="shared" si="78"/>
        <v>0</v>
      </c>
      <c r="S137" s="13">
        <f t="shared" si="78"/>
        <v>0</v>
      </c>
      <c r="T137" s="13">
        <f t="shared" si="78"/>
        <v>0</v>
      </c>
      <c r="U137" s="13" t="str">
        <f t="shared" si="66"/>
        <v>depot-9</v>
      </c>
      <c r="V137" s="13" t="e">
        <f t="shared" si="67"/>
        <v>#REF!</v>
      </c>
      <c r="W137" s="13" t="str">
        <f t="shared" si="68"/>
        <v>depot-10</v>
      </c>
      <c r="X137" s="13" t="e">
        <f t="shared" si="69"/>
        <v>#REF!</v>
      </c>
      <c r="Y137" s="13" t="str">
        <f t="shared" si="75"/>
        <v>depot-11</v>
      </c>
      <c r="Z137" s="13" t="e">
        <f t="shared" si="70"/>
        <v>#REF!</v>
      </c>
      <c r="AA137" s="31" t="e">
        <f t="shared" si="79"/>
        <v>#REF!</v>
      </c>
      <c r="AB137" s="31">
        <f t="shared" si="79"/>
        <v>0</v>
      </c>
      <c r="AC137" s="31">
        <f t="shared" si="79"/>
        <v>0</v>
      </c>
      <c r="AD137" s="31">
        <f t="shared" si="79"/>
        <v>0</v>
      </c>
      <c r="AE137" s="31">
        <f t="shared" si="79"/>
        <v>0</v>
      </c>
      <c r="AF137" s="31">
        <f t="shared" si="79"/>
        <v>0</v>
      </c>
      <c r="AG137" s="42"/>
      <c r="AH137" s="32">
        <f t="shared" si="76"/>
        <v>2.1050262641829769</v>
      </c>
      <c r="AI137" s="32">
        <f t="shared" si="77"/>
        <v>2.6755563308029902</v>
      </c>
      <c r="AJ137" s="29">
        <f t="shared" si="80"/>
        <v>2.1050262641829769</v>
      </c>
      <c r="AK137" s="29">
        <f t="shared" si="80"/>
        <v>2.4720036683029498</v>
      </c>
      <c r="AL137" s="29">
        <f t="shared" si="80"/>
        <v>2.9206504497631469</v>
      </c>
      <c r="AM137" s="29">
        <f t="shared" si="80"/>
        <v>2.9129948613920367</v>
      </c>
      <c r="AN137" s="29">
        <f t="shared" si="80"/>
        <v>3.7290103794574279</v>
      </c>
      <c r="AO137" s="29">
        <f t="shared" si="80"/>
        <v>5.0976748429550769</v>
      </c>
      <c r="AP137" s="29">
        <f t="shared" si="80"/>
        <v>6.8477990323899176</v>
      </c>
      <c r="AQ137" s="29">
        <f t="shared" si="80"/>
        <v>9.2990025080972476</v>
      </c>
      <c r="AR137" s="29">
        <f t="shared" si="80"/>
        <v>8.6658773864399734</v>
      </c>
      <c r="AS137" s="29">
        <f t="shared" si="80"/>
        <v>12.997147863128028</v>
      </c>
      <c r="AT137" s="29">
        <f t="shared" si="80"/>
        <v>2.6755563308029902</v>
      </c>
      <c r="AU137" s="29">
        <f t="shared" si="80"/>
        <v>2.8462918020650387</v>
      </c>
      <c r="AV137" s="29">
        <f t="shared" si="80"/>
        <v>3.7079674508410556</v>
      </c>
      <c r="AW137" s="29">
        <f t="shared" si="80"/>
        <v>4.0108032895794219</v>
      </c>
      <c r="AX137" s="29">
        <f t="shared" si="80"/>
        <v>8.8893498398305759</v>
      </c>
      <c r="AY137" s="29">
        <f t="shared" si="80"/>
        <v>9.079973197103044</v>
      </c>
    </row>
    <row r="138" spans="2:51">
      <c r="B138" s="3">
        <v>133</v>
      </c>
      <c r="C138" s="3" t="s">
        <v>790</v>
      </c>
      <c r="D138" s="26">
        <v>34.001686499999998</v>
      </c>
      <c r="E138" s="27">
        <v>-118.4867156</v>
      </c>
      <c r="F138" s="24">
        <v>1</v>
      </c>
      <c r="G138" s="12">
        <v>225.83172274878905</v>
      </c>
      <c r="H138" s="13">
        <f t="shared" si="71"/>
        <v>6323.2882369660938</v>
      </c>
      <c r="I138" s="28">
        <f t="shared" si="72"/>
        <v>17.324077361550941</v>
      </c>
      <c r="J138" s="13">
        <f t="shared" si="73"/>
        <v>19.056485097706037</v>
      </c>
      <c r="K138" s="13" t="str">
        <f t="shared" si="74"/>
        <v>depot-6</v>
      </c>
      <c r="L138" s="13" t="e">
        <f t="shared" si="65"/>
        <v>#REF!</v>
      </c>
      <c r="M138" s="13">
        <f t="shared" si="78"/>
        <v>0</v>
      </c>
      <c r="N138" s="13">
        <f t="shared" si="78"/>
        <v>0</v>
      </c>
      <c r="O138" s="13">
        <f t="shared" si="78"/>
        <v>0</v>
      </c>
      <c r="P138" s="13">
        <f t="shared" si="78"/>
        <v>0</v>
      </c>
      <c r="Q138" s="13">
        <f t="shared" si="78"/>
        <v>0</v>
      </c>
      <c r="R138" s="13" t="e">
        <f t="shared" si="78"/>
        <v>#REF!</v>
      </c>
      <c r="S138" s="13">
        <f t="shared" si="78"/>
        <v>0</v>
      </c>
      <c r="T138" s="13">
        <f t="shared" si="78"/>
        <v>0</v>
      </c>
      <c r="U138" s="13" t="str">
        <f t="shared" si="66"/>
        <v>depot-9</v>
      </c>
      <c r="V138" s="13" t="e">
        <f t="shared" si="67"/>
        <v>#REF!</v>
      </c>
      <c r="W138" s="13" t="str">
        <f t="shared" si="68"/>
        <v>depot-10</v>
      </c>
      <c r="X138" s="13" t="e">
        <f t="shared" si="69"/>
        <v>#REF!</v>
      </c>
      <c r="Y138" s="13" t="str">
        <f t="shared" si="75"/>
        <v>depot-11</v>
      </c>
      <c r="Z138" s="13" t="e">
        <f t="shared" si="70"/>
        <v>#REF!</v>
      </c>
      <c r="AA138" s="31" t="e">
        <f t="shared" si="79"/>
        <v>#REF!</v>
      </c>
      <c r="AB138" s="31">
        <f t="shared" si="79"/>
        <v>0</v>
      </c>
      <c r="AC138" s="31">
        <f t="shared" si="79"/>
        <v>0</v>
      </c>
      <c r="AD138" s="31">
        <f t="shared" si="79"/>
        <v>0</v>
      </c>
      <c r="AE138" s="31">
        <f t="shared" si="79"/>
        <v>0</v>
      </c>
      <c r="AF138" s="31">
        <f t="shared" si="79"/>
        <v>0</v>
      </c>
      <c r="AG138" s="42"/>
      <c r="AH138" s="32">
        <f t="shared" si="76"/>
        <v>0.41347772189001031</v>
      </c>
      <c r="AI138" s="32">
        <f t="shared" si="77"/>
        <v>2.0782384966362146</v>
      </c>
      <c r="AJ138" s="29">
        <f t="shared" si="80"/>
        <v>3.0309179573357188</v>
      </c>
      <c r="AK138" s="29">
        <f t="shared" si="80"/>
        <v>3.2981791678592929</v>
      </c>
      <c r="AL138" s="29">
        <f t="shared" si="80"/>
        <v>2.4512754978790574</v>
      </c>
      <c r="AM138" s="29">
        <f t="shared" si="80"/>
        <v>2.4457503499954352</v>
      </c>
      <c r="AN138" s="29">
        <f t="shared" si="80"/>
        <v>1.3377123191851337</v>
      </c>
      <c r="AO138" s="29">
        <f t="shared" si="80"/>
        <v>0.41347772189001031</v>
      </c>
      <c r="AP138" s="29">
        <f t="shared" si="80"/>
        <v>2.1658593086806341</v>
      </c>
      <c r="AQ138" s="29">
        <f t="shared" si="80"/>
        <v>5.6602795838540398</v>
      </c>
      <c r="AR138" s="29">
        <f t="shared" si="80"/>
        <v>7.4749510680006654</v>
      </c>
      <c r="AS138" s="29">
        <f t="shared" si="80"/>
        <v>8.9810011582786569</v>
      </c>
      <c r="AT138" s="29">
        <f t="shared" si="80"/>
        <v>2.0782384966362146</v>
      </c>
      <c r="AU138" s="29">
        <f t="shared" si="80"/>
        <v>2.2782244416430903</v>
      </c>
      <c r="AV138" s="29">
        <f t="shared" si="80"/>
        <v>3.2267696383997158</v>
      </c>
      <c r="AW138" s="29">
        <f t="shared" si="80"/>
        <v>3.0825542744449312</v>
      </c>
      <c r="AX138" s="29">
        <f t="shared" si="80"/>
        <v>4.5359275007536697</v>
      </c>
      <c r="AY138" s="29">
        <f t="shared" si="80"/>
        <v>4.690690266869292</v>
      </c>
    </row>
    <row r="139" spans="2:51">
      <c r="B139" s="3">
        <v>134</v>
      </c>
      <c r="C139" s="3" t="s">
        <v>791</v>
      </c>
      <c r="D139" s="26">
        <v>34.0135437</v>
      </c>
      <c r="E139" s="27">
        <v>-118.47873389999999</v>
      </c>
      <c r="F139" s="24">
        <v>0</v>
      </c>
      <c r="G139" s="12">
        <v>392.38093578780632</v>
      </c>
      <c r="H139" s="13">
        <f t="shared" si="71"/>
        <v>10986.666202058577</v>
      </c>
      <c r="I139" s="28">
        <f t="shared" si="72"/>
        <v>30.10045534810569</v>
      </c>
      <c r="J139" s="13">
        <f t="shared" si="73"/>
        <v>33.110500882916263</v>
      </c>
      <c r="K139" s="13" t="str">
        <f t="shared" si="74"/>
        <v>depot-5</v>
      </c>
      <c r="L139" s="13" t="e">
        <f t="shared" si="65"/>
        <v>#REF!</v>
      </c>
      <c r="M139" s="13">
        <f t="shared" si="78"/>
        <v>0</v>
      </c>
      <c r="N139" s="13">
        <f t="shared" si="78"/>
        <v>0</v>
      </c>
      <c r="O139" s="13">
        <f t="shared" si="78"/>
        <v>0</v>
      </c>
      <c r="P139" s="13">
        <f t="shared" si="78"/>
        <v>0</v>
      </c>
      <c r="Q139" s="13" t="e">
        <f t="shared" si="78"/>
        <v>#REF!</v>
      </c>
      <c r="R139" s="13">
        <f t="shared" si="78"/>
        <v>0</v>
      </c>
      <c r="S139" s="13">
        <f t="shared" si="78"/>
        <v>0</v>
      </c>
      <c r="T139" s="13">
        <f t="shared" si="78"/>
        <v>0</v>
      </c>
      <c r="U139" s="13" t="str">
        <f t="shared" si="66"/>
        <v>depot-9</v>
      </c>
      <c r="V139" s="13" t="e">
        <f t="shared" si="67"/>
        <v>#REF!</v>
      </c>
      <c r="W139" s="13" t="str">
        <f t="shared" si="68"/>
        <v>depot-10</v>
      </c>
      <c r="X139" s="13" t="e">
        <f t="shared" si="69"/>
        <v>#REF!</v>
      </c>
      <c r="Y139" s="13" t="str">
        <f t="shared" si="75"/>
        <v>depot-12</v>
      </c>
      <c r="Z139" s="13" t="e">
        <f t="shared" si="70"/>
        <v>#REF!</v>
      </c>
      <c r="AA139" s="31">
        <f t="shared" si="79"/>
        <v>0</v>
      </c>
      <c r="AB139" s="31" t="e">
        <f t="shared" si="79"/>
        <v>#REF!</v>
      </c>
      <c r="AC139" s="31">
        <f t="shared" si="79"/>
        <v>0</v>
      </c>
      <c r="AD139" s="31">
        <f t="shared" si="79"/>
        <v>0</v>
      </c>
      <c r="AE139" s="31">
        <f t="shared" si="79"/>
        <v>0</v>
      </c>
      <c r="AF139" s="31">
        <f t="shared" si="79"/>
        <v>0</v>
      </c>
      <c r="AG139" s="42"/>
      <c r="AH139" s="32">
        <f t="shared" si="76"/>
        <v>0.89062588835089462</v>
      </c>
      <c r="AI139" s="32">
        <f t="shared" si="77"/>
        <v>1.6952191929658984</v>
      </c>
      <c r="AJ139" s="29">
        <f t="shared" si="80"/>
        <v>2.4925504217570964</v>
      </c>
      <c r="AK139" s="29">
        <f t="shared" si="80"/>
        <v>2.4783535669068875</v>
      </c>
      <c r="AL139" s="29">
        <f t="shared" si="80"/>
        <v>1.6954439579063199</v>
      </c>
      <c r="AM139" s="29">
        <f t="shared" si="80"/>
        <v>1.6981461006648719</v>
      </c>
      <c r="AN139" s="29">
        <f t="shared" si="80"/>
        <v>0.89062588835089462</v>
      </c>
      <c r="AO139" s="29">
        <f t="shared" si="80"/>
        <v>1.4231815609406397</v>
      </c>
      <c r="AP139" s="29">
        <f t="shared" si="80"/>
        <v>2.6585421542830865</v>
      </c>
      <c r="AQ139" s="29">
        <f t="shared" si="80"/>
        <v>4.9398818597709093</v>
      </c>
      <c r="AR139" s="29">
        <f t="shared" si="80"/>
        <v>6.0964079540086944</v>
      </c>
      <c r="AS139" s="29">
        <f t="shared" si="80"/>
        <v>8.5335746631350169</v>
      </c>
      <c r="AT139" s="29">
        <f t="shared" si="80"/>
        <v>1.9886778514888963</v>
      </c>
      <c r="AU139" s="29">
        <f t="shared" si="80"/>
        <v>1.6952191929658984</v>
      </c>
      <c r="AV139" s="29">
        <f t="shared" si="80"/>
        <v>1.978156071597835</v>
      </c>
      <c r="AW139" s="29">
        <f t="shared" si="80"/>
        <v>1.7578832462364919</v>
      </c>
      <c r="AX139" s="29">
        <f t="shared" si="80"/>
        <v>4.3606782620361324</v>
      </c>
      <c r="AY139" s="29">
        <f t="shared" si="80"/>
        <v>4.5549983851809444</v>
      </c>
    </row>
    <row r="140" spans="2:51">
      <c r="B140" s="3">
        <v>135</v>
      </c>
      <c r="C140" s="3" t="s">
        <v>792</v>
      </c>
      <c r="D140" s="26">
        <v>34.002248799999997</v>
      </c>
      <c r="E140" s="27">
        <v>-118.48833550000001</v>
      </c>
      <c r="F140" s="24">
        <v>1</v>
      </c>
      <c r="G140" s="12">
        <v>225.83172274878905</v>
      </c>
      <c r="H140" s="13">
        <f t="shared" si="71"/>
        <v>6323.2882369660938</v>
      </c>
      <c r="I140" s="28">
        <f t="shared" si="72"/>
        <v>17.324077361550941</v>
      </c>
      <c r="J140" s="13">
        <f t="shared" si="73"/>
        <v>19.056485097706037</v>
      </c>
      <c r="K140" s="13" t="str">
        <f t="shared" si="74"/>
        <v>depot-6</v>
      </c>
      <c r="L140" s="13" t="e">
        <f t="shared" si="65"/>
        <v>#REF!</v>
      </c>
      <c r="M140" s="13">
        <f t="shared" si="78"/>
        <v>0</v>
      </c>
      <c r="N140" s="13">
        <f t="shared" si="78"/>
        <v>0</v>
      </c>
      <c r="O140" s="13">
        <f t="shared" si="78"/>
        <v>0</v>
      </c>
      <c r="P140" s="13">
        <f t="shared" si="78"/>
        <v>0</v>
      </c>
      <c r="Q140" s="13">
        <f t="shared" si="78"/>
        <v>0</v>
      </c>
      <c r="R140" s="13" t="e">
        <f t="shared" si="78"/>
        <v>#REF!</v>
      </c>
      <c r="S140" s="13">
        <f t="shared" si="78"/>
        <v>0</v>
      </c>
      <c r="T140" s="13">
        <f t="shared" si="78"/>
        <v>0</v>
      </c>
      <c r="U140" s="13" t="str">
        <f t="shared" si="66"/>
        <v>depot-9</v>
      </c>
      <c r="V140" s="13" t="e">
        <f t="shared" si="67"/>
        <v>#REF!</v>
      </c>
      <c r="W140" s="13" t="str">
        <f t="shared" si="68"/>
        <v>depot-10</v>
      </c>
      <c r="X140" s="13" t="e">
        <f t="shared" si="69"/>
        <v>#REF!</v>
      </c>
      <c r="Y140" s="13" t="str">
        <f t="shared" si="75"/>
        <v>depot-11</v>
      </c>
      <c r="Z140" s="13" t="e">
        <f t="shared" si="70"/>
        <v>#REF!</v>
      </c>
      <c r="AA140" s="31" t="e">
        <f t="shared" si="79"/>
        <v>#REF!</v>
      </c>
      <c r="AB140" s="31">
        <f t="shared" si="79"/>
        <v>0</v>
      </c>
      <c r="AC140" s="31">
        <f t="shared" si="79"/>
        <v>0</v>
      </c>
      <c r="AD140" s="31">
        <f t="shared" si="79"/>
        <v>0</v>
      </c>
      <c r="AE140" s="31">
        <f t="shared" si="79"/>
        <v>0</v>
      </c>
      <c r="AF140" s="31">
        <f t="shared" si="79"/>
        <v>0</v>
      </c>
      <c r="AG140" s="42"/>
      <c r="AH140" s="32">
        <f t="shared" si="76"/>
        <v>0.58436537927903098</v>
      </c>
      <c r="AI140" s="32">
        <f t="shared" si="77"/>
        <v>1.9473835953143555</v>
      </c>
      <c r="AJ140" s="29">
        <f t="shared" si="80"/>
        <v>2.9240872478261029</v>
      </c>
      <c r="AK140" s="29">
        <f t="shared" si="80"/>
        <v>3.2179361305192611</v>
      </c>
      <c r="AL140" s="29">
        <f t="shared" si="80"/>
        <v>2.3767915545336615</v>
      </c>
      <c r="AM140" s="29">
        <f t="shared" si="80"/>
        <v>2.3704638791811963</v>
      </c>
      <c r="AN140" s="29">
        <f t="shared" si="80"/>
        <v>1.2817378850997918</v>
      </c>
      <c r="AO140" s="29">
        <f t="shared" si="80"/>
        <v>0.58436537927903098</v>
      </c>
      <c r="AP140" s="29">
        <f t="shared" si="80"/>
        <v>2.3296314326522221</v>
      </c>
      <c r="AQ140" s="29">
        <f t="shared" si="80"/>
        <v>5.8196884436887784</v>
      </c>
      <c r="AR140" s="29">
        <f t="shared" si="80"/>
        <v>7.5585402747366164</v>
      </c>
      <c r="AS140" s="29">
        <f t="shared" si="80"/>
        <v>9.1509047745027612</v>
      </c>
      <c r="AT140" s="29">
        <f t="shared" si="80"/>
        <v>1.9473835953143555</v>
      </c>
      <c r="AU140" s="29">
        <f t="shared" si="80"/>
        <v>2.1891019168828012</v>
      </c>
      <c r="AV140" s="29">
        <f t="shared" si="80"/>
        <v>3.2092750091726701</v>
      </c>
      <c r="AW140" s="29">
        <f t="shared" si="80"/>
        <v>3.0826497731174909</v>
      </c>
      <c r="AX140" s="29">
        <f t="shared" si="80"/>
        <v>4.7073550954756369</v>
      </c>
      <c r="AY140" s="29">
        <f t="shared" si="80"/>
        <v>4.8621539383394436</v>
      </c>
    </row>
    <row r="141" spans="2:51">
      <c r="B141" s="3">
        <v>136</v>
      </c>
      <c r="C141" s="3" t="s">
        <v>793</v>
      </c>
      <c r="D141" s="26">
        <v>34.003367300000001</v>
      </c>
      <c r="E141" s="27">
        <v>-118.4727189</v>
      </c>
      <c r="F141" s="24">
        <v>1</v>
      </c>
      <c r="G141" s="12">
        <v>232.40137946766762</v>
      </c>
      <c r="H141" s="13">
        <f t="shared" si="71"/>
        <v>6507.2386250946938</v>
      </c>
      <c r="I141" s="28">
        <f t="shared" si="72"/>
        <v>17.828051027656695</v>
      </c>
      <c r="J141" s="13">
        <f t="shared" si="73"/>
        <v>19.610856130422366</v>
      </c>
      <c r="K141" s="13" t="str">
        <f t="shared" si="74"/>
        <v>depot-6</v>
      </c>
      <c r="L141" s="13" t="e">
        <f t="shared" si="65"/>
        <v>#REF!</v>
      </c>
      <c r="M141" s="13">
        <f t="shared" si="78"/>
        <v>0</v>
      </c>
      <c r="N141" s="13">
        <f t="shared" si="78"/>
        <v>0</v>
      </c>
      <c r="O141" s="13">
        <f t="shared" si="78"/>
        <v>0</v>
      </c>
      <c r="P141" s="13">
        <f t="shared" si="78"/>
        <v>0</v>
      </c>
      <c r="Q141" s="13">
        <f t="shared" si="78"/>
        <v>0</v>
      </c>
      <c r="R141" s="13" t="e">
        <f t="shared" si="78"/>
        <v>#REF!</v>
      </c>
      <c r="S141" s="13">
        <f t="shared" si="78"/>
        <v>0</v>
      </c>
      <c r="T141" s="13">
        <f t="shared" si="78"/>
        <v>0</v>
      </c>
      <c r="U141" s="13" t="str">
        <f t="shared" si="66"/>
        <v>depot-9</v>
      </c>
      <c r="V141" s="13" t="e">
        <f t="shared" si="67"/>
        <v>#REF!</v>
      </c>
      <c r="W141" s="13" t="str">
        <f t="shared" si="68"/>
        <v>depot-10</v>
      </c>
      <c r="X141" s="13" t="e">
        <f t="shared" si="69"/>
        <v>#REF!</v>
      </c>
      <c r="Y141" s="13" t="str">
        <f t="shared" si="75"/>
        <v>depot-14</v>
      </c>
      <c r="Z141" s="13" t="e">
        <f t="shared" si="70"/>
        <v>#REF!</v>
      </c>
      <c r="AA141" s="31">
        <f t="shared" si="79"/>
        <v>0</v>
      </c>
      <c r="AB141" s="31">
        <f t="shared" si="79"/>
        <v>0</v>
      </c>
      <c r="AC141" s="31">
        <f t="shared" si="79"/>
        <v>0</v>
      </c>
      <c r="AD141" s="31" t="e">
        <f t="shared" si="79"/>
        <v>#REF!</v>
      </c>
      <c r="AE141" s="31">
        <f t="shared" si="79"/>
        <v>0</v>
      </c>
      <c r="AF141" s="31">
        <f t="shared" si="79"/>
        <v>0</v>
      </c>
      <c r="AG141" s="42"/>
      <c r="AH141" s="32">
        <f t="shared" si="76"/>
        <v>1.0796015973499364</v>
      </c>
      <c r="AI141" s="32">
        <f t="shared" si="77"/>
        <v>2.8098349924857784</v>
      </c>
      <c r="AJ141" s="29">
        <f t="shared" si="80"/>
        <v>3.6353721560517713</v>
      </c>
      <c r="AK141" s="29">
        <f t="shared" si="80"/>
        <v>3.6592740871648024</v>
      </c>
      <c r="AL141" s="29">
        <f t="shared" si="80"/>
        <v>2.861117157265336</v>
      </c>
      <c r="AM141" s="29">
        <f t="shared" si="80"/>
        <v>2.8625738368820217</v>
      </c>
      <c r="AN141" s="29">
        <f t="shared" si="80"/>
        <v>1.8844903935541459</v>
      </c>
      <c r="AO141" s="29">
        <f t="shared" si="80"/>
        <v>1.0796015973499364</v>
      </c>
      <c r="AP141" s="29">
        <f t="shared" si="80"/>
        <v>1.5090160929895211</v>
      </c>
      <c r="AQ141" s="29">
        <f t="shared" si="80"/>
        <v>4.2552469583917478</v>
      </c>
      <c r="AR141" s="29">
        <f t="shared" si="80"/>
        <v>6.3784468090991533</v>
      </c>
      <c r="AS141" s="29">
        <f t="shared" si="80"/>
        <v>7.6541356001389111</v>
      </c>
      <c r="AT141" s="29">
        <f t="shared" si="80"/>
        <v>2.9682921030447535</v>
      </c>
      <c r="AU141" s="29">
        <f t="shared" si="80"/>
        <v>2.8250858526062053</v>
      </c>
      <c r="AV141" s="29">
        <f t="shared" si="80"/>
        <v>3.0813726128461285</v>
      </c>
      <c r="AW141" s="29">
        <f t="shared" si="80"/>
        <v>2.8098349924857784</v>
      </c>
      <c r="AX141" s="29">
        <f t="shared" si="80"/>
        <v>3.3075641606778836</v>
      </c>
      <c r="AY141" s="29">
        <f t="shared" si="80"/>
        <v>3.4871502870118372</v>
      </c>
    </row>
    <row r="142" spans="2:51">
      <c r="B142" s="3">
        <v>137</v>
      </c>
      <c r="C142" s="3" t="s">
        <v>794</v>
      </c>
      <c r="D142" s="26">
        <v>34.032178999999999</v>
      </c>
      <c r="E142" s="27">
        <v>-118.46385789999999</v>
      </c>
      <c r="F142" s="24">
        <v>0</v>
      </c>
      <c r="G142" s="12">
        <v>349.95497750856936</v>
      </c>
      <c r="H142" s="13">
        <f t="shared" si="71"/>
        <v>9798.7393702399422</v>
      </c>
      <c r="I142" s="28">
        <f t="shared" si="72"/>
        <v>26.84586128832861</v>
      </c>
      <c r="J142" s="13">
        <f t="shared" si="73"/>
        <v>29.530447417161472</v>
      </c>
      <c r="K142" s="13" t="str">
        <f t="shared" si="74"/>
        <v>depot-3</v>
      </c>
      <c r="L142" s="13" t="e">
        <f t="shared" si="65"/>
        <v>#REF!</v>
      </c>
      <c r="M142" s="13">
        <f t="shared" si="78"/>
        <v>0</v>
      </c>
      <c r="N142" s="13">
        <f t="shared" si="78"/>
        <v>0</v>
      </c>
      <c r="O142" s="13" t="e">
        <f t="shared" si="78"/>
        <v>#REF!</v>
      </c>
      <c r="P142" s="13">
        <f t="shared" si="78"/>
        <v>0</v>
      </c>
      <c r="Q142" s="13">
        <f t="shared" si="78"/>
        <v>0</v>
      </c>
      <c r="R142" s="13">
        <f t="shared" si="78"/>
        <v>0</v>
      </c>
      <c r="S142" s="13">
        <f t="shared" si="78"/>
        <v>0</v>
      </c>
      <c r="T142" s="13">
        <f t="shared" si="78"/>
        <v>0</v>
      </c>
      <c r="U142" s="13" t="str">
        <f t="shared" si="66"/>
        <v>depot-9</v>
      </c>
      <c r="V142" s="13" t="e">
        <f t="shared" si="67"/>
        <v>#REF!</v>
      </c>
      <c r="W142" s="13" t="str">
        <f t="shared" si="68"/>
        <v>depot-10</v>
      </c>
      <c r="X142" s="13" t="e">
        <f t="shared" si="69"/>
        <v>#REF!</v>
      </c>
      <c r="Y142" s="13" t="str">
        <f t="shared" si="75"/>
        <v>depot-14</v>
      </c>
      <c r="Z142" s="13" t="e">
        <f t="shared" si="70"/>
        <v>#REF!</v>
      </c>
      <c r="AA142" s="31">
        <f t="shared" si="79"/>
        <v>0</v>
      </c>
      <c r="AB142" s="31">
        <f t="shared" si="79"/>
        <v>0</v>
      </c>
      <c r="AC142" s="31">
        <f t="shared" si="79"/>
        <v>0</v>
      </c>
      <c r="AD142" s="31" t="e">
        <f t="shared" si="79"/>
        <v>#REF!</v>
      </c>
      <c r="AE142" s="31">
        <f t="shared" si="79"/>
        <v>0</v>
      </c>
      <c r="AF142" s="31">
        <f t="shared" si="79"/>
        <v>0</v>
      </c>
      <c r="AG142" s="42"/>
      <c r="AH142" s="32">
        <f t="shared" si="76"/>
        <v>2.7175089490378177</v>
      </c>
      <c r="AI142" s="32">
        <f t="shared" si="77"/>
        <v>1.3591838990003307</v>
      </c>
      <c r="AJ142" s="29">
        <f t="shared" si="80"/>
        <v>3.3625946835896245</v>
      </c>
      <c r="AK142" s="29">
        <f t="shared" si="80"/>
        <v>2.87008652184918</v>
      </c>
      <c r="AL142" s="29">
        <f t="shared" si="80"/>
        <v>2.7175089490378177</v>
      </c>
      <c r="AM142" s="29">
        <f t="shared" si="80"/>
        <v>2.7306490742140417</v>
      </c>
      <c r="AN142" s="29">
        <f t="shared" si="80"/>
        <v>2.9212057769530375</v>
      </c>
      <c r="AO142" s="29">
        <f t="shared" si="80"/>
        <v>3.7461631116791412</v>
      </c>
      <c r="AP142" s="29">
        <f t="shared" si="80"/>
        <v>4.3893120594921626</v>
      </c>
      <c r="AQ142" s="29">
        <f t="shared" si="80"/>
        <v>4.362710848863923</v>
      </c>
      <c r="AR142" s="29">
        <f t="shared" si="80"/>
        <v>3.8015148934601979</v>
      </c>
      <c r="AS142" s="29">
        <f t="shared" si="80"/>
        <v>8.1035717651168397</v>
      </c>
      <c r="AT142" s="29">
        <f t="shared" si="80"/>
        <v>3.628620556920533</v>
      </c>
      <c r="AU142" s="29">
        <f t="shared" si="80"/>
        <v>2.959626761012466</v>
      </c>
      <c r="AV142" s="29">
        <f t="shared" si="80"/>
        <v>1.63123081153584</v>
      </c>
      <c r="AW142" s="29">
        <f t="shared" si="80"/>
        <v>1.3591838990003307</v>
      </c>
      <c r="AX142" s="29">
        <f t="shared" si="80"/>
        <v>4.8805907376154707</v>
      </c>
      <c r="AY142" s="29">
        <f t="shared" si="80"/>
        <v>5.0976320577009311</v>
      </c>
    </row>
    <row r="143" spans="2:51">
      <c r="B143" s="3">
        <v>138</v>
      </c>
      <c r="C143" s="3" t="s">
        <v>795</v>
      </c>
      <c r="D143" s="26">
        <v>34.032178999999999</v>
      </c>
      <c r="E143" s="27">
        <v>-118.46385789999999</v>
      </c>
      <c r="F143" s="24">
        <v>0</v>
      </c>
      <c r="G143" s="12">
        <v>349.95497750856936</v>
      </c>
      <c r="H143" s="13">
        <f t="shared" si="71"/>
        <v>9798.7393702399422</v>
      </c>
      <c r="I143" s="28">
        <f t="shared" si="72"/>
        <v>26.84586128832861</v>
      </c>
      <c r="J143" s="13">
        <f t="shared" si="73"/>
        <v>29.530447417161472</v>
      </c>
      <c r="K143" s="13" t="str">
        <f t="shared" si="74"/>
        <v>depot-3</v>
      </c>
      <c r="L143" s="13" t="e">
        <f t="shared" si="65"/>
        <v>#REF!</v>
      </c>
      <c r="M143" s="13">
        <f t="shared" si="78"/>
        <v>0</v>
      </c>
      <c r="N143" s="13">
        <f t="shared" si="78"/>
        <v>0</v>
      </c>
      <c r="O143" s="13" t="e">
        <f t="shared" si="78"/>
        <v>#REF!</v>
      </c>
      <c r="P143" s="13">
        <f t="shared" si="78"/>
        <v>0</v>
      </c>
      <c r="Q143" s="13">
        <f t="shared" si="78"/>
        <v>0</v>
      </c>
      <c r="R143" s="13">
        <f t="shared" si="78"/>
        <v>0</v>
      </c>
      <c r="S143" s="13">
        <f t="shared" si="78"/>
        <v>0</v>
      </c>
      <c r="T143" s="13">
        <f t="shared" si="78"/>
        <v>0</v>
      </c>
      <c r="U143" s="13" t="str">
        <f t="shared" si="66"/>
        <v>depot-9</v>
      </c>
      <c r="V143" s="13" t="e">
        <f t="shared" si="67"/>
        <v>#REF!</v>
      </c>
      <c r="W143" s="13" t="str">
        <f t="shared" si="68"/>
        <v>depot-10</v>
      </c>
      <c r="X143" s="13" t="e">
        <f t="shared" si="69"/>
        <v>#REF!</v>
      </c>
      <c r="Y143" s="13" t="str">
        <f t="shared" si="75"/>
        <v>depot-14</v>
      </c>
      <c r="Z143" s="13" t="e">
        <f t="shared" si="70"/>
        <v>#REF!</v>
      </c>
      <c r="AA143" s="31">
        <f t="shared" si="79"/>
        <v>0</v>
      </c>
      <c r="AB143" s="31">
        <f t="shared" si="79"/>
        <v>0</v>
      </c>
      <c r="AC143" s="31">
        <f t="shared" si="79"/>
        <v>0</v>
      </c>
      <c r="AD143" s="31" t="e">
        <f t="shared" si="79"/>
        <v>#REF!</v>
      </c>
      <c r="AE143" s="31">
        <f t="shared" si="79"/>
        <v>0</v>
      </c>
      <c r="AF143" s="31">
        <f t="shared" si="79"/>
        <v>0</v>
      </c>
      <c r="AG143" s="42"/>
      <c r="AH143" s="32">
        <f t="shared" si="76"/>
        <v>2.7175089490378177</v>
      </c>
      <c r="AI143" s="32">
        <f t="shared" si="77"/>
        <v>1.3591838990003307</v>
      </c>
      <c r="AJ143" s="29">
        <f t="shared" si="80"/>
        <v>3.3625946835896245</v>
      </c>
      <c r="AK143" s="29">
        <f t="shared" si="80"/>
        <v>2.87008652184918</v>
      </c>
      <c r="AL143" s="29">
        <f t="shared" si="80"/>
        <v>2.7175089490378177</v>
      </c>
      <c r="AM143" s="29">
        <f t="shared" si="80"/>
        <v>2.7306490742140417</v>
      </c>
      <c r="AN143" s="29">
        <f t="shared" si="80"/>
        <v>2.9212057769530375</v>
      </c>
      <c r="AO143" s="29">
        <f t="shared" si="80"/>
        <v>3.7461631116791412</v>
      </c>
      <c r="AP143" s="29">
        <f t="shared" si="80"/>
        <v>4.3893120594921626</v>
      </c>
      <c r="AQ143" s="29">
        <f t="shared" si="80"/>
        <v>4.362710848863923</v>
      </c>
      <c r="AR143" s="29">
        <f t="shared" si="80"/>
        <v>3.8015148934601979</v>
      </c>
      <c r="AS143" s="29">
        <f t="shared" si="80"/>
        <v>8.1035717651168397</v>
      </c>
      <c r="AT143" s="29">
        <f t="shared" si="80"/>
        <v>3.628620556920533</v>
      </c>
      <c r="AU143" s="29">
        <f t="shared" si="80"/>
        <v>2.959626761012466</v>
      </c>
      <c r="AV143" s="29">
        <f t="shared" si="80"/>
        <v>1.63123081153584</v>
      </c>
      <c r="AW143" s="29">
        <f t="shared" si="80"/>
        <v>1.3591838990003307</v>
      </c>
      <c r="AX143" s="29">
        <f t="shared" si="80"/>
        <v>4.8805907376154707</v>
      </c>
      <c r="AY143" s="29">
        <f t="shared" si="80"/>
        <v>5.0976320577009311</v>
      </c>
    </row>
    <row r="144" spans="2:51">
      <c r="B144" s="3">
        <v>139</v>
      </c>
      <c r="C144" s="3" t="s">
        <v>796</v>
      </c>
      <c r="D144" s="26">
        <v>34.010893000000003</v>
      </c>
      <c r="E144" s="27">
        <v>-118.480957</v>
      </c>
      <c r="F144" s="24">
        <v>0</v>
      </c>
      <c r="G144" s="12">
        <v>392.38093578780632</v>
      </c>
      <c r="H144" s="13">
        <f t="shared" si="71"/>
        <v>10986.666202058577</v>
      </c>
      <c r="I144" s="28">
        <f t="shared" si="72"/>
        <v>30.10045534810569</v>
      </c>
      <c r="J144" s="13">
        <f t="shared" si="73"/>
        <v>33.110500882916263</v>
      </c>
      <c r="K144" s="13" t="str">
        <f t="shared" si="74"/>
        <v>depot-5</v>
      </c>
      <c r="L144" s="13" t="e">
        <f t="shared" si="65"/>
        <v>#REF!</v>
      </c>
      <c r="M144" s="13">
        <f t="shared" si="78"/>
        <v>0</v>
      </c>
      <c r="N144" s="13">
        <f t="shared" si="78"/>
        <v>0</v>
      </c>
      <c r="O144" s="13">
        <f t="shared" si="78"/>
        <v>0</v>
      </c>
      <c r="P144" s="13">
        <f t="shared" si="78"/>
        <v>0</v>
      </c>
      <c r="Q144" s="13" t="e">
        <f t="shared" si="78"/>
        <v>#REF!</v>
      </c>
      <c r="R144" s="13">
        <f t="shared" si="78"/>
        <v>0</v>
      </c>
      <c r="S144" s="13">
        <f t="shared" si="78"/>
        <v>0</v>
      </c>
      <c r="T144" s="13">
        <f t="shared" si="78"/>
        <v>0</v>
      </c>
      <c r="U144" s="13" t="str">
        <f t="shared" si="66"/>
        <v>depot-9</v>
      </c>
      <c r="V144" s="13" t="e">
        <f t="shared" si="67"/>
        <v>#REF!</v>
      </c>
      <c r="W144" s="13" t="str">
        <f t="shared" si="68"/>
        <v>depot-10</v>
      </c>
      <c r="X144" s="13" t="e">
        <f t="shared" si="69"/>
        <v>#REF!</v>
      </c>
      <c r="Y144" s="13" t="str">
        <f t="shared" si="75"/>
        <v>depot-12</v>
      </c>
      <c r="Z144" s="13" t="e">
        <f t="shared" si="70"/>
        <v>#REF!</v>
      </c>
      <c r="AA144" s="31">
        <f t="shared" si="79"/>
        <v>0</v>
      </c>
      <c r="AB144" s="31" t="e">
        <f t="shared" si="79"/>
        <v>#REF!</v>
      </c>
      <c r="AC144" s="31">
        <f t="shared" si="79"/>
        <v>0</v>
      </c>
      <c r="AD144" s="31">
        <f t="shared" si="79"/>
        <v>0</v>
      </c>
      <c r="AE144" s="31">
        <f t="shared" si="79"/>
        <v>0</v>
      </c>
      <c r="AF144" s="31">
        <f t="shared" si="79"/>
        <v>0</v>
      </c>
      <c r="AG144" s="42"/>
      <c r="AH144" s="32">
        <f t="shared" si="76"/>
        <v>0.77578962225527248</v>
      </c>
      <c r="AI144" s="32">
        <f t="shared" si="77"/>
        <v>1.7134986041421101</v>
      </c>
      <c r="AJ144" s="29">
        <f t="shared" si="80"/>
        <v>2.52519203626116</v>
      </c>
      <c r="AK144" s="29">
        <f t="shared" si="80"/>
        <v>2.5967609924666757</v>
      </c>
      <c r="AL144" s="29">
        <f t="shared" si="80"/>
        <v>1.7710468283471466</v>
      </c>
      <c r="AM144" s="29">
        <f t="shared" si="80"/>
        <v>1.7710579525809615</v>
      </c>
      <c r="AN144" s="29">
        <f t="shared" si="80"/>
        <v>0.77578962225527248</v>
      </c>
      <c r="AO144" s="29">
        <f t="shared" si="80"/>
        <v>1.11208885921999</v>
      </c>
      <c r="AP144" s="29">
        <f t="shared" si="80"/>
        <v>2.5062172925952022</v>
      </c>
      <c r="AQ144" s="29">
        <f t="shared" si="80"/>
        <v>5.1184567610269971</v>
      </c>
      <c r="AR144" s="29">
        <f t="shared" si="80"/>
        <v>6.4363812994963814</v>
      </c>
      <c r="AS144" s="29">
        <f t="shared" si="80"/>
        <v>8.6567598463926725</v>
      </c>
      <c r="AT144" s="29">
        <f t="shared" si="80"/>
        <v>1.8793980893888416</v>
      </c>
      <c r="AU144" s="29">
        <f t="shared" si="80"/>
        <v>1.7134986041421101</v>
      </c>
      <c r="AV144" s="29">
        <f t="shared" si="80"/>
        <v>2.2397851258094876</v>
      </c>
      <c r="AW144" s="29">
        <f t="shared" si="80"/>
        <v>2.0489501174986851</v>
      </c>
      <c r="AX144" s="29">
        <f t="shared" si="80"/>
        <v>4.3972650829808</v>
      </c>
      <c r="AY144" s="29">
        <f t="shared" si="80"/>
        <v>4.583547433550744</v>
      </c>
    </row>
    <row r="145" spans="2:51">
      <c r="B145" s="3">
        <v>140</v>
      </c>
      <c r="C145" s="3" t="s">
        <v>797</v>
      </c>
      <c r="D145" s="26">
        <v>34.0046064</v>
      </c>
      <c r="E145" s="27">
        <v>-118.49094890000001</v>
      </c>
      <c r="F145" s="24">
        <v>1</v>
      </c>
      <c r="G145" s="12">
        <v>225.83172274878905</v>
      </c>
      <c r="H145" s="13">
        <f t="shared" si="71"/>
        <v>6323.2882369660938</v>
      </c>
      <c r="I145" s="28">
        <f t="shared" si="72"/>
        <v>17.324077361550941</v>
      </c>
      <c r="J145" s="13">
        <f t="shared" si="73"/>
        <v>19.056485097706037</v>
      </c>
      <c r="K145" s="13" t="str">
        <f t="shared" si="74"/>
        <v>depot-6</v>
      </c>
      <c r="L145" s="13" t="e">
        <f t="shared" si="65"/>
        <v>#REF!</v>
      </c>
      <c r="M145" s="13">
        <f t="shared" si="78"/>
        <v>0</v>
      </c>
      <c r="N145" s="13">
        <f t="shared" si="78"/>
        <v>0</v>
      </c>
      <c r="O145" s="13">
        <f t="shared" si="78"/>
        <v>0</v>
      </c>
      <c r="P145" s="13">
        <f t="shared" si="78"/>
        <v>0</v>
      </c>
      <c r="Q145" s="13">
        <f t="shared" si="78"/>
        <v>0</v>
      </c>
      <c r="R145" s="13" t="e">
        <f t="shared" si="78"/>
        <v>#REF!</v>
      </c>
      <c r="S145" s="13">
        <f t="shared" si="78"/>
        <v>0</v>
      </c>
      <c r="T145" s="13">
        <f t="shared" si="78"/>
        <v>0</v>
      </c>
      <c r="U145" s="13" t="str">
        <f t="shared" si="66"/>
        <v>depot-9</v>
      </c>
      <c r="V145" s="13" t="e">
        <f t="shared" si="67"/>
        <v>#REF!</v>
      </c>
      <c r="W145" s="13" t="str">
        <f t="shared" si="68"/>
        <v>depot-10</v>
      </c>
      <c r="X145" s="13" t="e">
        <f t="shared" si="69"/>
        <v>#REF!</v>
      </c>
      <c r="Y145" s="13" t="str">
        <f t="shared" si="75"/>
        <v>depot-11</v>
      </c>
      <c r="Z145" s="13" t="e">
        <f t="shared" si="70"/>
        <v>#REF!</v>
      </c>
      <c r="AA145" s="31" t="e">
        <f t="shared" si="79"/>
        <v>#REF!</v>
      </c>
      <c r="AB145" s="31">
        <f t="shared" si="79"/>
        <v>0</v>
      </c>
      <c r="AC145" s="31">
        <f t="shared" si="79"/>
        <v>0</v>
      </c>
      <c r="AD145" s="31">
        <f t="shared" si="79"/>
        <v>0</v>
      </c>
      <c r="AE145" s="31">
        <f t="shared" si="79"/>
        <v>0</v>
      </c>
      <c r="AF145" s="31">
        <f t="shared" si="79"/>
        <v>0</v>
      </c>
      <c r="AG145" s="42"/>
      <c r="AH145" s="32">
        <f t="shared" si="76"/>
        <v>0.9243717657416809</v>
      </c>
      <c r="AI145" s="32">
        <f t="shared" si="77"/>
        <v>1.6185368274149476</v>
      </c>
      <c r="AJ145" s="29">
        <f t="shared" si="80"/>
        <v>2.6246806970939418</v>
      </c>
      <c r="AK145" s="29">
        <f t="shared" si="80"/>
        <v>2.9592576231378773</v>
      </c>
      <c r="AL145" s="29">
        <f t="shared" si="80"/>
        <v>2.1338190205594549</v>
      </c>
      <c r="AM145" s="29">
        <f t="shared" si="80"/>
        <v>2.1261392691216239</v>
      </c>
      <c r="AN145" s="29">
        <f t="shared" si="80"/>
        <v>1.0984403563688605</v>
      </c>
      <c r="AO145" s="29">
        <f t="shared" si="80"/>
        <v>0.9243717657416809</v>
      </c>
      <c r="AP145" s="29">
        <f t="shared" si="80"/>
        <v>2.6797448640501345</v>
      </c>
      <c r="AQ145" s="29">
        <f t="shared" si="80"/>
        <v>6.0769012216759313</v>
      </c>
      <c r="AR145" s="29">
        <f t="shared" si="80"/>
        <v>7.6084450833277497</v>
      </c>
      <c r="AS145" s="29">
        <f t="shared" si="80"/>
        <v>9.4555760887437064</v>
      </c>
      <c r="AT145" s="29">
        <f t="shared" si="80"/>
        <v>1.6185368274149476</v>
      </c>
      <c r="AU145" s="29">
        <f t="shared" si="80"/>
        <v>1.9225800606734296</v>
      </c>
      <c r="AV145" s="29">
        <f t="shared" si="80"/>
        <v>3.0641572509416886</v>
      </c>
      <c r="AW145" s="29">
        <f t="shared" si="80"/>
        <v>2.9730230946462788</v>
      </c>
      <c r="AX145" s="29">
        <f t="shared" si="80"/>
        <v>5.0304892863123039</v>
      </c>
      <c r="AY145" s="29">
        <f t="shared" si="80"/>
        <v>5.1893772127407356</v>
      </c>
    </row>
    <row r="146" spans="2:51">
      <c r="B146" s="3">
        <v>141</v>
      </c>
      <c r="C146" s="3" t="s">
        <v>798</v>
      </c>
      <c r="D146" s="26">
        <v>34.046584600000003</v>
      </c>
      <c r="E146" s="27">
        <v>-118.4896548</v>
      </c>
      <c r="F146" s="24">
        <v>0</v>
      </c>
      <c r="G146" s="12">
        <v>0</v>
      </c>
      <c r="H146" s="13">
        <f t="shared" si="71"/>
        <v>0</v>
      </c>
      <c r="I146" s="28">
        <f t="shared" si="72"/>
        <v>0</v>
      </c>
      <c r="J146" s="13">
        <f t="shared" si="73"/>
        <v>0</v>
      </c>
      <c r="K146" s="13" t="str">
        <f t="shared" si="74"/>
        <v>depot-2</v>
      </c>
      <c r="L146" s="13" t="e">
        <f t="shared" si="65"/>
        <v>#REF!</v>
      </c>
      <c r="M146" s="13">
        <f t="shared" ref="M146:T155" si="81">IF($K146=M$5,$L146,0)</f>
        <v>0</v>
      </c>
      <c r="N146" s="13" t="e">
        <f t="shared" si="81"/>
        <v>#REF!</v>
      </c>
      <c r="O146" s="13">
        <f t="shared" si="81"/>
        <v>0</v>
      </c>
      <c r="P146" s="13">
        <f t="shared" si="81"/>
        <v>0</v>
      </c>
      <c r="Q146" s="13">
        <f t="shared" si="81"/>
        <v>0</v>
      </c>
      <c r="R146" s="13">
        <f t="shared" si="81"/>
        <v>0</v>
      </c>
      <c r="S146" s="13">
        <f t="shared" si="81"/>
        <v>0</v>
      </c>
      <c r="T146" s="13">
        <f t="shared" si="81"/>
        <v>0</v>
      </c>
      <c r="U146" s="13" t="str">
        <f t="shared" si="66"/>
        <v>depot-9</v>
      </c>
      <c r="V146" s="13" t="e">
        <f t="shared" si="67"/>
        <v>#REF!</v>
      </c>
      <c r="W146" s="13" t="str">
        <f t="shared" si="68"/>
        <v>depot-10</v>
      </c>
      <c r="X146" s="13" t="e">
        <f t="shared" si="69"/>
        <v>#REF!</v>
      </c>
      <c r="Y146" s="13" t="str">
        <f t="shared" si="75"/>
        <v>depot-13</v>
      </c>
      <c r="Z146" s="13" t="e">
        <f t="shared" si="70"/>
        <v>#REF!</v>
      </c>
      <c r="AA146" s="31">
        <f t="shared" ref="AA146:AF155" si="82">IF($Y146=AA$5,$Z146,0)</f>
        <v>0</v>
      </c>
      <c r="AB146" s="31">
        <f t="shared" si="82"/>
        <v>0</v>
      </c>
      <c r="AC146" s="31" t="e">
        <f t="shared" si="82"/>
        <v>#REF!</v>
      </c>
      <c r="AD146" s="31">
        <f t="shared" si="82"/>
        <v>0</v>
      </c>
      <c r="AE146" s="31">
        <f t="shared" si="82"/>
        <v>0</v>
      </c>
      <c r="AF146" s="31">
        <f t="shared" si="82"/>
        <v>0</v>
      </c>
      <c r="AG146" s="42"/>
      <c r="AH146" s="32">
        <f t="shared" si="76"/>
        <v>1.2745239621131086</v>
      </c>
      <c r="AI146" s="32">
        <f t="shared" si="77"/>
        <v>1.6364161495780243</v>
      </c>
      <c r="AJ146" s="29">
        <f t="shared" ref="AJ146:AY155" si="83">(((AJ$3-$D146)^2)+((AJ$4-$E146)^2))^(1/2)*100</f>
        <v>1.8270951639153112</v>
      </c>
      <c r="AK146" s="29">
        <f t="shared" si="83"/>
        <v>1.2745239621131086</v>
      </c>
      <c r="AL146" s="29">
        <f t="shared" si="83"/>
        <v>2.065996227731294</v>
      </c>
      <c r="AM146" s="29">
        <f t="shared" si="83"/>
        <v>2.0737551991014342</v>
      </c>
      <c r="AN146" s="29">
        <f t="shared" si="83"/>
        <v>3.1617386743378515</v>
      </c>
      <c r="AO146" s="29">
        <f t="shared" si="83"/>
        <v>4.7108369586734335</v>
      </c>
      <c r="AP146" s="29">
        <f t="shared" si="83"/>
        <v>6.1373243961929429</v>
      </c>
      <c r="AQ146" s="29">
        <f t="shared" si="83"/>
        <v>7.2889768867309304</v>
      </c>
      <c r="AR146" s="29">
        <f t="shared" si="83"/>
        <v>5.851297503332237</v>
      </c>
      <c r="AS146" s="29">
        <f t="shared" si="83"/>
        <v>11.040945955691855</v>
      </c>
      <c r="AT146" s="29">
        <f t="shared" si="83"/>
        <v>2.8484493443984635</v>
      </c>
      <c r="AU146" s="29">
        <f t="shared" si="83"/>
        <v>2.2941921381614745</v>
      </c>
      <c r="AV146" s="29">
        <f t="shared" si="83"/>
        <v>1.6364161495780243</v>
      </c>
      <c r="AW146" s="29">
        <f t="shared" si="83"/>
        <v>1.9766182074444778</v>
      </c>
      <c r="AX146" s="29">
        <f t="shared" si="83"/>
        <v>7.4713579365467382</v>
      </c>
      <c r="AY146" s="29">
        <f t="shared" si="83"/>
        <v>7.6843363903988102</v>
      </c>
    </row>
    <row r="147" spans="2:51">
      <c r="B147" s="3">
        <v>142</v>
      </c>
      <c r="C147" s="3" t="s">
        <v>799</v>
      </c>
      <c r="D147" s="26">
        <v>34.016159000000002</v>
      </c>
      <c r="E147" s="27">
        <v>-118.4916379</v>
      </c>
      <c r="F147" s="24">
        <v>1</v>
      </c>
      <c r="G147" s="12">
        <v>176.44143501450321</v>
      </c>
      <c r="H147" s="13">
        <f t="shared" si="71"/>
        <v>4940.36018040609</v>
      </c>
      <c r="I147" s="28">
        <f t="shared" si="72"/>
        <v>13.53523337097559</v>
      </c>
      <c r="J147" s="13">
        <f t="shared" si="73"/>
        <v>14.888756708073149</v>
      </c>
      <c r="K147" s="13" t="str">
        <f t="shared" si="74"/>
        <v>depot-5</v>
      </c>
      <c r="L147" s="13" t="e">
        <f t="shared" si="65"/>
        <v>#REF!</v>
      </c>
      <c r="M147" s="13">
        <f t="shared" si="81"/>
        <v>0</v>
      </c>
      <c r="N147" s="13">
        <f t="shared" si="81"/>
        <v>0</v>
      </c>
      <c r="O147" s="13">
        <f t="shared" si="81"/>
        <v>0</v>
      </c>
      <c r="P147" s="13">
        <f t="shared" si="81"/>
        <v>0</v>
      </c>
      <c r="Q147" s="13" t="e">
        <f t="shared" si="81"/>
        <v>#REF!</v>
      </c>
      <c r="R147" s="13">
        <f t="shared" si="81"/>
        <v>0</v>
      </c>
      <c r="S147" s="13">
        <f t="shared" si="81"/>
        <v>0</v>
      </c>
      <c r="T147" s="13">
        <f t="shared" si="81"/>
        <v>0</v>
      </c>
      <c r="U147" s="13" t="str">
        <f t="shared" si="66"/>
        <v>depot-9</v>
      </c>
      <c r="V147" s="13" t="e">
        <f t="shared" si="67"/>
        <v>#REF!</v>
      </c>
      <c r="W147" s="13" t="str">
        <f t="shared" si="68"/>
        <v>depot-10</v>
      </c>
      <c r="X147" s="13" t="e">
        <f t="shared" si="69"/>
        <v>#REF!</v>
      </c>
      <c r="Y147" s="13" t="str">
        <f t="shared" si="75"/>
        <v>depot-11</v>
      </c>
      <c r="Z147" s="13" t="e">
        <f t="shared" si="70"/>
        <v>#REF!</v>
      </c>
      <c r="AA147" s="31" t="e">
        <f t="shared" si="82"/>
        <v>#REF!</v>
      </c>
      <c r="AB147" s="31">
        <f t="shared" si="82"/>
        <v>0</v>
      </c>
      <c r="AC147" s="31">
        <f t="shared" si="82"/>
        <v>0</v>
      </c>
      <c r="AD147" s="31">
        <f t="shared" si="82"/>
        <v>0</v>
      </c>
      <c r="AE147" s="31">
        <f t="shared" si="82"/>
        <v>0</v>
      </c>
      <c r="AF147" s="31">
        <f t="shared" si="82"/>
        <v>0</v>
      </c>
      <c r="AG147" s="42"/>
      <c r="AH147" s="32">
        <f t="shared" si="76"/>
        <v>0.42734598547334546</v>
      </c>
      <c r="AI147" s="32">
        <f t="shared" si="77"/>
        <v>0.68858311488146262</v>
      </c>
      <c r="AJ147" s="29">
        <f t="shared" si="83"/>
        <v>1.5039270747275699</v>
      </c>
      <c r="AK147" s="29">
        <f t="shared" si="83"/>
        <v>1.8019976589605475</v>
      </c>
      <c r="AL147" s="29">
        <f t="shared" si="83"/>
        <v>0.98662274862296795</v>
      </c>
      <c r="AM147" s="29">
        <f t="shared" si="83"/>
        <v>0.97780055558381473</v>
      </c>
      <c r="AN147" s="29">
        <f t="shared" si="83"/>
        <v>0.42734598547334546</v>
      </c>
      <c r="AO147" s="29">
        <f t="shared" si="83"/>
        <v>1.8381530565490203</v>
      </c>
      <c r="AP147" s="29">
        <f t="shared" si="83"/>
        <v>3.5363694088149642</v>
      </c>
      <c r="AQ147" s="29">
        <f t="shared" si="83"/>
        <v>6.2564049062380818</v>
      </c>
      <c r="AR147" s="29">
        <f t="shared" si="83"/>
        <v>7.0078394306095566</v>
      </c>
      <c r="AS147" s="29">
        <f t="shared" si="83"/>
        <v>9.8369231079851644</v>
      </c>
      <c r="AT147" s="29">
        <f t="shared" si="83"/>
        <v>0.68858311488146262</v>
      </c>
      <c r="AU147" s="29">
        <f t="shared" si="83"/>
        <v>0.76535202652074696</v>
      </c>
      <c r="AV147" s="29">
        <f t="shared" si="83"/>
        <v>2.0623705778781081</v>
      </c>
      <c r="AW147" s="29">
        <f t="shared" si="83"/>
        <v>2.0615294398331514</v>
      </c>
      <c r="AX147" s="29">
        <f t="shared" si="83"/>
        <v>5.5839175484689116</v>
      </c>
      <c r="AY147" s="29">
        <f t="shared" si="83"/>
        <v>5.7676480124664797</v>
      </c>
    </row>
    <row r="148" spans="2:51">
      <c r="B148" s="3">
        <v>143</v>
      </c>
      <c r="C148" s="3" t="s">
        <v>800</v>
      </c>
      <c r="D148" s="26">
        <v>34.027836800000003</v>
      </c>
      <c r="E148" s="27">
        <v>-118.4768669</v>
      </c>
      <c r="F148" s="24">
        <v>0</v>
      </c>
      <c r="G148" s="12">
        <v>163.67761942473931</v>
      </c>
      <c r="H148" s="13">
        <f t="shared" si="71"/>
        <v>4582.9733438927005</v>
      </c>
      <c r="I148" s="28">
        <f t="shared" si="72"/>
        <v>12.556091353130686</v>
      </c>
      <c r="J148" s="13">
        <f t="shared" si="73"/>
        <v>13.811700488443755</v>
      </c>
      <c r="K148" s="13" t="str">
        <f t="shared" si="74"/>
        <v>depot-3</v>
      </c>
      <c r="L148" s="13" t="e">
        <f t="shared" si="65"/>
        <v>#REF!</v>
      </c>
      <c r="M148" s="13">
        <f t="shared" si="81"/>
        <v>0</v>
      </c>
      <c r="N148" s="13">
        <f t="shared" si="81"/>
        <v>0</v>
      </c>
      <c r="O148" s="13" t="e">
        <f t="shared" si="81"/>
        <v>#REF!</v>
      </c>
      <c r="P148" s="13">
        <f t="shared" si="81"/>
        <v>0</v>
      </c>
      <c r="Q148" s="13">
        <f t="shared" si="81"/>
        <v>0</v>
      </c>
      <c r="R148" s="13">
        <f t="shared" si="81"/>
        <v>0</v>
      </c>
      <c r="S148" s="13">
        <f t="shared" si="81"/>
        <v>0</v>
      </c>
      <c r="T148" s="13">
        <f t="shared" si="81"/>
        <v>0</v>
      </c>
      <c r="U148" s="13" t="str">
        <f t="shared" si="66"/>
        <v>depot-9</v>
      </c>
      <c r="V148" s="13" t="e">
        <f t="shared" si="67"/>
        <v>#REF!</v>
      </c>
      <c r="W148" s="13" t="str">
        <f t="shared" si="68"/>
        <v>depot-10</v>
      </c>
      <c r="X148" s="13" t="e">
        <f t="shared" si="69"/>
        <v>#REF!</v>
      </c>
      <c r="Y148" s="13" t="str">
        <f t="shared" si="75"/>
        <v>depot-14</v>
      </c>
      <c r="Z148" s="13" t="e">
        <f t="shared" si="70"/>
        <v>#REF!</v>
      </c>
      <c r="AA148" s="31">
        <f t="shared" si="82"/>
        <v>0</v>
      </c>
      <c r="AB148" s="31">
        <f t="shared" si="82"/>
        <v>0</v>
      </c>
      <c r="AC148" s="31">
        <f t="shared" si="82"/>
        <v>0</v>
      </c>
      <c r="AD148" s="31" t="e">
        <f t="shared" si="82"/>
        <v>#REF!</v>
      </c>
      <c r="AE148" s="31">
        <f t="shared" si="82"/>
        <v>0</v>
      </c>
      <c r="AF148" s="31">
        <f t="shared" si="82"/>
        <v>0</v>
      </c>
      <c r="AG148" s="42"/>
      <c r="AH148" s="32">
        <f t="shared" si="76"/>
        <v>1.3572912163930064</v>
      </c>
      <c r="AI148" s="32">
        <f t="shared" si="77"/>
        <v>0.32797765853723754</v>
      </c>
      <c r="AJ148" s="29">
        <f t="shared" si="83"/>
        <v>2.066729887164346</v>
      </c>
      <c r="AK148" s="29">
        <f t="shared" si="83"/>
        <v>1.6854122233140467</v>
      </c>
      <c r="AL148" s="29">
        <f t="shared" si="83"/>
        <v>1.3572912163930064</v>
      </c>
      <c r="AM148" s="29">
        <f t="shared" si="83"/>
        <v>1.3699781159202225</v>
      </c>
      <c r="AN148" s="29">
        <f t="shared" si="83"/>
        <v>1.6646784370864431</v>
      </c>
      <c r="AO148" s="29">
        <f t="shared" si="83"/>
        <v>2.8540845734671221</v>
      </c>
      <c r="AP148" s="29">
        <f t="shared" si="83"/>
        <v>3.9896061139422465</v>
      </c>
      <c r="AQ148" s="29">
        <f t="shared" si="83"/>
        <v>5.2218733949038709</v>
      </c>
      <c r="AR148" s="29">
        <f t="shared" si="83"/>
        <v>5.1475529932199535</v>
      </c>
      <c r="AS148" s="29">
        <f t="shared" si="83"/>
        <v>8.963032021744576</v>
      </c>
      <c r="AT148" s="29">
        <f t="shared" si="83"/>
        <v>2.25903715208492</v>
      </c>
      <c r="AU148" s="29">
        <f t="shared" si="83"/>
        <v>1.5897122620454114</v>
      </c>
      <c r="AV148" s="29">
        <f t="shared" si="83"/>
        <v>0.63443677517894514</v>
      </c>
      <c r="AW148" s="29">
        <f t="shared" si="83"/>
        <v>0.32797765853723754</v>
      </c>
      <c r="AX148" s="29">
        <f t="shared" si="83"/>
        <v>5.2092230188872657</v>
      </c>
      <c r="AY148" s="29">
        <f t="shared" si="83"/>
        <v>5.4209627504448594</v>
      </c>
    </row>
    <row r="149" spans="2:51">
      <c r="B149" s="3">
        <v>144</v>
      </c>
      <c r="C149" s="3" t="s">
        <v>801</v>
      </c>
      <c r="D149" s="26">
        <v>34.016159000000002</v>
      </c>
      <c r="E149" s="27">
        <v>-118.4916379</v>
      </c>
      <c r="F149" s="24">
        <v>1</v>
      </c>
      <c r="G149" s="12">
        <v>176.44143501450321</v>
      </c>
      <c r="H149" s="13">
        <f t="shared" si="71"/>
        <v>4940.36018040609</v>
      </c>
      <c r="I149" s="28">
        <f t="shared" si="72"/>
        <v>13.53523337097559</v>
      </c>
      <c r="J149" s="13">
        <f t="shared" si="73"/>
        <v>14.888756708073149</v>
      </c>
      <c r="K149" s="13" t="str">
        <f t="shared" si="74"/>
        <v>depot-5</v>
      </c>
      <c r="L149" s="13" t="e">
        <f t="shared" si="65"/>
        <v>#REF!</v>
      </c>
      <c r="M149" s="13">
        <f t="shared" si="81"/>
        <v>0</v>
      </c>
      <c r="N149" s="13">
        <f t="shared" si="81"/>
        <v>0</v>
      </c>
      <c r="O149" s="13">
        <f t="shared" si="81"/>
        <v>0</v>
      </c>
      <c r="P149" s="13">
        <f t="shared" si="81"/>
        <v>0</v>
      </c>
      <c r="Q149" s="13" t="e">
        <f t="shared" si="81"/>
        <v>#REF!</v>
      </c>
      <c r="R149" s="13">
        <f t="shared" si="81"/>
        <v>0</v>
      </c>
      <c r="S149" s="13">
        <f t="shared" si="81"/>
        <v>0</v>
      </c>
      <c r="T149" s="13">
        <f t="shared" si="81"/>
        <v>0</v>
      </c>
      <c r="U149" s="13" t="str">
        <f t="shared" si="66"/>
        <v>depot-9</v>
      </c>
      <c r="V149" s="13" t="e">
        <f t="shared" si="67"/>
        <v>#REF!</v>
      </c>
      <c r="W149" s="13" t="str">
        <f t="shared" si="68"/>
        <v>depot-10</v>
      </c>
      <c r="X149" s="13" t="e">
        <f t="shared" si="69"/>
        <v>#REF!</v>
      </c>
      <c r="Y149" s="13" t="str">
        <f t="shared" si="75"/>
        <v>depot-11</v>
      </c>
      <c r="Z149" s="13" t="e">
        <f t="shared" si="70"/>
        <v>#REF!</v>
      </c>
      <c r="AA149" s="31" t="e">
        <f t="shared" si="82"/>
        <v>#REF!</v>
      </c>
      <c r="AB149" s="31">
        <f t="shared" si="82"/>
        <v>0</v>
      </c>
      <c r="AC149" s="31">
        <f t="shared" si="82"/>
        <v>0</v>
      </c>
      <c r="AD149" s="31">
        <f t="shared" si="82"/>
        <v>0</v>
      </c>
      <c r="AE149" s="31">
        <f t="shared" si="82"/>
        <v>0</v>
      </c>
      <c r="AF149" s="31">
        <f t="shared" si="82"/>
        <v>0</v>
      </c>
      <c r="AG149" s="42"/>
      <c r="AH149" s="32">
        <f t="shared" si="76"/>
        <v>0.42734598547334546</v>
      </c>
      <c r="AI149" s="32">
        <f t="shared" si="77"/>
        <v>0.68858311488146262</v>
      </c>
      <c r="AJ149" s="29">
        <f t="shared" si="83"/>
        <v>1.5039270747275699</v>
      </c>
      <c r="AK149" s="29">
        <f t="shared" si="83"/>
        <v>1.8019976589605475</v>
      </c>
      <c r="AL149" s="29">
        <f t="shared" si="83"/>
        <v>0.98662274862296795</v>
      </c>
      <c r="AM149" s="29">
        <f t="shared" si="83"/>
        <v>0.97780055558381473</v>
      </c>
      <c r="AN149" s="29">
        <f t="shared" si="83"/>
        <v>0.42734598547334546</v>
      </c>
      <c r="AO149" s="29">
        <f t="shared" si="83"/>
        <v>1.8381530565490203</v>
      </c>
      <c r="AP149" s="29">
        <f t="shared" si="83"/>
        <v>3.5363694088149642</v>
      </c>
      <c r="AQ149" s="29">
        <f t="shared" si="83"/>
        <v>6.2564049062380818</v>
      </c>
      <c r="AR149" s="29">
        <f t="shared" si="83"/>
        <v>7.0078394306095566</v>
      </c>
      <c r="AS149" s="29">
        <f t="shared" si="83"/>
        <v>9.8369231079851644</v>
      </c>
      <c r="AT149" s="29">
        <f t="shared" si="83"/>
        <v>0.68858311488146262</v>
      </c>
      <c r="AU149" s="29">
        <f t="shared" si="83"/>
        <v>0.76535202652074696</v>
      </c>
      <c r="AV149" s="29">
        <f t="shared" si="83"/>
        <v>2.0623705778781081</v>
      </c>
      <c r="AW149" s="29">
        <f t="shared" si="83"/>
        <v>2.0615294398331514</v>
      </c>
      <c r="AX149" s="29">
        <f t="shared" si="83"/>
        <v>5.5839175484689116</v>
      </c>
      <c r="AY149" s="29">
        <f t="shared" si="83"/>
        <v>5.7676480124664797</v>
      </c>
    </row>
    <row r="150" spans="2:51">
      <c r="B150" s="3">
        <v>145</v>
      </c>
      <c r="C150" s="3" t="s">
        <v>802</v>
      </c>
      <c r="D150" s="26">
        <v>34.027836800000003</v>
      </c>
      <c r="E150" s="27">
        <v>-118.4768669</v>
      </c>
      <c r="F150" s="24">
        <v>0</v>
      </c>
      <c r="G150" s="12">
        <v>163.67761942473931</v>
      </c>
      <c r="H150" s="13">
        <f t="shared" si="71"/>
        <v>4582.9733438927005</v>
      </c>
      <c r="I150" s="28">
        <f t="shared" si="72"/>
        <v>12.556091353130686</v>
      </c>
      <c r="J150" s="13">
        <f t="shared" si="73"/>
        <v>13.811700488443755</v>
      </c>
      <c r="K150" s="13" t="str">
        <f t="shared" si="74"/>
        <v>depot-3</v>
      </c>
      <c r="L150" s="13" t="e">
        <f t="shared" si="65"/>
        <v>#REF!</v>
      </c>
      <c r="M150" s="13">
        <f t="shared" si="81"/>
        <v>0</v>
      </c>
      <c r="N150" s="13">
        <f t="shared" si="81"/>
        <v>0</v>
      </c>
      <c r="O150" s="13" t="e">
        <f t="shared" si="81"/>
        <v>#REF!</v>
      </c>
      <c r="P150" s="13">
        <f t="shared" si="81"/>
        <v>0</v>
      </c>
      <c r="Q150" s="13">
        <f t="shared" si="81"/>
        <v>0</v>
      </c>
      <c r="R150" s="13">
        <f t="shared" si="81"/>
        <v>0</v>
      </c>
      <c r="S150" s="13">
        <f t="shared" si="81"/>
        <v>0</v>
      </c>
      <c r="T150" s="13">
        <f t="shared" si="81"/>
        <v>0</v>
      </c>
      <c r="U150" s="13" t="str">
        <f t="shared" si="66"/>
        <v>depot-9</v>
      </c>
      <c r="V150" s="13" t="e">
        <f t="shared" si="67"/>
        <v>#REF!</v>
      </c>
      <c r="W150" s="13" t="str">
        <f t="shared" si="68"/>
        <v>depot-10</v>
      </c>
      <c r="X150" s="13" t="e">
        <f t="shared" si="69"/>
        <v>#REF!</v>
      </c>
      <c r="Y150" s="13" t="str">
        <f t="shared" si="75"/>
        <v>depot-14</v>
      </c>
      <c r="Z150" s="13" t="e">
        <f t="shared" si="70"/>
        <v>#REF!</v>
      </c>
      <c r="AA150" s="31">
        <f t="shared" si="82"/>
        <v>0</v>
      </c>
      <c r="AB150" s="31">
        <f t="shared" si="82"/>
        <v>0</v>
      </c>
      <c r="AC150" s="31">
        <f t="shared" si="82"/>
        <v>0</v>
      </c>
      <c r="AD150" s="31" t="e">
        <f t="shared" si="82"/>
        <v>#REF!</v>
      </c>
      <c r="AE150" s="31">
        <f t="shared" si="82"/>
        <v>0</v>
      </c>
      <c r="AF150" s="31">
        <f t="shared" si="82"/>
        <v>0</v>
      </c>
      <c r="AG150" s="42"/>
      <c r="AH150" s="32">
        <f t="shared" si="76"/>
        <v>1.3572912163930064</v>
      </c>
      <c r="AI150" s="32">
        <f t="shared" si="77"/>
        <v>0.32797765853723754</v>
      </c>
      <c r="AJ150" s="29">
        <f t="shared" si="83"/>
        <v>2.066729887164346</v>
      </c>
      <c r="AK150" s="29">
        <f t="shared" si="83"/>
        <v>1.6854122233140467</v>
      </c>
      <c r="AL150" s="29">
        <f t="shared" si="83"/>
        <v>1.3572912163930064</v>
      </c>
      <c r="AM150" s="29">
        <f t="shared" si="83"/>
        <v>1.3699781159202225</v>
      </c>
      <c r="AN150" s="29">
        <f t="shared" si="83"/>
        <v>1.6646784370864431</v>
      </c>
      <c r="AO150" s="29">
        <f t="shared" si="83"/>
        <v>2.8540845734671221</v>
      </c>
      <c r="AP150" s="29">
        <f t="shared" si="83"/>
        <v>3.9896061139422465</v>
      </c>
      <c r="AQ150" s="29">
        <f t="shared" si="83"/>
        <v>5.2218733949038709</v>
      </c>
      <c r="AR150" s="29">
        <f t="shared" si="83"/>
        <v>5.1475529932199535</v>
      </c>
      <c r="AS150" s="29">
        <f t="shared" si="83"/>
        <v>8.963032021744576</v>
      </c>
      <c r="AT150" s="29">
        <f t="shared" si="83"/>
        <v>2.25903715208492</v>
      </c>
      <c r="AU150" s="29">
        <f t="shared" si="83"/>
        <v>1.5897122620454114</v>
      </c>
      <c r="AV150" s="29">
        <f t="shared" si="83"/>
        <v>0.63443677517894514</v>
      </c>
      <c r="AW150" s="29">
        <f t="shared" si="83"/>
        <v>0.32797765853723754</v>
      </c>
      <c r="AX150" s="29">
        <f t="shared" si="83"/>
        <v>5.2092230188872657</v>
      </c>
      <c r="AY150" s="29">
        <f t="shared" si="83"/>
        <v>5.4209627504448594</v>
      </c>
    </row>
    <row r="151" spans="2:51">
      <c r="B151" s="3">
        <v>146</v>
      </c>
      <c r="C151" s="3" t="s">
        <v>803</v>
      </c>
      <c r="D151" s="26">
        <v>34.040552900000002</v>
      </c>
      <c r="E151" s="27">
        <v>-118.5150756</v>
      </c>
      <c r="F151" s="24">
        <v>0</v>
      </c>
      <c r="G151" s="12">
        <v>0</v>
      </c>
      <c r="H151" s="13">
        <f t="shared" si="71"/>
        <v>0</v>
      </c>
      <c r="I151" s="28">
        <f t="shared" si="72"/>
        <v>0</v>
      </c>
      <c r="J151" s="13">
        <f t="shared" si="73"/>
        <v>0</v>
      </c>
      <c r="K151" s="13" t="str">
        <f t="shared" si="74"/>
        <v>depot-1</v>
      </c>
      <c r="L151" s="13" t="e">
        <f t="shared" si="65"/>
        <v>#REF!</v>
      </c>
      <c r="M151" s="13" t="e">
        <f t="shared" si="81"/>
        <v>#REF!</v>
      </c>
      <c r="N151" s="13">
        <f t="shared" si="81"/>
        <v>0</v>
      </c>
      <c r="O151" s="13">
        <f t="shared" si="81"/>
        <v>0</v>
      </c>
      <c r="P151" s="13">
        <f t="shared" si="81"/>
        <v>0</v>
      </c>
      <c r="Q151" s="13">
        <f t="shared" si="81"/>
        <v>0</v>
      </c>
      <c r="R151" s="13">
        <f t="shared" si="81"/>
        <v>0</v>
      </c>
      <c r="S151" s="13">
        <f t="shared" si="81"/>
        <v>0</v>
      </c>
      <c r="T151" s="13">
        <f t="shared" si="81"/>
        <v>0</v>
      </c>
      <c r="U151" s="13" t="str">
        <f t="shared" si="66"/>
        <v>depot-9</v>
      </c>
      <c r="V151" s="13" t="e">
        <f t="shared" si="67"/>
        <v>#REF!</v>
      </c>
      <c r="W151" s="13" t="str">
        <f t="shared" si="68"/>
        <v>depot-10</v>
      </c>
      <c r="X151" s="13" t="e">
        <f t="shared" si="69"/>
        <v>#REF!</v>
      </c>
      <c r="Y151" s="13" t="str">
        <f t="shared" si="75"/>
        <v>depot-11</v>
      </c>
      <c r="Z151" s="13" t="e">
        <f t="shared" si="70"/>
        <v>#REF!</v>
      </c>
      <c r="AA151" s="31" t="e">
        <f t="shared" si="82"/>
        <v>#REF!</v>
      </c>
      <c r="AB151" s="31">
        <f t="shared" si="82"/>
        <v>0</v>
      </c>
      <c r="AC151" s="31">
        <f t="shared" si="82"/>
        <v>0</v>
      </c>
      <c r="AD151" s="31">
        <f t="shared" si="82"/>
        <v>0</v>
      </c>
      <c r="AE151" s="31">
        <f t="shared" si="82"/>
        <v>0</v>
      </c>
      <c r="AF151" s="31">
        <f t="shared" si="82"/>
        <v>0</v>
      </c>
      <c r="AG151" s="42"/>
      <c r="AH151" s="32">
        <f t="shared" si="76"/>
        <v>2.0549901492955294</v>
      </c>
      <c r="AI151" s="32">
        <f t="shared" si="77"/>
        <v>2.7418403809307215</v>
      </c>
      <c r="AJ151" s="29">
        <f t="shared" si="83"/>
        <v>2.0549901492955294</v>
      </c>
      <c r="AK151" s="29">
        <f t="shared" si="83"/>
        <v>2.3472873148603215</v>
      </c>
      <c r="AL151" s="29">
        <f t="shared" si="83"/>
        <v>2.8761501387972168</v>
      </c>
      <c r="AM151" s="29">
        <f t="shared" si="83"/>
        <v>2.8697894434432603</v>
      </c>
      <c r="AN151" s="29">
        <f t="shared" si="83"/>
        <v>3.7557717124586034</v>
      </c>
      <c r="AO151" s="29">
        <f t="shared" si="83"/>
        <v>5.1764747937666584</v>
      </c>
      <c r="AP151" s="29">
        <f t="shared" si="83"/>
        <v>6.9128074636724923</v>
      </c>
      <c r="AQ151" s="29">
        <f t="shared" si="83"/>
        <v>9.2254910929773679</v>
      </c>
      <c r="AR151" s="29">
        <f t="shared" si="83"/>
        <v>8.4459747526152071</v>
      </c>
      <c r="AS151" s="29">
        <f t="shared" si="83"/>
        <v>12.940415013384301</v>
      </c>
      <c r="AT151" s="29">
        <f t="shared" si="83"/>
        <v>2.7418403809307215</v>
      </c>
      <c r="AU151" s="29">
        <f t="shared" si="83"/>
        <v>2.8328425232802017</v>
      </c>
      <c r="AV151" s="29">
        <f t="shared" si="83"/>
        <v>3.5692043498935102</v>
      </c>
      <c r="AW151" s="29">
        <f t="shared" si="83"/>
        <v>3.8845693628642048</v>
      </c>
      <c r="AX151" s="29">
        <f t="shared" si="83"/>
        <v>8.8885413132697302</v>
      </c>
      <c r="AY151" s="29">
        <f t="shared" si="83"/>
        <v>9.082709192862902</v>
      </c>
    </row>
    <row r="152" spans="2:51">
      <c r="B152" s="3">
        <v>147</v>
      </c>
      <c r="C152" s="3" t="s">
        <v>804</v>
      </c>
      <c r="D152" s="26">
        <v>34.008475400000002</v>
      </c>
      <c r="E152" s="27">
        <v>-118.4655186</v>
      </c>
      <c r="F152" s="24">
        <v>0</v>
      </c>
      <c r="G152" s="12">
        <v>252.49289631461997</v>
      </c>
      <c r="H152" s="13">
        <f t="shared" si="71"/>
        <v>7069.8010968093586</v>
      </c>
      <c r="I152" s="28">
        <f t="shared" si="72"/>
        <v>19.369318073450298</v>
      </c>
      <c r="J152" s="13">
        <f t="shared" si="73"/>
        <v>21.306249880795331</v>
      </c>
      <c r="K152" s="13" t="str">
        <f t="shared" si="74"/>
        <v>depot-6</v>
      </c>
      <c r="L152" s="13" t="e">
        <f t="shared" si="65"/>
        <v>#REF!</v>
      </c>
      <c r="M152" s="13">
        <f t="shared" si="81"/>
        <v>0</v>
      </c>
      <c r="N152" s="13">
        <f t="shared" si="81"/>
        <v>0</v>
      </c>
      <c r="O152" s="13">
        <f t="shared" si="81"/>
        <v>0</v>
      </c>
      <c r="P152" s="13">
        <f t="shared" si="81"/>
        <v>0</v>
      </c>
      <c r="Q152" s="13">
        <f t="shared" si="81"/>
        <v>0</v>
      </c>
      <c r="R152" s="13" t="e">
        <f t="shared" si="81"/>
        <v>#REF!</v>
      </c>
      <c r="S152" s="13">
        <f t="shared" si="81"/>
        <v>0</v>
      </c>
      <c r="T152" s="13">
        <f t="shared" si="81"/>
        <v>0</v>
      </c>
      <c r="U152" s="13" t="str">
        <f t="shared" si="66"/>
        <v>depot-9</v>
      </c>
      <c r="V152" s="13" t="e">
        <f t="shared" si="67"/>
        <v>#REF!</v>
      </c>
      <c r="W152" s="13" t="str">
        <f t="shared" si="68"/>
        <v>depot-10</v>
      </c>
      <c r="X152" s="13" t="e">
        <f t="shared" si="69"/>
        <v>#REF!</v>
      </c>
      <c r="Y152" s="13" t="str">
        <f t="shared" si="75"/>
        <v>depot-14</v>
      </c>
      <c r="Z152" s="13" t="e">
        <f t="shared" si="70"/>
        <v>#REF!</v>
      </c>
      <c r="AA152" s="31">
        <f t="shared" si="82"/>
        <v>0</v>
      </c>
      <c r="AB152" s="31">
        <f t="shared" si="82"/>
        <v>0</v>
      </c>
      <c r="AC152" s="31">
        <f t="shared" si="82"/>
        <v>0</v>
      </c>
      <c r="AD152" s="31" t="e">
        <f t="shared" si="82"/>
        <v>#REF!</v>
      </c>
      <c r="AE152" s="31">
        <f t="shared" si="82"/>
        <v>0</v>
      </c>
      <c r="AF152" s="31">
        <f t="shared" si="82"/>
        <v>0</v>
      </c>
      <c r="AG152" s="42"/>
      <c r="AH152" s="32">
        <f t="shared" si="76"/>
        <v>1.9412757253940156</v>
      </c>
      <c r="AI152" s="32">
        <f t="shared" si="77"/>
        <v>2.5532182950932332</v>
      </c>
      <c r="AJ152" s="29">
        <f t="shared" si="83"/>
        <v>3.8505176700284363</v>
      </c>
      <c r="AK152" s="29">
        <f t="shared" si="83"/>
        <v>3.7243993217696532</v>
      </c>
      <c r="AL152" s="29">
        <f t="shared" si="83"/>
        <v>3.0319043216104786</v>
      </c>
      <c r="AM152" s="29">
        <f t="shared" si="83"/>
        <v>3.0373072989418075</v>
      </c>
      <c r="AN152" s="29">
        <f t="shared" si="83"/>
        <v>2.2953678841530141</v>
      </c>
      <c r="AO152" s="29">
        <f t="shared" si="83"/>
        <v>1.9412757253940156</v>
      </c>
      <c r="AP152" s="29">
        <f t="shared" si="83"/>
        <v>2.0216184109031485</v>
      </c>
      <c r="AQ152" s="29">
        <f t="shared" si="83"/>
        <v>3.5567502841915122</v>
      </c>
      <c r="AR152" s="29">
        <f t="shared" si="83"/>
        <v>5.5271000024696022</v>
      </c>
      <c r="AS152" s="29">
        <f t="shared" si="83"/>
        <v>7.1183434622180588</v>
      </c>
      <c r="AT152" s="29">
        <f t="shared" si="83"/>
        <v>3.4018304513898001</v>
      </c>
      <c r="AU152" s="29">
        <f t="shared" si="83"/>
        <v>3.0798270041024578</v>
      </c>
      <c r="AV152" s="29">
        <f t="shared" si="83"/>
        <v>2.8786183077651373</v>
      </c>
      <c r="AW152" s="29">
        <f t="shared" si="83"/>
        <v>2.5532182950932332</v>
      </c>
      <c r="AX152" s="29">
        <f t="shared" si="83"/>
        <v>3.0176039139022621</v>
      </c>
      <c r="AY152" s="29">
        <f t="shared" si="83"/>
        <v>3.2224244840806167</v>
      </c>
    </row>
    <row r="153" spans="2:51">
      <c r="B153" s="3">
        <v>148</v>
      </c>
      <c r="C153" s="3" t="s">
        <v>805</v>
      </c>
      <c r="D153" s="26">
        <v>34.027225899999998</v>
      </c>
      <c r="E153" s="27">
        <v>-118.4910083</v>
      </c>
      <c r="F153" s="24">
        <v>0</v>
      </c>
      <c r="G153" s="12">
        <v>523.33081782227123</v>
      </c>
      <c r="H153" s="13">
        <f t="shared" si="71"/>
        <v>14653.262899023595</v>
      </c>
      <c r="I153" s="28">
        <f t="shared" si="72"/>
        <v>40.145925750749576</v>
      </c>
      <c r="J153" s="13">
        <f t="shared" si="73"/>
        <v>44.16051832582454</v>
      </c>
      <c r="K153" s="13" t="str">
        <f t="shared" si="74"/>
        <v>depot-3</v>
      </c>
      <c r="L153" s="13" t="e">
        <f t="shared" si="65"/>
        <v>#REF!</v>
      </c>
      <c r="M153" s="13">
        <f t="shared" si="81"/>
        <v>0</v>
      </c>
      <c r="N153" s="13">
        <f t="shared" si="81"/>
        <v>0</v>
      </c>
      <c r="O153" s="13" t="e">
        <f t="shared" si="81"/>
        <v>#REF!</v>
      </c>
      <c r="P153" s="13">
        <f t="shared" si="81"/>
        <v>0</v>
      </c>
      <c r="Q153" s="13">
        <f t="shared" si="81"/>
        <v>0</v>
      </c>
      <c r="R153" s="13">
        <f t="shared" si="81"/>
        <v>0</v>
      </c>
      <c r="S153" s="13">
        <f t="shared" si="81"/>
        <v>0</v>
      </c>
      <c r="T153" s="13">
        <f t="shared" si="81"/>
        <v>0</v>
      </c>
      <c r="U153" s="13" t="str">
        <f t="shared" si="66"/>
        <v>depot-9</v>
      </c>
      <c r="V153" s="13" t="e">
        <f t="shared" si="67"/>
        <v>#REF!</v>
      </c>
      <c r="W153" s="13" t="str">
        <f t="shared" si="68"/>
        <v>depot-10</v>
      </c>
      <c r="X153" s="13" t="e">
        <f t="shared" si="69"/>
        <v>#REF!</v>
      </c>
      <c r="Y153" s="13" t="str">
        <f t="shared" si="75"/>
        <v>depot-12</v>
      </c>
      <c r="Z153" s="13" t="e">
        <f t="shared" si="70"/>
        <v>#REF!</v>
      </c>
      <c r="AA153" s="31">
        <f t="shared" si="82"/>
        <v>0</v>
      </c>
      <c r="AB153" s="31" t="e">
        <f t="shared" si="82"/>
        <v>#REF!</v>
      </c>
      <c r="AC153" s="31">
        <f t="shared" si="82"/>
        <v>0</v>
      </c>
      <c r="AD153" s="31">
        <f t="shared" si="82"/>
        <v>0</v>
      </c>
      <c r="AE153" s="31">
        <f t="shared" si="82"/>
        <v>0</v>
      </c>
      <c r="AF153" s="31">
        <f t="shared" si="82"/>
        <v>0</v>
      </c>
      <c r="AG153" s="42"/>
      <c r="AH153" s="32">
        <f t="shared" si="76"/>
        <v>0.14697097536584525</v>
      </c>
      <c r="AI153" s="32">
        <f t="shared" si="77"/>
        <v>0.3651128770664383</v>
      </c>
      <c r="AJ153" s="29">
        <f t="shared" si="83"/>
        <v>0.70000219213909876</v>
      </c>
      <c r="AK153" s="29">
        <f t="shared" si="83"/>
        <v>0.70895502551293044</v>
      </c>
      <c r="AL153" s="29">
        <f t="shared" si="83"/>
        <v>0.14697097536584525</v>
      </c>
      <c r="AM153" s="29">
        <f t="shared" si="83"/>
        <v>0.1484629313999011</v>
      </c>
      <c r="AN153" s="29">
        <f t="shared" si="83"/>
        <v>1.2677301025851495</v>
      </c>
      <c r="AO153" s="29">
        <f t="shared" si="83"/>
        <v>2.8434159725583283</v>
      </c>
      <c r="AP153" s="29">
        <f t="shared" si="83"/>
        <v>4.4210657109459355</v>
      </c>
      <c r="AQ153" s="29">
        <f t="shared" si="83"/>
        <v>6.4953851858456479</v>
      </c>
      <c r="AR153" s="29">
        <f t="shared" si="83"/>
        <v>6.4543053396095784</v>
      </c>
      <c r="AS153" s="29">
        <f t="shared" si="83"/>
        <v>10.194424633029387</v>
      </c>
      <c r="AT153" s="29">
        <f t="shared" si="83"/>
        <v>1.0435088378158615</v>
      </c>
      <c r="AU153" s="29">
        <f t="shared" si="83"/>
        <v>0.3651128770664383</v>
      </c>
      <c r="AV153" s="29">
        <f t="shared" si="83"/>
        <v>1.2444505013859124</v>
      </c>
      <c r="AW153" s="29">
        <f t="shared" si="83"/>
        <v>1.4136996759570803</v>
      </c>
      <c r="AX153" s="29">
        <f t="shared" si="83"/>
        <v>6.1707768869892305</v>
      </c>
      <c r="AY153" s="29">
        <f t="shared" si="83"/>
        <v>6.3703506276663617</v>
      </c>
    </row>
    <row r="154" spans="2:51">
      <c r="B154" s="3">
        <v>149</v>
      </c>
      <c r="C154" s="3" t="s">
        <v>806</v>
      </c>
      <c r="D154" s="26">
        <v>34.019453599999999</v>
      </c>
      <c r="E154" s="27">
        <v>-118.5051072</v>
      </c>
      <c r="F154" s="24">
        <v>0</v>
      </c>
      <c r="G154" s="12">
        <v>184.96269553267791</v>
      </c>
      <c r="H154" s="13">
        <f t="shared" si="71"/>
        <v>5178.955474914982</v>
      </c>
      <c r="I154" s="28">
        <f t="shared" si="72"/>
        <v>14.188919109356116</v>
      </c>
      <c r="J154" s="13">
        <f t="shared" si="73"/>
        <v>15.607811020291729</v>
      </c>
      <c r="K154" s="13" t="str">
        <f t="shared" si="74"/>
        <v>depot-1</v>
      </c>
      <c r="L154" s="13" t="e">
        <f t="shared" si="65"/>
        <v>#REF!</v>
      </c>
      <c r="M154" s="13" t="e">
        <f t="shared" si="81"/>
        <v>#REF!</v>
      </c>
      <c r="N154" s="13">
        <f t="shared" si="81"/>
        <v>0</v>
      </c>
      <c r="O154" s="13">
        <f t="shared" si="81"/>
        <v>0</v>
      </c>
      <c r="P154" s="13">
        <f t="shared" si="81"/>
        <v>0</v>
      </c>
      <c r="Q154" s="13">
        <f t="shared" si="81"/>
        <v>0</v>
      </c>
      <c r="R154" s="13">
        <f t="shared" si="81"/>
        <v>0</v>
      </c>
      <c r="S154" s="13">
        <f t="shared" si="81"/>
        <v>0</v>
      </c>
      <c r="T154" s="13">
        <f t="shared" si="81"/>
        <v>0</v>
      </c>
      <c r="U154" s="13" t="str">
        <f t="shared" si="66"/>
        <v>depot-9</v>
      </c>
      <c r="V154" s="13" t="e">
        <f t="shared" si="67"/>
        <v>#REF!</v>
      </c>
      <c r="W154" s="13" t="str">
        <f t="shared" si="68"/>
        <v>depot-10</v>
      </c>
      <c r="X154" s="13" t="e">
        <f t="shared" si="69"/>
        <v>#REF!</v>
      </c>
      <c r="Y154" s="13" t="str">
        <f t="shared" si="75"/>
        <v>depot-11</v>
      </c>
      <c r="Z154" s="13" t="e">
        <f t="shared" si="70"/>
        <v>#REF!</v>
      </c>
      <c r="AA154" s="31" t="e">
        <f t="shared" si="82"/>
        <v>#REF!</v>
      </c>
      <c r="AB154" s="31">
        <f t="shared" si="82"/>
        <v>0</v>
      </c>
      <c r="AC154" s="31">
        <f t="shared" si="82"/>
        <v>0</v>
      </c>
      <c r="AD154" s="31">
        <f t="shared" si="82"/>
        <v>0</v>
      </c>
      <c r="AE154" s="31">
        <f t="shared" si="82"/>
        <v>0</v>
      </c>
      <c r="AF154" s="31">
        <f t="shared" si="82"/>
        <v>0</v>
      </c>
      <c r="AG154" s="42"/>
      <c r="AH154" s="32">
        <f t="shared" si="76"/>
        <v>1.3088587761859778</v>
      </c>
      <c r="AI154" s="32">
        <f t="shared" si="77"/>
        <v>0.73344077006897634</v>
      </c>
      <c r="AJ154" s="29">
        <f t="shared" si="83"/>
        <v>1.3088587761859778</v>
      </c>
      <c r="AK154" s="29">
        <f t="shared" si="83"/>
        <v>1.9375927056018181</v>
      </c>
      <c r="AL154" s="29">
        <f t="shared" si="83"/>
        <v>1.6158147523157351</v>
      </c>
      <c r="AM154" s="29">
        <f t="shared" si="83"/>
        <v>1.6020913362845941</v>
      </c>
      <c r="AN154" s="29">
        <f t="shared" si="83"/>
        <v>1.8138808985155039</v>
      </c>
      <c r="AO154" s="29">
        <f t="shared" si="83"/>
        <v>2.9507150258194845</v>
      </c>
      <c r="AP154" s="29">
        <f t="shared" si="83"/>
        <v>4.7143661048860146</v>
      </c>
      <c r="AQ154" s="29">
        <f t="shared" si="83"/>
        <v>7.6415341229686673</v>
      </c>
      <c r="AR154" s="29">
        <f t="shared" si="83"/>
        <v>8.0563429874916253</v>
      </c>
      <c r="AS154" s="29">
        <f t="shared" si="83"/>
        <v>11.218370407938291</v>
      </c>
      <c r="AT154" s="29">
        <f t="shared" si="83"/>
        <v>0.73344077006897634</v>
      </c>
      <c r="AU154" s="29">
        <f t="shared" si="83"/>
        <v>1.3577878880003975</v>
      </c>
      <c r="AV154" s="29">
        <f t="shared" si="83"/>
        <v>2.8543758155147776</v>
      </c>
      <c r="AW154" s="29">
        <f t="shared" si="83"/>
        <v>3.0040404669708476</v>
      </c>
      <c r="AX154" s="29">
        <f t="shared" si="83"/>
        <v>6.9231586336001696</v>
      </c>
      <c r="AY154" s="29">
        <f t="shared" si="83"/>
        <v>7.0997376880279646</v>
      </c>
    </row>
    <row r="155" spans="2:51">
      <c r="B155" s="3">
        <v>150</v>
      </c>
      <c r="C155" s="3" t="s">
        <v>807</v>
      </c>
      <c r="D155" s="26">
        <v>34.037415000000003</v>
      </c>
      <c r="E155" s="27">
        <v>-118.4793794</v>
      </c>
      <c r="F155" s="24">
        <v>0</v>
      </c>
      <c r="G155" s="12">
        <v>580.47841187340191</v>
      </c>
      <c r="H155" s="13">
        <f t="shared" si="71"/>
        <v>16253.395532455253</v>
      </c>
      <c r="I155" s="28">
        <f t="shared" si="72"/>
        <v>44.529850773850008</v>
      </c>
      <c r="J155" s="13">
        <f t="shared" si="73"/>
        <v>48.982835851235009</v>
      </c>
      <c r="K155" s="13" t="str">
        <f t="shared" si="74"/>
        <v>depot-2</v>
      </c>
      <c r="L155" s="13" t="e">
        <f t="shared" si="65"/>
        <v>#REF!</v>
      </c>
      <c r="M155" s="13">
        <f t="shared" si="81"/>
        <v>0</v>
      </c>
      <c r="N155" s="13" t="e">
        <f t="shared" si="81"/>
        <v>#REF!</v>
      </c>
      <c r="O155" s="13">
        <f t="shared" si="81"/>
        <v>0</v>
      </c>
      <c r="P155" s="13">
        <f t="shared" si="81"/>
        <v>0</v>
      </c>
      <c r="Q155" s="13">
        <f t="shared" si="81"/>
        <v>0</v>
      </c>
      <c r="R155" s="13">
        <f t="shared" si="81"/>
        <v>0</v>
      </c>
      <c r="S155" s="13">
        <f t="shared" si="81"/>
        <v>0</v>
      </c>
      <c r="T155" s="13">
        <f t="shared" si="81"/>
        <v>0</v>
      </c>
      <c r="U155" s="13" t="str">
        <f t="shared" si="66"/>
        <v>depot-9</v>
      </c>
      <c r="V155" s="13" t="e">
        <f t="shared" si="67"/>
        <v>#REF!</v>
      </c>
      <c r="W155" s="13" t="str">
        <f t="shared" si="68"/>
        <v>depot-10</v>
      </c>
      <c r="X155" s="13" t="e">
        <f t="shared" si="69"/>
        <v>#REF!</v>
      </c>
      <c r="Y155" s="13" t="str">
        <f t="shared" si="75"/>
        <v>depot-13</v>
      </c>
      <c r="Z155" s="13" t="e">
        <f t="shared" si="70"/>
        <v>#REF!</v>
      </c>
      <c r="AA155" s="31">
        <f t="shared" si="82"/>
        <v>0</v>
      </c>
      <c r="AB155" s="31">
        <f t="shared" si="82"/>
        <v>0</v>
      </c>
      <c r="AC155" s="31" t="e">
        <f t="shared" si="82"/>
        <v>#REF!</v>
      </c>
      <c r="AD155" s="31">
        <f t="shared" si="82"/>
        <v>0</v>
      </c>
      <c r="AE155" s="31">
        <f t="shared" si="82"/>
        <v>0</v>
      </c>
      <c r="AF155" s="31">
        <f t="shared" si="82"/>
        <v>0</v>
      </c>
      <c r="AG155" s="42"/>
      <c r="AH155" s="32">
        <f t="shared" si="76"/>
        <v>1.3509298998833588</v>
      </c>
      <c r="AI155" s="32">
        <f t="shared" si="77"/>
        <v>0.42073946451523125</v>
      </c>
      <c r="AJ155" s="29">
        <f t="shared" si="83"/>
        <v>1.9484624208851615</v>
      </c>
      <c r="AK155" s="29">
        <f t="shared" si="83"/>
        <v>1.3509298998833588</v>
      </c>
      <c r="AL155" s="29">
        <f t="shared" si="83"/>
        <v>1.5848693897603154</v>
      </c>
      <c r="AM155" s="29">
        <f t="shared" si="83"/>
        <v>1.5983120111547444</v>
      </c>
      <c r="AN155" s="29">
        <f t="shared" si="83"/>
        <v>2.3807872325772532</v>
      </c>
      <c r="AO155" s="29">
        <f t="shared" si="83"/>
        <v>3.7631646627279456</v>
      </c>
      <c r="AP155" s="29">
        <f t="shared" si="83"/>
        <v>4.9779457124506283</v>
      </c>
      <c r="AQ155" s="29">
        <f t="shared" si="83"/>
        <v>5.9224482008119255</v>
      </c>
      <c r="AR155" s="29">
        <f t="shared" si="83"/>
        <v>5.0143795990833695</v>
      </c>
      <c r="AS155" s="29">
        <f t="shared" si="83"/>
        <v>9.6763496329406777</v>
      </c>
      <c r="AT155" s="29">
        <f t="shared" si="83"/>
        <v>2.5830145763435408</v>
      </c>
      <c r="AU155" s="29">
        <f t="shared" si="83"/>
        <v>1.8736818267785615</v>
      </c>
      <c r="AV155" s="29">
        <f t="shared" si="83"/>
        <v>0.42073946451523125</v>
      </c>
      <c r="AW155" s="29">
        <f t="shared" si="83"/>
        <v>0.66431127402800838</v>
      </c>
      <c r="AX155" s="29">
        <f t="shared" si="83"/>
        <v>6.1204491262980252</v>
      </c>
      <c r="AY155" s="29">
        <f t="shared" si="83"/>
        <v>6.3349406498567902</v>
      </c>
    </row>
    <row r="156" spans="2:51">
      <c r="B156" s="3">
        <v>151</v>
      </c>
      <c r="C156" s="3" t="s">
        <v>808</v>
      </c>
      <c r="D156" s="26">
        <v>34.046956000000002</v>
      </c>
      <c r="E156" s="27">
        <v>-118.4905744</v>
      </c>
      <c r="F156" s="24">
        <v>0</v>
      </c>
      <c r="G156" s="12">
        <v>914.67685177944213</v>
      </c>
      <c r="H156" s="13">
        <f t="shared" si="71"/>
        <v>25610.951849824381</v>
      </c>
      <c r="I156" s="28">
        <f t="shared" si="72"/>
        <v>70.166991369381861</v>
      </c>
      <c r="J156" s="13">
        <f t="shared" si="73"/>
        <v>77.183690506320048</v>
      </c>
      <c r="K156" s="13" t="str">
        <f t="shared" si="74"/>
        <v>depot-2</v>
      </c>
      <c r="L156" s="13" t="e">
        <f t="shared" si="65"/>
        <v>#REF!</v>
      </c>
      <c r="M156" s="13">
        <f t="shared" ref="M156:T165" si="84">IF($K156=M$5,$L156,0)</f>
        <v>0</v>
      </c>
      <c r="N156" s="13" t="e">
        <f t="shared" si="84"/>
        <v>#REF!</v>
      </c>
      <c r="O156" s="13">
        <f t="shared" si="84"/>
        <v>0</v>
      </c>
      <c r="P156" s="13">
        <f t="shared" si="84"/>
        <v>0</v>
      </c>
      <c r="Q156" s="13">
        <f t="shared" si="84"/>
        <v>0</v>
      </c>
      <c r="R156" s="13">
        <f t="shared" si="84"/>
        <v>0</v>
      </c>
      <c r="S156" s="13">
        <f t="shared" si="84"/>
        <v>0</v>
      </c>
      <c r="T156" s="13">
        <f t="shared" si="84"/>
        <v>0</v>
      </c>
      <c r="U156" s="13" t="str">
        <f t="shared" si="66"/>
        <v>depot-9</v>
      </c>
      <c r="V156" s="13" t="e">
        <f t="shared" si="67"/>
        <v>#REF!</v>
      </c>
      <c r="W156" s="13" t="str">
        <f t="shared" si="68"/>
        <v>depot-10</v>
      </c>
      <c r="X156" s="13" t="e">
        <f t="shared" si="69"/>
        <v>#REF!</v>
      </c>
      <c r="Y156" s="13" t="str">
        <f t="shared" si="75"/>
        <v>depot-13</v>
      </c>
      <c r="Z156" s="13" t="e">
        <f t="shared" si="70"/>
        <v>#REF!</v>
      </c>
      <c r="AA156" s="31">
        <f t="shared" ref="AA156:AF165" si="85">IF($Y156=AA$5,$Z156,0)</f>
        <v>0</v>
      </c>
      <c r="AB156" s="31">
        <f t="shared" si="85"/>
        <v>0</v>
      </c>
      <c r="AC156" s="31" t="e">
        <f t="shared" si="85"/>
        <v>#REF!</v>
      </c>
      <c r="AD156" s="31">
        <f t="shared" si="85"/>
        <v>0</v>
      </c>
      <c r="AE156" s="31">
        <f t="shared" si="85"/>
        <v>0</v>
      </c>
      <c r="AF156" s="31">
        <f t="shared" si="85"/>
        <v>0</v>
      </c>
      <c r="AG156" s="42"/>
      <c r="AH156" s="32">
        <f t="shared" si="76"/>
        <v>1.2939837087073922</v>
      </c>
      <c r="AI156" s="32">
        <f t="shared" si="77"/>
        <v>1.7209508339868309</v>
      </c>
      <c r="AJ156" s="29">
        <f t="shared" ref="AJ156:AY165" si="86">(((AJ$3-$D156)^2)+((AJ$4-$E156)^2))^(1/2)*100</f>
        <v>1.8243443604763461</v>
      </c>
      <c r="AK156" s="29">
        <f t="shared" si="86"/>
        <v>1.2939837087073922</v>
      </c>
      <c r="AL156" s="29">
        <f t="shared" si="86"/>
        <v>2.1022814689283331</v>
      </c>
      <c r="AM156" s="29">
        <f t="shared" si="86"/>
        <v>2.109523972132</v>
      </c>
      <c r="AN156" s="29">
        <f t="shared" si="86"/>
        <v>3.2062631193966427</v>
      </c>
      <c r="AO156" s="29">
        <f t="shared" si="86"/>
        <v>4.7614388765165083</v>
      </c>
      <c r="AP156" s="29">
        <f t="shared" si="86"/>
        <v>6.2031464865908941</v>
      </c>
      <c r="AQ156" s="29">
        <f t="shared" si="86"/>
        <v>7.3855186524238379</v>
      </c>
      <c r="AR156" s="29">
        <f t="shared" si="86"/>
        <v>5.9396384352674154</v>
      </c>
      <c r="AS156" s="29">
        <f t="shared" si="86"/>
        <v>11.137793849273409</v>
      </c>
      <c r="AT156" s="29">
        <f t="shared" si="86"/>
        <v>2.8595384875190737</v>
      </c>
      <c r="AU156" s="29">
        <f t="shared" si="86"/>
        <v>2.3226996775307209</v>
      </c>
      <c r="AV156" s="29">
        <f t="shared" si="86"/>
        <v>1.7209508339868309</v>
      </c>
      <c r="AW156" s="29">
        <f t="shared" si="86"/>
        <v>2.063343729193333</v>
      </c>
      <c r="AX156" s="29">
        <f t="shared" si="86"/>
        <v>7.5575072601752318</v>
      </c>
      <c r="AY156" s="29">
        <f t="shared" si="86"/>
        <v>7.7702058730260832</v>
      </c>
    </row>
    <row r="157" spans="2:51">
      <c r="B157" s="3">
        <v>152</v>
      </c>
      <c r="C157" s="3" t="s">
        <v>809</v>
      </c>
      <c r="D157" s="26">
        <v>34.010098999999997</v>
      </c>
      <c r="E157" s="27">
        <v>-118.4772463</v>
      </c>
      <c r="F157" s="24">
        <v>0</v>
      </c>
      <c r="G157" s="12">
        <v>392.38093578780632</v>
      </c>
      <c r="H157" s="13">
        <f t="shared" si="71"/>
        <v>10986.666202058577</v>
      </c>
      <c r="I157" s="28">
        <f t="shared" si="72"/>
        <v>30.10045534810569</v>
      </c>
      <c r="J157" s="13">
        <f t="shared" si="73"/>
        <v>33.110500882916263</v>
      </c>
      <c r="K157" s="13" t="str">
        <f t="shared" si="74"/>
        <v>depot-5</v>
      </c>
      <c r="L157" s="13" t="e">
        <f t="shared" si="65"/>
        <v>#REF!</v>
      </c>
      <c r="M157" s="13">
        <f t="shared" si="84"/>
        <v>0</v>
      </c>
      <c r="N157" s="13">
        <f t="shared" si="84"/>
        <v>0</v>
      </c>
      <c r="O157" s="13">
        <f t="shared" si="84"/>
        <v>0</v>
      </c>
      <c r="P157" s="13">
        <f t="shared" si="84"/>
        <v>0</v>
      </c>
      <c r="Q157" s="13" t="e">
        <f t="shared" si="84"/>
        <v>#REF!</v>
      </c>
      <c r="R157" s="13">
        <f t="shared" si="84"/>
        <v>0</v>
      </c>
      <c r="S157" s="13">
        <f t="shared" si="84"/>
        <v>0</v>
      </c>
      <c r="T157" s="13">
        <f t="shared" si="84"/>
        <v>0</v>
      </c>
      <c r="U157" s="13" t="str">
        <f t="shared" si="66"/>
        <v>depot-9</v>
      </c>
      <c r="V157" s="13" t="e">
        <f t="shared" si="67"/>
        <v>#REF!</v>
      </c>
      <c r="W157" s="13" t="str">
        <f t="shared" si="68"/>
        <v>depot-10</v>
      </c>
      <c r="X157" s="13" t="e">
        <f t="shared" si="69"/>
        <v>#REF!</v>
      </c>
      <c r="Y157" s="13" t="str">
        <f t="shared" si="75"/>
        <v>depot-12</v>
      </c>
      <c r="Z157" s="13" t="e">
        <f t="shared" si="70"/>
        <v>#REF!</v>
      </c>
      <c r="AA157" s="31">
        <f t="shared" si="85"/>
        <v>0</v>
      </c>
      <c r="AB157" s="31" t="e">
        <f t="shared" si="85"/>
        <v>#REF!</v>
      </c>
      <c r="AC157" s="31">
        <f t="shared" si="85"/>
        <v>0</v>
      </c>
      <c r="AD157" s="31">
        <f t="shared" si="85"/>
        <v>0</v>
      </c>
      <c r="AE157" s="31">
        <f t="shared" si="85"/>
        <v>0</v>
      </c>
      <c r="AF157" s="31">
        <f t="shared" si="85"/>
        <v>0</v>
      </c>
      <c r="AG157" s="42"/>
      <c r="AH157" s="32">
        <f t="shared" si="76"/>
        <v>1.1394250915698825</v>
      </c>
      <c r="AI157" s="32">
        <f t="shared" si="77"/>
        <v>2.030324269001806</v>
      </c>
      <c r="AJ157" s="29">
        <f t="shared" si="86"/>
        <v>2.8365821389303423</v>
      </c>
      <c r="AK157" s="29">
        <f t="shared" si="86"/>
        <v>2.848256591056797</v>
      </c>
      <c r="AL157" s="29">
        <f t="shared" si="86"/>
        <v>2.0526297302971215</v>
      </c>
      <c r="AM157" s="29">
        <f t="shared" si="86"/>
        <v>2.0544797422467189</v>
      </c>
      <c r="AN157" s="29">
        <f t="shared" si="86"/>
        <v>1.1394250915698825</v>
      </c>
      <c r="AO157" s="29">
        <f t="shared" si="86"/>
        <v>1.16437557965629</v>
      </c>
      <c r="AP157" s="29">
        <f t="shared" si="86"/>
        <v>2.2838694072123471</v>
      </c>
      <c r="AQ157" s="29">
        <f t="shared" si="86"/>
        <v>4.7404491904040924</v>
      </c>
      <c r="AR157" s="29">
        <f t="shared" si="86"/>
        <v>6.2084046939299924</v>
      </c>
      <c r="AS157" s="29">
        <f t="shared" si="86"/>
        <v>8.2794459669964535</v>
      </c>
      <c r="AT157" s="29">
        <f t="shared" si="86"/>
        <v>2.2488815025472118</v>
      </c>
      <c r="AU157" s="29">
        <f t="shared" si="86"/>
        <v>2.030324269001806</v>
      </c>
      <c r="AV157" s="29">
        <f t="shared" si="86"/>
        <v>2.3355817088897357</v>
      </c>
      <c r="AW157" s="29">
        <f t="shared" si="86"/>
        <v>2.0973797394129869</v>
      </c>
      <c r="AX157" s="29">
        <f t="shared" si="86"/>
        <v>4.0417660601400378</v>
      </c>
      <c r="AY157" s="29">
        <f t="shared" si="86"/>
        <v>4.2315085220883564</v>
      </c>
    </row>
    <row r="158" spans="2:51">
      <c r="B158" s="3">
        <v>153</v>
      </c>
      <c r="C158" s="3" t="s">
        <v>810</v>
      </c>
      <c r="D158" s="26">
        <v>34.037894700000003</v>
      </c>
      <c r="E158" s="27">
        <v>-118.46713200000001</v>
      </c>
      <c r="F158" s="24">
        <v>0</v>
      </c>
      <c r="G158" s="12">
        <v>163.67761942473931</v>
      </c>
      <c r="H158" s="13">
        <f t="shared" si="71"/>
        <v>4582.9733438927005</v>
      </c>
      <c r="I158" s="28">
        <f t="shared" si="72"/>
        <v>12.556091353130686</v>
      </c>
      <c r="J158" s="13">
        <f t="shared" si="73"/>
        <v>13.811700488443755</v>
      </c>
      <c r="K158" s="13" t="str">
        <f t="shared" si="74"/>
        <v>depot-2</v>
      </c>
      <c r="L158" s="13" t="e">
        <f t="shared" si="65"/>
        <v>#REF!</v>
      </c>
      <c r="M158" s="13">
        <f t="shared" si="84"/>
        <v>0</v>
      </c>
      <c r="N158" s="13" t="e">
        <f t="shared" si="84"/>
        <v>#REF!</v>
      </c>
      <c r="O158" s="13">
        <f t="shared" si="84"/>
        <v>0</v>
      </c>
      <c r="P158" s="13">
        <f t="shared" si="84"/>
        <v>0</v>
      </c>
      <c r="Q158" s="13">
        <f t="shared" si="84"/>
        <v>0</v>
      </c>
      <c r="R158" s="13">
        <f t="shared" si="84"/>
        <v>0</v>
      </c>
      <c r="S158" s="13">
        <f t="shared" si="84"/>
        <v>0</v>
      </c>
      <c r="T158" s="13">
        <f t="shared" si="84"/>
        <v>0</v>
      </c>
      <c r="U158" s="13" t="str">
        <f t="shared" si="66"/>
        <v>depot-9</v>
      </c>
      <c r="V158" s="13" t="e">
        <f t="shared" si="67"/>
        <v>#REF!</v>
      </c>
      <c r="W158" s="13" t="str">
        <f t="shared" si="68"/>
        <v>depot-10</v>
      </c>
      <c r="X158" s="13" t="e">
        <f t="shared" si="69"/>
        <v>#REF!</v>
      </c>
      <c r="Y158" s="13" t="str">
        <f t="shared" si="75"/>
        <v>depot-14</v>
      </c>
      <c r="Z158" s="13" t="e">
        <f t="shared" si="70"/>
        <v>#REF!</v>
      </c>
      <c r="AA158" s="31">
        <f t="shared" si="85"/>
        <v>0</v>
      </c>
      <c r="AB158" s="31">
        <f t="shared" si="85"/>
        <v>0</v>
      </c>
      <c r="AC158" s="31">
        <f t="shared" si="85"/>
        <v>0</v>
      </c>
      <c r="AD158" s="31" t="e">
        <f t="shared" si="85"/>
        <v>#REF!</v>
      </c>
      <c r="AE158" s="31">
        <f t="shared" si="85"/>
        <v>0</v>
      </c>
      <c r="AF158" s="31">
        <f t="shared" si="85"/>
        <v>0</v>
      </c>
      <c r="AG158" s="42"/>
      <c r="AH158" s="32">
        <f t="shared" si="76"/>
        <v>2.56321165604674</v>
      </c>
      <c r="AI158" s="32">
        <f t="shared" si="77"/>
        <v>1.2331780772051437</v>
      </c>
      <c r="AJ158" s="29">
        <f t="shared" si="86"/>
        <v>3.1285046691506917</v>
      </c>
      <c r="AK158" s="29">
        <f t="shared" si="86"/>
        <v>2.56321165604674</v>
      </c>
      <c r="AL158" s="29">
        <f t="shared" si="86"/>
        <v>2.6078083849268632</v>
      </c>
      <c r="AM158" s="29">
        <f t="shared" si="86"/>
        <v>2.6216343906234503</v>
      </c>
      <c r="AN158" s="29">
        <f t="shared" si="86"/>
        <v>3.0622803146837954</v>
      </c>
      <c r="AO158" s="29">
        <f t="shared" si="86"/>
        <v>4.1110158268855281</v>
      </c>
      <c r="AP158" s="29">
        <f t="shared" si="86"/>
        <v>4.9307534239916784</v>
      </c>
      <c r="AQ158" s="29">
        <f t="shared" si="86"/>
        <v>4.9842470091485431</v>
      </c>
      <c r="AR158" s="29">
        <f t="shared" si="86"/>
        <v>3.8407711513455012</v>
      </c>
      <c r="AS158" s="29">
        <f t="shared" si="86"/>
        <v>8.7104320263130468</v>
      </c>
      <c r="AT158" s="29">
        <f t="shared" si="86"/>
        <v>3.5852667866281962</v>
      </c>
      <c r="AU158" s="29">
        <f t="shared" si="86"/>
        <v>2.8799098576336619</v>
      </c>
      <c r="AV158" s="29">
        <f t="shared" si="86"/>
        <v>1.3797425944357349</v>
      </c>
      <c r="AW158" s="29">
        <f t="shared" si="86"/>
        <v>1.2331780772051437</v>
      </c>
      <c r="AX158" s="29">
        <f t="shared" si="86"/>
        <v>5.5369104122160788</v>
      </c>
      <c r="AY158" s="29">
        <f t="shared" si="86"/>
        <v>5.7540200085600981</v>
      </c>
    </row>
    <row r="159" spans="2:51">
      <c r="B159" s="3">
        <v>154</v>
      </c>
      <c r="C159" s="3" t="s">
        <v>811</v>
      </c>
      <c r="D159" s="26">
        <v>34.037894700000003</v>
      </c>
      <c r="E159" s="27">
        <v>-118.46713200000001</v>
      </c>
      <c r="F159" s="24">
        <v>0</v>
      </c>
      <c r="G159" s="12">
        <v>163.67761942473931</v>
      </c>
      <c r="H159" s="13">
        <f t="shared" si="71"/>
        <v>4582.9733438927005</v>
      </c>
      <c r="I159" s="28">
        <f t="shared" si="72"/>
        <v>12.556091353130686</v>
      </c>
      <c r="J159" s="13">
        <f t="shared" si="73"/>
        <v>13.811700488443755</v>
      </c>
      <c r="K159" s="13" t="str">
        <f t="shared" si="74"/>
        <v>depot-2</v>
      </c>
      <c r="L159" s="13" t="e">
        <f t="shared" si="65"/>
        <v>#REF!</v>
      </c>
      <c r="M159" s="13">
        <f t="shared" si="84"/>
        <v>0</v>
      </c>
      <c r="N159" s="13" t="e">
        <f t="shared" si="84"/>
        <v>#REF!</v>
      </c>
      <c r="O159" s="13">
        <f t="shared" si="84"/>
        <v>0</v>
      </c>
      <c r="P159" s="13">
        <f t="shared" si="84"/>
        <v>0</v>
      </c>
      <c r="Q159" s="13">
        <f t="shared" si="84"/>
        <v>0</v>
      </c>
      <c r="R159" s="13">
        <f t="shared" si="84"/>
        <v>0</v>
      </c>
      <c r="S159" s="13">
        <f t="shared" si="84"/>
        <v>0</v>
      </c>
      <c r="T159" s="13">
        <f t="shared" si="84"/>
        <v>0</v>
      </c>
      <c r="U159" s="13" t="str">
        <f t="shared" si="66"/>
        <v>depot-9</v>
      </c>
      <c r="V159" s="13" t="e">
        <f t="shared" si="67"/>
        <v>#REF!</v>
      </c>
      <c r="W159" s="13" t="str">
        <f t="shared" si="68"/>
        <v>depot-10</v>
      </c>
      <c r="X159" s="13" t="e">
        <f t="shared" si="69"/>
        <v>#REF!</v>
      </c>
      <c r="Y159" s="13" t="str">
        <f t="shared" si="75"/>
        <v>depot-14</v>
      </c>
      <c r="Z159" s="13" t="e">
        <f t="shared" si="70"/>
        <v>#REF!</v>
      </c>
      <c r="AA159" s="31">
        <f t="shared" si="85"/>
        <v>0</v>
      </c>
      <c r="AB159" s="31">
        <f t="shared" si="85"/>
        <v>0</v>
      </c>
      <c r="AC159" s="31">
        <f t="shared" si="85"/>
        <v>0</v>
      </c>
      <c r="AD159" s="31" t="e">
        <f t="shared" si="85"/>
        <v>#REF!</v>
      </c>
      <c r="AE159" s="31">
        <f t="shared" si="85"/>
        <v>0</v>
      </c>
      <c r="AF159" s="31">
        <f t="shared" si="85"/>
        <v>0</v>
      </c>
      <c r="AG159" s="42"/>
      <c r="AH159" s="32">
        <f t="shared" si="76"/>
        <v>2.56321165604674</v>
      </c>
      <c r="AI159" s="32">
        <f t="shared" si="77"/>
        <v>1.2331780772051437</v>
      </c>
      <c r="AJ159" s="29">
        <f t="shared" si="86"/>
        <v>3.1285046691506917</v>
      </c>
      <c r="AK159" s="29">
        <f t="shared" si="86"/>
        <v>2.56321165604674</v>
      </c>
      <c r="AL159" s="29">
        <f t="shared" si="86"/>
        <v>2.6078083849268632</v>
      </c>
      <c r="AM159" s="29">
        <f t="shared" si="86"/>
        <v>2.6216343906234503</v>
      </c>
      <c r="AN159" s="29">
        <f t="shared" si="86"/>
        <v>3.0622803146837954</v>
      </c>
      <c r="AO159" s="29">
        <f t="shared" si="86"/>
        <v>4.1110158268855281</v>
      </c>
      <c r="AP159" s="29">
        <f t="shared" si="86"/>
        <v>4.9307534239916784</v>
      </c>
      <c r="AQ159" s="29">
        <f t="shared" si="86"/>
        <v>4.9842470091485431</v>
      </c>
      <c r="AR159" s="29">
        <f t="shared" si="86"/>
        <v>3.8407711513455012</v>
      </c>
      <c r="AS159" s="29">
        <f t="shared" si="86"/>
        <v>8.7104320263130468</v>
      </c>
      <c r="AT159" s="29">
        <f t="shared" si="86"/>
        <v>3.5852667866281962</v>
      </c>
      <c r="AU159" s="29">
        <f t="shared" si="86"/>
        <v>2.8799098576336619</v>
      </c>
      <c r="AV159" s="29">
        <f t="shared" si="86"/>
        <v>1.3797425944357349</v>
      </c>
      <c r="AW159" s="29">
        <f t="shared" si="86"/>
        <v>1.2331780772051437</v>
      </c>
      <c r="AX159" s="29">
        <f t="shared" si="86"/>
        <v>5.5369104122160788</v>
      </c>
      <c r="AY159" s="29">
        <f t="shared" si="86"/>
        <v>5.7540200085600981</v>
      </c>
    </row>
    <row r="160" spans="2:51">
      <c r="B160" s="3">
        <v>155</v>
      </c>
      <c r="C160" s="3" t="s">
        <v>812</v>
      </c>
      <c r="D160" s="26">
        <v>34.029798</v>
      </c>
      <c r="E160" s="27">
        <v>-118.5174586</v>
      </c>
      <c r="F160" s="24">
        <v>0</v>
      </c>
      <c r="G160" s="12">
        <v>0</v>
      </c>
      <c r="H160" s="13">
        <f t="shared" si="71"/>
        <v>0</v>
      </c>
      <c r="I160" s="28">
        <f t="shared" si="72"/>
        <v>0</v>
      </c>
      <c r="J160" s="13">
        <f t="shared" si="73"/>
        <v>0</v>
      </c>
      <c r="K160" s="13" t="str">
        <f t="shared" si="74"/>
        <v>depot-1</v>
      </c>
      <c r="L160" s="13" t="e">
        <f t="shared" si="65"/>
        <v>#REF!</v>
      </c>
      <c r="M160" s="13" t="e">
        <f t="shared" si="84"/>
        <v>#REF!</v>
      </c>
      <c r="N160" s="13">
        <f t="shared" si="84"/>
        <v>0</v>
      </c>
      <c r="O160" s="13">
        <f t="shared" si="84"/>
        <v>0</v>
      </c>
      <c r="P160" s="13">
        <f t="shared" si="84"/>
        <v>0</v>
      </c>
      <c r="Q160" s="13">
        <f t="shared" si="84"/>
        <v>0</v>
      </c>
      <c r="R160" s="13">
        <f t="shared" si="84"/>
        <v>0</v>
      </c>
      <c r="S160" s="13">
        <f t="shared" si="84"/>
        <v>0</v>
      </c>
      <c r="T160" s="13">
        <f t="shared" si="84"/>
        <v>0</v>
      </c>
      <c r="U160" s="13" t="str">
        <f t="shared" si="66"/>
        <v>depot-9</v>
      </c>
      <c r="V160" s="13" t="e">
        <f t="shared" si="67"/>
        <v>#REF!</v>
      </c>
      <c r="W160" s="13" t="str">
        <f t="shared" si="68"/>
        <v>depot-10</v>
      </c>
      <c r="X160" s="13" t="e">
        <f t="shared" si="69"/>
        <v>#REF!</v>
      </c>
      <c r="Y160" s="13" t="str">
        <f t="shared" si="75"/>
        <v>depot-11</v>
      </c>
      <c r="Z160" s="13" t="e">
        <f t="shared" si="70"/>
        <v>#REF!</v>
      </c>
      <c r="AA160" s="31" t="e">
        <f t="shared" si="85"/>
        <v>#REF!</v>
      </c>
      <c r="AB160" s="31">
        <f t="shared" si="85"/>
        <v>0</v>
      </c>
      <c r="AC160" s="31">
        <f t="shared" si="85"/>
        <v>0</v>
      </c>
      <c r="AD160" s="31">
        <f t="shared" si="85"/>
        <v>0</v>
      </c>
      <c r="AE160" s="31">
        <f t="shared" si="85"/>
        <v>0</v>
      </c>
      <c r="AF160" s="31">
        <f t="shared" si="85"/>
        <v>0</v>
      </c>
      <c r="AG160" s="42"/>
      <c r="AH160" s="32">
        <f t="shared" si="76"/>
        <v>2.0044109627515438</v>
      </c>
      <c r="AI160" s="32">
        <f t="shared" si="77"/>
        <v>2.2316770340707595</v>
      </c>
      <c r="AJ160" s="29">
        <f t="shared" si="86"/>
        <v>2.0044109627515438</v>
      </c>
      <c r="AK160" s="29">
        <f t="shared" si="86"/>
        <v>2.5346155287936325</v>
      </c>
      <c r="AL160" s="29">
        <f t="shared" si="86"/>
        <v>2.7426130950246783</v>
      </c>
      <c r="AM160" s="29">
        <f t="shared" si="86"/>
        <v>2.7320216670069493</v>
      </c>
      <c r="AN160" s="29">
        <f t="shared" si="86"/>
        <v>3.3384240177664033</v>
      </c>
      <c r="AO160" s="29">
        <f t="shared" si="86"/>
        <v>4.5614942784131332</v>
      </c>
      <c r="AP160" s="29">
        <f t="shared" si="86"/>
        <v>6.3253266948433833</v>
      </c>
      <c r="AQ160" s="29">
        <f t="shared" si="86"/>
        <v>9.088603086882717</v>
      </c>
      <c r="AR160" s="29">
        <f t="shared" si="86"/>
        <v>8.8875136706789615</v>
      </c>
      <c r="AS160" s="29">
        <f t="shared" si="86"/>
        <v>12.730529399930985</v>
      </c>
      <c r="AT160" s="29">
        <f t="shared" si="86"/>
        <v>2.2316770340707595</v>
      </c>
      <c r="AU160" s="29">
        <f t="shared" si="86"/>
        <v>2.5924665293888185</v>
      </c>
      <c r="AV160" s="29">
        <f t="shared" si="86"/>
        <v>3.7486963298984191</v>
      </c>
      <c r="AW160" s="29">
        <f t="shared" si="86"/>
        <v>4.0074262334319002</v>
      </c>
      <c r="AX160" s="29">
        <f t="shared" si="86"/>
        <v>8.5019916893391585</v>
      </c>
      <c r="AY160" s="29">
        <f t="shared" si="86"/>
        <v>8.6834527471050631</v>
      </c>
    </row>
    <row r="161" spans="2:51">
      <c r="B161" s="3">
        <v>156</v>
      </c>
      <c r="C161" s="3" t="s">
        <v>813</v>
      </c>
      <c r="D161" s="26">
        <v>34.0285607</v>
      </c>
      <c r="E161" s="27">
        <v>-118.5194923</v>
      </c>
      <c r="F161" s="24">
        <v>0</v>
      </c>
      <c r="G161" s="12">
        <v>0</v>
      </c>
      <c r="H161" s="13">
        <f t="shared" si="71"/>
        <v>0</v>
      </c>
      <c r="I161" s="28">
        <f t="shared" si="72"/>
        <v>0</v>
      </c>
      <c r="J161" s="13">
        <f t="shared" si="73"/>
        <v>0</v>
      </c>
      <c r="K161" s="13" t="str">
        <f t="shared" si="74"/>
        <v>depot-1</v>
      </c>
      <c r="L161" s="13" t="e">
        <f t="shared" si="65"/>
        <v>#REF!</v>
      </c>
      <c r="M161" s="13" t="e">
        <f t="shared" si="84"/>
        <v>#REF!</v>
      </c>
      <c r="N161" s="13">
        <f t="shared" si="84"/>
        <v>0</v>
      </c>
      <c r="O161" s="13">
        <f t="shared" si="84"/>
        <v>0</v>
      </c>
      <c r="P161" s="13">
        <f t="shared" si="84"/>
        <v>0</v>
      </c>
      <c r="Q161" s="13">
        <f t="shared" si="84"/>
        <v>0</v>
      </c>
      <c r="R161" s="13">
        <f t="shared" si="84"/>
        <v>0</v>
      </c>
      <c r="S161" s="13">
        <f t="shared" si="84"/>
        <v>0</v>
      </c>
      <c r="T161" s="13">
        <f t="shared" si="84"/>
        <v>0</v>
      </c>
      <c r="U161" s="13" t="str">
        <f t="shared" si="66"/>
        <v>depot-9</v>
      </c>
      <c r="V161" s="13" t="e">
        <f t="shared" si="67"/>
        <v>#REF!</v>
      </c>
      <c r="W161" s="13" t="str">
        <f t="shared" si="68"/>
        <v>depot-10</v>
      </c>
      <c r="X161" s="13" t="e">
        <f t="shared" si="69"/>
        <v>#REF!</v>
      </c>
      <c r="Y161" s="13" t="str">
        <f t="shared" si="75"/>
        <v>depot-11</v>
      </c>
      <c r="Z161" s="13" t="e">
        <f t="shared" si="70"/>
        <v>#REF!</v>
      </c>
      <c r="AA161" s="31" t="e">
        <f t="shared" si="85"/>
        <v>#REF!</v>
      </c>
      <c r="AB161" s="31">
        <f t="shared" si="85"/>
        <v>0</v>
      </c>
      <c r="AC161" s="31">
        <f t="shared" si="85"/>
        <v>0</v>
      </c>
      <c r="AD161" s="31">
        <f t="shared" si="85"/>
        <v>0</v>
      </c>
      <c r="AE161" s="31">
        <f t="shared" si="85"/>
        <v>0</v>
      </c>
      <c r="AF161" s="31">
        <f t="shared" si="85"/>
        <v>0</v>
      </c>
      <c r="AG161" s="42"/>
      <c r="AH161" s="32">
        <f t="shared" si="76"/>
        <v>2.2126075128222857</v>
      </c>
      <c r="AI161" s="32">
        <f t="shared" si="77"/>
        <v>2.3616606020759994</v>
      </c>
      <c r="AJ161" s="29">
        <f t="shared" si="86"/>
        <v>2.2126075128222857</v>
      </c>
      <c r="AK161" s="29">
        <f t="shared" si="86"/>
        <v>2.7576100652922384</v>
      </c>
      <c r="AL161" s="29">
        <f t="shared" si="86"/>
        <v>2.930427904931304</v>
      </c>
      <c r="AM161" s="29">
        <f t="shared" si="86"/>
        <v>2.91938674005248</v>
      </c>
      <c r="AN161" s="29">
        <f t="shared" si="86"/>
        <v>3.4719619676774198</v>
      </c>
      <c r="AO161" s="29">
        <f t="shared" si="86"/>
        <v>4.6398848147981422</v>
      </c>
      <c r="AP161" s="29">
        <f t="shared" si="86"/>
        <v>6.4032481297929333</v>
      </c>
      <c r="AQ161" s="29">
        <f t="shared" si="86"/>
        <v>9.2510526270522941</v>
      </c>
      <c r="AR161" s="29">
        <f t="shared" si="86"/>
        <v>9.1155666083959108</v>
      </c>
      <c r="AS161" s="29">
        <f t="shared" si="86"/>
        <v>12.877256674280574</v>
      </c>
      <c r="AT161" s="29">
        <f t="shared" si="86"/>
        <v>2.3616606020759994</v>
      </c>
      <c r="AU161" s="29">
        <f t="shared" si="86"/>
        <v>2.7666927637525114</v>
      </c>
      <c r="AV161" s="29">
        <f t="shared" si="86"/>
        <v>3.9640410013005889</v>
      </c>
      <c r="AW161" s="29">
        <f t="shared" si="86"/>
        <v>4.2162567800593731</v>
      </c>
      <c r="AX161" s="29">
        <f t="shared" si="86"/>
        <v>8.6202269342395823</v>
      </c>
      <c r="AY161" s="29">
        <f t="shared" si="86"/>
        <v>8.7987747093447268</v>
      </c>
    </row>
    <row r="162" spans="2:51">
      <c r="B162" s="3">
        <v>157</v>
      </c>
      <c r="C162" s="3" t="s">
        <v>814</v>
      </c>
      <c r="D162" s="26">
        <v>34.036444000000003</v>
      </c>
      <c r="E162" s="27">
        <v>-118.4814937</v>
      </c>
      <c r="F162" s="24">
        <v>0</v>
      </c>
      <c r="G162" s="12">
        <v>580.47841187340191</v>
      </c>
      <c r="H162" s="13">
        <f t="shared" si="71"/>
        <v>16253.395532455253</v>
      </c>
      <c r="I162" s="28">
        <f t="shared" si="72"/>
        <v>44.529850773850008</v>
      </c>
      <c r="J162" s="13">
        <f t="shared" si="73"/>
        <v>48.982835851235009</v>
      </c>
      <c r="K162" s="13" t="str">
        <f t="shared" si="74"/>
        <v>depot-2</v>
      </c>
      <c r="L162" s="13" t="e">
        <f t="shared" si="65"/>
        <v>#REF!</v>
      </c>
      <c r="M162" s="13">
        <f t="shared" si="84"/>
        <v>0</v>
      </c>
      <c r="N162" s="13" t="e">
        <f t="shared" si="84"/>
        <v>#REF!</v>
      </c>
      <c r="O162" s="13">
        <f t="shared" si="84"/>
        <v>0</v>
      </c>
      <c r="P162" s="13">
        <f t="shared" si="84"/>
        <v>0</v>
      </c>
      <c r="Q162" s="13">
        <f t="shared" si="84"/>
        <v>0</v>
      </c>
      <c r="R162" s="13">
        <f t="shared" si="84"/>
        <v>0</v>
      </c>
      <c r="S162" s="13">
        <f t="shared" si="84"/>
        <v>0</v>
      </c>
      <c r="T162" s="13">
        <f t="shared" si="84"/>
        <v>0</v>
      </c>
      <c r="U162" s="13" t="str">
        <f t="shared" si="66"/>
        <v>depot-9</v>
      </c>
      <c r="V162" s="13" t="e">
        <f t="shared" si="67"/>
        <v>#REF!</v>
      </c>
      <c r="W162" s="13" t="str">
        <f t="shared" si="68"/>
        <v>depot-10</v>
      </c>
      <c r="X162" s="13" t="e">
        <f t="shared" si="69"/>
        <v>#REF!</v>
      </c>
      <c r="Y162" s="13" t="str">
        <f t="shared" si="75"/>
        <v>depot-13</v>
      </c>
      <c r="Z162" s="13" t="e">
        <f t="shared" si="70"/>
        <v>#REF!</v>
      </c>
      <c r="AA162" s="31">
        <f t="shared" si="85"/>
        <v>0</v>
      </c>
      <c r="AB162" s="31">
        <f t="shared" si="85"/>
        <v>0</v>
      </c>
      <c r="AC162" s="31" t="e">
        <f t="shared" si="85"/>
        <v>#REF!</v>
      </c>
      <c r="AD162" s="31">
        <f t="shared" si="85"/>
        <v>0</v>
      </c>
      <c r="AE162" s="31">
        <f t="shared" si="85"/>
        <v>0</v>
      </c>
      <c r="AF162" s="31">
        <f t="shared" si="85"/>
        <v>0</v>
      </c>
      <c r="AG162" s="42"/>
      <c r="AH162" s="32">
        <f t="shared" si="76"/>
        <v>1.1231631668188347</v>
      </c>
      <c r="AI162" s="32">
        <f t="shared" si="77"/>
        <v>0.34480158134824862</v>
      </c>
      <c r="AJ162" s="29">
        <f t="shared" si="86"/>
        <v>1.7160409007074193</v>
      </c>
      <c r="AK162" s="29">
        <f t="shared" si="86"/>
        <v>1.1231631668188347</v>
      </c>
      <c r="AL162" s="29">
        <f t="shared" si="86"/>
        <v>1.3714811396803841</v>
      </c>
      <c r="AM162" s="29">
        <f t="shared" si="86"/>
        <v>1.384683600430386</v>
      </c>
      <c r="AN162" s="29">
        <f t="shared" si="86"/>
        <v>2.223463455175843</v>
      </c>
      <c r="AO162" s="29">
        <f t="shared" si="86"/>
        <v>3.65192970946923</v>
      </c>
      <c r="AP162" s="29">
        <f t="shared" si="86"/>
        <v>4.9302867196549611</v>
      </c>
      <c r="AQ162" s="29">
        <f t="shared" si="86"/>
        <v>6.0472889365403049</v>
      </c>
      <c r="AR162" s="29">
        <f t="shared" si="86"/>
        <v>5.2449735371311386</v>
      </c>
      <c r="AS162" s="29">
        <f t="shared" si="86"/>
        <v>9.8011995484030088</v>
      </c>
      <c r="AT162" s="29">
        <f t="shared" si="86"/>
        <v>2.3656044919010148</v>
      </c>
      <c r="AU162" s="29">
        <f t="shared" si="86"/>
        <v>1.6602320642909711</v>
      </c>
      <c r="AV162" s="29">
        <f t="shared" si="86"/>
        <v>0.34480158134824862</v>
      </c>
      <c r="AW162" s="29">
        <f t="shared" si="86"/>
        <v>0.67510720667222968</v>
      </c>
      <c r="AX162" s="29">
        <f t="shared" si="86"/>
        <v>6.1698042399174913</v>
      </c>
      <c r="AY162" s="29">
        <f t="shared" si="86"/>
        <v>6.382914873826075</v>
      </c>
    </row>
    <row r="163" spans="2:51">
      <c r="B163" s="3">
        <v>158</v>
      </c>
      <c r="C163" s="3" t="s">
        <v>815</v>
      </c>
      <c r="D163" s="26">
        <v>34.033055699999998</v>
      </c>
      <c r="E163" s="27">
        <v>-118.4766994</v>
      </c>
      <c r="F163" s="24">
        <v>0</v>
      </c>
      <c r="G163" s="12">
        <v>147.34924231245651</v>
      </c>
      <c r="H163" s="13">
        <f t="shared" si="71"/>
        <v>4125.7787847487825</v>
      </c>
      <c r="I163" s="28">
        <f t="shared" si="72"/>
        <v>11.303503519859678</v>
      </c>
      <c r="J163" s="13">
        <f t="shared" si="73"/>
        <v>12.433853871845647</v>
      </c>
      <c r="K163" s="13" t="str">
        <f t="shared" si="74"/>
        <v>depot-3</v>
      </c>
      <c r="L163" s="13" t="e">
        <f t="shared" si="65"/>
        <v>#REF!</v>
      </c>
      <c r="M163" s="13">
        <f t="shared" si="84"/>
        <v>0</v>
      </c>
      <c r="N163" s="13">
        <f t="shared" si="84"/>
        <v>0</v>
      </c>
      <c r="O163" s="13" t="e">
        <f t="shared" si="84"/>
        <v>#REF!</v>
      </c>
      <c r="P163" s="13">
        <f t="shared" si="84"/>
        <v>0</v>
      </c>
      <c r="Q163" s="13">
        <f t="shared" si="84"/>
        <v>0</v>
      </c>
      <c r="R163" s="13">
        <f t="shared" si="84"/>
        <v>0</v>
      </c>
      <c r="S163" s="13">
        <f t="shared" si="84"/>
        <v>0</v>
      </c>
      <c r="T163" s="13">
        <f t="shared" si="84"/>
        <v>0</v>
      </c>
      <c r="U163" s="13" t="str">
        <f t="shared" si="66"/>
        <v>depot-9</v>
      </c>
      <c r="V163" s="13" t="e">
        <f t="shared" si="67"/>
        <v>#REF!</v>
      </c>
      <c r="W163" s="13" t="str">
        <f t="shared" si="68"/>
        <v>depot-10</v>
      </c>
      <c r="X163" s="13" t="e">
        <f t="shared" si="69"/>
        <v>#REF!</v>
      </c>
      <c r="Y163" s="13" t="str">
        <f t="shared" si="75"/>
        <v>depot-14</v>
      </c>
      <c r="Z163" s="13" t="e">
        <f t="shared" si="70"/>
        <v>#REF!</v>
      </c>
      <c r="AA163" s="31">
        <f t="shared" si="85"/>
        <v>0</v>
      </c>
      <c r="AB163" s="31">
        <f t="shared" si="85"/>
        <v>0</v>
      </c>
      <c r="AC163" s="31">
        <f t="shared" si="85"/>
        <v>0</v>
      </c>
      <c r="AD163" s="31" t="e">
        <f t="shared" si="85"/>
        <v>#REF!</v>
      </c>
      <c r="AE163" s="31">
        <f t="shared" si="85"/>
        <v>0</v>
      </c>
      <c r="AF163" s="31">
        <f t="shared" si="85"/>
        <v>0</v>
      </c>
      <c r="AG163" s="42"/>
      <c r="AH163" s="32">
        <f t="shared" si="76"/>
        <v>1.5357168843565805</v>
      </c>
      <c r="AI163" s="32">
        <f t="shared" si="77"/>
        <v>0.21051316562163175</v>
      </c>
      <c r="AJ163" s="29">
        <f t="shared" si="86"/>
        <v>2.0934370123077852</v>
      </c>
      <c r="AK163" s="29">
        <f t="shared" si="86"/>
        <v>1.5829482322861441</v>
      </c>
      <c r="AL163" s="29">
        <f t="shared" si="86"/>
        <v>1.5357168843565805</v>
      </c>
      <c r="AM163" s="29">
        <f t="shared" si="86"/>
        <v>1.5495493285793356</v>
      </c>
      <c r="AN163" s="29">
        <f t="shared" si="86"/>
        <v>2.1012367178641109</v>
      </c>
      <c r="AO163" s="29">
        <f t="shared" si="86"/>
        <v>3.3688565441260718</v>
      </c>
      <c r="AP163" s="29">
        <f t="shared" si="86"/>
        <v>4.5006559124867112</v>
      </c>
      <c r="AQ163" s="29">
        <f t="shared" si="86"/>
        <v>5.4612925672407924</v>
      </c>
      <c r="AR163" s="29">
        <f t="shared" si="86"/>
        <v>4.9092517153031077</v>
      </c>
      <c r="AS163" s="29">
        <f t="shared" si="86"/>
        <v>9.2149486373939915</v>
      </c>
      <c r="AT163" s="29">
        <f t="shared" si="86"/>
        <v>2.5177118517615926</v>
      </c>
      <c r="AU163" s="29">
        <f t="shared" si="86"/>
        <v>1.8093802363511724</v>
      </c>
      <c r="AV163" s="29">
        <f t="shared" si="86"/>
        <v>0.34409401636806553</v>
      </c>
      <c r="AW163" s="29">
        <f t="shared" si="86"/>
        <v>0.21051316562163175</v>
      </c>
      <c r="AX163" s="29">
        <f t="shared" si="86"/>
        <v>5.6102774213490862</v>
      </c>
      <c r="AY163" s="29">
        <f t="shared" si="86"/>
        <v>5.8245459155632515</v>
      </c>
    </row>
    <row r="164" spans="2:51">
      <c r="B164" s="3">
        <v>159</v>
      </c>
      <c r="C164" s="3" t="s">
        <v>816</v>
      </c>
      <c r="D164" s="26">
        <v>34.015599299999998</v>
      </c>
      <c r="E164" s="27">
        <v>-118.49840039999999</v>
      </c>
      <c r="F164" s="24">
        <v>1</v>
      </c>
      <c r="G164" s="12">
        <v>176.44143501450321</v>
      </c>
      <c r="H164" s="13">
        <f t="shared" si="71"/>
        <v>4940.36018040609</v>
      </c>
      <c r="I164" s="28">
        <f t="shared" si="72"/>
        <v>13.53523337097559</v>
      </c>
      <c r="J164" s="13">
        <f t="shared" si="73"/>
        <v>14.888756708073149</v>
      </c>
      <c r="K164" s="13" t="str">
        <f t="shared" si="74"/>
        <v>depot-5</v>
      </c>
      <c r="L164" s="13" t="e">
        <f t="shared" si="65"/>
        <v>#REF!</v>
      </c>
      <c r="M164" s="13">
        <f t="shared" si="84"/>
        <v>0</v>
      </c>
      <c r="N164" s="13">
        <f t="shared" si="84"/>
        <v>0</v>
      </c>
      <c r="O164" s="13">
        <f t="shared" si="84"/>
        <v>0</v>
      </c>
      <c r="P164" s="13">
        <f t="shared" si="84"/>
        <v>0</v>
      </c>
      <c r="Q164" s="13" t="e">
        <f t="shared" si="84"/>
        <v>#REF!</v>
      </c>
      <c r="R164" s="13">
        <f t="shared" si="84"/>
        <v>0</v>
      </c>
      <c r="S164" s="13">
        <f t="shared" si="84"/>
        <v>0</v>
      </c>
      <c r="T164" s="13">
        <f t="shared" si="84"/>
        <v>0</v>
      </c>
      <c r="U164" s="13" t="str">
        <f t="shared" si="66"/>
        <v>depot-9</v>
      </c>
      <c r="V164" s="13" t="e">
        <f t="shared" si="67"/>
        <v>#REF!</v>
      </c>
      <c r="W164" s="13" t="str">
        <f t="shared" si="68"/>
        <v>depot-10</v>
      </c>
      <c r="X164" s="13" t="e">
        <f t="shared" si="69"/>
        <v>#REF!</v>
      </c>
      <c r="Y164" s="13" t="str">
        <f t="shared" si="75"/>
        <v>depot-11</v>
      </c>
      <c r="Z164" s="13" t="e">
        <f t="shared" si="70"/>
        <v>#REF!</v>
      </c>
      <c r="AA164" s="31" t="e">
        <f t="shared" si="85"/>
        <v>#REF!</v>
      </c>
      <c r="AB164" s="31">
        <f t="shared" si="85"/>
        <v>0</v>
      </c>
      <c r="AC164" s="31">
        <f t="shared" si="85"/>
        <v>0</v>
      </c>
      <c r="AD164" s="31">
        <f t="shared" si="85"/>
        <v>0</v>
      </c>
      <c r="AE164" s="31">
        <f t="shared" si="85"/>
        <v>0</v>
      </c>
      <c r="AF164" s="31">
        <f t="shared" si="85"/>
        <v>0</v>
      </c>
      <c r="AG164" s="42"/>
      <c r="AH164" s="32">
        <f t="shared" si="76"/>
        <v>1.0901167574616955</v>
      </c>
      <c r="AI164" s="32">
        <f t="shared" si="77"/>
        <v>0.37354590949415539</v>
      </c>
      <c r="AJ164" s="29">
        <f t="shared" si="86"/>
        <v>1.4478204358619333</v>
      </c>
      <c r="AK164" s="29">
        <f t="shared" si="86"/>
        <v>1.9477760144587402</v>
      </c>
      <c r="AL164" s="29">
        <f t="shared" si="86"/>
        <v>1.3128044698662305</v>
      </c>
      <c r="AM164" s="29">
        <f t="shared" si="86"/>
        <v>1.2997675854163613</v>
      </c>
      <c r="AN164" s="29">
        <f t="shared" si="86"/>
        <v>1.0901167574616955</v>
      </c>
      <c r="AO164" s="29">
        <f t="shared" si="86"/>
        <v>2.1980401512476204</v>
      </c>
      <c r="AP164" s="29">
        <f t="shared" si="86"/>
        <v>3.9575689607884699</v>
      </c>
      <c r="AQ164" s="29">
        <f t="shared" si="86"/>
        <v>6.9126043531646033</v>
      </c>
      <c r="AR164" s="29">
        <f t="shared" si="86"/>
        <v>7.6236250278329489</v>
      </c>
      <c r="AS164" s="29">
        <f t="shared" si="86"/>
        <v>10.461487398730547</v>
      </c>
      <c r="AT164" s="29">
        <f t="shared" si="86"/>
        <v>0.37354590949415539</v>
      </c>
      <c r="AU164" s="29">
        <f t="shared" si="86"/>
        <v>1.0247850428748</v>
      </c>
      <c r="AV164" s="29">
        <f t="shared" si="86"/>
        <v>2.5419324526225147</v>
      </c>
      <c r="AW164" s="29">
        <f t="shared" si="86"/>
        <v>2.6081300812070869</v>
      </c>
      <c r="AX164" s="29">
        <f t="shared" si="86"/>
        <v>6.1505717277737144</v>
      </c>
      <c r="AY164" s="29">
        <f t="shared" si="86"/>
        <v>6.3265556711136313</v>
      </c>
    </row>
    <row r="165" spans="2:51">
      <c r="B165" s="3">
        <v>160</v>
      </c>
      <c r="C165" s="3" t="s">
        <v>817</v>
      </c>
      <c r="D165" s="26">
        <v>34.033055699999998</v>
      </c>
      <c r="E165" s="27">
        <v>-118.4766994</v>
      </c>
      <c r="F165" s="24">
        <v>0</v>
      </c>
      <c r="G165" s="12">
        <v>147.34924231245651</v>
      </c>
      <c r="H165" s="13">
        <f t="shared" si="71"/>
        <v>4125.7787847487825</v>
      </c>
      <c r="I165" s="28">
        <f t="shared" si="72"/>
        <v>11.303503519859678</v>
      </c>
      <c r="J165" s="13">
        <f t="shared" si="73"/>
        <v>12.433853871845647</v>
      </c>
      <c r="K165" s="13" t="str">
        <f t="shared" si="74"/>
        <v>depot-3</v>
      </c>
      <c r="L165" s="13" t="e">
        <f t="shared" si="65"/>
        <v>#REF!</v>
      </c>
      <c r="M165" s="13">
        <f t="shared" si="84"/>
        <v>0</v>
      </c>
      <c r="N165" s="13">
        <f t="shared" si="84"/>
        <v>0</v>
      </c>
      <c r="O165" s="13" t="e">
        <f t="shared" si="84"/>
        <v>#REF!</v>
      </c>
      <c r="P165" s="13">
        <f t="shared" si="84"/>
        <v>0</v>
      </c>
      <c r="Q165" s="13">
        <f t="shared" si="84"/>
        <v>0</v>
      </c>
      <c r="R165" s="13">
        <f t="shared" si="84"/>
        <v>0</v>
      </c>
      <c r="S165" s="13">
        <f t="shared" si="84"/>
        <v>0</v>
      </c>
      <c r="T165" s="13">
        <f t="shared" si="84"/>
        <v>0</v>
      </c>
      <c r="U165" s="13" t="str">
        <f t="shared" si="66"/>
        <v>depot-9</v>
      </c>
      <c r="V165" s="13" t="e">
        <f t="shared" si="67"/>
        <v>#REF!</v>
      </c>
      <c r="W165" s="13" t="str">
        <f t="shared" si="68"/>
        <v>depot-10</v>
      </c>
      <c r="X165" s="13" t="e">
        <f t="shared" si="69"/>
        <v>#REF!</v>
      </c>
      <c r="Y165" s="13" t="str">
        <f t="shared" si="75"/>
        <v>depot-14</v>
      </c>
      <c r="Z165" s="13" t="e">
        <f t="shared" si="70"/>
        <v>#REF!</v>
      </c>
      <c r="AA165" s="31">
        <f t="shared" si="85"/>
        <v>0</v>
      </c>
      <c r="AB165" s="31">
        <f t="shared" si="85"/>
        <v>0</v>
      </c>
      <c r="AC165" s="31">
        <f t="shared" si="85"/>
        <v>0</v>
      </c>
      <c r="AD165" s="31" t="e">
        <f t="shared" si="85"/>
        <v>#REF!</v>
      </c>
      <c r="AE165" s="31">
        <f t="shared" si="85"/>
        <v>0</v>
      </c>
      <c r="AF165" s="31">
        <f t="shared" si="85"/>
        <v>0</v>
      </c>
      <c r="AG165" s="42"/>
      <c r="AH165" s="32">
        <f t="shared" si="76"/>
        <v>1.5357168843565805</v>
      </c>
      <c r="AI165" s="32">
        <f t="shared" si="77"/>
        <v>0.21051316562163175</v>
      </c>
      <c r="AJ165" s="29">
        <f t="shared" si="86"/>
        <v>2.0934370123077852</v>
      </c>
      <c r="AK165" s="29">
        <f t="shared" si="86"/>
        <v>1.5829482322861441</v>
      </c>
      <c r="AL165" s="29">
        <f t="shared" si="86"/>
        <v>1.5357168843565805</v>
      </c>
      <c r="AM165" s="29">
        <f t="shared" si="86"/>
        <v>1.5495493285793356</v>
      </c>
      <c r="AN165" s="29">
        <f t="shared" si="86"/>
        <v>2.1012367178641109</v>
      </c>
      <c r="AO165" s="29">
        <f t="shared" si="86"/>
        <v>3.3688565441260718</v>
      </c>
      <c r="AP165" s="29">
        <f t="shared" si="86"/>
        <v>4.5006559124867112</v>
      </c>
      <c r="AQ165" s="29">
        <f t="shared" si="86"/>
        <v>5.4612925672407924</v>
      </c>
      <c r="AR165" s="29">
        <f t="shared" si="86"/>
        <v>4.9092517153031077</v>
      </c>
      <c r="AS165" s="29">
        <f t="shared" si="86"/>
        <v>9.2149486373939915</v>
      </c>
      <c r="AT165" s="29">
        <f t="shared" si="86"/>
        <v>2.5177118517615926</v>
      </c>
      <c r="AU165" s="29">
        <f t="shared" si="86"/>
        <v>1.8093802363511724</v>
      </c>
      <c r="AV165" s="29">
        <f t="shared" si="86"/>
        <v>0.34409401636806553</v>
      </c>
      <c r="AW165" s="29">
        <f t="shared" si="86"/>
        <v>0.21051316562163175</v>
      </c>
      <c r="AX165" s="29">
        <f t="shared" si="86"/>
        <v>5.6102774213490862</v>
      </c>
      <c r="AY165" s="29">
        <f t="shared" si="86"/>
        <v>5.8245459155632515</v>
      </c>
    </row>
    <row r="166" spans="2:51">
      <c r="B166" s="3">
        <v>161</v>
      </c>
      <c r="C166" s="3" t="s">
        <v>818</v>
      </c>
      <c r="D166" s="26">
        <v>34.016540599999999</v>
      </c>
      <c r="E166" s="27">
        <v>-118.45674630000001</v>
      </c>
      <c r="F166" s="24">
        <v>0</v>
      </c>
      <c r="G166" s="12">
        <v>478.78128552570996</v>
      </c>
      <c r="H166" s="13">
        <f t="shared" si="71"/>
        <v>13405.875994719878</v>
      </c>
      <c r="I166" s="28">
        <f t="shared" si="72"/>
        <v>36.728427382794187</v>
      </c>
      <c r="J166" s="13">
        <f t="shared" si="73"/>
        <v>40.401270121073608</v>
      </c>
      <c r="K166" s="13" t="str">
        <f t="shared" si="74"/>
        <v>depot-8</v>
      </c>
      <c r="L166" s="13" t="e">
        <f t="shared" si="65"/>
        <v>#REF!</v>
      </c>
      <c r="M166" s="13">
        <f t="shared" ref="M166:T175" si="87">IF($K166=M$5,$L166,0)</f>
        <v>0</v>
      </c>
      <c r="N166" s="13">
        <f t="shared" si="87"/>
        <v>0</v>
      </c>
      <c r="O166" s="13">
        <f t="shared" si="87"/>
        <v>0</v>
      </c>
      <c r="P166" s="13">
        <f t="shared" si="87"/>
        <v>0</v>
      </c>
      <c r="Q166" s="13">
        <f t="shared" si="87"/>
        <v>0</v>
      </c>
      <c r="R166" s="13">
        <f t="shared" si="87"/>
        <v>0</v>
      </c>
      <c r="S166" s="13">
        <f t="shared" si="87"/>
        <v>0</v>
      </c>
      <c r="T166" s="13" t="e">
        <f t="shared" si="87"/>
        <v>#REF!</v>
      </c>
      <c r="U166" s="13" t="str">
        <f t="shared" si="66"/>
        <v>depot-9</v>
      </c>
      <c r="V166" s="13" t="e">
        <f t="shared" si="67"/>
        <v>#REF!</v>
      </c>
      <c r="W166" s="13" t="str">
        <f t="shared" si="68"/>
        <v>depot-10</v>
      </c>
      <c r="X166" s="13" t="e">
        <f t="shared" si="69"/>
        <v>#REF!</v>
      </c>
      <c r="Y166" s="13" t="str">
        <f t="shared" si="75"/>
        <v>depot-14</v>
      </c>
      <c r="Z166" s="13" t="e">
        <f t="shared" si="70"/>
        <v>#REF!</v>
      </c>
      <c r="AA166" s="31">
        <f t="shared" ref="AA166:AF175" si="88">IF($Y166=AA$5,$Z166,0)</f>
        <v>0</v>
      </c>
      <c r="AB166" s="31">
        <f t="shared" si="88"/>
        <v>0</v>
      </c>
      <c r="AC166" s="31">
        <f t="shared" si="88"/>
        <v>0</v>
      </c>
      <c r="AD166" s="31" t="e">
        <f t="shared" si="88"/>
        <v>#REF!</v>
      </c>
      <c r="AE166" s="31">
        <f t="shared" si="88"/>
        <v>0</v>
      </c>
      <c r="AF166" s="31">
        <f t="shared" si="88"/>
        <v>0</v>
      </c>
      <c r="AG166" s="42"/>
      <c r="AH166" s="32">
        <f t="shared" si="76"/>
        <v>2.9189847027352762</v>
      </c>
      <c r="AI166" s="32">
        <f t="shared" si="77"/>
        <v>2.525733076652569</v>
      </c>
      <c r="AJ166" s="29">
        <f t="shared" ref="AJ166:AY175" si="89">(((AJ$3-$D166)^2)+((AJ$4-$E166)^2))^(1/2)*100</f>
        <v>4.2852844825630196</v>
      </c>
      <c r="AK166" s="29">
        <f t="shared" si="89"/>
        <v>3.9850240351209765</v>
      </c>
      <c r="AL166" s="29">
        <f t="shared" si="89"/>
        <v>3.4849671801171578</v>
      </c>
      <c r="AM166" s="29">
        <f t="shared" si="89"/>
        <v>3.4943228933944277</v>
      </c>
      <c r="AN166" s="29">
        <f t="shared" si="89"/>
        <v>3.0803882059403174</v>
      </c>
      <c r="AO166" s="29">
        <f t="shared" si="89"/>
        <v>3.1021438505814189</v>
      </c>
      <c r="AP166" s="29">
        <f t="shared" si="89"/>
        <v>3.0646494356778153</v>
      </c>
      <c r="AQ166" s="29">
        <f t="shared" si="89"/>
        <v>2.9189847027352762</v>
      </c>
      <c r="AR166" s="29">
        <f t="shared" si="89"/>
        <v>4.3552559568878042</v>
      </c>
      <c r="AS166" s="29">
        <f t="shared" si="89"/>
        <v>6.6555630176577161</v>
      </c>
      <c r="AT166" s="29">
        <f t="shared" si="89"/>
        <v>4.111998402491972</v>
      </c>
      <c r="AU166" s="29">
        <f t="shared" si="89"/>
        <v>3.6226221758958408</v>
      </c>
      <c r="AV166" s="29">
        <f t="shared" si="89"/>
        <v>2.8757874417451683</v>
      </c>
      <c r="AW166" s="29">
        <f t="shared" si="89"/>
        <v>2.525733076652569</v>
      </c>
      <c r="AX166" s="29">
        <f t="shared" si="89"/>
        <v>3.1626531479916946</v>
      </c>
      <c r="AY166" s="29">
        <f t="shared" si="89"/>
        <v>3.3797082420385802</v>
      </c>
    </row>
    <row r="167" spans="2:51">
      <c r="B167" s="3">
        <v>162</v>
      </c>
      <c r="C167" s="3" t="s">
        <v>819</v>
      </c>
      <c r="D167" s="26">
        <v>34.026915000000002</v>
      </c>
      <c r="E167" s="27">
        <v>-118.47128499999999</v>
      </c>
      <c r="F167" s="24">
        <v>0</v>
      </c>
      <c r="G167" s="12">
        <v>349.95497750856936</v>
      </c>
      <c r="H167" s="13">
        <f t="shared" si="71"/>
        <v>9798.7393702399422</v>
      </c>
      <c r="I167" s="28">
        <f t="shared" si="72"/>
        <v>26.84586128832861</v>
      </c>
      <c r="J167" s="13">
        <f t="shared" si="73"/>
        <v>29.530447417161472</v>
      </c>
      <c r="K167" s="13" t="str">
        <f t="shared" si="74"/>
        <v>depot-3</v>
      </c>
      <c r="L167" s="13" t="e">
        <f t="shared" si="65"/>
        <v>#REF!</v>
      </c>
      <c r="M167" s="13">
        <f t="shared" si="87"/>
        <v>0</v>
      </c>
      <c r="N167" s="13">
        <f t="shared" si="87"/>
        <v>0</v>
      </c>
      <c r="O167" s="13" t="e">
        <f t="shared" si="87"/>
        <v>#REF!</v>
      </c>
      <c r="P167" s="13">
        <f t="shared" si="87"/>
        <v>0</v>
      </c>
      <c r="Q167" s="13">
        <f t="shared" si="87"/>
        <v>0</v>
      </c>
      <c r="R167" s="13">
        <f t="shared" si="87"/>
        <v>0</v>
      </c>
      <c r="S167" s="13">
        <f t="shared" si="87"/>
        <v>0</v>
      </c>
      <c r="T167" s="13">
        <f t="shared" si="87"/>
        <v>0</v>
      </c>
      <c r="U167" s="13" t="str">
        <f t="shared" si="66"/>
        <v>depot-9</v>
      </c>
      <c r="V167" s="13" t="e">
        <f t="shared" si="67"/>
        <v>#REF!</v>
      </c>
      <c r="W167" s="13" t="str">
        <f t="shared" si="68"/>
        <v>depot-10</v>
      </c>
      <c r="X167" s="13" t="e">
        <f t="shared" si="69"/>
        <v>#REF!</v>
      </c>
      <c r="Y167" s="13" t="str">
        <f t="shared" si="75"/>
        <v>depot-14</v>
      </c>
      <c r="Z167" s="13" t="e">
        <f t="shared" si="70"/>
        <v>#REF!</v>
      </c>
      <c r="AA167" s="31">
        <f t="shared" si="88"/>
        <v>0</v>
      </c>
      <c r="AB167" s="31">
        <f t="shared" si="88"/>
        <v>0</v>
      </c>
      <c r="AC167" s="31">
        <f t="shared" si="88"/>
        <v>0</v>
      </c>
      <c r="AD167" s="31" t="e">
        <f t="shared" si="88"/>
        <v>#REF!</v>
      </c>
      <c r="AE167" s="31">
        <f t="shared" si="88"/>
        <v>0</v>
      </c>
      <c r="AF167" s="31">
        <f t="shared" si="88"/>
        <v>0</v>
      </c>
      <c r="AG167" s="42"/>
      <c r="AH167" s="32">
        <f t="shared" si="76"/>
        <v>1.9046134327470168</v>
      </c>
      <c r="AI167" s="32">
        <f t="shared" si="77"/>
        <v>0.73980954305833624</v>
      </c>
      <c r="AJ167" s="29">
        <f t="shared" si="89"/>
        <v>2.6317670907591855</v>
      </c>
      <c r="AK167" s="29">
        <f t="shared" si="89"/>
        <v>2.240851685408797</v>
      </c>
      <c r="AL167" s="29">
        <f t="shared" si="89"/>
        <v>1.9046134327470168</v>
      </c>
      <c r="AM167" s="29">
        <f t="shared" si="89"/>
        <v>1.9167484601283049</v>
      </c>
      <c r="AN167" s="29">
        <f t="shared" si="89"/>
        <v>2.0109396634417043</v>
      </c>
      <c r="AO167" s="29">
        <f t="shared" si="89"/>
        <v>2.9380578331280511</v>
      </c>
      <c r="AP167" s="29">
        <f t="shared" si="89"/>
        <v>3.8319475870246795</v>
      </c>
      <c r="AQ167" s="29">
        <f t="shared" si="89"/>
        <v>4.6845253256329071</v>
      </c>
      <c r="AR167" s="29">
        <f t="shared" si="89"/>
        <v>4.7100720462110637</v>
      </c>
      <c r="AS167" s="29">
        <f t="shared" si="89"/>
        <v>8.4331015825793756</v>
      </c>
      <c r="AT167" s="29">
        <f t="shared" si="89"/>
        <v>2.7567593167349114</v>
      </c>
      <c r="AU167" s="29">
        <f t="shared" si="89"/>
        <v>2.1186909907772198</v>
      </c>
      <c r="AV167" s="29">
        <f t="shared" si="89"/>
        <v>1.0897289451057481</v>
      </c>
      <c r="AW167" s="29">
        <f t="shared" si="89"/>
        <v>0.73980954305833624</v>
      </c>
      <c r="AX167" s="29">
        <f t="shared" si="89"/>
        <v>4.7954819080045574</v>
      </c>
      <c r="AY167" s="29">
        <f t="shared" si="89"/>
        <v>5.0102749884216315</v>
      </c>
    </row>
    <row r="168" spans="2:51">
      <c r="B168" s="3">
        <v>163</v>
      </c>
      <c r="C168" s="3" t="s">
        <v>820</v>
      </c>
      <c r="D168" s="26">
        <v>34.0296296</v>
      </c>
      <c r="E168" s="27">
        <v>-118.4754413</v>
      </c>
      <c r="F168" s="24">
        <v>0</v>
      </c>
      <c r="G168" s="12">
        <v>163.67761942473931</v>
      </c>
      <c r="H168" s="13">
        <f t="shared" si="71"/>
        <v>4582.9733438927005</v>
      </c>
      <c r="I168" s="28">
        <f t="shared" si="72"/>
        <v>12.556091353130686</v>
      </c>
      <c r="J168" s="13">
        <f t="shared" si="73"/>
        <v>13.811700488443755</v>
      </c>
      <c r="K168" s="13" t="str">
        <f t="shared" si="74"/>
        <v>depot-3</v>
      </c>
      <c r="L168" s="13" t="e">
        <f t="shared" si="65"/>
        <v>#REF!</v>
      </c>
      <c r="M168" s="13">
        <f t="shared" si="87"/>
        <v>0</v>
      </c>
      <c r="N168" s="13">
        <f t="shared" si="87"/>
        <v>0</v>
      </c>
      <c r="O168" s="13" t="e">
        <f t="shared" si="87"/>
        <v>#REF!</v>
      </c>
      <c r="P168" s="13">
        <f t="shared" si="87"/>
        <v>0</v>
      </c>
      <c r="Q168" s="13">
        <f t="shared" si="87"/>
        <v>0</v>
      </c>
      <c r="R168" s="13">
        <f t="shared" si="87"/>
        <v>0</v>
      </c>
      <c r="S168" s="13">
        <f t="shared" si="87"/>
        <v>0</v>
      </c>
      <c r="T168" s="13">
        <f t="shared" si="87"/>
        <v>0</v>
      </c>
      <c r="U168" s="13" t="str">
        <f t="shared" si="66"/>
        <v>depot-9</v>
      </c>
      <c r="V168" s="13" t="e">
        <f t="shared" si="67"/>
        <v>#REF!</v>
      </c>
      <c r="W168" s="13" t="str">
        <f t="shared" si="68"/>
        <v>depot-10</v>
      </c>
      <c r="X168" s="13" t="e">
        <f t="shared" si="69"/>
        <v>#REF!</v>
      </c>
      <c r="Y168" s="13" t="str">
        <f t="shared" si="75"/>
        <v>depot-14</v>
      </c>
      <c r="Z168" s="13" t="e">
        <f t="shared" si="70"/>
        <v>#REF!</v>
      </c>
      <c r="AA168" s="31">
        <f t="shared" si="88"/>
        <v>0</v>
      </c>
      <c r="AB168" s="31">
        <f t="shared" si="88"/>
        <v>0</v>
      </c>
      <c r="AC168" s="31">
        <f t="shared" si="88"/>
        <v>0</v>
      </c>
      <c r="AD168" s="31" t="e">
        <f t="shared" si="88"/>
        <v>#REF!</v>
      </c>
      <c r="AE168" s="31">
        <f t="shared" si="88"/>
        <v>0</v>
      </c>
      <c r="AF168" s="31">
        <f t="shared" si="88"/>
        <v>0</v>
      </c>
      <c r="AG168" s="42"/>
      <c r="AH168" s="32">
        <f t="shared" si="76"/>
        <v>1.5316890717435079</v>
      </c>
      <c r="AI168" s="32">
        <f t="shared" si="77"/>
        <v>0.24363172309843903</v>
      </c>
      <c r="AJ168" s="29">
        <f t="shared" si="89"/>
        <v>2.1978607040712377</v>
      </c>
      <c r="AK168" s="29">
        <f t="shared" si="89"/>
        <v>1.7640449638538238</v>
      </c>
      <c r="AL168" s="29">
        <f t="shared" si="89"/>
        <v>1.5316890717435079</v>
      </c>
      <c r="AM168" s="29">
        <f t="shared" si="89"/>
        <v>1.5448831727032011</v>
      </c>
      <c r="AN168" s="29">
        <f t="shared" si="89"/>
        <v>1.8936807844250989</v>
      </c>
      <c r="AO168" s="29">
        <f t="shared" si="89"/>
        <v>3.0613367360847592</v>
      </c>
      <c r="AP168" s="29">
        <f t="shared" si="89"/>
        <v>4.1427902775306453</v>
      </c>
      <c r="AQ168" s="29">
        <f t="shared" si="89"/>
        <v>5.1795752797694927</v>
      </c>
      <c r="AR168" s="29">
        <f t="shared" si="89"/>
        <v>4.9384706225718151</v>
      </c>
      <c r="AS168" s="29">
        <f t="shared" si="89"/>
        <v>8.9290405201235767</v>
      </c>
      <c r="AT168" s="29">
        <f t="shared" si="89"/>
        <v>2.4614183878612543</v>
      </c>
      <c r="AU168" s="29">
        <f t="shared" si="89"/>
        <v>1.7785141729259899</v>
      </c>
      <c r="AV168" s="29">
        <f t="shared" si="89"/>
        <v>0.59421300229828933</v>
      </c>
      <c r="AW168" s="29">
        <f t="shared" si="89"/>
        <v>0.24363172309843903</v>
      </c>
      <c r="AX168" s="29">
        <f t="shared" si="89"/>
        <v>5.2605449311359083</v>
      </c>
      <c r="AY168" s="29">
        <f t="shared" si="89"/>
        <v>5.4741162398422656</v>
      </c>
    </row>
    <row r="169" spans="2:51">
      <c r="B169" s="3">
        <v>164</v>
      </c>
      <c r="C169" s="3" t="s">
        <v>821</v>
      </c>
      <c r="D169" s="26">
        <v>34.019902199999997</v>
      </c>
      <c r="E169" s="27">
        <v>-118.4847068</v>
      </c>
      <c r="F169" s="24">
        <v>0</v>
      </c>
      <c r="G169" s="12">
        <v>151.28926873160646</v>
      </c>
      <c r="H169" s="13">
        <f t="shared" si="71"/>
        <v>4236.099524484981</v>
      </c>
      <c r="I169" s="28">
        <f t="shared" si="72"/>
        <v>11.605752121876661</v>
      </c>
      <c r="J169" s="13">
        <f t="shared" si="73"/>
        <v>12.766327334064327</v>
      </c>
      <c r="K169" s="13" t="str">
        <f t="shared" si="74"/>
        <v>depot-5</v>
      </c>
      <c r="L169" s="13" t="e">
        <f t="shared" si="65"/>
        <v>#REF!</v>
      </c>
      <c r="M169" s="13">
        <f t="shared" si="87"/>
        <v>0</v>
      </c>
      <c r="N169" s="13">
        <f t="shared" si="87"/>
        <v>0</v>
      </c>
      <c r="O169" s="13">
        <f t="shared" si="87"/>
        <v>0</v>
      </c>
      <c r="P169" s="13">
        <f t="shared" si="87"/>
        <v>0</v>
      </c>
      <c r="Q169" s="13" t="e">
        <f t="shared" si="87"/>
        <v>#REF!</v>
      </c>
      <c r="R169" s="13">
        <f t="shared" si="87"/>
        <v>0</v>
      </c>
      <c r="S169" s="13">
        <f t="shared" si="87"/>
        <v>0</v>
      </c>
      <c r="T169" s="13">
        <f t="shared" si="87"/>
        <v>0</v>
      </c>
      <c r="U169" s="13" t="str">
        <f t="shared" si="66"/>
        <v>depot-9</v>
      </c>
      <c r="V169" s="13" t="e">
        <f t="shared" si="67"/>
        <v>#REF!</v>
      </c>
      <c r="W169" s="13" t="str">
        <f t="shared" si="68"/>
        <v>depot-10</v>
      </c>
      <c r="X169" s="13" t="e">
        <f t="shared" si="69"/>
        <v>#REF!</v>
      </c>
      <c r="Y169" s="13" t="str">
        <f t="shared" si="75"/>
        <v>depot-12</v>
      </c>
      <c r="Z169" s="13" t="e">
        <f t="shared" si="70"/>
        <v>#REF!</v>
      </c>
      <c r="AA169" s="31">
        <f t="shared" si="88"/>
        <v>0</v>
      </c>
      <c r="AB169" s="31" t="e">
        <f t="shared" si="88"/>
        <v>#REF!</v>
      </c>
      <c r="AC169" s="31">
        <f t="shared" si="88"/>
        <v>0</v>
      </c>
      <c r="AD169" s="31">
        <f t="shared" si="88"/>
        <v>0</v>
      </c>
      <c r="AE169" s="31">
        <f t="shared" si="88"/>
        <v>0</v>
      </c>
      <c r="AF169" s="31">
        <f t="shared" si="88"/>
        <v>0</v>
      </c>
      <c r="AG169" s="42"/>
      <c r="AH169" s="32">
        <f t="shared" si="76"/>
        <v>0.5614361940596122</v>
      </c>
      <c r="AI169" s="32">
        <f t="shared" si="77"/>
        <v>0.84767188109534375</v>
      </c>
      <c r="AJ169" s="29">
        <f t="shared" si="89"/>
        <v>1.6259762356199261</v>
      </c>
      <c r="AK169" s="29">
        <f t="shared" si="89"/>
        <v>1.6243000724005048</v>
      </c>
      <c r="AL169" s="29">
        <f t="shared" si="89"/>
        <v>0.82306372839558695</v>
      </c>
      <c r="AM169" s="29">
        <f t="shared" si="89"/>
        <v>0.82578164002449128</v>
      </c>
      <c r="AN169" s="29">
        <f t="shared" si="89"/>
        <v>0.5614361940596122</v>
      </c>
      <c r="AO169" s="29">
        <f t="shared" si="89"/>
        <v>2.0024230905579121</v>
      </c>
      <c r="AP169" s="29">
        <f t="shared" si="89"/>
        <v>3.4796019579398871</v>
      </c>
      <c r="AQ169" s="29">
        <f t="shared" si="89"/>
        <v>5.6675050188328697</v>
      </c>
      <c r="AR169" s="29">
        <f t="shared" si="89"/>
        <v>6.22085065647018</v>
      </c>
      <c r="AS169" s="29">
        <f t="shared" si="89"/>
        <v>9.321918650648259</v>
      </c>
      <c r="AT169" s="29">
        <f t="shared" si="89"/>
        <v>1.3082708895336117</v>
      </c>
      <c r="AU169" s="29">
        <f t="shared" si="89"/>
        <v>0.84767188109534375</v>
      </c>
      <c r="AV169" s="29">
        <f t="shared" si="89"/>
        <v>1.413390973863683</v>
      </c>
      <c r="AW169" s="29">
        <f t="shared" si="89"/>
        <v>1.3345074928226113</v>
      </c>
      <c r="AX169" s="29">
        <f t="shared" si="89"/>
        <v>5.2205995997389749</v>
      </c>
      <c r="AY169" s="29">
        <f t="shared" si="89"/>
        <v>5.4176021648698285</v>
      </c>
    </row>
    <row r="170" spans="2:51">
      <c r="B170" s="3">
        <v>165</v>
      </c>
      <c r="C170" s="3" t="s">
        <v>822</v>
      </c>
      <c r="D170" s="26">
        <v>34.032514900000002</v>
      </c>
      <c r="E170" s="27">
        <v>-118.46929059999999</v>
      </c>
      <c r="F170" s="24">
        <v>0</v>
      </c>
      <c r="G170" s="12">
        <v>163.67761942473931</v>
      </c>
      <c r="H170" s="13">
        <f t="shared" si="71"/>
        <v>4582.9733438927005</v>
      </c>
      <c r="I170" s="28">
        <f t="shared" si="72"/>
        <v>12.556091353130686</v>
      </c>
      <c r="J170" s="13">
        <f t="shared" si="73"/>
        <v>13.811700488443755</v>
      </c>
      <c r="K170" s="13" t="str">
        <f t="shared" si="74"/>
        <v>depot-3</v>
      </c>
      <c r="L170" s="13" t="e">
        <f t="shared" si="65"/>
        <v>#REF!</v>
      </c>
      <c r="M170" s="13">
        <f t="shared" si="87"/>
        <v>0</v>
      </c>
      <c r="N170" s="13">
        <f t="shared" si="87"/>
        <v>0</v>
      </c>
      <c r="O170" s="13" t="e">
        <f t="shared" si="87"/>
        <v>#REF!</v>
      </c>
      <c r="P170" s="13">
        <f t="shared" si="87"/>
        <v>0</v>
      </c>
      <c r="Q170" s="13">
        <f t="shared" si="87"/>
        <v>0</v>
      </c>
      <c r="R170" s="13">
        <f t="shared" si="87"/>
        <v>0</v>
      </c>
      <c r="S170" s="13">
        <f t="shared" si="87"/>
        <v>0</v>
      </c>
      <c r="T170" s="13">
        <f t="shared" si="87"/>
        <v>0</v>
      </c>
      <c r="U170" s="13" t="str">
        <f t="shared" si="66"/>
        <v>depot-9</v>
      </c>
      <c r="V170" s="13" t="e">
        <f t="shared" si="67"/>
        <v>#REF!</v>
      </c>
      <c r="W170" s="13" t="str">
        <f t="shared" si="68"/>
        <v>depot-10</v>
      </c>
      <c r="X170" s="13" t="e">
        <f t="shared" si="69"/>
        <v>#REF!</v>
      </c>
      <c r="Y170" s="13" t="str">
        <f t="shared" si="75"/>
        <v>depot-14</v>
      </c>
      <c r="Z170" s="13" t="e">
        <f t="shared" si="70"/>
        <v>#REF!</v>
      </c>
      <c r="AA170" s="31">
        <f t="shared" si="88"/>
        <v>0</v>
      </c>
      <c r="AB170" s="31">
        <f t="shared" si="88"/>
        <v>0</v>
      </c>
      <c r="AC170" s="31">
        <f t="shared" si="88"/>
        <v>0</v>
      </c>
      <c r="AD170" s="31" t="e">
        <f t="shared" si="88"/>
        <v>#REF!</v>
      </c>
      <c r="AE170" s="31">
        <f t="shared" si="88"/>
        <v>0</v>
      </c>
      <c r="AF170" s="31">
        <f t="shared" si="88"/>
        <v>0</v>
      </c>
      <c r="AG170" s="42"/>
      <c r="AH170" s="32">
        <f t="shared" si="76"/>
        <v>2.2021335883412636</v>
      </c>
      <c r="AI170" s="32">
        <f t="shared" si="77"/>
        <v>0.82412607827999174</v>
      </c>
      <c r="AJ170" s="29">
        <f t="shared" si="89"/>
        <v>2.8233729331607109</v>
      </c>
      <c r="AK170" s="29">
        <f t="shared" si="89"/>
        <v>2.3257969112758161</v>
      </c>
      <c r="AL170" s="29">
        <f t="shared" si="89"/>
        <v>2.2021335883412636</v>
      </c>
      <c r="AM170" s="29">
        <f t="shared" si="89"/>
        <v>2.2155582939081206</v>
      </c>
      <c r="AN170" s="29">
        <f t="shared" si="89"/>
        <v>2.5247907814518467</v>
      </c>
      <c r="AO170" s="29">
        <f t="shared" si="89"/>
        <v>3.531408343495031</v>
      </c>
      <c r="AP170" s="29">
        <f t="shared" si="89"/>
        <v>4.3874511714439874</v>
      </c>
      <c r="AQ170" s="29">
        <f t="shared" si="89"/>
        <v>4.8140477615615715</v>
      </c>
      <c r="AR170" s="29">
        <f t="shared" si="89"/>
        <v>4.2594505624315433</v>
      </c>
      <c r="AS170" s="29">
        <f t="shared" si="89"/>
        <v>8.5657660903506958</v>
      </c>
      <c r="AT170" s="29">
        <f t="shared" si="89"/>
        <v>3.1407949504076491</v>
      </c>
      <c r="AU170" s="29">
        <f t="shared" si="89"/>
        <v>2.4552388510492169</v>
      </c>
      <c r="AV170" s="29">
        <f t="shared" si="89"/>
        <v>1.0869358763526564</v>
      </c>
      <c r="AW170" s="29">
        <f t="shared" si="89"/>
        <v>0.82412607827999174</v>
      </c>
      <c r="AX170" s="29">
        <f t="shared" si="89"/>
        <v>5.1597497966180104</v>
      </c>
      <c r="AY170" s="29">
        <f t="shared" si="89"/>
        <v>5.3765862042845747</v>
      </c>
    </row>
    <row r="171" spans="2:51">
      <c r="B171" s="3">
        <v>166</v>
      </c>
      <c r="C171" s="3" t="s">
        <v>823</v>
      </c>
      <c r="D171" s="26">
        <v>34.005916599999999</v>
      </c>
      <c r="E171" s="27">
        <v>-118.4802995</v>
      </c>
      <c r="F171" s="24">
        <v>1</v>
      </c>
      <c r="G171" s="12">
        <v>225.83172274878905</v>
      </c>
      <c r="H171" s="13">
        <f t="shared" si="71"/>
        <v>6323.2882369660938</v>
      </c>
      <c r="I171" s="28">
        <f t="shared" si="72"/>
        <v>17.324077361550941</v>
      </c>
      <c r="J171" s="13">
        <f t="shared" si="73"/>
        <v>19.056485097706037</v>
      </c>
      <c r="K171" s="13" t="str">
        <f t="shared" si="74"/>
        <v>depot-6</v>
      </c>
      <c r="L171" s="13" t="e">
        <f t="shared" si="65"/>
        <v>#REF!</v>
      </c>
      <c r="M171" s="13">
        <f t="shared" si="87"/>
        <v>0</v>
      </c>
      <c r="N171" s="13">
        <f t="shared" si="87"/>
        <v>0</v>
      </c>
      <c r="O171" s="13">
        <f t="shared" si="87"/>
        <v>0</v>
      </c>
      <c r="P171" s="13">
        <f t="shared" si="87"/>
        <v>0</v>
      </c>
      <c r="Q171" s="13">
        <f t="shared" si="87"/>
        <v>0</v>
      </c>
      <c r="R171" s="13" t="e">
        <f t="shared" si="87"/>
        <v>#REF!</v>
      </c>
      <c r="S171" s="13">
        <f t="shared" si="87"/>
        <v>0</v>
      </c>
      <c r="T171" s="13">
        <f t="shared" si="87"/>
        <v>0</v>
      </c>
      <c r="U171" s="13" t="str">
        <f t="shared" si="66"/>
        <v>depot-9</v>
      </c>
      <c r="V171" s="13" t="e">
        <f t="shared" si="67"/>
        <v>#REF!</v>
      </c>
      <c r="W171" s="13" t="str">
        <f t="shared" si="68"/>
        <v>depot-10</v>
      </c>
      <c r="X171" s="13" t="e">
        <f t="shared" si="69"/>
        <v>#REF!</v>
      </c>
      <c r="Y171" s="13" t="str">
        <f t="shared" si="75"/>
        <v>depot-12</v>
      </c>
      <c r="Z171" s="13" t="e">
        <f t="shared" si="70"/>
        <v>#REF!</v>
      </c>
      <c r="AA171" s="31">
        <f t="shared" si="88"/>
        <v>0</v>
      </c>
      <c r="AB171" s="31" t="e">
        <f t="shared" si="88"/>
        <v>#REF!</v>
      </c>
      <c r="AC171" s="31">
        <f t="shared" si="88"/>
        <v>0</v>
      </c>
      <c r="AD171" s="31">
        <f t="shared" si="88"/>
        <v>0</v>
      </c>
      <c r="AE171" s="31">
        <f t="shared" si="88"/>
        <v>0</v>
      </c>
      <c r="AF171" s="31">
        <f t="shared" si="88"/>
        <v>0</v>
      </c>
      <c r="AG171" s="42"/>
      <c r="AH171" s="32">
        <f t="shared" si="76"/>
        <v>0.65295375525407529</v>
      </c>
      <c r="AI171" s="32">
        <f t="shared" si="77"/>
        <v>2.1493977600477807</v>
      </c>
      <c r="AJ171" s="29">
        <f t="shared" si="89"/>
        <v>2.9582190639131003</v>
      </c>
      <c r="AK171" s="29">
        <f t="shared" si="89"/>
        <v>3.076101272146115</v>
      </c>
      <c r="AL171" s="29">
        <f t="shared" si="89"/>
        <v>2.2379910094771285</v>
      </c>
      <c r="AM171" s="29">
        <f t="shared" si="89"/>
        <v>2.2367083718943639</v>
      </c>
      <c r="AN171" s="29">
        <f t="shared" si="89"/>
        <v>1.1630821856169058</v>
      </c>
      <c r="AO171" s="29">
        <f t="shared" si="89"/>
        <v>0.65295375525407529</v>
      </c>
      <c r="AP171" s="29">
        <f t="shared" si="89"/>
        <v>2.0412584519361219</v>
      </c>
      <c r="AQ171" s="29">
        <f t="shared" si="89"/>
        <v>5.0140976346696533</v>
      </c>
      <c r="AR171" s="29">
        <f t="shared" si="89"/>
        <v>6.7166528676422868</v>
      </c>
      <c r="AS171" s="29">
        <f t="shared" si="89"/>
        <v>8.4521653692536063</v>
      </c>
      <c r="AT171" s="29">
        <f t="shared" si="89"/>
        <v>2.2000455160063779</v>
      </c>
      <c r="AU171" s="29">
        <f t="shared" si="89"/>
        <v>2.1493977600477807</v>
      </c>
      <c r="AV171" s="29">
        <f t="shared" si="89"/>
        <v>2.7359604807999318</v>
      </c>
      <c r="AW171" s="29">
        <f t="shared" si="89"/>
        <v>2.5321624303545445</v>
      </c>
      <c r="AX171" s="29">
        <f t="shared" si="89"/>
        <v>4.0985444592072175</v>
      </c>
      <c r="AY171" s="29">
        <f t="shared" si="89"/>
        <v>4.2737651155515728</v>
      </c>
    </row>
    <row r="172" spans="2:51">
      <c r="B172" s="3">
        <v>167</v>
      </c>
      <c r="C172" s="3" t="s">
        <v>824</v>
      </c>
      <c r="D172" s="26">
        <v>34.052970600000002</v>
      </c>
      <c r="E172" s="27">
        <v>-118.464077</v>
      </c>
      <c r="F172" s="24">
        <v>0</v>
      </c>
      <c r="G172" s="12">
        <v>0</v>
      </c>
      <c r="H172" s="13">
        <f t="shared" si="71"/>
        <v>0</v>
      </c>
      <c r="I172" s="28">
        <f t="shared" si="72"/>
        <v>0</v>
      </c>
      <c r="J172" s="13">
        <f t="shared" si="73"/>
        <v>0</v>
      </c>
      <c r="K172" s="13" t="str">
        <f t="shared" si="74"/>
        <v>depot-2</v>
      </c>
      <c r="L172" s="13" t="e">
        <f t="shared" si="65"/>
        <v>#REF!</v>
      </c>
      <c r="M172" s="13">
        <f t="shared" si="87"/>
        <v>0</v>
      </c>
      <c r="N172" s="13" t="e">
        <f t="shared" si="87"/>
        <v>#REF!</v>
      </c>
      <c r="O172" s="13">
        <f t="shared" si="87"/>
        <v>0</v>
      </c>
      <c r="P172" s="13">
        <f t="shared" si="87"/>
        <v>0</v>
      </c>
      <c r="Q172" s="13">
        <f t="shared" si="87"/>
        <v>0</v>
      </c>
      <c r="R172" s="13">
        <f t="shared" si="87"/>
        <v>0</v>
      </c>
      <c r="S172" s="13">
        <f t="shared" si="87"/>
        <v>0</v>
      </c>
      <c r="T172" s="13">
        <f t="shared" si="87"/>
        <v>0</v>
      </c>
      <c r="U172" s="13" t="str">
        <f t="shared" si="66"/>
        <v>depot-9</v>
      </c>
      <c r="V172" s="13" t="e">
        <f t="shared" si="67"/>
        <v>#REF!</v>
      </c>
      <c r="W172" s="13" t="str">
        <f t="shared" si="68"/>
        <v>depot-10</v>
      </c>
      <c r="X172" s="13" t="e">
        <f t="shared" si="69"/>
        <v>#REF!</v>
      </c>
      <c r="Y172" s="13" t="str">
        <f t="shared" si="75"/>
        <v>depot-13</v>
      </c>
      <c r="Z172" s="13" t="e">
        <f t="shared" si="70"/>
        <v>#REF!</v>
      </c>
      <c r="AA172" s="31">
        <f t="shared" si="88"/>
        <v>0</v>
      </c>
      <c r="AB172" s="31">
        <f t="shared" si="88"/>
        <v>0</v>
      </c>
      <c r="AC172" s="31" t="e">
        <f t="shared" si="88"/>
        <v>#REF!</v>
      </c>
      <c r="AD172" s="31">
        <f t="shared" si="88"/>
        <v>0</v>
      </c>
      <c r="AE172" s="31">
        <f t="shared" si="88"/>
        <v>0</v>
      </c>
      <c r="AF172" s="31">
        <f t="shared" si="88"/>
        <v>0</v>
      </c>
      <c r="AG172" s="42"/>
      <c r="AH172" s="32">
        <f t="shared" si="76"/>
        <v>3.4076459892417659</v>
      </c>
      <c r="AI172" s="32">
        <f t="shared" si="77"/>
        <v>2.5410506797391137</v>
      </c>
      <c r="AJ172" s="29">
        <f t="shared" si="89"/>
        <v>4.046131372756089</v>
      </c>
      <c r="AK172" s="29">
        <f t="shared" si="89"/>
        <v>3.4076459892417659</v>
      </c>
      <c r="AL172" s="29">
        <f t="shared" si="89"/>
        <v>3.7668080249722702</v>
      </c>
      <c r="AM172" s="29">
        <f t="shared" si="89"/>
        <v>3.7802806889701923</v>
      </c>
      <c r="AN172" s="29">
        <f t="shared" si="89"/>
        <v>4.4587215748465736</v>
      </c>
      <c r="AO172" s="29">
        <f t="shared" si="89"/>
        <v>5.6279229548746734</v>
      </c>
      <c r="AP172" s="29">
        <f t="shared" si="89"/>
        <v>6.4552074560084218</v>
      </c>
      <c r="AQ172" s="29">
        <f t="shared" si="89"/>
        <v>5.9191688982917174</v>
      </c>
      <c r="AR172" s="29">
        <f t="shared" si="89"/>
        <v>3.2704641087933619</v>
      </c>
      <c r="AS172" s="29">
        <f t="shared" si="89"/>
        <v>9.5017852490842607</v>
      </c>
      <c r="AT172" s="29">
        <f t="shared" si="89"/>
        <v>4.7649380843828926</v>
      </c>
      <c r="AU172" s="29">
        <f t="shared" si="89"/>
        <v>4.0555295834696627</v>
      </c>
      <c r="AV172" s="29">
        <f t="shared" si="89"/>
        <v>2.5410506797391137</v>
      </c>
      <c r="AW172" s="29">
        <f t="shared" si="89"/>
        <v>2.5635226628998704</v>
      </c>
      <c r="AX172" s="29">
        <f t="shared" si="89"/>
        <v>6.8325630549308736</v>
      </c>
      <c r="AY172" s="29">
        <f t="shared" si="89"/>
        <v>7.0470448115793838</v>
      </c>
    </row>
    <row r="173" spans="2:51">
      <c r="B173" s="3">
        <v>168</v>
      </c>
      <c r="C173" s="3" t="s">
        <v>825</v>
      </c>
      <c r="D173" s="26">
        <v>34.022260000000003</v>
      </c>
      <c r="E173" s="27">
        <v>-118.47209839999999</v>
      </c>
      <c r="F173" s="24">
        <v>0</v>
      </c>
      <c r="G173" s="12">
        <v>349.95497750856936</v>
      </c>
      <c r="H173" s="13">
        <f t="shared" si="71"/>
        <v>9798.7393702399422</v>
      </c>
      <c r="I173" s="28">
        <f t="shared" si="72"/>
        <v>26.84586128832861</v>
      </c>
      <c r="J173" s="13">
        <f t="shared" si="73"/>
        <v>29.530447417161472</v>
      </c>
      <c r="K173" s="13" t="str">
        <f t="shared" si="74"/>
        <v>depot-5</v>
      </c>
      <c r="L173" s="13" t="e">
        <f t="shared" si="65"/>
        <v>#REF!</v>
      </c>
      <c r="M173" s="13">
        <f t="shared" si="87"/>
        <v>0</v>
      </c>
      <c r="N173" s="13">
        <f t="shared" si="87"/>
        <v>0</v>
      </c>
      <c r="O173" s="13">
        <f t="shared" si="87"/>
        <v>0</v>
      </c>
      <c r="P173" s="13">
        <f t="shared" si="87"/>
        <v>0</v>
      </c>
      <c r="Q173" s="13" t="e">
        <f t="shared" si="87"/>
        <v>#REF!</v>
      </c>
      <c r="R173" s="13">
        <f t="shared" si="87"/>
        <v>0</v>
      </c>
      <c r="S173" s="13">
        <f t="shared" si="87"/>
        <v>0</v>
      </c>
      <c r="T173" s="13">
        <f t="shared" si="87"/>
        <v>0</v>
      </c>
      <c r="U173" s="13" t="str">
        <f t="shared" si="66"/>
        <v>depot-9</v>
      </c>
      <c r="V173" s="13" t="e">
        <f t="shared" si="67"/>
        <v>#REF!</v>
      </c>
      <c r="W173" s="13" t="str">
        <f t="shared" si="68"/>
        <v>depot-10</v>
      </c>
      <c r="X173" s="13" t="e">
        <f t="shared" si="69"/>
        <v>#REF!</v>
      </c>
      <c r="Y173" s="13" t="str">
        <f t="shared" si="75"/>
        <v>depot-14</v>
      </c>
      <c r="Z173" s="13" t="e">
        <f t="shared" si="70"/>
        <v>#REF!</v>
      </c>
      <c r="AA173" s="31">
        <f t="shared" si="88"/>
        <v>0</v>
      </c>
      <c r="AB173" s="31">
        <f t="shared" si="88"/>
        <v>0</v>
      </c>
      <c r="AC173" s="31">
        <f t="shared" si="88"/>
        <v>0</v>
      </c>
      <c r="AD173" s="31" t="e">
        <f t="shared" si="88"/>
        <v>#REF!</v>
      </c>
      <c r="AE173" s="31">
        <f t="shared" si="88"/>
        <v>0</v>
      </c>
      <c r="AF173" s="31">
        <f t="shared" si="88"/>
        <v>0</v>
      </c>
      <c r="AG173" s="42"/>
      <c r="AH173" s="32">
        <f t="shared" si="76"/>
        <v>1.7022328838331608</v>
      </c>
      <c r="AI173" s="32">
        <f t="shared" si="77"/>
        <v>1.0286429277449458</v>
      </c>
      <c r="AJ173" s="29">
        <f t="shared" si="89"/>
        <v>2.6487195505759313</v>
      </c>
      <c r="AK173" s="29">
        <f t="shared" si="89"/>
        <v>2.3609640095519882</v>
      </c>
      <c r="AL173" s="29">
        <f t="shared" si="89"/>
        <v>1.8574658711806653</v>
      </c>
      <c r="AM173" s="29">
        <f t="shared" si="89"/>
        <v>1.8675616501215191</v>
      </c>
      <c r="AN173" s="29">
        <f t="shared" si="89"/>
        <v>1.7022328838331608</v>
      </c>
      <c r="AO173" s="29">
        <f t="shared" si="89"/>
        <v>2.4810262745091975</v>
      </c>
      <c r="AP173" s="29">
        <f t="shared" si="89"/>
        <v>3.3725375737126715</v>
      </c>
      <c r="AQ173" s="29">
        <f t="shared" si="89"/>
        <v>4.5546565145238427</v>
      </c>
      <c r="AR173" s="29">
        <f t="shared" si="89"/>
        <v>5.0386353213640254</v>
      </c>
      <c r="AS173" s="29">
        <f t="shared" si="89"/>
        <v>8.2784584997993633</v>
      </c>
      <c r="AT173" s="29">
        <f t="shared" si="89"/>
        <v>2.5848520285704821</v>
      </c>
      <c r="AU173" s="29">
        <f t="shared" si="89"/>
        <v>2.0199536628350652</v>
      </c>
      <c r="AV173" s="29">
        <f t="shared" si="89"/>
        <v>1.3634708082686608</v>
      </c>
      <c r="AW173" s="29">
        <f t="shared" si="89"/>
        <v>1.0286429277449458</v>
      </c>
      <c r="AX173" s="29">
        <f t="shared" si="89"/>
        <v>4.4755428921637721</v>
      </c>
      <c r="AY173" s="29">
        <f t="shared" si="89"/>
        <v>4.6874176631917921</v>
      </c>
    </row>
    <row r="174" spans="2:51">
      <c r="B174" s="3">
        <v>169</v>
      </c>
      <c r="C174" s="3" t="s">
        <v>826</v>
      </c>
      <c r="D174" s="26">
        <v>34.009227099999997</v>
      </c>
      <c r="E174" s="27">
        <v>-118.4580775</v>
      </c>
      <c r="F174" s="24">
        <v>0</v>
      </c>
      <c r="G174" s="12">
        <v>478.78128552570996</v>
      </c>
      <c r="H174" s="13">
        <f t="shared" si="71"/>
        <v>13405.875994719878</v>
      </c>
      <c r="I174" s="28">
        <f t="shared" si="72"/>
        <v>36.728427382794187</v>
      </c>
      <c r="J174" s="13">
        <f t="shared" si="73"/>
        <v>40.401270121073608</v>
      </c>
      <c r="K174" s="13" t="str">
        <f t="shared" si="74"/>
        <v>depot-7</v>
      </c>
      <c r="L174" s="13" t="e">
        <f t="shared" si="65"/>
        <v>#REF!</v>
      </c>
      <c r="M174" s="13">
        <f t="shared" si="87"/>
        <v>0</v>
      </c>
      <c r="N174" s="13">
        <f t="shared" si="87"/>
        <v>0</v>
      </c>
      <c r="O174" s="13">
        <f t="shared" si="87"/>
        <v>0</v>
      </c>
      <c r="P174" s="13">
        <f t="shared" si="87"/>
        <v>0</v>
      </c>
      <c r="Q174" s="13">
        <f t="shared" si="87"/>
        <v>0</v>
      </c>
      <c r="R174" s="13">
        <f t="shared" si="87"/>
        <v>0</v>
      </c>
      <c r="S174" s="13" t="e">
        <f t="shared" si="87"/>
        <v>#REF!</v>
      </c>
      <c r="T174" s="13">
        <f t="shared" si="87"/>
        <v>0</v>
      </c>
      <c r="U174" s="13" t="str">
        <f t="shared" si="66"/>
        <v>depot-9</v>
      </c>
      <c r="V174" s="13" t="e">
        <f t="shared" si="67"/>
        <v>#REF!</v>
      </c>
      <c r="W174" s="13" t="str">
        <f t="shared" si="68"/>
        <v>depot-10</v>
      </c>
      <c r="X174" s="13" t="e">
        <f t="shared" si="69"/>
        <v>#REF!</v>
      </c>
      <c r="Y174" s="13" t="str">
        <f t="shared" si="75"/>
        <v>depot-15</v>
      </c>
      <c r="Z174" s="13" t="e">
        <f t="shared" si="70"/>
        <v>#REF!</v>
      </c>
      <c r="AA174" s="31">
        <f t="shared" si="88"/>
        <v>0</v>
      </c>
      <c r="AB174" s="31">
        <f t="shared" si="88"/>
        <v>0</v>
      </c>
      <c r="AC174" s="31">
        <f t="shared" si="88"/>
        <v>0</v>
      </c>
      <c r="AD174" s="31">
        <f t="shared" si="88"/>
        <v>0</v>
      </c>
      <c r="AE174" s="31" t="e">
        <f t="shared" si="88"/>
        <v>#REF!</v>
      </c>
      <c r="AF174" s="31">
        <f t="shared" si="88"/>
        <v>0</v>
      </c>
      <c r="AG174" s="42"/>
      <c r="AH174" s="32">
        <f t="shared" si="76"/>
        <v>2.350771921327159</v>
      </c>
      <c r="AI174" s="32">
        <f t="shared" si="77"/>
        <v>2.5891934154479928</v>
      </c>
      <c r="AJ174" s="29">
        <f t="shared" si="89"/>
        <v>4.4506863603942621</v>
      </c>
      <c r="AK174" s="29">
        <f t="shared" si="89"/>
        <v>4.2495145032105075</v>
      </c>
      <c r="AL174" s="29">
        <f t="shared" si="89"/>
        <v>3.6301795374331163</v>
      </c>
      <c r="AM174" s="29">
        <f t="shared" si="89"/>
        <v>3.6372521573853631</v>
      </c>
      <c r="AN174" s="29">
        <f t="shared" si="89"/>
        <v>3.0004524067211689</v>
      </c>
      <c r="AO174" s="29">
        <f t="shared" si="89"/>
        <v>2.6555323385343468</v>
      </c>
      <c r="AP174" s="29">
        <f t="shared" si="89"/>
        <v>2.350771921327159</v>
      </c>
      <c r="AQ174" s="29">
        <f t="shared" si="89"/>
        <v>2.830416500181566</v>
      </c>
      <c r="AR174" s="29">
        <f t="shared" si="89"/>
        <v>5.0373856343252843</v>
      </c>
      <c r="AS174" s="29">
        <f t="shared" si="89"/>
        <v>6.4533541435215707</v>
      </c>
      <c r="AT174" s="29">
        <f t="shared" si="89"/>
        <v>4.0950905256172581</v>
      </c>
      <c r="AU174" s="29">
        <f t="shared" si="89"/>
        <v>3.7136498396316422</v>
      </c>
      <c r="AV174" s="29">
        <f t="shared" si="89"/>
        <v>3.2631173371489339</v>
      </c>
      <c r="AW174" s="29">
        <f t="shared" si="89"/>
        <v>2.9167536550417421</v>
      </c>
      <c r="AX174" s="29">
        <f t="shared" si="89"/>
        <v>2.5891934154479928</v>
      </c>
      <c r="AY174" s="29">
        <f t="shared" si="89"/>
        <v>2.8046536769094086</v>
      </c>
    </row>
    <row r="175" spans="2:51">
      <c r="B175" s="3">
        <v>170</v>
      </c>
      <c r="C175" s="3" t="s">
        <v>827</v>
      </c>
      <c r="D175" s="26">
        <v>34.009227099999997</v>
      </c>
      <c r="E175" s="27">
        <v>-118.4580775</v>
      </c>
      <c r="F175" s="24">
        <v>0</v>
      </c>
      <c r="G175" s="12">
        <v>478.78128552570996</v>
      </c>
      <c r="H175" s="13">
        <f t="shared" si="71"/>
        <v>13405.875994719878</v>
      </c>
      <c r="I175" s="28">
        <f t="shared" si="72"/>
        <v>36.728427382794187</v>
      </c>
      <c r="J175" s="13">
        <f t="shared" si="73"/>
        <v>40.401270121073608</v>
      </c>
      <c r="K175" s="13" t="str">
        <f t="shared" si="74"/>
        <v>depot-7</v>
      </c>
      <c r="L175" s="13" t="e">
        <f t="shared" si="65"/>
        <v>#REF!</v>
      </c>
      <c r="M175" s="13">
        <f t="shared" si="87"/>
        <v>0</v>
      </c>
      <c r="N175" s="13">
        <f t="shared" si="87"/>
        <v>0</v>
      </c>
      <c r="O175" s="13">
        <f t="shared" si="87"/>
        <v>0</v>
      </c>
      <c r="P175" s="13">
        <f t="shared" si="87"/>
        <v>0</v>
      </c>
      <c r="Q175" s="13">
        <f t="shared" si="87"/>
        <v>0</v>
      </c>
      <c r="R175" s="13">
        <f t="shared" si="87"/>
        <v>0</v>
      </c>
      <c r="S175" s="13" t="e">
        <f t="shared" si="87"/>
        <v>#REF!</v>
      </c>
      <c r="T175" s="13">
        <f t="shared" si="87"/>
        <v>0</v>
      </c>
      <c r="U175" s="13" t="str">
        <f t="shared" si="66"/>
        <v>depot-9</v>
      </c>
      <c r="V175" s="13" t="e">
        <f t="shared" si="67"/>
        <v>#REF!</v>
      </c>
      <c r="W175" s="13" t="str">
        <f t="shared" si="68"/>
        <v>depot-10</v>
      </c>
      <c r="X175" s="13" t="e">
        <f t="shared" si="69"/>
        <v>#REF!</v>
      </c>
      <c r="Y175" s="13" t="str">
        <f t="shared" si="75"/>
        <v>depot-15</v>
      </c>
      <c r="Z175" s="13" t="e">
        <f t="shared" si="70"/>
        <v>#REF!</v>
      </c>
      <c r="AA175" s="31">
        <f t="shared" si="88"/>
        <v>0</v>
      </c>
      <c r="AB175" s="31">
        <f t="shared" si="88"/>
        <v>0</v>
      </c>
      <c r="AC175" s="31">
        <f t="shared" si="88"/>
        <v>0</v>
      </c>
      <c r="AD175" s="31">
        <f t="shared" si="88"/>
        <v>0</v>
      </c>
      <c r="AE175" s="31" t="e">
        <f t="shared" si="88"/>
        <v>#REF!</v>
      </c>
      <c r="AF175" s="31">
        <f t="shared" si="88"/>
        <v>0</v>
      </c>
      <c r="AG175" s="42"/>
      <c r="AH175" s="32">
        <f t="shared" si="76"/>
        <v>2.350771921327159</v>
      </c>
      <c r="AI175" s="32">
        <f t="shared" si="77"/>
        <v>2.5891934154479928</v>
      </c>
      <c r="AJ175" s="29">
        <f t="shared" si="89"/>
        <v>4.4506863603942621</v>
      </c>
      <c r="AK175" s="29">
        <f t="shared" si="89"/>
        <v>4.2495145032105075</v>
      </c>
      <c r="AL175" s="29">
        <f t="shared" si="89"/>
        <v>3.6301795374331163</v>
      </c>
      <c r="AM175" s="29">
        <f t="shared" si="89"/>
        <v>3.6372521573853631</v>
      </c>
      <c r="AN175" s="29">
        <f t="shared" si="89"/>
        <v>3.0004524067211689</v>
      </c>
      <c r="AO175" s="29">
        <f t="shared" si="89"/>
        <v>2.6555323385343468</v>
      </c>
      <c r="AP175" s="29">
        <f t="shared" si="89"/>
        <v>2.350771921327159</v>
      </c>
      <c r="AQ175" s="29">
        <f t="shared" si="89"/>
        <v>2.830416500181566</v>
      </c>
      <c r="AR175" s="29">
        <f t="shared" si="89"/>
        <v>5.0373856343252843</v>
      </c>
      <c r="AS175" s="29">
        <f t="shared" si="89"/>
        <v>6.4533541435215707</v>
      </c>
      <c r="AT175" s="29">
        <f t="shared" si="89"/>
        <v>4.0950905256172581</v>
      </c>
      <c r="AU175" s="29">
        <f t="shared" si="89"/>
        <v>3.7136498396316422</v>
      </c>
      <c r="AV175" s="29">
        <f t="shared" si="89"/>
        <v>3.2631173371489339</v>
      </c>
      <c r="AW175" s="29">
        <f t="shared" si="89"/>
        <v>2.9167536550417421</v>
      </c>
      <c r="AX175" s="29">
        <f t="shared" si="89"/>
        <v>2.5891934154479928</v>
      </c>
      <c r="AY175" s="29">
        <f t="shared" si="89"/>
        <v>2.8046536769094086</v>
      </c>
    </row>
    <row r="176" spans="2:51">
      <c r="B176" s="3">
        <v>171</v>
      </c>
      <c r="C176" s="3" t="s">
        <v>828</v>
      </c>
      <c r="D176" s="26">
        <v>34.016799399999996</v>
      </c>
      <c r="E176" s="27">
        <v>-118.4529489</v>
      </c>
      <c r="F176" s="24">
        <v>0</v>
      </c>
      <c r="G176" s="12">
        <v>478.78128552570996</v>
      </c>
      <c r="H176" s="13">
        <f t="shared" si="71"/>
        <v>13405.875994719878</v>
      </c>
      <c r="I176" s="28">
        <f t="shared" si="72"/>
        <v>36.728427382794187</v>
      </c>
      <c r="J176" s="13">
        <f t="shared" si="73"/>
        <v>40.401270121073608</v>
      </c>
      <c r="K176" s="13" t="str">
        <f t="shared" si="74"/>
        <v>depot-8</v>
      </c>
      <c r="L176" s="13" t="e">
        <f t="shared" si="65"/>
        <v>#REF!</v>
      </c>
      <c r="M176" s="13">
        <f t="shared" ref="M176:T185" si="90">IF($K176=M$5,$L176,0)</f>
        <v>0</v>
      </c>
      <c r="N176" s="13">
        <f t="shared" si="90"/>
        <v>0</v>
      </c>
      <c r="O176" s="13">
        <f t="shared" si="90"/>
        <v>0</v>
      </c>
      <c r="P176" s="13">
        <f t="shared" si="90"/>
        <v>0</v>
      </c>
      <c r="Q176" s="13">
        <f t="shared" si="90"/>
        <v>0</v>
      </c>
      <c r="R176" s="13">
        <f t="shared" si="90"/>
        <v>0</v>
      </c>
      <c r="S176" s="13">
        <f t="shared" si="90"/>
        <v>0</v>
      </c>
      <c r="T176" s="13" t="e">
        <f t="shared" si="90"/>
        <v>#REF!</v>
      </c>
      <c r="U176" s="13" t="str">
        <f t="shared" si="66"/>
        <v>depot-9</v>
      </c>
      <c r="V176" s="13" t="e">
        <f t="shared" si="67"/>
        <v>#REF!</v>
      </c>
      <c r="W176" s="13" t="str">
        <f t="shared" si="68"/>
        <v>depot-10</v>
      </c>
      <c r="X176" s="13" t="e">
        <f t="shared" si="69"/>
        <v>#REF!</v>
      </c>
      <c r="Y176" s="13" t="str">
        <f t="shared" si="75"/>
        <v>depot-14</v>
      </c>
      <c r="Z176" s="13" t="e">
        <f t="shared" si="70"/>
        <v>#REF!</v>
      </c>
      <c r="AA176" s="31">
        <f t="shared" ref="AA176:AF185" si="91">IF($Y176=AA$5,$Z176,0)</f>
        <v>0</v>
      </c>
      <c r="AB176" s="31">
        <f t="shared" si="91"/>
        <v>0</v>
      </c>
      <c r="AC176" s="31">
        <f t="shared" si="91"/>
        <v>0</v>
      </c>
      <c r="AD176" s="31" t="e">
        <f t="shared" si="91"/>
        <v>#REF!</v>
      </c>
      <c r="AE176" s="31">
        <f t="shared" si="91"/>
        <v>0</v>
      </c>
      <c r="AF176" s="31">
        <f t="shared" si="91"/>
        <v>0</v>
      </c>
      <c r="AG176" s="42"/>
      <c r="AH176" s="32">
        <f t="shared" si="76"/>
        <v>2.5904240703013803</v>
      </c>
      <c r="AI176" s="32">
        <f t="shared" si="77"/>
        <v>2.8315968680767845</v>
      </c>
      <c r="AJ176" s="29">
        <f t="shared" ref="AJ176:AY185" si="92">(((AJ$3-$D176)^2)+((AJ$4-$E176)^2))^(1/2)*100</f>
        <v>4.6397655237851261</v>
      </c>
      <c r="AK176" s="29">
        <f t="shared" si="92"/>
        <v>4.3184244703479706</v>
      </c>
      <c r="AL176" s="29">
        <f t="shared" si="92"/>
        <v>3.845780556987259</v>
      </c>
      <c r="AM176" s="29">
        <f t="shared" si="92"/>
        <v>3.8554684239024297</v>
      </c>
      <c r="AN176" s="29">
        <f t="shared" si="92"/>
        <v>3.4609459375296385</v>
      </c>
      <c r="AO176" s="29">
        <f t="shared" si="92"/>
        <v>3.4416550006218691</v>
      </c>
      <c r="AP176" s="29">
        <f t="shared" si="92"/>
        <v>3.2625795031542268</v>
      </c>
      <c r="AQ176" s="29">
        <f t="shared" si="92"/>
        <v>2.5904240703013803</v>
      </c>
      <c r="AR176" s="29">
        <f t="shared" si="92"/>
        <v>4.1235858574792763</v>
      </c>
      <c r="AS176" s="29">
        <f t="shared" si="92"/>
        <v>6.3401313554215255</v>
      </c>
      <c r="AT176" s="29">
        <f t="shared" si="92"/>
        <v>4.4894594480522683</v>
      </c>
      <c r="AU176" s="29">
        <f t="shared" si="92"/>
        <v>3.9907922165530128</v>
      </c>
      <c r="AV176" s="29">
        <f t="shared" si="92"/>
        <v>3.1787734506418897</v>
      </c>
      <c r="AW176" s="29">
        <f t="shared" si="92"/>
        <v>2.8315968680767845</v>
      </c>
      <c r="AX176" s="29">
        <f t="shared" si="92"/>
        <v>3.0483393239103531</v>
      </c>
      <c r="AY176" s="29">
        <f t="shared" si="92"/>
        <v>3.2631918034493168</v>
      </c>
    </row>
    <row r="177" spans="2:51">
      <c r="B177" s="3">
        <v>172</v>
      </c>
      <c r="C177" s="3" t="s">
        <v>829</v>
      </c>
      <c r="D177" s="26">
        <v>34.017215999999998</v>
      </c>
      <c r="E177" s="27">
        <v>-118.4470352</v>
      </c>
      <c r="F177" s="24">
        <v>0</v>
      </c>
      <c r="G177" s="12">
        <v>478.78128552570996</v>
      </c>
      <c r="H177" s="13">
        <f t="shared" si="71"/>
        <v>13405.875994719878</v>
      </c>
      <c r="I177" s="28">
        <f t="shared" si="72"/>
        <v>36.728427382794187</v>
      </c>
      <c r="J177" s="13">
        <f t="shared" si="73"/>
        <v>40.401270121073608</v>
      </c>
      <c r="K177" s="13" t="str">
        <f t="shared" si="74"/>
        <v>depot-8</v>
      </c>
      <c r="L177" s="13" t="e">
        <f t="shared" si="65"/>
        <v>#REF!</v>
      </c>
      <c r="M177" s="13">
        <f t="shared" si="90"/>
        <v>0</v>
      </c>
      <c r="N177" s="13">
        <f t="shared" si="90"/>
        <v>0</v>
      </c>
      <c r="O177" s="13">
        <f t="shared" si="90"/>
        <v>0</v>
      </c>
      <c r="P177" s="13">
        <f t="shared" si="90"/>
        <v>0</v>
      </c>
      <c r="Q177" s="13">
        <f t="shared" si="90"/>
        <v>0</v>
      </c>
      <c r="R177" s="13">
        <f t="shared" si="90"/>
        <v>0</v>
      </c>
      <c r="S177" s="13">
        <f t="shared" si="90"/>
        <v>0</v>
      </c>
      <c r="T177" s="13" t="e">
        <f t="shared" si="90"/>
        <v>#REF!</v>
      </c>
      <c r="U177" s="13" t="str">
        <f t="shared" si="66"/>
        <v>depot-9</v>
      </c>
      <c r="V177" s="13" t="e">
        <f t="shared" si="67"/>
        <v>#REF!</v>
      </c>
      <c r="W177" s="13" t="str">
        <f t="shared" si="68"/>
        <v>depot-10</v>
      </c>
      <c r="X177" s="13" t="e">
        <f t="shared" si="69"/>
        <v>#REF!</v>
      </c>
      <c r="Y177" s="13" t="str">
        <f t="shared" si="75"/>
        <v>depot-15</v>
      </c>
      <c r="Z177" s="13" t="e">
        <f t="shared" si="70"/>
        <v>#REF!</v>
      </c>
      <c r="AA177" s="31">
        <f t="shared" si="91"/>
        <v>0</v>
      </c>
      <c r="AB177" s="31">
        <f t="shared" si="91"/>
        <v>0</v>
      </c>
      <c r="AC177" s="31">
        <f t="shared" si="91"/>
        <v>0</v>
      </c>
      <c r="AD177" s="31">
        <f t="shared" si="91"/>
        <v>0</v>
      </c>
      <c r="AE177" s="31" t="e">
        <f t="shared" si="91"/>
        <v>#REF!</v>
      </c>
      <c r="AF177" s="31">
        <f t="shared" si="91"/>
        <v>0</v>
      </c>
      <c r="AG177" s="42"/>
      <c r="AH177" s="32">
        <f t="shared" si="76"/>
        <v>2.1146451334679979</v>
      </c>
      <c r="AI177" s="32">
        <f t="shared" si="77"/>
        <v>2.9616915626716556</v>
      </c>
      <c r="AJ177" s="29">
        <f t="shared" si="92"/>
        <v>5.1988292842137973</v>
      </c>
      <c r="AK177" s="29">
        <f t="shared" si="92"/>
        <v>4.8510139959387564</v>
      </c>
      <c r="AL177" s="29">
        <f t="shared" si="92"/>
        <v>4.414037489305616</v>
      </c>
      <c r="AM177" s="29">
        <f t="shared" si="92"/>
        <v>4.4241222733785346</v>
      </c>
      <c r="AN177" s="29">
        <f t="shared" si="92"/>
        <v>4.0536856229853671</v>
      </c>
      <c r="AO177" s="29">
        <f t="shared" si="92"/>
        <v>3.985783756352379</v>
      </c>
      <c r="AP177" s="29">
        <f t="shared" si="92"/>
        <v>3.6303466970112725</v>
      </c>
      <c r="AQ177" s="29">
        <f t="shared" si="92"/>
        <v>2.1146451334679979</v>
      </c>
      <c r="AR177" s="29">
        <f t="shared" si="92"/>
        <v>3.8095254935102005</v>
      </c>
      <c r="AS177" s="29">
        <f t="shared" si="92"/>
        <v>5.8651032666191076</v>
      </c>
      <c r="AT177" s="29">
        <f t="shared" si="92"/>
        <v>5.0781643968662502</v>
      </c>
      <c r="AU177" s="29">
        <f t="shared" si="92"/>
        <v>4.5680144952478106</v>
      </c>
      <c r="AV177" s="29">
        <f t="shared" si="92"/>
        <v>3.6788560554882137</v>
      </c>
      <c r="AW177" s="29">
        <f t="shared" si="92"/>
        <v>3.3381053530406324</v>
      </c>
      <c r="AX177" s="29">
        <f t="shared" si="92"/>
        <v>2.9616915626716556</v>
      </c>
      <c r="AY177" s="29">
        <f t="shared" si="92"/>
        <v>3.1667833765510225</v>
      </c>
    </row>
    <row r="178" spans="2:51">
      <c r="B178" s="3">
        <v>173</v>
      </c>
      <c r="C178" s="3" t="s">
        <v>830</v>
      </c>
      <c r="D178" s="26">
        <v>34.020694599999999</v>
      </c>
      <c r="E178" s="27">
        <v>-118.5005082</v>
      </c>
      <c r="F178" s="24">
        <v>0</v>
      </c>
      <c r="G178" s="12">
        <v>184.96269553267791</v>
      </c>
      <c r="H178" s="13">
        <f t="shared" si="71"/>
        <v>5178.955474914982</v>
      </c>
      <c r="I178" s="28">
        <f t="shared" si="72"/>
        <v>14.188919109356116</v>
      </c>
      <c r="J178" s="13">
        <f t="shared" si="73"/>
        <v>15.607811020291729</v>
      </c>
      <c r="K178" s="13" t="str">
        <f t="shared" si="74"/>
        <v>depot-1</v>
      </c>
      <c r="L178" s="13" t="e">
        <f t="shared" si="65"/>
        <v>#REF!</v>
      </c>
      <c r="M178" s="13" t="e">
        <f t="shared" si="90"/>
        <v>#REF!</v>
      </c>
      <c r="N178" s="13">
        <f t="shared" si="90"/>
        <v>0</v>
      </c>
      <c r="O178" s="13">
        <f t="shared" si="90"/>
        <v>0</v>
      </c>
      <c r="P178" s="13">
        <f t="shared" si="90"/>
        <v>0</v>
      </c>
      <c r="Q178" s="13">
        <f t="shared" si="90"/>
        <v>0</v>
      </c>
      <c r="R178" s="13">
        <f t="shared" si="90"/>
        <v>0</v>
      </c>
      <c r="S178" s="13">
        <f t="shared" si="90"/>
        <v>0</v>
      </c>
      <c r="T178" s="13">
        <f t="shared" si="90"/>
        <v>0</v>
      </c>
      <c r="U178" s="13" t="str">
        <f t="shared" si="66"/>
        <v>depot-9</v>
      </c>
      <c r="V178" s="13" t="e">
        <f t="shared" si="67"/>
        <v>#REF!</v>
      </c>
      <c r="W178" s="13" t="str">
        <f t="shared" si="68"/>
        <v>depot-10</v>
      </c>
      <c r="X178" s="13" t="e">
        <f t="shared" si="69"/>
        <v>#REF!</v>
      </c>
      <c r="Y178" s="13" t="str">
        <f t="shared" si="75"/>
        <v>depot-11</v>
      </c>
      <c r="Z178" s="13" t="e">
        <f t="shared" si="70"/>
        <v>#REF!</v>
      </c>
      <c r="AA178" s="31" t="e">
        <f t="shared" si="91"/>
        <v>#REF!</v>
      </c>
      <c r="AB178" s="31">
        <f t="shared" si="91"/>
        <v>0</v>
      </c>
      <c r="AC178" s="31">
        <f t="shared" si="91"/>
        <v>0</v>
      </c>
      <c r="AD178" s="31">
        <f t="shared" si="91"/>
        <v>0</v>
      </c>
      <c r="AE178" s="31">
        <f t="shared" si="91"/>
        <v>0</v>
      </c>
      <c r="AF178" s="31">
        <f t="shared" si="91"/>
        <v>0</v>
      </c>
      <c r="AG178" s="42"/>
      <c r="AH178" s="32">
        <f t="shared" si="76"/>
        <v>0.98474860345138071</v>
      </c>
      <c r="AI178" s="32">
        <f t="shared" si="77"/>
        <v>0.30768351142022021</v>
      </c>
      <c r="AJ178" s="29">
        <f t="shared" si="92"/>
        <v>0.98474860345138071</v>
      </c>
      <c r="AK178" s="29">
        <f t="shared" si="92"/>
        <v>1.5670666816702827</v>
      </c>
      <c r="AL178" s="29">
        <f t="shared" si="92"/>
        <v>1.1469423236593292</v>
      </c>
      <c r="AM178" s="29">
        <f t="shared" si="92"/>
        <v>1.1331194243322227</v>
      </c>
      <c r="AN178" s="29">
        <f t="shared" si="92"/>
        <v>1.417167570190613</v>
      </c>
      <c r="AO178" s="29">
        <f t="shared" si="92"/>
        <v>2.716728549487069</v>
      </c>
      <c r="AP178" s="29">
        <f t="shared" si="92"/>
        <v>4.4648696797218426</v>
      </c>
      <c r="AQ178" s="29">
        <f t="shared" si="92"/>
        <v>7.2180781036572643</v>
      </c>
      <c r="AR178" s="29">
        <f t="shared" si="92"/>
        <v>7.5857996289189282</v>
      </c>
      <c r="AS178" s="29">
        <f t="shared" si="92"/>
        <v>10.824288964348083</v>
      </c>
      <c r="AT178" s="29">
        <f t="shared" si="92"/>
        <v>0.30768351142022021</v>
      </c>
      <c r="AU178" s="29">
        <f t="shared" si="92"/>
        <v>0.88282050769141962</v>
      </c>
      <c r="AV178" s="29">
        <f t="shared" si="92"/>
        <v>2.3946202772458092</v>
      </c>
      <c r="AW178" s="29">
        <f t="shared" si="92"/>
        <v>2.5327276101466412</v>
      </c>
      <c r="AX178" s="29">
        <f t="shared" si="92"/>
        <v>6.5786636942463232</v>
      </c>
      <c r="AY178" s="29">
        <f t="shared" si="92"/>
        <v>6.7611723071377003</v>
      </c>
    </row>
    <row r="179" spans="2:51">
      <c r="B179" s="3">
        <v>174</v>
      </c>
      <c r="C179" s="3" t="s">
        <v>831</v>
      </c>
      <c r="D179" s="26">
        <v>34.035159299999997</v>
      </c>
      <c r="E179" s="27">
        <v>-118.5103991</v>
      </c>
      <c r="F179" s="24">
        <v>0</v>
      </c>
      <c r="G179" s="12">
        <v>0</v>
      </c>
      <c r="H179" s="13">
        <f t="shared" si="71"/>
        <v>0</v>
      </c>
      <c r="I179" s="28">
        <f t="shared" si="72"/>
        <v>0</v>
      </c>
      <c r="J179" s="13">
        <f t="shared" si="73"/>
        <v>0</v>
      </c>
      <c r="K179" s="13" t="str">
        <f t="shared" si="74"/>
        <v>depot-1</v>
      </c>
      <c r="L179" s="13" t="e">
        <f t="shared" si="65"/>
        <v>#REF!</v>
      </c>
      <c r="M179" s="13" t="e">
        <f t="shared" si="90"/>
        <v>#REF!</v>
      </c>
      <c r="N179" s="13">
        <f t="shared" si="90"/>
        <v>0</v>
      </c>
      <c r="O179" s="13">
        <f t="shared" si="90"/>
        <v>0</v>
      </c>
      <c r="P179" s="13">
        <f t="shared" si="90"/>
        <v>0</v>
      </c>
      <c r="Q179" s="13">
        <f t="shared" si="90"/>
        <v>0</v>
      </c>
      <c r="R179" s="13">
        <f t="shared" si="90"/>
        <v>0</v>
      </c>
      <c r="S179" s="13">
        <f t="shared" si="90"/>
        <v>0</v>
      </c>
      <c r="T179" s="13">
        <f t="shared" si="90"/>
        <v>0</v>
      </c>
      <c r="U179" s="13" t="str">
        <f t="shared" si="66"/>
        <v>depot-9</v>
      </c>
      <c r="V179" s="13" t="e">
        <f t="shared" si="67"/>
        <v>#REF!</v>
      </c>
      <c r="W179" s="13" t="str">
        <f t="shared" si="68"/>
        <v>depot-10</v>
      </c>
      <c r="X179" s="13" t="e">
        <f t="shared" si="69"/>
        <v>#REF!</v>
      </c>
      <c r="Y179" s="13" t="str">
        <f t="shared" si="75"/>
        <v>depot-11</v>
      </c>
      <c r="Z179" s="13" t="e">
        <f t="shared" si="70"/>
        <v>#REF!</v>
      </c>
      <c r="AA179" s="31" t="e">
        <f t="shared" si="91"/>
        <v>#REF!</v>
      </c>
      <c r="AB179" s="31">
        <f t="shared" si="91"/>
        <v>0</v>
      </c>
      <c r="AC179" s="31">
        <f t="shared" si="91"/>
        <v>0</v>
      </c>
      <c r="AD179" s="31">
        <f t="shared" si="91"/>
        <v>0</v>
      </c>
      <c r="AE179" s="31">
        <f t="shared" si="91"/>
        <v>0</v>
      </c>
      <c r="AF179" s="31">
        <f t="shared" si="91"/>
        <v>0</v>
      </c>
      <c r="AG179" s="42"/>
      <c r="AH179" s="32">
        <f t="shared" si="76"/>
        <v>1.3954468090901511</v>
      </c>
      <c r="AI179" s="32">
        <f t="shared" si="77"/>
        <v>2.0284516404882784</v>
      </c>
      <c r="AJ179" s="29">
        <f t="shared" si="92"/>
        <v>1.3954468090901511</v>
      </c>
      <c r="AK179" s="29">
        <f t="shared" si="92"/>
        <v>1.793662554496334</v>
      </c>
      <c r="AL179" s="29">
        <f t="shared" si="92"/>
        <v>2.210941522519513</v>
      </c>
      <c r="AM179" s="29">
        <f t="shared" si="92"/>
        <v>2.2033551673747316</v>
      </c>
      <c r="AN179" s="29">
        <f t="shared" si="92"/>
        <v>3.0471960726215825</v>
      </c>
      <c r="AO179" s="29">
        <f t="shared" si="92"/>
        <v>4.4634486917849365</v>
      </c>
      <c r="AP179" s="29">
        <f t="shared" si="92"/>
        <v>6.1989600922492665</v>
      </c>
      <c r="AQ179" s="29">
        <f t="shared" si="92"/>
        <v>8.5897654468849005</v>
      </c>
      <c r="AR179" s="29">
        <f t="shared" si="92"/>
        <v>8.0775124207463058</v>
      </c>
      <c r="AS179" s="29">
        <f t="shared" si="92"/>
        <v>12.287449210023647</v>
      </c>
      <c r="AT179" s="29">
        <f t="shared" si="92"/>
        <v>2.0284516404882784</v>
      </c>
      <c r="AU179" s="29">
        <f t="shared" si="92"/>
        <v>2.1425246394386122</v>
      </c>
      <c r="AV179" s="29">
        <f t="shared" si="92"/>
        <v>3.0324356524083118</v>
      </c>
      <c r="AW179" s="29">
        <f t="shared" si="92"/>
        <v>3.3246675272274331</v>
      </c>
      <c r="AX179" s="29">
        <f t="shared" si="92"/>
        <v>8.1935641681135785</v>
      </c>
      <c r="AY179" s="29">
        <f t="shared" si="92"/>
        <v>8.3859051525883128</v>
      </c>
    </row>
    <row r="180" spans="2:51">
      <c r="B180" s="3">
        <v>175</v>
      </c>
      <c r="C180" s="3" t="s">
        <v>832</v>
      </c>
      <c r="D180" s="26">
        <v>34.035159299999997</v>
      </c>
      <c r="E180" s="27">
        <v>-118.5103991</v>
      </c>
      <c r="F180" s="24">
        <v>0</v>
      </c>
      <c r="G180" s="12">
        <v>0</v>
      </c>
      <c r="H180" s="13">
        <f t="shared" si="71"/>
        <v>0</v>
      </c>
      <c r="I180" s="28">
        <f t="shared" si="72"/>
        <v>0</v>
      </c>
      <c r="J180" s="13">
        <f t="shared" si="73"/>
        <v>0</v>
      </c>
      <c r="K180" s="13" t="str">
        <f t="shared" si="74"/>
        <v>depot-1</v>
      </c>
      <c r="L180" s="13" t="e">
        <f t="shared" si="65"/>
        <v>#REF!</v>
      </c>
      <c r="M180" s="13" t="e">
        <f t="shared" si="90"/>
        <v>#REF!</v>
      </c>
      <c r="N180" s="13">
        <f t="shared" si="90"/>
        <v>0</v>
      </c>
      <c r="O180" s="13">
        <f t="shared" si="90"/>
        <v>0</v>
      </c>
      <c r="P180" s="13">
        <f t="shared" si="90"/>
        <v>0</v>
      </c>
      <c r="Q180" s="13">
        <f t="shared" si="90"/>
        <v>0</v>
      </c>
      <c r="R180" s="13">
        <f t="shared" si="90"/>
        <v>0</v>
      </c>
      <c r="S180" s="13">
        <f t="shared" si="90"/>
        <v>0</v>
      </c>
      <c r="T180" s="13">
        <f t="shared" si="90"/>
        <v>0</v>
      </c>
      <c r="U180" s="13" t="str">
        <f t="shared" si="66"/>
        <v>depot-9</v>
      </c>
      <c r="V180" s="13" t="e">
        <f t="shared" si="67"/>
        <v>#REF!</v>
      </c>
      <c r="W180" s="13" t="str">
        <f t="shared" si="68"/>
        <v>depot-10</v>
      </c>
      <c r="X180" s="13" t="e">
        <f t="shared" si="69"/>
        <v>#REF!</v>
      </c>
      <c r="Y180" s="13" t="str">
        <f t="shared" si="75"/>
        <v>depot-11</v>
      </c>
      <c r="Z180" s="13" t="e">
        <f t="shared" si="70"/>
        <v>#REF!</v>
      </c>
      <c r="AA180" s="31" t="e">
        <f t="shared" si="91"/>
        <v>#REF!</v>
      </c>
      <c r="AB180" s="31">
        <f t="shared" si="91"/>
        <v>0</v>
      </c>
      <c r="AC180" s="31">
        <f t="shared" si="91"/>
        <v>0</v>
      </c>
      <c r="AD180" s="31">
        <f t="shared" si="91"/>
        <v>0</v>
      </c>
      <c r="AE180" s="31">
        <f t="shared" si="91"/>
        <v>0</v>
      </c>
      <c r="AF180" s="31">
        <f t="shared" si="91"/>
        <v>0</v>
      </c>
      <c r="AG180" s="42"/>
      <c r="AH180" s="32">
        <f t="shared" si="76"/>
        <v>1.3954468090901511</v>
      </c>
      <c r="AI180" s="32">
        <f t="shared" si="77"/>
        <v>2.0284516404882784</v>
      </c>
      <c r="AJ180" s="29">
        <f t="shared" si="92"/>
        <v>1.3954468090901511</v>
      </c>
      <c r="AK180" s="29">
        <f t="shared" si="92"/>
        <v>1.793662554496334</v>
      </c>
      <c r="AL180" s="29">
        <f t="shared" si="92"/>
        <v>2.210941522519513</v>
      </c>
      <c r="AM180" s="29">
        <f t="shared" si="92"/>
        <v>2.2033551673747316</v>
      </c>
      <c r="AN180" s="29">
        <f t="shared" si="92"/>
        <v>3.0471960726215825</v>
      </c>
      <c r="AO180" s="29">
        <f t="shared" si="92"/>
        <v>4.4634486917849365</v>
      </c>
      <c r="AP180" s="29">
        <f t="shared" si="92"/>
        <v>6.1989600922492665</v>
      </c>
      <c r="AQ180" s="29">
        <f t="shared" si="92"/>
        <v>8.5897654468849005</v>
      </c>
      <c r="AR180" s="29">
        <f t="shared" si="92"/>
        <v>8.0775124207463058</v>
      </c>
      <c r="AS180" s="29">
        <f t="shared" si="92"/>
        <v>12.287449210023647</v>
      </c>
      <c r="AT180" s="29">
        <f t="shared" si="92"/>
        <v>2.0284516404882784</v>
      </c>
      <c r="AU180" s="29">
        <f t="shared" si="92"/>
        <v>2.1425246394386122</v>
      </c>
      <c r="AV180" s="29">
        <f t="shared" si="92"/>
        <v>3.0324356524083118</v>
      </c>
      <c r="AW180" s="29">
        <f t="shared" si="92"/>
        <v>3.3246675272274331</v>
      </c>
      <c r="AX180" s="29">
        <f t="shared" si="92"/>
        <v>8.1935641681135785</v>
      </c>
      <c r="AY180" s="29">
        <f t="shared" si="92"/>
        <v>8.3859051525883128</v>
      </c>
    </row>
    <row r="181" spans="2:51">
      <c r="B181" s="3">
        <v>176</v>
      </c>
      <c r="C181" s="3" t="s">
        <v>833</v>
      </c>
      <c r="D181" s="26">
        <v>34.028338300000001</v>
      </c>
      <c r="E181" s="27">
        <v>-118.5189364</v>
      </c>
      <c r="F181" s="24">
        <v>0</v>
      </c>
      <c r="G181" s="12">
        <v>0</v>
      </c>
      <c r="H181" s="13">
        <f t="shared" si="71"/>
        <v>0</v>
      </c>
      <c r="I181" s="28">
        <f t="shared" si="72"/>
        <v>0</v>
      </c>
      <c r="J181" s="13">
        <f t="shared" si="73"/>
        <v>0</v>
      </c>
      <c r="K181" s="13" t="str">
        <f t="shared" si="74"/>
        <v>depot-1</v>
      </c>
      <c r="L181" s="13" t="e">
        <f t="shared" si="65"/>
        <v>#REF!</v>
      </c>
      <c r="M181" s="13" t="e">
        <f t="shared" si="90"/>
        <v>#REF!</v>
      </c>
      <c r="N181" s="13">
        <f t="shared" si="90"/>
        <v>0</v>
      </c>
      <c r="O181" s="13">
        <f t="shared" si="90"/>
        <v>0</v>
      </c>
      <c r="P181" s="13">
        <f t="shared" si="90"/>
        <v>0</v>
      </c>
      <c r="Q181" s="13">
        <f t="shared" si="90"/>
        <v>0</v>
      </c>
      <c r="R181" s="13">
        <f t="shared" si="90"/>
        <v>0</v>
      </c>
      <c r="S181" s="13">
        <f t="shared" si="90"/>
        <v>0</v>
      </c>
      <c r="T181" s="13">
        <f t="shared" si="90"/>
        <v>0</v>
      </c>
      <c r="U181" s="13" t="str">
        <f t="shared" si="66"/>
        <v>depot-9</v>
      </c>
      <c r="V181" s="13" t="e">
        <f t="shared" si="67"/>
        <v>#REF!</v>
      </c>
      <c r="W181" s="13" t="str">
        <f t="shared" si="68"/>
        <v>depot-10</v>
      </c>
      <c r="X181" s="13" t="e">
        <f t="shared" si="69"/>
        <v>#REF!</v>
      </c>
      <c r="Y181" s="13" t="str">
        <f t="shared" si="75"/>
        <v>depot-11</v>
      </c>
      <c r="Z181" s="13" t="e">
        <f t="shared" si="70"/>
        <v>#REF!</v>
      </c>
      <c r="AA181" s="31" t="e">
        <f t="shared" si="91"/>
        <v>#REF!</v>
      </c>
      <c r="AB181" s="31">
        <f t="shared" si="91"/>
        <v>0</v>
      </c>
      <c r="AC181" s="31">
        <f t="shared" si="91"/>
        <v>0</v>
      </c>
      <c r="AD181" s="31">
        <f t="shared" si="91"/>
        <v>0</v>
      </c>
      <c r="AE181" s="31">
        <f t="shared" si="91"/>
        <v>0</v>
      </c>
      <c r="AF181" s="31">
        <f t="shared" si="91"/>
        <v>0</v>
      </c>
      <c r="AG181" s="42"/>
      <c r="AH181" s="32">
        <f t="shared" si="76"/>
        <v>2.1587890787429496</v>
      </c>
      <c r="AI181" s="32">
        <f t="shared" si="77"/>
        <v>2.3018033891930259</v>
      </c>
      <c r="AJ181" s="29">
        <f t="shared" si="92"/>
        <v>2.1587890787429496</v>
      </c>
      <c r="AK181" s="29">
        <f t="shared" si="92"/>
        <v>2.7078942672311981</v>
      </c>
      <c r="AL181" s="29">
        <f t="shared" si="92"/>
        <v>2.8731200145665885</v>
      </c>
      <c r="AM181" s="29">
        <f t="shared" si="92"/>
        <v>2.8620289925326383</v>
      </c>
      <c r="AN181" s="29">
        <f t="shared" si="92"/>
        <v>3.4120997378303812</v>
      </c>
      <c r="AO181" s="29">
        <f t="shared" si="92"/>
        <v>4.5824361947002723</v>
      </c>
      <c r="AP181" s="29">
        <f t="shared" si="92"/>
        <v>6.3459419911785471</v>
      </c>
      <c r="AQ181" s="29">
        <f t="shared" si="92"/>
        <v>9.1915898221907799</v>
      </c>
      <c r="AR181" s="29">
        <f t="shared" si="92"/>
        <v>9.0676145161233439</v>
      </c>
      <c r="AS181" s="29">
        <f t="shared" si="92"/>
        <v>12.817406111761356</v>
      </c>
      <c r="AT181" s="29">
        <f t="shared" si="92"/>
        <v>2.3018033891930259</v>
      </c>
      <c r="AU181" s="29">
        <f t="shared" si="92"/>
        <v>2.7081279940400527</v>
      </c>
      <c r="AV181" s="29">
        <f t="shared" si="92"/>
        <v>3.9115962066266654</v>
      </c>
      <c r="AW181" s="29">
        <f t="shared" si="92"/>
        <v>4.1621684497988385</v>
      </c>
      <c r="AX181" s="29">
        <f t="shared" si="92"/>
        <v>8.5607300033641227</v>
      </c>
      <c r="AY181" s="29">
        <f t="shared" si="92"/>
        <v>8.7393792880108823</v>
      </c>
    </row>
    <row r="182" spans="2:51">
      <c r="B182" s="3">
        <v>177</v>
      </c>
      <c r="C182" s="3" t="s">
        <v>834</v>
      </c>
      <c r="D182" s="26">
        <v>34.015998099999997</v>
      </c>
      <c r="E182" s="27">
        <v>-118.499712</v>
      </c>
      <c r="F182" s="24">
        <v>1</v>
      </c>
      <c r="G182" s="12">
        <v>176.44143501450321</v>
      </c>
      <c r="H182" s="13">
        <f t="shared" si="71"/>
        <v>4940.36018040609</v>
      </c>
      <c r="I182" s="28">
        <f t="shared" si="72"/>
        <v>13.53523337097559</v>
      </c>
      <c r="J182" s="13">
        <f t="shared" si="73"/>
        <v>14.888756708073149</v>
      </c>
      <c r="K182" s="13" t="str">
        <f t="shared" si="74"/>
        <v>depot-5</v>
      </c>
      <c r="L182" s="13" t="e">
        <f t="shared" si="65"/>
        <v>#REF!</v>
      </c>
      <c r="M182" s="13">
        <f t="shared" si="90"/>
        <v>0</v>
      </c>
      <c r="N182" s="13">
        <f t="shared" si="90"/>
        <v>0</v>
      </c>
      <c r="O182" s="13">
        <f t="shared" si="90"/>
        <v>0</v>
      </c>
      <c r="P182" s="13">
        <f t="shared" si="90"/>
        <v>0</v>
      </c>
      <c r="Q182" s="13" t="e">
        <f t="shared" si="90"/>
        <v>#REF!</v>
      </c>
      <c r="R182" s="13">
        <f t="shared" si="90"/>
        <v>0</v>
      </c>
      <c r="S182" s="13">
        <f t="shared" si="90"/>
        <v>0</v>
      </c>
      <c r="T182" s="13">
        <f t="shared" si="90"/>
        <v>0</v>
      </c>
      <c r="U182" s="13" t="str">
        <f t="shared" si="66"/>
        <v>depot-9</v>
      </c>
      <c r="V182" s="13" t="e">
        <f t="shared" si="67"/>
        <v>#REF!</v>
      </c>
      <c r="W182" s="13" t="str">
        <f t="shared" si="68"/>
        <v>depot-10</v>
      </c>
      <c r="X182" s="13" t="e">
        <f t="shared" si="69"/>
        <v>#REF!</v>
      </c>
      <c r="Y182" s="13" t="str">
        <f t="shared" si="75"/>
        <v>depot-11</v>
      </c>
      <c r="Z182" s="13" t="e">
        <f t="shared" si="70"/>
        <v>#REF!</v>
      </c>
      <c r="AA182" s="31" t="e">
        <f t="shared" si="91"/>
        <v>#REF!</v>
      </c>
      <c r="AB182" s="31">
        <f t="shared" si="91"/>
        <v>0</v>
      </c>
      <c r="AC182" s="31">
        <f t="shared" si="91"/>
        <v>0</v>
      </c>
      <c r="AD182" s="31">
        <f t="shared" si="91"/>
        <v>0</v>
      </c>
      <c r="AE182" s="31">
        <f t="shared" si="91"/>
        <v>0</v>
      </c>
      <c r="AF182" s="31">
        <f t="shared" si="91"/>
        <v>0</v>
      </c>
      <c r="AG182" s="42"/>
      <c r="AH182" s="32">
        <f t="shared" si="76"/>
        <v>1.2235983877484671</v>
      </c>
      <c r="AI182" s="32">
        <f t="shared" si="77"/>
        <v>0.38127080992384843</v>
      </c>
      <c r="AJ182" s="29">
        <f t="shared" si="92"/>
        <v>1.4232319656682293</v>
      </c>
      <c r="AK182" s="29">
        <f t="shared" si="92"/>
        <v>1.9543861723063365</v>
      </c>
      <c r="AL182" s="29">
        <f t="shared" si="92"/>
        <v>1.3682642707102914</v>
      </c>
      <c r="AM182" s="29">
        <f t="shared" si="92"/>
        <v>1.3548392764089801</v>
      </c>
      <c r="AN182" s="29">
        <f t="shared" si="92"/>
        <v>1.2235983877484671</v>
      </c>
      <c r="AO182" s="29">
        <f t="shared" si="92"/>
        <v>2.3194741383552593</v>
      </c>
      <c r="AP182" s="29">
        <f t="shared" si="92"/>
        <v>4.0812009118151344</v>
      </c>
      <c r="AQ182" s="29">
        <f t="shared" si="92"/>
        <v>7.048503921329778</v>
      </c>
      <c r="AR182" s="29">
        <f t="shared" si="92"/>
        <v>7.720517038347408</v>
      </c>
      <c r="AS182" s="29">
        <f t="shared" si="92"/>
        <v>10.598568072726337</v>
      </c>
      <c r="AT182" s="29">
        <f t="shared" si="92"/>
        <v>0.38127080992384843</v>
      </c>
      <c r="AU182" s="29">
        <f t="shared" si="92"/>
        <v>1.0794711227731904</v>
      </c>
      <c r="AV182" s="29">
        <f t="shared" si="92"/>
        <v>2.6112084471559682</v>
      </c>
      <c r="AW182" s="29">
        <f t="shared" si="92"/>
        <v>2.6923012193476832</v>
      </c>
      <c r="AX182" s="29">
        <f t="shared" si="92"/>
        <v>6.2856427827309629</v>
      </c>
      <c r="AY182" s="29">
        <f t="shared" si="92"/>
        <v>6.4611248013723559</v>
      </c>
    </row>
    <row r="183" spans="2:51">
      <c r="B183" s="3">
        <v>178</v>
      </c>
      <c r="C183" s="3" t="s">
        <v>835</v>
      </c>
      <c r="D183" s="26">
        <v>34.0230417</v>
      </c>
      <c r="E183" s="27">
        <v>-118.5078273</v>
      </c>
      <c r="F183" s="24">
        <v>0</v>
      </c>
      <c r="G183" s="12">
        <v>382.96804752443012</v>
      </c>
      <c r="H183" s="13">
        <f t="shared" si="71"/>
        <v>10723.105330684042</v>
      </c>
      <c r="I183" s="28">
        <f t="shared" si="72"/>
        <v>29.378370768997375</v>
      </c>
      <c r="J183" s="13">
        <f t="shared" si="73"/>
        <v>32.316207845897118</v>
      </c>
      <c r="K183" s="13" t="str">
        <f t="shared" si="74"/>
        <v>depot-1</v>
      </c>
      <c r="L183" s="13" t="e">
        <f t="shared" si="65"/>
        <v>#REF!</v>
      </c>
      <c r="M183" s="13" t="e">
        <f t="shared" si="90"/>
        <v>#REF!</v>
      </c>
      <c r="N183" s="13">
        <f t="shared" si="90"/>
        <v>0</v>
      </c>
      <c r="O183" s="13">
        <f t="shared" si="90"/>
        <v>0</v>
      </c>
      <c r="P183" s="13">
        <f t="shared" si="90"/>
        <v>0</v>
      </c>
      <c r="Q183" s="13">
        <f t="shared" si="90"/>
        <v>0</v>
      </c>
      <c r="R183" s="13">
        <f t="shared" si="90"/>
        <v>0</v>
      </c>
      <c r="S183" s="13">
        <f t="shared" si="90"/>
        <v>0</v>
      </c>
      <c r="T183" s="13">
        <f t="shared" si="90"/>
        <v>0</v>
      </c>
      <c r="U183" s="13" t="str">
        <f t="shared" si="66"/>
        <v>depot-9</v>
      </c>
      <c r="V183" s="13" t="e">
        <f t="shared" si="67"/>
        <v>#REF!</v>
      </c>
      <c r="W183" s="13" t="str">
        <f t="shared" si="68"/>
        <v>depot-10</v>
      </c>
      <c r="X183" s="13" t="e">
        <f t="shared" si="69"/>
        <v>#REF!</v>
      </c>
      <c r="Y183" s="13" t="str">
        <f t="shared" si="75"/>
        <v>depot-11</v>
      </c>
      <c r="Z183" s="13" t="e">
        <f t="shared" si="70"/>
        <v>#REF!</v>
      </c>
      <c r="AA183" s="31" t="e">
        <f t="shared" si="91"/>
        <v>#REF!</v>
      </c>
      <c r="AB183" s="31">
        <f t="shared" si="91"/>
        <v>0</v>
      </c>
      <c r="AC183" s="31">
        <f t="shared" si="91"/>
        <v>0</v>
      </c>
      <c r="AD183" s="31">
        <f t="shared" si="91"/>
        <v>0</v>
      </c>
      <c r="AE183" s="31">
        <f t="shared" si="91"/>
        <v>0</v>
      </c>
      <c r="AF183" s="31">
        <f t="shared" si="91"/>
        <v>0</v>
      </c>
      <c r="AG183" s="42"/>
      <c r="AH183" s="32">
        <f t="shared" si="76"/>
        <v>1.2547006534627079</v>
      </c>
      <c r="AI183" s="32">
        <f t="shared" si="77"/>
        <v>1.0732571935003961</v>
      </c>
      <c r="AJ183" s="29">
        <f t="shared" si="92"/>
        <v>1.2547006534627079</v>
      </c>
      <c r="AK183" s="29">
        <f t="shared" si="92"/>
        <v>1.8942291678153738</v>
      </c>
      <c r="AL183" s="29">
        <f t="shared" si="92"/>
        <v>1.7758661666923354</v>
      </c>
      <c r="AM183" s="29">
        <f t="shared" si="92"/>
        <v>1.7630723144553644</v>
      </c>
      <c r="AN183" s="29">
        <f t="shared" si="92"/>
        <v>2.1832929517134545</v>
      </c>
      <c r="AO183" s="29">
        <f t="shared" si="92"/>
        <v>3.3931631046266708</v>
      </c>
      <c r="AP183" s="29">
        <f t="shared" si="92"/>
        <v>5.1556051064548098</v>
      </c>
      <c r="AQ183" s="29">
        <f t="shared" si="92"/>
        <v>7.9842940606231654</v>
      </c>
      <c r="AR183" s="29">
        <f t="shared" si="92"/>
        <v>8.1722624795164158</v>
      </c>
      <c r="AS183" s="29">
        <f t="shared" si="92"/>
        <v>11.592475075207947</v>
      </c>
      <c r="AT183" s="29">
        <f t="shared" si="92"/>
        <v>1.0732571935003961</v>
      </c>
      <c r="AU183" s="29">
        <f t="shared" si="92"/>
        <v>1.5605193997519471</v>
      </c>
      <c r="AV183" s="29">
        <f t="shared" si="92"/>
        <v>2.952443720038977</v>
      </c>
      <c r="AW183" s="29">
        <f t="shared" si="92"/>
        <v>3.1464735904502743</v>
      </c>
      <c r="AX183" s="29">
        <f t="shared" si="92"/>
        <v>7.3316912688546632</v>
      </c>
      <c r="AY183" s="29">
        <f t="shared" si="92"/>
        <v>7.5114678939480513</v>
      </c>
    </row>
    <row r="184" spans="2:51">
      <c r="B184" s="3">
        <v>179</v>
      </c>
      <c r="C184" s="3" t="s">
        <v>836</v>
      </c>
      <c r="D184" s="26">
        <v>34.019002</v>
      </c>
      <c r="E184" s="27">
        <v>-118.50317200000001</v>
      </c>
      <c r="F184" s="24">
        <v>0</v>
      </c>
      <c r="G184" s="12">
        <v>184.96269553267791</v>
      </c>
      <c r="H184" s="13">
        <f t="shared" si="71"/>
        <v>5178.955474914982</v>
      </c>
      <c r="I184" s="28">
        <f t="shared" si="72"/>
        <v>14.188919109356116</v>
      </c>
      <c r="J184" s="13">
        <f t="shared" si="73"/>
        <v>15.607811020291729</v>
      </c>
      <c r="K184" s="13" t="str">
        <f t="shared" si="74"/>
        <v>depot-1</v>
      </c>
      <c r="L184" s="13" t="e">
        <f t="shared" si="65"/>
        <v>#REF!</v>
      </c>
      <c r="M184" s="13" t="e">
        <f t="shared" si="90"/>
        <v>#REF!</v>
      </c>
      <c r="N184" s="13">
        <f t="shared" si="90"/>
        <v>0</v>
      </c>
      <c r="O184" s="13">
        <f t="shared" si="90"/>
        <v>0</v>
      </c>
      <c r="P184" s="13">
        <f t="shared" si="90"/>
        <v>0</v>
      </c>
      <c r="Q184" s="13">
        <f t="shared" si="90"/>
        <v>0</v>
      </c>
      <c r="R184" s="13">
        <f t="shared" si="90"/>
        <v>0</v>
      </c>
      <c r="S184" s="13">
        <f t="shared" si="90"/>
        <v>0</v>
      </c>
      <c r="T184" s="13">
        <f t="shared" si="90"/>
        <v>0</v>
      </c>
      <c r="U184" s="13" t="str">
        <f t="shared" si="66"/>
        <v>depot-9</v>
      </c>
      <c r="V184" s="13" t="e">
        <f t="shared" si="67"/>
        <v>#REF!</v>
      </c>
      <c r="W184" s="13" t="str">
        <f t="shared" si="68"/>
        <v>depot-10</v>
      </c>
      <c r="X184" s="13" t="e">
        <f t="shared" si="69"/>
        <v>#REF!</v>
      </c>
      <c r="Y184" s="13" t="str">
        <f t="shared" si="75"/>
        <v>depot-11</v>
      </c>
      <c r="Z184" s="13" t="e">
        <f t="shared" si="70"/>
        <v>#REF!</v>
      </c>
      <c r="AA184" s="31" t="e">
        <f t="shared" si="91"/>
        <v>#REF!</v>
      </c>
      <c r="AB184" s="31">
        <f t="shared" si="91"/>
        <v>0</v>
      </c>
      <c r="AC184" s="31">
        <f t="shared" si="91"/>
        <v>0</v>
      </c>
      <c r="AD184" s="31">
        <f t="shared" si="91"/>
        <v>0</v>
      </c>
      <c r="AE184" s="31">
        <f t="shared" si="91"/>
        <v>0</v>
      </c>
      <c r="AF184" s="31">
        <f t="shared" si="91"/>
        <v>0</v>
      </c>
      <c r="AG184" s="42"/>
      <c r="AH184" s="32">
        <f t="shared" si="76"/>
        <v>1.2452200608726813</v>
      </c>
      <c r="AI184" s="32">
        <f t="shared" si="77"/>
        <v>0.54044581449064699</v>
      </c>
      <c r="AJ184" s="29">
        <f t="shared" si="92"/>
        <v>1.2452200608726813</v>
      </c>
      <c r="AK184" s="29">
        <f t="shared" si="92"/>
        <v>1.854252315086204</v>
      </c>
      <c r="AL184" s="29">
        <f t="shared" si="92"/>
        <v>1.4615116544876099</v>
      </c>
      <c r="AM184" s="29">
        <f t="shared" si="92"/>
        <v>1.4476679479081085</v>
      </c>
      <c r="AN184" s="29">
        <f t="shared" si="92"/>
        <v>1.6151919991141506</v>
      </c>
      <c r="AO184" s="29">
        <f t="shared" si="92"/>
        <v>2.7772200515626109</v>
      </c>
      <c r="AP184" s="29">
        <f t="shared" si="92"/>
        <v>4.5393241611175261</v>
      </c>
      <c r="AQ184" s="29">
        <f t="shared" si="92"/>
        <v>7.4429163800561389</v>
      </c>
      <c r="AR184" s="29">
        <f t="shared" si="92"/>
        <v>7.8983820694188207</v>
      </c>
      <c r="AS184" s="29">
        <f t="shared" si="92"/>
        <v>11.020500275764482</v>
      </c>
      <c r="AT184" s="29">
        <f t="shared" si="92"/>
        <v>0.54044581449064699</v>
      </c>
      <c r="AU184" s="29">
        <f t="shared" si="92"/>
        <v>1.1934072156653912</v>
      </c>
      <c r="AV184" s="29">
        <f t="shared" si="92"/>
        <v>2.7102033307114506</v>
      </c>
      <c r="AW184" s="29">
        <f t="shared" si="92"/>
        <v>2.8454325344317253</v>
      </c>
      <c r="AX184" s="29">
        <f t="shared" si="92"/>
        <v>6.7305702767302282</v>
      </c>
      <c r="AY184" s="29">
        <f t="shared" si="92"/>
        <v>6.9080722436593227</v>
      </c>
    </row>
    <row r="185" spans="2:51">
      <c r="B185" s="3">
        <v>180</v>
      </c>
      <c r="C185" s="3" t="s">
        <v>837</v>
      </c>
      <c r="D185" s="26">
        <v>34.015998099999997</v>
      </c>
      <c r="E185" s="27">
        <v>-118.499712</v>
      </c>
      <c r="F185" s="24">
        <v>1</v>
      </c>
      <c r="G185" s="12">
        <v>176.44143501450321</v>
      </c>
      <c r="H185" s="13">
        <f t="shared" si="71"/>
        <v>4940.36018040609</v>
      </c>
      <c r="I185" s="28">
        <f t="shared" si="72"/>
        <v>13.53523337097559</v>
      </c>
      <c r="J185" s="13">
        <f t="shared" si="73"/>
        <v>14.888756708073149</v>
      </c>
      <c r="K185" s="13" t="str">
        <f t="shared" si="74"/>
        <v>depot-5</v>
      </c>
      <c r="L185" s="13" t="e">
        <f t="shared" si="65"/>
        <v>#REF!</v>
      </c>
      <c r="M185" s="13">
        <f t="shared" si="90"/>
        <v>0</v>
      </c>
      <c r="N185" s="13">
        <f t="shared" si="90"/>
        <v>0</v>
      </c>
      <c r="O185" s="13">
        <f t="shared" si="90"/>
        <v>0</v>
      </c>
      <c r="P185" s="13">
        <f t="shared" si="90"/>
        <v>0</v>
      </c>
      <c r="Q185" s="13" t="e">
        <f t="shared" si="90"/>
        <v>#REF!</v>
      </c>
      <c r="R185" s="13">
        <f t="shared" si="90"/>
        <v>0</v>
      </c>
      <c r="S185" s="13">
        <f t="shared" si="90"/>
        <v>0</v>
      </c>
      <c r="T185" s="13">
        <f t="shared" si="90"/>
        <v>0</v>
      </c>
      <c r="U185" s="13" t="str">
        <f t="shared" si="66"/>
        <v>depot-9</v>
      </c>
      <c r="V185" s="13" t="e">
        <f t="shared" si="67"/>
        <v>#REF!</v>
      </c>
      <c r="W185" s="13" t="str">
        <f t="shared" si="68"/>
        <v>depot-10</v>
      </c>
      <c r="X185" s="13" t="e">
        <f t="shared" si="69"/>
        <v>#REF!</v>
      </c>
      <c r="Y185" s="13" t="str">
        <f t="shared" si="75"/>
        <v>depot-11</v>
      </c>
      <c r="Z185" s="13" t="e">
        <f t="shared" si="70"/>
        <v>#REF!</v>
      </c>
      <c r="AA185" s="31" t="e">
        <f t="shared" si="91"/>
        <v>#REF!</v>
      </c>
      <c r="AB185" s="31">
        <f t="shared" si="91"/>
        <v>0</v>
      </c>
      <c r="AC185" s="31">
        <f t="shared" si="91"/>
        <v>0</v>
      </c>
      <c r="AD185" s="31">
        <f t="shared" si="91"/>
        <v>0</v>
      </c>
      <c r="AE185" s="31">
        <f t="shared" si="91"/>
        <v>0</v>
      </c>
      <c r="AF185" s="31">
        <f t="shared" si="91"/>
        <v>0</v>
      </c>
      <c r="AG185" s="42"/>
      <c r="AH185" s="32">
        <f t="shared" si="76"/>
        <v>1.2235983877484671</v>
      </c>
      <c r="AI185" s="32">
        <f t="shared" si="77"/>
        <v>0.38127080992384843</v>
      </c>
      <c r="AJ185" s="29">
        <f t="shared" si="92"/>
        <v>1.4232319656682293</v>
      </c>
      <c r="AK185" s="29">
        <f t="shared" si="92"/>
        <v>1.9543861723063365</v>
      </c>
      <c r="AL185" s="29">
        <f t="shared" si="92"/>
        <v>1.3682642707102914</v>
      </c>
      <c r="AM185" s="29">
        <f t="shared" si="92"/>
        <v>1.3548392764089801</v>
      </c>
      <c r="AN185" s="29">
        <f t="shared" si="92"/>
        <v>1.2235983877484671</v>
      </c>
      <c r="AO185" s="29">
        <f t="shared" si="92"/>
        <v>2.3194741383552593</v>
      </c>
      <c r="AP185" s="29">
        <f t="shared" si="92"/>
        <v>4.0812009118151344</v>
      </c>
      <c r="AQ185" s="29">
        <f t="shared" si="92"/>
        <v>7.048503921329778</v>
      </c>
      <c r="AR185" s="29">
        <f t="shared" si="92"/>
        <v>7.720517038347408</v>
      </c>
      <c r="AS185" s="29">
        <f t="shared" si="92"/>
        <v>10.598568072726337</v>
      </c>
      <c r="AT185" s="29">
        <f t="shared" si="92"/>
        <v>0.38127080992384843</v>
      </c>
      <c r="AU185" s="29">
        <f t="shared" si="92"/>
        <v>1.0794711227731904</v>
      </c>
      <c r="AV185" s="29">
        <f t="shared" si="92"/>
        <v>2.6112084471559682</v>
      </c>
      <c r="AW185" s="29">
        <f t="shared" si="92"/>
        <v>2.6923012193476832</v>
      </c>
      <c r="AX185" s="29">
        <f t="shared" si="92"/>
        <v>6.2856427827309629</v>
      </c>
      <c r="AY185" s="29">
        <f t="shared" si="92"/>
        <v>6.4611248013723559</v>
      </c>
    </row>
    <row r="186" spans="2:51">
      <c r="B186" s="3">
        <v>181</v>
      </c>
      <c r="C186" s="3" t="s">
        <v>838</v>
      </c>
      <c r="D186" s="26">
        <v>34.047443399999999</v>
      </c>
      <c r="E186" s="27">
        <v>-118.490448</v>
      </c>
      <c r="F186" s="24">
        <v>0</v>
      </c>
      <c r="G186" s="12">
        <v>0</v>
      </c>
      <c r="H186" s="13">
        <f t="shared" si="71"/>
        <v>0</v>
      </c>
      <c r="I186" s="28">
        <f t="shared" si="72"/>
        <v>0</v>
      </c>
      <c r="J186" s="13">
        <f t="shared" si="73"/>
        <v>0</v>
      </c>
      <c r="K186" s="13" t="str">
        <f t="shared" si="74"/>
        <v>depot-2</v>
      </c>
      <c r="L186" s="13" t="e">
        <f t="shared" si="65"/>
        <v>#REF!</v>
      </c>
      <c r="M186" s="13">
        <f t="shared" ref="M186:T195" si="93">IF($K186=M$5,$L186,0)</f>
        <v>0</v>
      </c>
      <c r="N186" s="13" t="e">
        <f t="shared" si="93"/>
        <v>#REF!</v>
      </c>
      <c r="O186" s="13">
        <f t="shared" si="93"/>
        <v>0</v>
      </c>
      <c r="P186" s="13">
        <f t="shared" si="93"/>
        <v>0</v>
      </c>
      <c r="Q186" s="13">
        <f t="shared" si="93"/>
        <v>0</v>
      </c>
      <c r="R186" s="13">
        <f t="shared" si="93"/>
        <v>0</v>
      </c>
      <c r="S186" s="13">
        <f t="shared" si="93"/>
        <v>0</v>
      </c>
      <c r="T186" s="13">
        <f t="shared" si="93"/>
        <v>0</v>
      </c>
      <c r="U186" s="13" t="str">
        <f t="shared" si="66"/>
        <v>depot-9</v>
      </c>
      <c r="V186" s="13" t="e">
        <f t="shared" si="67"/>
        <v>#REF!</v>
      </c>
      <c r="W186" s="13" t="str">
        <f t="shared" si="68"/>
        <v>depot-10</v>
      </c>
      <c r="X186" s="13" t="e">
        <f t="shared" si="69"/>
        <v>#REF!</v>
      </c>
      <c r="Y186" s="13" t="str">
        <f t="shared" si="75"/>
        <v>depot-13</v>
      </c>
      <c r="Z186" s="13" t="e">
        <f t="shared" si="70"/>
        <v>#REF!</v>
      </c>
      <c r="AA186" s="31">
        <f t="shared" ref="AA186:AF195" si="94">IF($Y186=AA$5,$Z186,0)</f>
        <v>0</v>
      </c>
      <c r="AB186" s="31">
        <f t="shared" si="94"/>
        <v>0</v>
      </c>
      <c r="AC186" s="31" t="e">
        <f t="shared" si="94"/>
        <v>#REF!</v>
      </c>
      <c r="AD186" s="31">
        <f t="shared" si="94"/>
        <v>0</v>
      </c>
      <c r="AE186" s="31">
        <f t="shared" si="94"/>
        <v>0</v>
      </c>
      <c r="AF186" s="31">
        <f t="shared" si="94"/>
        <v>0</v>
      </c>
      <c r="AG186" s="42"/>
      <c r="AH186" s="32">
        <f t="shared" si="76"/>
        <v>1.3440684317397582</v>
      </c>
      <c r="AI186" s="32">
        <f t="shared" si="77"/>
        <v>1.7524747056090177</v>
      </c>
      <c r="AJ186" s="29">
        <f t="shared" ref="AJ186:AY195" si="95">(((AJ$3-$D186)^2)+((AJ$4-$E186)^2))^(1/2)*100</f>
        <v>1.8742789129691531</v>
      </c>
      <c r="AK186" s="29">
        <f t="shared" si="95"/>
        <v>1.3440684317397582</v>
      </c>
      <c r="AL186" s="29">
        <f t="shared" si="95"/>
        <v>2.150896940022526</v>
      </c>
      <c r="AM186" s="29">
        <f t="shared" si="95"/>
        <v>2.1582113906191833</v>
      </c>
      <c r="AN186" s="29">
        <f t="shared" si="95"/>
        <v>3.2536195172763218</v>
      </c>
      <c r="AO186" s="29">
        <f t="shared" si="95"/>
        <v>4.8075734948932762</v>
      </c>
      <c r="AP186" s="29">
        <f t="shared" si="95"/>
        <v>6.2447225182951174</v>
      </c>
      <c r="AQ186" s="29">
        <f t="shared" si="95"/>
        <v>7.4033866413756257</v>
      </c>
      <c r="AR186" s="29">
        <f t="shared" si="95"/>
        <v>5.9231359958477361</v>
      </c>
      <c r="AS186" s="29">
        <f t="shared" si="95"/>
        <v>11.154983496344162</v>
      </c>
      <c r="AT186" s="29">
        <f t="shared" si="95"/>
        <v>2.9098908024187535</v>
      </c>
      <c r="AU186" s="29">
        <f t="shared" si="95"/>
        <v>2.3722381102241834</v>
      </c>
      <c r="AV186" s="29">
        <f t="shared" si="95"/>
        <v>1.7524747056090177</v>
      </c>
      <c r="AW186" s="29">
        <f t="shared" si="95"/>
        <v>2.0931948619277674</v>
      </c>
      <c r="AX186" s="29">
        <f t="shared" si="95"/>
        <v>7.58789250118891</v>
      </c>
      <c r="AY186" s="29">
        <f t="shared" si="95"/>
        <v>7.8008171430951023</v>
      </c>
    </row>
    <row r="187" spans="2:51">
      <c r="B187" s="3">
        <v>182</v>
      </c>
      <c r="C187" s="3" t="s">
        <v>839</v>
      </c>
      <c r="D187" s="26">
        <v>34.030563299999997</v>
      </c>
      <c r="E187" s="27">
        <v>-118.5126796</v>
      </c>
      <c r="F187" s="24">
        <v>0</v>
      </c>
      <c r="G187" s="12">
        <v>0</v>
      </c>
      <c r="H187" s="13">
        <f t="shared" si="71"/>
        <v>0</v>
      </c>
      <c r="I187" s="28">
        <f t="shared" si="72"/>
        <v>0</v>
      </c>
      <c r="J187" s="13">
        <f t="shared" si="73"/>
        <v>0</v>
      </c>
      <c r="K187" s="13" t="str">
        <f t="shared" si="74"/>
        <v>depot-1</v>
      </c>
      <c r="L187" s="13" t="e">
        <f t="shared" si="65"/>
        <v>#REF!</v>
      </c>
      <c r="M187" s="13" t="e">
        <f t="shared" si="93"/>
        <v>#REF!</v>
      </c>
      <c r="N187" s="13">
        <f t="shared" si="93"/>
        <v>0</v>
      </c>
      <c r="O187" s="13">
        <f t="shared" si="93"/>
        <v>0</v>
      </c>
      <c r="P187" s="13">
        <f t="shared" si="93"/>
        <v>0</v>
      </c>
      <c r="Q187" s="13">
        <f t="shared" si="93"/>
        <v>0</v>
      </c>
      <c r="R187" s="13">
        <f t="shared" si="93"/>
        <v>0</v>
      </c>
      <c r="S187" s="13">
        <f t="shared" si="93"/>
        <v>0</v>
      </c>
      <c r="T187" s="13">
        <f t="shared" si="93"/>
        <v>0</v>
      </c>
      <c r="U187" s="13" t="str">
        <f t="shared" si="66"/>
        <v>depot-9</v>
      </c>
      <c r="V187" s="13" t="e">
        <f t="shared" si="67"/>
        <v>#REF!</v>
      </c>
      <c r="W187" s="13" t="str">
        <f t="shared" si="68"/>
        <v>depot-10</v>
      </c>
      <c r="X187" s="13" t="e">
        <f t="shared" si="69"/>
        <v>#REF!</v>
      </c>
      <c r="Y187" s="13" t="str">
        <f t="shared" si="75"/>
        <v>depot-11</v>
      </c>
      <c r="Z187" s="13" t="e">
        <f t="shared" si="70"/>
        <v>#REF!</v>
      </c>
      <c r="AA187" s="31" t="e">
        <f t="shared" si="94"/>
        <v>#REF!</v>
      </c>
      <c r="AB187" s="31">
        <f t="shared" si="94"/>
        <v>0</v>
      </c>
      <c r="AC187" s="31">
        <f t="shared" si="94"/>
        <v>0</v>
      </c>
      <c r="AD187" s="31">
        <f t="shared" si="94"/>
        <v>0</v>
      </c>
      <c r="AE187" s="31">
        <f t="shared" si="94"/>
        <v>0</v>
      </c>
      <c r="AF187" s="31">
        <f t="shared" si="94"/>
        <v>0</v>
      </c>
      <c r="AG187" s="42"/>
      <c r="AH187" s="32">
        <f t="shared" si="76"/>
        <v>1.5272431288105939</v>
      </c>
      <c r="AI187" s="32">
        <f t="shared" si="77"/>
        <v>1.8692800558768656</v>
      </c>
      <c r="AJ187" s="29">
        <f t="shared" si="95"/>
        <v>1.5272431288105939</v>
      </c>
      <c r="AK187" s="29">
        <f t="shared" si="95"/>
        <v>2.0506862677898754</v>
      </c>
      <c r="AL187" s="29">
        <f t="shared" si="95"/>
        <v>2.2847418634280632</v>
      </c>
      <c r="AM187" s="29">
        <f t="shared" si="95"/>
        <v>2.2747368885425598</v>
      </c>
      <c r="AN187" s="29">
        <f t="shared" si="95"/>
        <v>2.956867613285973</v>
      </c>
      <c r="AO187" s="29">
        <f t="shared" si="95"/>
        <v>4.2662633549390216</v>
      </c>
      <c r="AP187" s="29">
        <f t="shared" si="95"/>
        <v>6.0235444985321971</v>
      </c>
      <c r="AQ187" s="29">
        <f t="shared" si="95"/>
        <v>8.653491380072813</v>
      </c>
      <c r="AR187" s="29">
        <f t="shared" si="95"/>
        <v>8.4057416587596503</v>
      </c>
      <c r="AS187" s="29">
        <f t="shared" si="95"/>
        <v>12.314421512820102</v>
      </c>
      <c r="AT187" s="29">
        <f t="shared" si="95"/>
        <v>1.8692800558768656</v>
      </c>
      <c r="AU187" s="29">
        <f t="shared" si="95"/>
        <v>2.153302343866534</v>
      </c>
      <c r="AV187" s="29">
        <f t="shared" si="95"/>
        <v>3.2659129771773348</v>
      </c>
      <c r="AW187" s="29">
        <f t="shared" si="95"/>
        <v>3.5278670669540566</v>
      </c>
      <c r="AX187" s="29">
        <f t="shared" si="95"/>
        <v>8.1298780897681304</v>
      </c>
      <c r="AY187" s="29">
        <f t="shared" si="95"/>
        <v>8.3156430300792188</v>
      </c>
    </row>
    <row r="188" spans="2:51">
      <c r="B188" s="3">
        <v>183</v>
      </c>
      <c r="C188" s="3" t="s">
        <v>840</v>
      </c>
      <c r="D188" s="26">
        <v>34.024402500000001</v>
      </c>
      <c r="E188" s="27">
        <v>-118.5133233</v>
      </c>
      <c r="F188" s="24">
        <v>0</v>
      </c>
      <c r="G188" s="12">
        <v>382.96804752443012</v>
      </c>
      <c r="H188" s="13">
        <f t="shared" si="71"/>
        <v>10723.105330684042</v>
      </c>
      <c r="I188" s="28">
        <f t="shared" si="72"/>
        <v>29.378370768997375</v>
      </c>
      <c r="J188" s="13">
        <f t="shared" si="73"/>
        <v>32.316207845897118</v>
      </c>
      <c r="K188" s="13" t="str">
        <f t="shared" si="74"/>
        <v>depot-1</v>
      </c>
      <c r="L188" s="13" t="e">
        <f t="shared" si="65"/>
        <v>#REF!</v>
      </c>
      <c r="M188" s="13" t="e">
        <f t="shared" si="93"/>
        <v>#REF!</v>
      </c>
      <c r="N188" s="13">
        <f t="shared" si="93"/>
        <v>0</v>
      </c>
      <c r="O188" s="13">
        <f t="shared" si="93"/>
        <v>0</v>
      </c>
      <c r="P188" s="13">
        <f t="shared" si="93"/>
        <v>0</v>
      </c>
      <c r="Q188" s="13">
        <f t="shared" si="93"/>
        <v>0</v>
      </c>
      <c r="R188" s="13">
        <f t="shared" si="93"/>
        <v>0</v>
      </c>
      <c r="S188" s="13">
        <f t="shared" si="93"/>
        <v>0</v>
      </c>
      <c r="T188" s="13">
        <f t="shared" si="93"/>
        <v>0</v>
      </c>
      <c r="U188" s="13" t="str">
        <f t="shared" si="66"/>
        <v>depot-9</v>
      </c>
      <c r="V188" s="13" t="e">
        <f t="shared" si="67"/>
        <v>#REF!</v>
      </c>
      <c r="W188" s="13" t="str">
        <f t="shared" si="68"/>
        <v>depot-10</v>
      </c>
      <c r="X188" s="13" t="e">
        <f t="shared" si="69"/>
        <v>#REF!</v>
      </c>
      <c r="Y188" s="13" t="str">
        <f t="shared" si="75"/>
        <v>depot-11</v>
      </c>
      <c r="Z188" s="13" t="e">
        <f t="shared" si="70"/>
        <v>#REF!</v>
      </c>
      <c r="AA188" s="31" t="e">
        <f t="shared" si="94"/>
        <v>#REF!</v>
      </c>
      <c r="AB188" s="31">
        <f t="shared" si="94"/>
        <v>0</v>
      </c>
      <c r="AC188" s="31">
        <f t="shared" si="94"/>
        <v>0</v>
      </c>
      <c r="AD188" s="31">
        <f t="shared" si="94"/>
        <v>0</v>
      </c>
      <c r="AE188" s="31">
        <f t="shared" si="94"/>
        <v>0</v>
      </c>
      <c r="AF188" s="31">
        <f t="shared" si="94"/>
        <v>0</v>
      </c>
      <c r="AG188" s="42"/>
      <c r="AH188" s="32">
        <f t="shared" si="76"/>
        <v>1.6878054258112605</v>
      </c>
      <c r="AI188" s="32">
        <f t="shared" si="77"/>
        <v>1.6369953344461885</v>
      </c>
      <c r="AJ188" s="29">
        <f t="shared" si="95"/>
        <v>1.6878054258112605</v>
      </c>
      <c r="AK188" s="29">
        <f t="shared" si="95"/>
        <v>2.3004241176358611</v>
      </c>
      <c r="AL188" s="29">
        <f t="shared" si="95"/>
        <v>2.3068353918735305</v>
      </c>
      <c r="AM188" s="29">
        <f t="shared" si="95"/>
        <v>2.2946218369909435</v>
      </c>
      <c r="AN188" s="29">
        <f t="shared" si="95"/>
        <v>2.7455432347349573</v>
      </c>
      <c r="AO188" s="29">
        <f t="shared" si="95"/>
        <v>3.8981745590719616</v>
      </c>
      <c r="AP188" s="29">
        <f t="shared" si="95"/>
        <v>5.6619850093141286</v>
      </c>
      <c r="AQ188" s="29">
        <f t="shared" si="95"/>
        <v>8.5504745956755119</v>
      </c>
      <c r="AR188" s="29">
        <f t="shared" si="95"/>
        <v>8.6441812471802155</v>
      </c>
      <c r="AS188" s="29">
        <f t="shared" si="95"/>
        <v>12.155964250149157</v>
      </c>
      <c r="AT188" s="29">
        <f t="shared" si="95"/>
        <v>1.6369953344461885</v>
      </c>
      <c r="AU188" s="29">
        <f t="shared" si="95"/>
        <v>2.1092230004910264</v>
      </c>
      <c r="AV188" s="29">
        <f t="shared" si="95"/>
        <v>3.4355636775343097</v>
      </c>
      <c r="AW188" s="29">
        <f t="shared" si="95"/>
        <v>3.6532696420873241</v>
      </c>
      <c r="AX188" s="29">
        <f t="shared" si="95"/>
        <v>7.880390964881828</v>
      </c>
      <c r="AY188" s="29">
        <f t="shared" si="95"/>
        <v>8.0578534479726596</v>
      </c>
    </row>
    <row r="189" spans="2:51">
      <c r="B189" s="3">
        <v>184</v>
      </c>
      <c r="C189" s="3" t="s">
        <v>841</v>
      </c>
      <c r="D189" s="26">
        <v>34.038851200000003</v>
      </c>
      <c r="E189" s="27">
        <v>-118.5087765</v>
      </c>
      <c r="F189" s="24">
        <v>0</v>
      </c>
      <c r="G189" s="12">
        <v>0</v>
      </c>
      <c r="H189" s="13">
        <f t="shared" si="71"/>
        <v>0</v>
      </c>
      <c r="I189" s="28">
        <f t="shared" si="72"/>
        <v>0</v>
      </c>
      <c r="J189" s="13">
        <f t="shared" si="73"/>
        <v>0</v>
      </c>
      <c r="K189" s="13" t="str">
        <f t="shared" si="74"/>
        <v>depot-1</v>
      </c>
      <c r="L189" s="13" t="e">
        <f t="shared" si="65"/>
        <v>#REF!</v>
      </c>
      <c r="M189" s="13" t="e">
        <f t="shared" si="93"/>
        <v>#REF!</v>
      </c>
      <c r="N189" s="13">
        <f t="shared" si="93"/>
        <v>0</v>
      </c>
      <c r="O189" s="13">
        <f t="shared" si="93"/>
        <v>0</v>
      </c>
      <c r="P189" s="13">
        <f t="shared" si="93"/>
        <v>0</v>
      </c>
      <c r="Q189" s="13">
        <f t="shared" si="93"/>
        <v>0</v>
      </c>
      <c r="R189" s="13">
        <f t="shared" si="93"/>
        <v>0</v>
      </c>
      <c r="S189" s="13">
        <f t="shared" si="93"/>
        <v>0</v>
      </c>
      <c r="T189" s="13">
        <f t="shared" si="93"/>
        <v>0</v>
      </c>
      <c r="U189" s="13" t="str">
        <f t="shared" si="66"/>
        <v>depot-9</v>
      </c>
      <c r="V189" s="13" t="e">
        <f t="shared" si="67"/>
        <v>#REF!</v>
      </c>
      <c r="W189" s="13" t="str">
        <f t="shared" si="68"/>
        <v>depot-10</v>
      </c>
      <c r="X189" s="13" t="e">
        <f t="shared" si="69"/>
        <v>#REF!</v>
      </c>
      <c r="Y189" s="13" t="str">
        <f t="shared" si="75"/>
        <v>depot-12</v>
      </c>
      <c r="Z189" s="13" t="e">
        <f t="shared" si="70"/>
        <v>#REF!</v>
      </c>
      <c r="AA189" s="31">
        <f t="shared" si="94"/>
        <v>0</v>
      </c>
      <c r="AB189" s="31" t="e">
        <f t="shared" si="94"/>
        <v>#REF!</v>
      </c>
      <c r="AC189" s="31">
        <f t="shared" si="94"/>
        <v>0</v>
      </c>
      <c r="AD189" s="31">
        <f t="shared" si="94"/>
        <v>0</v>
      </c>
      <c r="AE189" s="31">
        <f t="shared" si="94"/>
        <v>0</v>
      </c>
      <c r="AF189" s="31">
        <f t="shared" si="94"/>
        <v>0</v>
      </c>
      <c r="AG189" s="42"/>
      <c r="AH189" s="32">
        <f t="shared" si="76"/>
        <v>1.43745515439615</v>
      </c>
      <c r="AI189" s="32">
        <f t="shared" si="77"/>
        <v>2.2368096164183915</v>
      </c>
      <c r="AJ189" s="29">
        <f t="shared" si="95"/>
        <v>1.43745515439615</v>
      </c>
      <c r="AK189" s="29">
        <f t="shared" si="95"/>
        <v>1.6948618556392681</v>
      </c>
      <c r="AL189" s="29">
        <f t="shared" si="95"/>
        <v>2.2538719352483958</v>
      </c>
      <c r="AM189" s="29">
        <f t="shared" si="95"/>
        <v>2.2484886279669611</v>
      </c>
      <c r="AN189" s="29">
        <f t="shared" si="95"/>
        <v>3.1923246801824012</v>
      </c>
      <c r="AO189" s="29">
        <f t="shared" si="95"/>
        <v>4.6684112105618647</v>
      </c>
      <c r="AP189" s="29">
        <f t="shared" si="95"/>
        <v>6.3792596533768995</v>
      </c>
      <c r="AQ189" s="29">
        <f t="shared" si="95"/>
        <v>8.5797002524094683</v>
      </c>
      <c r="AR189" s="29">
        <f t="shared" si="95"/>
        <v>7.8488862788297213</v>
      </c>
      <c r="AS189" s="29">
        <f t="shared" si="95"/>
        <v>12.300008887883287</v>
      </c>
      <c r="AT189" s="29">
        <f t="shared" si="95"/>
        <v>2.2449743685176622</v>
      </c>
      <c r="AU189" s="29">
        <f t="shared" si="95"/>
        <v>2.2368096164183915</v>
      </c>
      <c r="AV189" s="29">
        <f t="shared" si="95"/>
        <v>2.9180800305843686</v>
      </c>
      <c r="AW189" s="29">
        <f t="shared" si="95"/>
        <v>3.2321957716231706</v>
      </c>
      <c r="AX189" s="29">
        <f t="shared" si="95"/>
        <v>8.2839333253531144</v>
      </c>
      <c r="AY189" s="29">
        <f t="shared" si="95"/>
        <v>8.4808084586852921</v>
      </c>
    </row>
    <row r="190" spans="2:51">
      <c r="B190" s="3">
        <v>185</v>
      </c>
      <c r="C190" s="3" t="s">
        <v>842</v>
      </c>
      <c r="D190" s="26">
        <v>34.024498299999998</v>
      </c>
      <c r="E190" s="27">
        <v>-118.4876624</v>
      </c>
      <c r="F190" s="24">
        <v>0</v>
      </c>
      <c r="G190" s="12">
        <v>258.56363072950433</v>
      </c>
      <c r="H190" s="13">
        <f t="shared" si="71"/>
        <v>7239.7816604261207</v>
      </c>
      <c r="I190" s="28">
        <f t="shared" si="72"/>
        <v>19.835018247742795</v>
      </c>
      <c r="J190" s="13">
        <f t="shared" si="73"/>
        <v>21.818520072517074</v>
      </c>
      <c r="K190" s="13" t="str">
        <f t="shared" si="74"/>
        <v>depot-3</v>
      </c>
      <c r="L190" s="13" t="e">
        <f t="shared" si="65"/>
        <v>#REF!</v>
      </c>
      <c r="M190" s="13">
        <f t="shared" si="93"/>
        <v>0</v>
      </c>
      <c r="N190" s="13">
        <f t="shared" si="93"/>
        <v>0</v>
      </c>
      <c r="O190" s="13" t="e">
        <f t="shared" si="93"/>
        <v>#REF!</v>
      </c>
      <c r="P190" s="13">
        <f t="shared" si="93"/>
        <v>0</v>
      </c>
      <c r="Q190" s="13">
        <f t="shared" si="93"/>
        <v>0</v>
      </c>
      <c r="R190" s="13">
        <f t="shared" si="93"/>
        <v>0</v>
      </c>
      <c r="S190" s="13">
        <f t="shared" si="93"/>
        <v>0</v>
      </c>
      <c r="T190" s="13">
        <f t="shared" si="93"/>
        <v>0</v>
      </c>
      <c r="U190" s="13" t="str">
        <f t="shared" si="66"/>
        <v>depot-9</v>
      </c>
      <c r="V190" s="13" t="e">
        <f t="shared" si="67"/>
        <v>#REF!</v>
      </c>
      <c r="W190" s="13" t="str">
        <f t="shared" si="68"/>
        <v>depot-10</v>
      </c>
      <c r="X190" s="13" t="e">
        <f t="shared" si="69"/>
        <v>#REF!</v>
      </c>
      <c r="Y190" s="13" t="str">
        <f t="shared" si="75"/>
        <v>depot-12</v>
      </c>
      <c r="Z190" s="13" t="e">
        <f t="shared" si="70"/>
        <v>#REF!</v>
      </c>
      <c r="AA190" s="31">
        <f t="shared" si="94"/>
        <v>0</v>
      </c>
      <c r="AB190" s="31" t="e">
        <f t="shared" si="94"/>
        <v>#REF!</v>
      </c>
      <c r="AC190" s="31">
        <f t="shared" si="94"/>
        <v>0</v>
      </c>
      <c r="AD190" s="31">
        <f t="shared" si="94"/>
        <v>0</v>
      </c>
      <c r="AE190" s="31">
        <f t="shared" si="94"/>
        <v>0</v>
      </c>
      <c r="AF190" s="31">
        <f t="shared" si="94"/>
        <v>0</v>
      </c>
      <c r="AG190" s="42"/>
      <c r="AH190" s="32">
        <f t="shared" si="76"/>
        <v>0.30086395280867106</v>
      </c>
      <c r="AI190" s="32">
        <f t="shared" si="77"/>
        <v>0.46322577659183817</v>
      </c>
      <c r="AJ190" s="29">
        <f t="shared" si="95"/>
        <v>1.1219959957589674</v>
      </c>
      <c r="AK190" s="29">
        <f t="shared" si="95"/>
        <v>1.0799761305230038</v>
      </c>
      <c r="AL190" s="29">
        <f t="shared" si="95"/>
        <v>0.30086395280867106</v>
      </c>
      <c r="AM190" s="29">
        <f t="shared" si="95"/>
        <v>0.30791950587803624</v>
      </c>
      <c r="AN190" s="29">
        <f t="shared" si="95"/>
        <v>0.94596703795649784</v>
      </c>
      <c r="AO190" s="29">
        <f t="shared" si="95"/>
        <v>2.4990280635679012</v>
      </c>
      <c r="AP190" s="29">
        <f t="shared" si="95"/>
        <v>4.0228200426320182</v>
      </c>
      <c r="AQ190" s="29">
        <f t="shared" si="95"/>
        <v>6.0879533256591012</v>
      </c>
      <c r="AR190" s="29">
        <f t="shared" si="95"/>
        <v>6.2612684038470174</v>
      </c>
      <c r="AS190" s="29">
        <f t="shared" si="95"/>
        <v>9.7763911598205251</v>
      </c>
      <c r="AT190" s="29">
        <f t="shared" si="95"/>
        <v>1.1378506907760235</v>
      </c>
      <c r="AU190" s="29">
        <f t="shared" si="95"/>
        <v>0.46322577659183817</v>
      </c>
      <c r="AV190" s="29">
        <f t="shared" si="95"/>
        <v>1.1564173017124151</v>
      </c>
      <c r="AW190" s="29">
        <f t="shared" si="95"/>
        <v>1.2183538978888524</v>
      </c>
      <c r="AX190" s="29">
        <f t="shared" si="95"/>
        <v>5.7391146528450721</v>
      </c>
      <c r="AY190" s="29">
        <f t="shared" si="95"/>
        <v>5.9387884343280923</v>
      </c>
    </row>
    <row r="191" spans="2:51">
      <c r="B191" s="3">
        <v>186</v>
      </c>
      <c r="C191" s="3" t="s">
        <v>843</v>
      </c>
      <c r="D191" s="26">
        <v>34.028019</v>
      </c>
      <c r="E191" s="27">
        <v>-118.4926653</v>
      </c>
      <c r="F191" s="24">
        <v>0</v>
      </c>
      <c r="G191" s="12">
        <v>523.33081782227123</v>
      </c>
      <c r="H191" s="13">
        <f t="shared" si="71"/>
        <v>14653.262899023595</v>
      </c>
      <c r="I191" s="28">
        <f t="shared" si="72"/>
        <v>40.145925750749576</v>
      </c>
      <c r="J191" s="13">
        <f t="shared" si="73"/>
        <v>44.16051832582454</v>
      </c>
      <c r="K191" s="13" t="str">
        <f t="shared" si="74"/>
        <v>depot-4</v>
      </c>
      <c r="L191" s="13" t="e">
        <f t="shared" si="65"/>
        <v>#REF!</v>
      </c>
      <c r="M191" s="13">
        <f t="shared" si="93"/>
        <v>0</v>
      </c>
      <c r="N191" s="13">
        <f t="shared" si="93"/>
        <v>0</v>
      </c>
      <c r="O191" s="13">
        <f t="shared" si="93"/>
        <v>0</v>
      </c>
      <c r="P191" s="13" t="e">
        <f t="shared" si="93"/>
        <v>#REF!</v>
      </c>
      <c r="Q191" s="13">
        <f t="shared" si="93"/>
        <v>0</v>
      </c>
      <c r="R191" s="13">
        <f t="shared" si="93"/>
        <v>0</v>
      </c>
      <c r="S191" s="13">
        <f t="shared" si="93"/>
        <v>0</v>
      </c>
      <c r="T191" s="13">
        <f t="shared" si="93"/>
        <v>0</v>
      </c>
      <c r="U191" s="13" t="str">
        <f t="shared" si="66"/>
        <v>depot-9</v>
      </c>
      <c r="V191" s="13" t="e">
        <f t="shared" si="67"/>
        <v>#REF!</v>
      </c>
      <c r="W191" s="13" t="str">
        <f t="shared" si="68"/>
        <v>depot-10</v>
      </c>
      <c r="X191" s="13" t="e">
        <f t="shared" si="69"/>
        <v>#REF!</v>
      </c>
      <c r="Y191" s="13" t="str">
        <f t="shared" si="75"/>
        <v>depot-12</v>
      </c>
      <c r="Z191" s="13" t="e">
        <f t="shared" si="70"/>
        <v>#REF!</v>
      </c>
      <c r="AA191" s="31">
        <f t="shared" si="94"/>
        <v>0</v>
      </c>
      <c r="AB191" s="31" t="e">
        <f t="shared" si="94"/>
        <v>#REF!</v>
      </c>
      <c r="AC191" s="31">
        <f t="shared" si="94"/>
        <v>0</v>
      </c>
      <c r="AD191" s="31">
        <f t="shared" si="94"/>
        <v>0</v>
      </c>
      <c r="AE191" s="31">
        <f t="shared" si="94"/>
        <v>0</v>
      </c>
      <c r="AF191" s="31">
        <f t="shared" si="94"/>
        <v>0</v>
      </c>
      <c r="AG191" s="42"/>
      <c r="AH191" s="32">
        <f t="shared" si="76"/>
        <v>0.31114846183068351</v>
      </c>
      <c r="AI191" s="32">
        <f t="shared" si="77"/>
        <v>0.42515258590323096</v>
      </c>
      <c r="AJ191" s="29">
        <f t="shared" si="95"/>
        <v>0.51642787966963644</v>
      </c>
      <c r="AK191" s="29">
        <f t="shared" si="95"/>
        <v>0.61422906191418425</v>
      </c>
      <c r="AL191" s="29">
        <f t="shared" si="95"/>
        <v>0.314805355259479</v>
      </c>
      <c r="AM191" s="29">
        <f t="shared" si="95"/>
        <v>0.31114846183068351</v>
      </c>
      <c r="AN191" s="29">
        <f t="shared" si="95"/>
        <v>1.3964227351704308</v>
      </c>
      <c r="AO191" s="29">
        <f t="shared" si="95"/>
        <v>2.969516047860369</v>
      </c>
      <c r="AP191" s="29">
        <f t="shared" si="95"/>
        <v>4.5723972061930036</v>
      </c>
      <c r="AQ191" s="29">
        <f t="shared" si="95"/>
        <v>6.6783949997583694</v>
      </c>
      <c r="AR191" s="29">
        <f t="shared" si="95"/>
        <v>6.5784073645225787</v>
      </c>
      <c r="AS191" s="29">
        <f t="shared" si="95"/>
        <v>10.378119295248473</v>
      </c>
      <c r="AT191" s="29">
        <f t="shared" si="95"/>
        <v>1.0121371411527924</v>
      </c>
      <c r="AU191" s="29">
        <f t="shared" si="95"/>
        <v>0.42515258590323096</v>
      </c>
      <c r="AV191" s="29">
        <f t="shared" si="95"/>
        <v>1.3589846168731763</v>
      </c>
      <c r="AW191" s="29">
        <f t="shared" si="95"/>
        <v>1.5563129336028325</v>
      </c>
      <c r="AX191" s="29">
        <f t="shared" si="95"/>
        <v>6.3490834873151023</v>
      </c>
      <c r="AY191" s="29">
        <f t="shared" si="95"/>
        <v>6.5480404821981901</v>
      </c>
    </row>
    <row r="192" spans="2:51">
      <c r="B192" s="3">
        <v>187</v>
      </c>
      <c r="C192" s="3" t="s">
        <v>844</v>
      </c>
      <c r="D192" s="26">
        <v>34.028019</v>
      </c>
      <c r="E192" s="27">
        <v>-118.4926653</v>
      </c>
      <c r="F192" s="24">
        <v>0</v>
      </c>
      <c r="G192" s="12">
        <v>523.33081782227123</v>
      </c>
      <c r="H192" s="13">
        <f t="shared" si="71"/>
        <v>14653.262899023595</v>
      </c>
      <c r="I192" s="28">
        <f t="shared" si="72"/>
        <v>40.145925750749576</v>
      </c>
      <c r="J192" s="13">
        <f t="shared" si="73"/>
        <v>44.16051832582454</v>
      </c>
      <c r="K192" s="13" t="str">
        <f t="shared" si="74"/>
        <v>depot-4</v>
      </c>
      <c r="L192" s="13" t="e">
        <f t="shared" si="65"/>
        <v>#REF!</v>
      </c>
      <c r="M192" s="13">
        <f t="shared" si="93"/>
        <v>0</v>
      </c>
      <c r="N192" s="13">
        <f t="shared" si="93"/>
        <v>0</v>
      </c>
      <c r="O192" s="13">
        <f t="shared" si="93"/>
        <v>0</v>
      </c>
      <c r="P192" s="13" t="e">
        <f t="shared" si="93"/>
        <v>#REF!</v>
      </c>
      <c r="Q192" s="13">
        <f t="shared" si="93"/>
        <v>0</v>
      </c>
      <c r="R192" s="13">
        <f t="shared" si="93"/>
        <v>0</v>
      </c>
      <c r="S192" s="13">
        <f t="shared" si="93"/>
        <v>0</v>
      </c>
      <c r="T192" s="13">
        <f t="shared" si="93"/>
        <v>0</v>
      </c>
      <c r="U192" s="13" t="str">
        <f t="shared" si="66"/>
        <v>depot-9</v>
      </c>
      <c r="V192" s="13" t="e">
        <f t="shared" si="67"/>
        <v>#REF!</v>
      </c>
      <c r="W192" s="13" t="str">
        <f t="shared" si="68"/>
        <v>depot-10</v>
      </c>
      <c r="X192" s="13" t="e">
        <f t="shared" si="69"/>
        <v>#REF!</v>
      </c>
      <c r="Y192" s="13" t="str">
        <f t="shared" si="75"/>
        <v>depot-12</v>
      </c>
      <c r="Z192" s="13" t="e">
        <f t="shared" si="70"/>
        <v>#REF!</v>
      </c>
      <c r="AA192" s="31">
        <f t="shared" si="94"/>
        <v>0</v>
      </c>
      <c r="AB192" s="31" t="e">
        <f t="shared" si="94"/>
        <v>#REF!</v>
      </c>
      <c r="AC192" s="31">
        <f t="shared" si="94"/>
        <v>0</v>
      </c>
      <c r="AD192" s="31">
        <f t="shared" si="94"/>
        <v>0</v>
      </c>
      <c r="AE192" s="31">
        <f t="shared" si="94"/>
        <v>0</v>
      </c>
      <c r="AF192" s="31">
        <f t="shared" si="94"/>
        <v>0</v>
      </c>
      <c r="AG192" s="42"/>
      <c r="AH192" s="32">
        <f t="shared" si="76"/>
        <v>0.31114846183068351</v>
      </c>
      <c r="AI192" s="32">
        <f t="shared" si="77"/>
        <v>0.42515258590323096</v>
      </c>
      <c r="AJ192" s="29">
        <f t="shared" si="95"/>
        <v>0.51642787966963644</v>
      </c>
      <c r="AK192" s="29">
        <f t="shared" si="95"/>
        <v>0.61422906191418425</v>
      </c>
      <c r="AL192" s="29">
        <f t="shared" si="95"/>
        <v>0.314805355259479</v>
      </c>
      <c r="AM192" s="29">
        <f t="shared" si="95"/>
        <v>0.31114846183068351</v>
      </c>
      <c r="AN192" s="29">
        <f t="shared" si="95"/>
        <v>1.3964227351704308</v>
      </c>
      <c r="AO192" s="29">
        <f t="shared" si="95"/>
        <v>2.969516047860369</v>
      </c>
      <c r="AP192" s="29">
        <f t="shared" si="95"/>
        <v>4.5723972061930036</v>
      </c>
      <c r="AQ192" s="29">
        <f t="shared" si="95"/>
        <v>6.6783949997583694</v>
      </c>
      <c r="AR192" s="29">
        <f t="shared" si="95"/>
        <v>6.5784073645225787</v>
      </c>
      <c r="AS192" s="29">
        <f t="shared" si="95"/>
        <v>10.378119295248473</v>
      </c>
      <c r="AT192" s="29">
        <f t="shared" si="95"/>
        <v>1.0121371411527924</v>
      </c>
      <c r="AU192" s="29">
        <f t="shared" si="95"/>
        <v>0.42515258590323096</v>
      </c>
      <c r="AV192" s="29">
        <f t="shared" si="95"/>
        <v>1.3589846168731763</v>
      </c>
      <c r="AW192" s="29">
        <f t="shared" si="95"/>
        <v>1.5563129336028325</v>
      </c>
      <c r="AX192" s="29">
        <f t="shared" si="95"/>
        <v>6.3490834873151023</v>
      </c>
      <c r="AY192" s="29">
        <f t="shared" si="95"/>
        <v>6.5480404821981901</v>
      </c>
    </row>
    <row r="193" spans="2:51">
      <c r="B193" s="3">
        <v>188</v>
      </c>
      <c r="C193" s="3" t="s">
        <v>845</v>
      </c>
      <c r="D193" s="26">
        <v>34.024498299999998</v>
      </c>
      <c r="E193" s="27">
        <v>-118.4876624</v>
      </c>
      <c r="F193" s="24">
        <v>0</v>
      </c>
      <c r="G193" s="12">
        <v>258.56363072950433</v>
      </c>
      <c r="H193" s="13">
        <f t="shared" si="71"/>
        <v>7239.7816604261207</v>
      </c>
      <c r="I193" s="28">
        <f t="shared" si="72"/>
        <v>19.835018247742795</v>
      </c>
      <c r="J193" s="13">
        <f t="shared" si="73"/>
        <v>21.818520072517074</v>
      </c>
      <c r="K193" s="13" t="str">
        <f t="shared" si="74"/>
        <v>depot-3</v>
      </c>
      <c r="L193" s="13" t="e">
        <f t="shared" si="65"/>
        <v>#REF!</v>
      </c>
      <c r="M193" s="13">
        <f t="shared" si="93"/>
        <v>0</v>
      </c>
      <c r="N193" s="13">
        <f t="shared" si="93"/>
        <v>0</v>
      </c>
      <c r="O193" s="13" t="e">
        <f t="shared" si="93"/>
        <v>#REF!</v>
      </c>
      <c r="P193" s="13">
        <f t="shared" si="93"/>
        <v>0</v>
      </c>
      <c r="Q193" s="13">
        <f t="shared" si="93"/>
        <v>0</v>
      </c>
      <c r="R193" s="13">
        <f t="shared" si="93"/>
        <v>0</v>
      </c>
      <c r="S193" s="13">
        <f t="shared" si="93"/>
        <v>0</v>
      </c>
      <c r="T193" s="13">
        <f t="shared" si="93"/>
        <v>0</v>
      </c>
      <c r="U193" s="13" t="str">
        <f t="shared" si="66"/>
        <v>depot-9</v>
      </c>
      <c r="V193" s="13" t="e">
        <f t="shared" si="67"/>
        <v>#REF!</v>
      </c>
      <c r="W193" s="13" t="str">
        <f t="shared" si="68"/>
        <v>depot-10</v>
      </c>
      <c r="X193" s="13" t="e">
        <f t="shared" si="69"/>
        <v>#REF!</v>
      </c>
      <c r="Y193" s="13" t="str">
        <f t="shared" si="75"/>
        <v>depot-12</v>
      </c>
      <c r="Z193" s="13" t="e">
        <f t="shared" si="70"/>
        <v>#REF!</v>
      </c>
      <c r="AA193" s="31">
        <f t="shared" si="94"/>
        <v>0</v>
      </c>
      <c r="AB193" s="31" t="e">
        <f t="shared" si="94"/>
        <v>#REF!</v>
      </c>
      <c r="AC193" s="31">
        <f t="shared" si="94"/>
        <v>0</v>
      </c>
      <c r="AD193" s="31">
        <f t="shared" si="94"/>
        <v>0</v>
      </c>
      <c r="AE193" s="31">
        <f t="shared" si="94"/>
        <v>0</v>
      </c>
      <c r="AF193" s="31">
        <f t="shared" si="94"/>
        <v>0</v>
      </c>
      <c r="AG193" s="42"/>
      <c r="AH193" s="32">
        <f t="shared" si="76"/>
        <v>0.30086395280867106</v>
      </c>
      <c r="AI193" s="32">
        <f t="shared" si="77"/>
        <v>0.46322577659183817</v>
      </c>
      <c r="AJ193" s="29">
        <f t="shared" si="95"/>
        <v>1.1219959957589674</v>
      </c>
      <c r="AK193" s="29">
        <f t="shared" si="95"/>
        <v>1.0799761305230038</v>
      </c>
      <c r="AL193" s="29">
        <f t="shared" si="95"/>
        <v>0.30086395280867106</v>
      </c>
      <c r="AM193" s="29">
        <f t="shared" si="95"/>
        <v>0.30791950587803624</v>
      </c>
      <c r="AN193" s="29">
        <f t="shared" si="95"/>
        <v>0.94596703795649784</v>
      </c>
      <c r="AO193" s="29">
        <f t="shared" si="95"/>
        <v>2.4990280635679012</v>
      </c>
      <c r="AP193" s="29">
        <f t="shared" si="95"/>
        <v>4.0228200426320182</v>
      </c>
      <c r="AQ193" s="29">
        <f t="shared" si="95"/>
        <v>6.0879533256591012</v>
      </c>
      <c r="AR193" s="29">
        <f t="shared" si="95"/>
        <v>6.2612684038470174</v>
      </c>
      <c r="AS193" s="29">
        <f t="shared" si="95"/>
        <v>9.7763911598205251</v>
      </c>
      <c r="AT193" s="29">
        <f t="shared" si="95"/>
        <v>1.1378506907760235</v>
      </c>
      <c r="AU193" s="29">
        <f t="shared" si="95"/>
        <v>0.46322577659183817</v>
      </c>
      <c r="AV193" s="29">
        <f t="shared" si="95"/>
        <v>1.1564173017124151</v>
      </c>
      <c r="AW193" s="29">
        <f t="shared" si="95"/>
        <v>1.2183538978888524</v>
      </c>
      <c r="AX193" s="29">
        <f t="shared" si="95"/>
        <v>5.7391146528450721</v>
      </c>
      <c r="AY193" s="29">
        <f t="shared" si="95"/>
        <v>5.9387884343280923</v>
      </c>
    </row>
    <row r="194" spans="2:51">
      <c r="B194" s="3">
        <v>189</v>
      </c>
      <c r="C194" s="3" t="s">
        <v>846</v>
      </c>
      <c r="D194" s="26">
        <v>34.028019</v>
      </c>
      <c r="E194" s="27">
        <v>-118.4926653</v>
      </c>
      <c r="F194" s="24">
        <v>0</v>
      </c>
      <c r="G194" s="12">
        <v>523.33081782227123</v>
      </c>
      <c r="H194" s="13">
        <f t="shared" si="71"/>
        <v>14653.262899023595</v>
      </c>
      <c r="I194" s="28">
        <f t="shared" si="72"/>
        <v>40.145925750749576</v>
      </c>
      <c r="J194" s="13">
        <f t="shared" si="73"/>
        <v>44.16051832582454</v>
      </c>
      <c r="K194" s="13" t="str">
        <f t="shared" si="74"/>
        <v>depot-4</v>
      </c>
      <c r="L194" s="13" t="e">
        <f t="shared" si="65"/>
        <v>#REF!</v>
      </c>
      <c r="M194" s="13">
        <f t="shared" si="93"/>
        <v>0</v>
      </c>
      <c r="N194" s="13">
        <f t="shared" si="93"/>
        <v>0</v>
      </c>
      <c r="O194" s="13">
        <f t="shared" si="93"/>
        <v>0</v>
      </c>
      <c r="P194" s="13" t="e">
        <f t="shared" si="93"/>
        <v>#REF!</v>
      </c>
      <c r="Q194" s="13">
        <f t="shared" si="93"/>
        <v>0</v>
      </c>
      <c r="R194" s="13">
        <f t="shared" si="93"/>
        <v>0</v>
      </c>
      <c r="S194" s="13">
        <f t="shared" si="93"/>
        <v>0</v>
      </c>
      <c r="T194" s="13">
        <f t="shared" si="93"/>
        <v>0</v>
      </c>
      <c r="U194" s="13" t="str">
        <f t="shared" si="66"/>
        <v>depot-9</v>
      </c>
      <c r="V194" s="13" t="e">
        <f t="shared" si="67"/>
        <v>#REF!</v>
      </c>
      <c r="W194" s="13" t="str">
        <f t="shared" si="68"/>
        <v>depot-10</v>
      </c>
      <c r="X194" s="13" t="e">
        <f t="shared" si="69"/>
        <v>#REF!</v>
      </c>
      <c r="Y194" s="13" t="str">
        <f t="shared" si="75"/>
        <v>depot-12</v>
      </c>
      <c r="Z194" s="13" t="e">
        <f t="shared" si="70"/>
        <v>#REF!</v>
      </c>
      <c r="AA194" s="31">
        <f t="shared" si="94"/>
        <v>0</v>
      </c>
      <c r="AB194" s="31" t="e">
        <f t="shared" si="94"/>
        <v>#REF!</v>
      </c>
      <c r="AC194" s="31">
        <f t="shared" si="94"/>
        <v>0</v>
      </c>
      <c r="AD194" s="31">
        <f t="shared" si="94"/>
        <v>0</v>
      </c>
      <c r="AE194" s="31">
        <f t="shared" si="94"/>
        <v>0</v>
      </c>
      <c r="AF194" s="31">
        <f t="shared" si="94"/>
        <v>0</v>
      </c>
      <c r="AG194" s="42"/>
      <c r="AH194" s="32">
        <f t="shared" si="76"/>
        <v>0.31114846183068351</v>
      </c>
      <c r="AI194" s="32">
        <f t="shared" si="77"/>
        <v>0.42515258590323096</v>
      </c>
      <c r="AJ194" s="29">
        <f t="shared" si="95"/>
        <v>0.51642787966963644</v>
      </c>
      <c r="AK194" s="29">
        <f t="shared" si="95"/>
        <v>0.61422906191418425</v>
      </c>
      <c r="AL194" s="29">
        <f t="shared" si="95"/>
        <v>0.314805355259479</v>
      </c>
      <c r="AM194" s="29">
        <f t="shared" si="95"/>
        <v>0.31114846183068351</v>
      </c>
      <c r="AN194" s="29">
        <f t="shared" si="95"/>
        <v>1.3964227351704308</v>
      </c>
      <c r="AO194" s="29">
        <f t="shared" si="95"/>
        <v>2.969516047860369</v>
      </c>
      <c r="AP194" s="29">
        <f t="shared" si="95"/>
        <v>4.5723972061930036</v>
      </c>
      <c r="AQ194" s="29">
        <f t="shared" si="95"/>
        <v>6.6783949997583694</v>
      </c>
      <c r="AR194" s="29">
        <f t="shared" si="95"/>
        <v>6.5784073645225787</v>
      </c>
      <c r="AS194" s="29">
        <f t="shared" si="95"/>
        <v>10.378119295248473</v>
      </c>
      <c r="AT194" s="29">
        <f t="shared" si="95"/>
        <v>1.0121371411527924</v>
      </c>
      <c r="AU194" s="29">
        <f t="shared" si="95"/>
        <v>0.42515258590323096</v>
      </c>
      <c r="AV194" s="29">
        <f t="shared" si="95"/>
        <v>1.3589846168731763</v>
      </c>
      <c r="AW194" s="29">
        <f t="shared" si="95"/>
        <v>1.5563129336028325</v>
      </c>
      <c r="AX194" s="29">
        <f t="shared" si="95"/>
        <v>6.3490834873151023</v>
      </c>
      <c r="AY194" s="29">
        <f t="shared" si="95"/>
        <v>6.5480404821981901</v>
      </c>
    </row>
    <row r="195" spans="2:51">
      <c r="B195" s="3">
        <v>190</v>
      </c>
      <c r="C195" s="3" t="s">
        <v>847</v>
      </c>
      <c r="D195" s="26">
        <v>34.030188000000003</v>
      </c>
      <c r="E195" s="27">
        <v>-118.45761090000001</v>
      </c>
      <c r="F195" s="24">
        <v>0</v>
      </c>
      <c r="G195" s="12">
        <v>349.95497750856936</v>
      </c>
      <c r="H195" s="13">
        <f t="shared" si="71"/>
        <v>9798.7393702399422</v>
      </c>
      <c r="I195" s="28">
        <f t="shared" si="72"/>
        <v>26.84586128832861</v>
      </c>
      <c r="J195" s="13">
        <f t="shared" si="73"/>
        <v>29.530447417161472</v>
      </c>
      <c r="K195" s="13" t="str">
        <f t="shared" si="74"/>
        <v>depot-3</v>
      </c>
      <c r="L195" s="13" t="e">
        <f t="shared" si="65"/>
        <v>#REF!</v>
      </c>
      <c r="M195" s="13">
        <f t="shared" si="93"/>
        <v>0</v>
      </c>
      <c r="N195" s="13">
        <f t="shared" si="93"/>
        <v>0</v>
      </c>
      <c r="O195" s="13" t="e">
        <f t="shared" si="93"/>
        <v>#REF!</v>
      </c>
      <c r="P195" s="13">
        <f t="shared" si="93"/>
        <v>0</v>
      </c>
      <c r="Q195" s="13">
        <f t="shared" si="93"/>
        <v>0</v>
      </c>
      <c r="R195" s="13">
        <f t="shared" si="93"/>
        <v>0</v>
      </c>
      <c r="S195" s="13">
        <f t="shared" si="93"/>
        <v>0</v>
      </c>
      <c r="T195" s="13">
        <f t="shared" si="93"/>
        <v>0</v>
      </c>
      <c r="U195" s="13" t="str">
        <f t="shared" si="66"/>
        <v>depot-9</v>
      </c>
      <c r="V195" s="13" t="e">
        <f t="shared" si="67"/>
        <v>#REF!</v>
      </c>
      <c r="W195" s="13" t="str">
        <f t="shared" si="68"/>
        <v>depot-10</v>
      </c>
      <c r="X195" s="13" t="e">
        <f t="shared" si="69"/>
        <v>#REF!</v>
      </c>
      <c r="Y195" s="13" t="str">
        <f t="shared" si="75"/>
        <v>depot-14</v>
      </c>
      <c r="Z195" s="13" t="e">
        <f t="shared" si="70"/>
        <v>#REF!</v>
      </c>
      <c r="AA195" s="31">
        <f t="shared" si="94"/>
        <v>0</v>
      </c>
      <c r="AB195" s="31">
        <f t="shared" si="94"/>
        <v>0</v>
      </c>
      <c r="AC195" s="31">
        <f t="shared" si="94"/>
        <v>0</v>
      </c>
      <c r="AD195" s="31" t="e">
        <f t="shared" si="94"/>
        <v>#REF!</v>
      </c>
      <c r="AE195" s="31">
        <f t="shared" si="94"/>
        <v>0</v>
      </c>
      <c r="AF195" s="31">
        <f t="shared" si="94"/>
        <v>0</v>
      </c>
      <c r="AG195" s="42"/>
      <c r="AH195" s="32">
        <f t="shared" si="76"/>
        <v>3.2970469887602811</v>
      </c>
      <c r="AI195" s="32">
        <f t="shared" si="77"/>
        <v>1.981343910909334</v>
      </c>
      <c r="AJ195" s="29">
        <f t="shared" si="95"/>
        <v>3.9805360468278947</v>
      </c>
      <c r="AK195" s="29">
        <f t="shared" si="95"/>
        <v>3.5104797006807442</v>
      </c>
      <c r="AL195" s="29">
        <f t="shared" si="95"/>
        <v>3.2970469887602811</v>
      </c>
      <c r="AM195" s="29">
        <f t="shared" si="95"/>
        <v>3.3096632028802926</v>
      </c>
      <c r="AN195" s="29">
        <f t="shared" si="95"/>
        <v>3.352073135433963</v>
      </c>
      <c r="AO195" s="29">
        <f t="shared" si="95"/>
        <v>3.9455295874321714</v>
      </c>
      <c r="AP195" s="29">
        <f t="shared" si="95"/>
        <v>4.319495691351487</v>
      </c>
      <c r="AQ195" s="29">
        <f t="shared" si="95"/>
        <v>3.7617943185140184</v>
      </c>
      <c r="AR195" s="29">
        <f t="shared" si="95"/>
        <v>3.407626718583614</v>
      </c>
      <c r="AS195" s="29">
        <f t="shared" si="95"/>
        <v>7.4856508735324097</v>
      </c>
      <c r="AT195" s="29">
        <f t="shared" si="95"/>
        <v>4.1618261607253659</v>
      </c>
      <c r="AU195" s="29">
        <f t="shared" si="95"/>
        <v>3.5215399010224502</v>
      </c>
      <c r="AV195" s="29">
        <f t="shared" si="95"/>
        <v>2.2733068271791965</v>
      </c>
      <c r="AW195" s="29">
        <f t="shared" si="95"/>
        <v>1.981343910909334</v>
      </c>
      <c r="AX195" s="29">
        <f t="shared" si="95"/>
        <v>4.4658309262784943</v>
      </c>
      <c r="AY195" s="29">
        <f t="shared" si="95"/>
        <v>4.6808376726507843</v>
      </c>
    </row>
    <row r="196" spans="2:51">
      <c r="B196" s="3">
        <v>191</v>
      </c>
      <c r="C196" s="3" t="s">
        <v>848</v>
      </c>
      <c r="D196" s="26">
        <v>34.036339599999998</v>
      </c>
      <c r="E196" s="27">
        <v>-118.5067306</v>
      </c>
      <c r="F196" s="24">
        <v>0</v>
      </c>
      <c r="G196" s="12">
        <v>382.96804752443012</v>
      </c>
      <c r="H196" s="13">
        <f t="shared" si="71"/>
        <v>10723.105330684042</v>
      </c>
      <c r="I196" s="28">
        <f t="shared" si="72"/>
        <v>29.378370768997375</v>
      </c>
      <c r="J196" s="13">
        <f t="shared" si="73"/>
        <v>32.316207845897118</v>
      </c>
      <c r="K196" s="13" t="str">
        <f t="shared" si="74"/>
        <v>depot-1</v>
      </c>
      <c r="L196" s="13" t="e">
        <f t="shared" si="65"/>
        <v>#REF!</v>
      </c>
      <c r="M196" s="13" t="e">
        <f t="shared" ref="M196:T205" si="96">IF($K196=M$5,$L196,0)</f>
        <v>#REF!</v>
      </c>
      <c r="N196" s="13">
        <f t="shared" si="96"/>
        <v>0</v>
      </c>
      <c r="O196" s="13">
        <f t="shared" si="96"/>
        <v>0</v>
      </c>
      <c r="P196" s="13">
        <f t="shared" si="96"/>
        <v>0</v>
      </c>
      <c r="Q196" s="13">
        <f t="shared" si="96"/>
        <v>0</v>
      </c>
      <c r="R196" s="13">
        <f t="shared" si="96"/>
        <v>0</v>
      </c>
      <c r="S196" s="13">
        <f t="shared" si="96"/>
        <v>0</v>
      </c>
      <c r="T196" s="13">
        <f t="shared" si="96"/>
        <v>0</v>
      </c>
      <c r="U196" s="13" t="str">
        <f t="shared" si="66"/>
        <v>depot-9</v>
      </c>
      <c r="V196" s="13" t="e">
        <f t="shared" si="67"/>
        <v>#REF!</v>
      </c>
      <c r="W196" s="13" t="str">
        <f t="shared" si="68"/>
        <v>depot-10</v>
      </c>
      <c r="X196" s="13" t="e">
        <f t="shared" si="69"/>
        <v>#REF!</v>
      </c>
      <c r="Y196" s="13" t="str">
        <f t="shared" si="75"/>
        <v>depot-12</v>
      </c>
      <c r="Z196" s="13" t="e">
        <f t="shared" si="70"/>
        <v>#REF!</v>
      </c>
      <c r="AA196" s="31">
        <f t="shared" ref="AA196:AF205" si="97">IF($Y196=AA$5,$Z196,0)</f>
        <v>0</v>
      </c>
      <c r="AB196" s="31" t="e">
        <f t="shared" si="97"/>
        <v>#REF!</v>
      </c>
      <c r="AC196" s="31">
        <f t="shared" si="97"/>
        <v>0</v>
      </c>
      <c r="AD196" s="31">
        <f t="shared" si="97"/>
        <v>0</v>
      </c>
      <c r="AE196" s="31">
        <f t="shared" si="97"/>
        <v>0</v>
      </c>
      <c r="AF196" s="31">
        <f t="shared" si="97"/>
        <v>0</v>
      </c>
      <c r="AG196" s="42"/>
      <c r="AH196" s="32">
        <f t="shared" si="76"/>
        <v>1.124261324247821</v>
      </c>
      <c r="AI196" s="32">
        <f t="shared" si="77"/>
        <v>1.9170291312341852</v>
      </c>
      <c r="AJ196" s="29">
        <f t="shared" ref="AJ196:AY205" si="98">(((AJ$3-$D196)^2)+((AJ$4-$E196)^2))^(1/2)*100</f>
        <v>1.124261324247821</v>
      </c>
      <c r="AK196" s="29">
        <f t="shared" si="98"/>
        <v>1.4406220346783658</v>
      </c>
      <c r="AL196" s="29">
        <f t="shared" si="98"/>
        <v>1.9442956364194111</v>
      </c>
      <c r="AM196" s="29">
        <f t="shared" si="98"/>
        <v>1.9383402211676739</v>
      </c>
      <c r="AN196" s="29">
        <f t="shared" si="98"/>
        <v>2.8687533338367794</v>
      </c>
      <c r="AO196" s="29">
        <f t="shared" si="98"/>
        <v>4.3461266773066356</v>
      </c>
      <c r="AP196" s="29">
        <f t="shared" si="98"/>
        <v>6.0553782992392797</v>
      </c>
      <c r="AQ196" s="29">
        <f t="shared" si="98"/>
        <v>8.2928846179657807</v>
      </c>
      <c r="AR196" s="29">
        <f t="shared" si="98"/>
        <v>7.6942408782741332</v>
      </c>
      <c r="AS196" s="29">
        <f t="shared" si="98"/>
        <v>12.005710131937407</v>
      </c>
      <c r="AT196" s="29">
        <f t="shared" si="98"/>
        <v>1.926572270640154</v>
      </c>
      <c r="AU196" s="29">
        <f t="shared" si="98"/>
        <v>1.9170291312341852</v>
      </c>
      <c r="AV196" s="29">
        <f t="shared" si="98"/>
        <v>2.6773192758794466</v>
      </c>
      <c r="AW196" s="29">
        <f t="shared" si="98"/>
        <v>2.979529793037595</v>
      </c>
      <c r="AX196" s="29">
        <f t="shared" si="98"/>
        <v>7.9683601228353229</v>
      </c>
      <c r="AY196" s="29">
        <f t="shared" si="98"/>
        <v>8.1644319185111556</v>
      </c>
    </row>
    <row r="197" spans="2:51">
      <c r="B197" s="3">
        <v>192</v>
      </c>
      <c r="C197" s="3" t="s">
        <v>849</v>
      </c>
      <c r="D197" s="26">
        <v>34.025664200000001</v>
      </c>
      <c r="E197" s="27">
        <v>-118.46691730000001</v>
      </c>
      <c r="F197" s="24">
        <v>0</v>
      </c>
      <c r="G197" s="12">
        <v>349.95497750856936</v>
      </c>
      <c r="H197" s="13">
        <f t="shared" si="71"/>
        <v>9798.7393702399422</v>
      </c>
      <c r="I197" s="28">
        <f t="shared" si="72"/>
        <v>26.84586128832861</v>
      </c>
      <c r="J197" s="13">
        <f t="shared" si="73"/>
        <v>29.530447417161472</v>
      </c>
      <c r="K197" s="13" t="str">
        <f t="shared" si="74"/>
        <v>depot-5</v>
      </c>
      <c r="L197" s="13" t="e">
        <f t="shared" si="65"/>
        <v>#REF!</v>
      </c>
      <c r="M197" s="13">
        <f t="shared" si="96"/>
        <v>0</v>
      </c>
      <c r="N197" s="13">
        <f t="shared" si="96"/>
        <v>0</v>
      </c>
      <c r="O197" s="13">
        <f t="shared" si="96"/>
        <v>0</v>
      </c>
      <c r="P197" s="13">
        <f t="shared" si="96"/>
        <v>0</v>
      </c>
      <c r="Q197" s="13" t="e">
        <f t="shared" si="96"/>
        <v>#REF!</v>
      </c>
      <c r="R197" s="13">
        <f t="shared" si="96"/>
        <v>0</v>
      </c>
      <c r="S197" s="13">
        <f t="shared" si="96"/>
        <v>0</v>
      </c>
      <c r="T197" s="13">
        <f t="shared" si="96"/>
        <v>0</v>
      </c>
      <c r="U197" s="13" t="str">
        <f t="shared" si="66"/>
        <v>depot-9</v>
      </c>
      <c r="V197" s="13" t="e">
        <f t="shared" si="67"/>
        <v>#REF!</v>
      </c>
      <c r="W197" s="13" t="str">
        <f t="shared" si="68"/>
        <v>depot-10</v>
      </c>
      <c r="X197" s="13" t="e">
        <f t="shared" si="69"/>
        <v>#REF!</v>
      </c>
      <c r="Y197" s="13" t="str">
        <f t="shared" si="75"/>
        <v>depot-14</v>
      </c>
      <c r="Z197" s="13" t="e">
        <f t="shared" si="70"/>
        <v>#REF!</v>
      </c>
      <c r="AA197" s="31">
        <f t="shared" si="97"/>
        <v>0</v>
      </c>
      <c r="AB197" s="31">
        <f t="shared" si="97"/>
        <v>0</v>
      </c>
      <c r="AC197" s="31">
        <f t="shared" si="97"/>
        <v>0</v>
      </c>
      <c r="AD197" s="31" t="e">
        <f t="shared" si="97"/>
        <v>#REF!</v>
      </c>
      <c r="AE197" s="31">
        <f t="shared" si="97"/>
        <v>0</v>
      </c>
      <c r="AF197" s="31">
        <f t="shared" si="97"/>
        <v>0</v>
      </c>
      <c r="AG197" s="42"/>
      <c r="AH197" s="32">
        <f t="shared" si="76"/>
        <v>2.3175104078511755</v>
      </c>
      <c r="AI197" s="32">
        <f t="shared" si="77"/>
        <v>1.1799573097778959</v>
      </c>
      <c r="AJ197" s="29">
        <f t="shared" si="98"/>
        <v>3.0811578176550456</v>
      </c>
      <c r="AK197" s="29">
        <f t="shared" si="98"/>
        <v>2.6947016027185349</v>
      </c>
      <c r="AL197" s="29">
        <f t="shared" si="98"/>
        <v>2.3390166490419158</v>
      </c>
      <c r="AM197" s="29">
        <f t="shared" si="98"/>
        <v>2.3507026329376433</v>
      </c>
      <c r="AN197" s="29">
        <f t="shared" si="98"/>
        <v>2.3175104078511755</v>
      </c>
      <c r="AO197" s="29">
        <f t="shared" si="98"/>
        <v>3.0305293715952968</v>
      </c>
      <c r="AP197" s="29">
        <f t="shared" si="98"/>
        <v>3.7108557626514367</v>
      </c>
      <c r="AQ197" s="29">
        <f t="shared" si="98"/>
        <v>4.2424549053589589</v>
      </c>
      <c r="AR197" s="29">
        <f t="shared" si="98"/>
        <v>4.4195385439667021</v>
      </c>
      <c r="AS197" s="29">
        <f t="shared" si="98"/>
        <v>7.994175570802593</v>
      </c>
      <c r="AT197" s="29">
        <f t="shared" si="98"/>
        <v>3.151059794878261</v>
      </c>
      <c r="AU197" s="29">
        <f t="shared" si="98"/>
        <v>2.5392051127261936</v>
      </c>
      <c r="AV197" s="29">
        <f t="shared" si="98"/>
        <v>1.5251150391033936</v>
      </c>
      <c r="AW197" s="29">
        <f t="shared" si="98"/>
        <v>1.1799573097778959</v>
      </c>
      <c r="AX197" s="29">
        <f t="shared" si="98"/>
        <v>4.4497638678141263</v>
      </c>
      <c r="AY197" s="29">
        <f t="shared" si="98"/>
        <v>4.6661430549553176</v>
      </c>
    </row>
    <row r="198" spans="2:51">
      <c r="B198" s="3">
        <v>193</v>
      </c>
      <c r="C198" s="3" t="s">
        <v>850</v>
      </c>
      <c r="D198" s="26">
        <v>34.035832900000003</v>
      </c>
      <c r="E198" s="27">
        <v>-118.466759</v>
      </c>
      <c r="F198" s="24">
        <v>0</v>
      </c>
      <c r="G198" s="12">
        <v>163.67761942473931</v>
      </c>
      <c r="H198" s="13">
        <f t="shared" si="71"/>
        <v>4582.9733438927005</v>
      </c>
      <c r="I198" s="28">
        <f t="shared" si="72"/>
        <v>12.556091353130686</v>
      </c>
      <c r="J198" s="13">
        <f t="shared" si="73"/>
        <v>13.811700488443755</v>
      </c>
      <c r="K198" s="13" t="str">
        <f t="shared" si="74"/>
        <v>depot-3</v>
      </c>
      <c r="L198" s="13" t="e">
        <f t="shared" ref="L198:L261" si="99">$J198*K$4</f>
        <v>#REF!</v>
      </c>
      <c r="M198" s="13">
        <f t="shared" si="96"/>
        <v>0</v>
      </c>
      <c r="N198" s="13">
        <f t="shared" si="96"/>
        <v>0</v>
      </c>
      <c r="O198" s="13" t="e">
        <f t="shared" si="96"/>
        <v>#REF!</v>
      </c>
      <c r="P198" s="13">
        <f t="shared" si="96"/>
        <v>0</v>
      </c>
      <c r="Q198" s="13">
        <f t="shared" si="96"/>
        <v>0</v>
      </c>
      <c r="R198" s="13">
        <f t="shared" si="96"/>
        <v>0</v>
      </c>
      <c r="S198" s="13">
        <f t="shared" si="96"/>
        <v>0</v>
      </c>
      <c r="T198" s="13">
        <f t="shared" si="96"/>
        <v>0</v>
      </c>
      <c r="U198" s="13" t="str">
        <f t="shared" ref="U198:U261" si="100">$AR$2</f>
        <v>depot-9</v>
      </c>
      <c r="V198" s="13" t="e">
        <f t="shared" ref="V198:V261" si="101">$J198*U$4</f>
        <v>#REF!</v>
      </c>
      <c r="W198" s="13" t="str">
        <f t="shared" ref="W198:W261" si="102">$AS$2</f>
        <v>depot-10</v>
      </c>
      <c r="X198" s="13" t="e">
        <f t="shared" ref="X198:X261" si="103">$J198*W$4</f>
        <v>#REF!</v>
      </c>
      <c r="Y198" s="13" t="str">
        <f t="shared" si="75"/>
        <v>depot-14</v>
      </c>
      <c r="Z198" s="13" t="e">
        <f t="shared" ref="Z198:Z261" si="104">$J198*Y$4</f>
        <v>#REF!</v>
      </c>
      <c r="AA198" s="31">
        <f t="shared" si="97"/>
        <v>0</v>
      </c>
      <c r="AB198" s="31">
        <f t="shared" si="97"/>
        <v>0</v>
      </c>
      <c r="AC198" s="31">
        <f t="shared" si="97"/>
        <v>0</v>
      </c>
      <c r="AD198" s="31" t="e">
        <f t="shared" si="97"/>
        <v>#REF!</v>
      </c>
      <c r="AE198" s="31">
        <f t="shared" si="97"/>
        <v>0</v>
      </c>
      <c r="AF198" s="31">
        <f t="shared" si="97"/>
        <v>0</v>
      </c>
      <c r="AG198" s="42"/>
      <c r="AH198" s="32">
        <f t="shared" si="76"/>
        <v>2.554264871954298</v>
      </c>
      <c r="AI198" s="32">
        <f t="shared" si="77"/>
        <v>1.1661606400926596</v>
      </c>
      <c r="AJ198" s="29">
        <f t="shared" si="98"/>
        <v>3.1198766196924814</v>
      </c>
      <c r="AK198" s="29">
        <f t="shared" si="98"/>
        <v>2.5785801456807649</v>
      </c>
      <c r="AL198" s="29">
        <f t="shared" si="98"/>
        <v>2.554264871954298</v>
      </c>
      <c r="AM198" s="29">
        <f t="shared" si="98"/>
        <v>2.5679590472015952</v>
      </c>
      <c r="AN198" s="29">
        <f t="shared" si="98"/>
        <v>2.9378673026030215</v>
      </c>
      <c r="AO198" s="29">
        <f t="shared" si="98"/>
        <v>3.9367402740473669</v>
      </c>
      <c r="AP198" s="29">
        <f t="shared" si="98"/>
        <v>4.7267651408765845</v>
      </c>
      <c r="AQ198" s="29">
        <f t="shared" si="98"/>
        <v>4.8199232064627839</v>
      </c>
      <c r="AR198" s="29">
        <f t="shared" si="98"/>
        <v>3.8869453782887509</v>
      </c>
      <c r="AS198" s="29">
        <f t="shared" si="98"/>
        <v>8.5548220192009659</v>
      </c>
      <c r="AT198" s="29">
        <f t="shared" si="98"/>
        <v>3.5155542101502983</v>
      </c>
      <c r="AU198" s="29">
        <f t="shared" si="98"/>
        <v>2.8184068297711402</v>
      </c>
      <c r="AV198" s="29">
        <f t="shared" si="98"/>
        <v>1.3616577115056541</v>
      </c>
      <c r="AW198" s="29">
        <f t="shared" si="98"/>
        <v>1.1661606400926596</v>
      </c>
      <c r="AX198" s="29">
        <f t="shared" si="98"/>
        <v>5.3347732846018721</v>
      </c>
      <c r="AY198" s="29">
        <f t="shared" si="98"/>
        <v>5.5519257255933079</v>
      </c>
    </row>
    <row r="199" spans="2:51">
      <c r="B199" s="3">
        <v>194</v>
      </c>
      <c r="C199" s="3" t="s">
        <v>851</v>
      </c>
      <c r="D199" s="26">
        <v>34.035832900000003</v>
      </c>
      <c r="E199" s="27">
        <v>-118.466759</v>
      </c>
      <c r="F199" s="24">
        <v>0</v>
      </c>
      <c r="G199" s="12">
        <v>163.67761942473931</v>
      </c>
      <c r="H199" s="13">
        <f t="shared" ref="H199:H262" si="105">G199*21/0.75</f>
        <v>4582.9733438927005</v>
      </c>
      <c r="I199" s="28">
        <f t="shared" ref="I199:I262" si="106">H199/365</f>
        <v>12.556091353130686</v>
      </c>
      <c r="J199" s="13">
        <f t="shared" ref="J199:J262" si="107">I199*1.1</f>
        <v>13.811700488443755</v>
      </c>
      <c r="K199" s="13" t="str">
        <f t="shared" ref="K199:K262" si="108">IF(AH199=AJ199,AJ$5,IF(AH199=AK199,AK$5,IF(AH199=AL199,AL$5,IF(AH199=AM199,AM$5,IF(AH199=AN199,AN$5,IF(AH199=AO199,AO$5,IF(AH199=AP199,AP$5,IF(AH199=AQ199,AQ$5))))))))</f>
        <v>depot-3</v>
      </c>
      <c r="L199" s="13" t="e">
        <f t="shared" si="99"/>
        <v>#REF!</v>
      </c>
      <c r="M199" s="13">
        <f t="shared" si="96"/>
        <v>0</v>
      </c>
      <c r="N199" s="13">
        <f t="shared" si="96"/>
        <v>0</v>
      </c>
      <c r="O199" s="13" t="e">
        <f t="shared" si="96"/>
        <v>#REF!</v>
      </c>
      <c r="P199" s="13">
        <f t="shared" si="96"/>
        <v>0</v>
      </c>
      <c r="Q199" s="13">
        <f t="shared" si="96"/>
        <v>0</v>
      </c>
      <c r="R199" s="13">
        <f t="shared" si="96"/>
        <v>0</v>
      </c>
      <c r="S199" s="13">
        <f t="shared" si="96"/>
        <v>0</v>
      </c>
      <c r="T199" s="13">
        <f t="shared" si="96"/>
        <v>0</v>
      </c>
      <c r="U199" s="13" t="str">
        <f t="shared" si="100"/>
        <v>depot-9</v>
      </c>
      <c r="V199" s="13" t="e">
        <f t="shared" si="101"/>
        <v>#REF!</v>
      </c>
      <c r="W199" s="13" t="str">
        <f t="shared" si="102"/>
        <v>depot-10</v>
      </c>
      <c r="X199" s="13" t="e">
        <f t="shared" si="103"/>
        <v>#REF!</v>
      </c>
      <c r="Y199" s="13" t="str">
        <f t="shared" ref="Y199:Y262" si="109">IF(AI199=AT199,AT$5,IF(AI199=AU199,AU$5,IF(AI199=AV199,AV$5,IF(AI199=AW199,AW$5,IF(AI199=AX199,AX$5,IF(AI199=AY199,AY$5))))))</f>
        <v>depot-14</v>
      </c>
      <c r="Z199" s="13" t="e">
        <f t="shared" si="104"/>
        <v>#REF!</v>
      </c>
      <c r="AA199" s="31">
        <f t="shared" si="97"/>
        <v>0</v>
      </c>
      <c r="AB199" s="31">
        <f t="shared" si="97"/>
        <v>0</v>
      </c>
      <c r="AC199" s="31">
        <f t="shared" si="97"/>
        <v>0</v>
      </c>
      <c r="AD199" s="31" t="e">
        <f t="shared" si="97"/>
        <v>#REF!</v>
      </c>
      <c r="AE199" s="31">
        <f t="shared" si="97"/>
        <v>0</v>
      </c>
      <c r="AF199" s="31">
        <f t="shared" si="97"/>
        <v>0</v>
      </c>
      <c r="AG199" s="42"/>
      <c r="AH199" s="32">
        <f t="shared" ref="AH199:AH262" si="110">MIN(AJ199:AQ199)</f>
        <v>2.554264871954298</v>
      </c>
      <c r="AI199" s="32">
        <f t="shared" ref="AI199:AI262" si="111">MIN(AT199:AY199)</f>
        <v>1.1661606400926596</v>
      </c>
      <c r="AJ199" s="29">
        <f t="shared" si="98"/>
        <v>3.1198766196924814</v>
      </c>
      <c r="AK199" s="29">
        <f t="shared" si="98"/>
        <v>2.5785801456807649</v>
      </c>
      <c r="AL199" s="29">
        <f t="shared" si="98"/>
        <v>2.554264871954298</v>
      </c>
      <c r="AM199" s="29">
        <f t="shared" si="98"/>
        <v>2.5679590472015952</v>
      </c>
      <c r="AN199" s="29">
        <f t="shared" si="98"/>
        <v>2.9378673026030215</v>
      </c>
      <c r="AO199" s="29">
        <f t="shared" si="98"/>
        <v>3.9367402740473669</v>
      </c>
      <c r="AP199" s="29">
        <f t="shared" si="98"/>
        <v>4.7267651408765845</v>
      </c>
      <c r="AQ199" s="29">
        <f t="shared" si="98"/>
        <v>4.8199232064627839</v>
      </c>
      <c r="AR199" s="29">
        <f t="shared" si="98"/>
        <v>3.8869453782887509</v>
      </c>
      <c r="AS199" s="29">
        <f t="shared" si="98"/>
        <v>8.5548220192009659</v>
      </c>
      <c r="AT199" s="29">
        <f t="shared" si="98"/>
        <v>3.5155542101502983</v>
      </c>
      <c r="AU199" s="29">
        <f t="shared" si="98"/>
        <v>2.8184068297711402</v>
      </c>
      <c r="AV199" s="29">
        <f t="shared" si="98"/>
        <v>1.3616577115056541</v>
      </c>
      <c r="AW199" s="29">
        <f t="shared" si="98"/>
        <v>1.1661606400926596</v>
      </c>
      <c r="AX199" s="29">
        <f t="shared" si="98"/>
        <v>5.3347732846018721</v>
      </c>
      <c r="AY199" s="29">
        <f t="shared" si="98"/>
        <v>5.5519257255933079</v>
      </c>
    </row>
    <row r="200" spans="2:51">
      <c r="B200" s="3">
        <v>195</v>
      </c>
      <c r="C200" s="3" t="s">
        <v>852</v>
      </c>
      <c r="D200" s="26">
        <v>34.002136499999999</v>
      </c>
      <c r="E200" s="27">
        <v>-118.48502480000001</v>
      </c>
      <c r="F200" s="24">
        <v>1</v>
      </c>
      <c r="G200" s="12">
        <v>225.83172274878905</v>
      </c>
      <c r="H200" s="13">
        <f t="shared" si="105"/>
        <v>6323.2882369660938</v>
      </c>
      <c r="I200" s="28">
        <f t="shared" si="106"/>
        <v>17.324077361550941</v>
      </c>
      <c r="J200" s="13">
        <f t="shared" si="107"/>
        <v>19.056485097706037</v>
      </c>
      <c r="K200" s="13" t="str">
        <f t="shared" si="108"/>
        <v>depot-6</v>
      </c>
      <c r="L200" s="13" t="e">
        <f t="shared" si="99"/>
        <v>#REF!</v>
      </c>
      <c r="M200" s="13">
        <f t="shared" si="96"/>
        <v>0</v>
      </c>
      <c r="N200" s="13">
        <f t="shared" si="96"/>
        <v>0</v>
      </c>
      <c r="O200" s="13">
        <f t="shared" si="96"/>
        <v>0</v>
      </c>
      <c r="P200" s="13">
        <f t="shared" si="96"/>
        <v>0</v>
      </c>
      <c r="Q200" s="13">
        <f t="shared" si="96"/>
        <v>0</v>
      </c>
      <c r="R200" s="13" t="e">
        <f t="shared" si="96"/>
        <v>#REF!</v>
      </c>
      <c r="S200" s="13">
        <f t="shared" si="96"/>
        <v>0</v>
      </c>
      <c r="T200" s="13">
        <f t="shared" si="96"/>
        <v>0</v>
      </c>
      <c r="U200" s="13" t="str">
        <f t="shared" si="100"/>
        <v>depot-9</v>
      </c>
      <c r="V200" s="13" t="e">
        <f t="shared" si="101"/>
        <v>#REF!</v>
      </c>
      <c r="W200" s="13" t="str">
        <f t="shared" si="102"/>
        <v>depot-10</v>
      </c>
      <c r="X200" s="13" t="e">
        <f t="shared" si="103"/>
        <v>#REF!</v>
      </c>
      <c r="Y200" s="13" t="str">
        <f t="shared" si="109"/>
        <v>depot-11</v>
      </c>
      <c r="Z200" s="13" t="e">
        <f t="shared" si="104"/>
        <v>#REF!</v>
      </c>
      <c r="AA200" s="31" t="e">
        <f t="shared" si="97"/>
        <v>#REF!</v>
      </c>
      <c r="AB200" s="31">
        <f t="shared" si="97"/>
        <v>0</v>
      </c>
      <c r="AC200" s="31">
        <f t="shared" si="97"/>
        <v>0</v>
      </c>
      <c r="AD200" s="31">
        <f t="shared" si="97"/>
        <v>0</v>
      </c>
      <c r="AE200" s="31">
        <f t="shared" si="97"/>
        <v>0</v>
      </c>
      <c r="AF200" s="31">
        <f t="shared" si="97"/>
        <v>0</v>
      </c>
      <c r="AG200" s="42"/>
      <c r="AH200" s="32">
        <f t="shared" si="110"/>
        <v>0.30034776926096174</v>
      </c>
      <c r="AI200" s="32">
        <f t="shared" si="111"/>
        <v>2.1366578346797938</v>
      </c>
      <c r="AJ200" s="29">
        <f t="shared" si="98"/>
        <v>3.0534740766703412</v>
      </c>
      <c r="AK200" s="29">
        <f t="shared" si="98"/>
        <v>3.2881041355923006</v>
      </c>
      <c r="AL200" s="29">
        <f t="shared" si="98"/>
        <v>2.4377322653853741</v>
      </c>
      <c r="AM200" s="29">
        <f t="shared" si="98"/>
        <v>2.4331298706196929</v>
      </c>
      <c r="AN200" s="29">
        <f t="shared" si="98"/>
        <v>1.3141129187779796</v>
      </c>
      <c r="AO200" s="29">
        <f t="shared" si="98"/>
        <v>0.30034776926096174</v>
      </c>
      <c r="AP200" s="29">
        <f t="shared" si="98"/>
        <v>2.0626046669688263</v>
      </c>
      <c r="AQ200" s="29">
        <f t="shared" si="98"/>
        <v>5.4893296353748191</v>
      </c>
      <c r="AR200" s="29">
        <f t="shared" si="98"/>
        <v>7.3199856993448105</v>
      </c>
      <c r="AS200" s="29">
        <f t="shared" si="98"/>
        <v>8.824374777819525</v>
      </c>
      <c r="AT200" s="29">
        <f t="shared" si="98"/>
        <v>2.1366578346797938</v>
      </c>
      <c r="AU200" s="29">
        <f t="shared" si="98"/>
        <v>2.2822822050084848</v>
      </c>
      <c r="AV200" s="29">
        <f t="shared" si="98"/>
        <v>3.152104929868123</v>
      </c>
      <c r="AW200" s="29">
        <f t="shared" si="98"/>
        <v>2.9922269007045075</v>
      </c>
      <c r="AX200" s="29">
        <f t="shared" si="98"/>
        <v>4.3897460314807439</v>
      </c>
      <c r="AY200" s="29">
        <f t="shared" si="98"/>
        <v>4.5477798878694218</v>
      </c>
    </row>
    <row r="201" spans="2:51">
      <c r="B201" s="3">
        <v>196</v>
      </c>
      <c r="C201" s="3" t="s">
        <v>853</v>
      </c>
      <c r="D201" s="26">
        <v>34.0056206</v>
      </c>
      <c r="E201" s="27">
        <v>-118.4752876</v>
      </c>
      <c r="F201" s="24">
        <v>1</v>
      </c>
      <c r="G201" s="12">
        <v>232.40137946766762</v>
      </c>
      <c r="H201" s="13">
        <f t="shared" si="105"/>
        <v>6507.2386250946938</v>
      </c>
      <c r="I201" s="28">
        <f t="shared" si="106"/>
        <v>17.828051027656695</v>
      </c>
      <c r="J201" s="13">
        <f t="shared" si="107"/>
        <v>19.610856130422366</v>
      </c>
      <c r="K201" s="13" t="str">
        <f t="shared" si="108"/>
        <v>depot-6</v>
      </c>
      <c r="L201" s="13" t="e">
        <f t="shared" si="99"/>
        <v>#REF!</v>
      </c>
      <c r="M201" s="13">
        <f t="shared" si="96"/>
        <v>0</v>
      </c>
      <c r="N201" s="13">
        <f t="shared" si="96"/>
        <v>0</v>
      </c>
      <c r="O201" s="13">
        <f t="shared" si="96"/>
        <v>0</v>
      </c>
      <c r="P201" s="13">
        <f t="shared" si="96"/>
        <v>0</v>
      </c>
      <c r="Q201" s="13">
        <f t="shared" si="96"/>
        <v>0</v>
      </c>
      <c r="R201" s="13" t="e">
        <f t="shared" si="96"/>
        <v>#REF!</v>
      </c>
      <c r="S201" s="13">
        <f t="shared" si="96"/>
        <v>0</v>
      </c>
      <c r="T201" s="13">
        <f t="shared" si="96"/>
        <v>0</v>
      </c>
      <c r="U201" s="13" t="str">
        <f t="shared" si="100"/>
        <v>depot-9</v>
      </c>
      <c r="V201" s="13" t="e">
        <f t="shared" si="101"/>
        <v>#REF!</v>
      </c>
      <c r="W201" s="13" t="str">
        <f t="shared" si="102"/>
        <v>depot-10</v>
      </c>
      <c r="X201" s="13" t="e">
        <f t="shared" si="103"/>
        <v>#REF!</v>
      </c>
      <c r="Y201" s="13" t="str">
        <f t="shared" si="109"/>
        <v>depot-12</v>
      </c>
      <c r="Z201" s="13" t="e">
        <f t="shared" si="104"/>
        <v>#REF!</v>
      </c>
      <c r="AA201" s="31">
        <f t="shared" si="97"/>
        <v>0</v>
      </c>
      <c r="AB201" s="31" t="e">
        <f t="shared" si="97"/>
        <v>#REF!</v>
      </c>
      <c r="AC201" s="31">
        <f t="shared" si="97"/>
        <v>0</v>
      </c>
      <c r="AD201" s="31">
        <f t="shared" si="97"/>
        <v>0</v>
      </c>
      <c r="AE201" s="31">
        <f t="shared" si="97"/>
        <v>0</v>
      </c>
      <c r="AF201" s="31">
        <f t="shared" si="97"/>
        <v>0</v>
      </c>
      <c r="AG201" s="42"/>
      <c r="AH201" s="32">
        <f t="shared" si="110"/>
        <v>0.95389845329621048</v>
      </c>
      <c r="AI201" s="32">
        <f t="shared" si="111"/>
        <v>2.4848890458121513</v>
      </c>
      <c r="AJ201" s="29">
        <f t="shared" si="98"/>
        <v>3.2957071382630576</v>
      </c>
      <c r="AK201" s="29">
        <f t="shared" si="98"/>
        <v>3.3322142594373161</v>
      </c>
      <c r="AL201" s="29">
        <f t="shared" si="98"/>
        <v>2.5263018809713307</v>
      </c>
      <c r="AM201" s="29">
        <f t="shared" si="98"/>
        <v>2.527412521335243</v>
      </c>
      <c r="AN201" s="29">
        <f t="shared" si="98"/>
        <v>1.5433612818776121</v>
      </c>
      <c r="AO201" s="29">
        <f t="shared" si="98"/>
        <v>0.95389845329621048</v>
      </c>
      <c r="AP201" s="29">
        <f t="shared" si="98"/>
        <v>1.7962967585845111</v>
      </c>
      <c r="AQ201" s="29">
        <f t="shared" si="98"/>
        <v>4.5122795916144529</v>
      </c>
      <c r="AR201" s="29">
        <f t="shared" si="98"/>
        <v>6.38241708249359</v>
      </c>
      <c r="AS201" s="29">
        <f t="shared" si="98"/>
        <v>7.9610011389341357</v>
      </c>
      <c r="AT201" s="29">
        <f t="shared" si="98"/>
        <v>2.6311746688502629</v>
      </c>
      <c r="AU201" s="29">
        <f t="shared" si="98"/>
        <v>2.4848890458121513</v>
      </c>
      <c r="AV201" s="29">
        <f t="shared" si="98"/>
        <v>2.8076420079844064</v>
      </c>
      <c r="AW201" s="29">
        <f t="shared" si="98"/>
        <v>2.5539491607309346</v>
      </c>
      <c r="AX201" s="29">
        <f t="shared" si="98"/>
        <v>3.6410746714671061</v>
      </c>
      <c r="AY201" s="29">
        <f t="shared" si="98"/>
        <v>3.8229839052768231</v>
      </c>
    </row>
    <row r="202" spans="2:51">
      <c r="B202" s="3">
        <v>197</v>
      </c>
      <c r="C202" s="3" t="s">
        <v>854</v>
      </c>
      <c r="D202" s="26">
        <v>34.042175200000003</v>
      </c>
      <c r="E202" s="27">
        <v>-118.50191359999999</v>
      </c>
      <c r="F202" s="24">
        <v>0</v>
      </c>
      <c r="G202" s="12">
        <v>914.67685177944213</v>
      </c>
      <c r="H202" s="13">
        <f t="shared" si="105"/>
        <v>25610.951849824381</v>
      </c>
      <c r="I202" s="28">
        <f t="shared" si="106"/>
        <v>70.166991369381861</v>
      </c>
      <c r="J202" s="13">
        <f t="shared" si="107"/>
        <v>77.183690506320048</v>
      </c>
      <c r="K202" s="13" t="str">
        <f t="shared" si="108"/>
        <v>depot-2</v>
      </c>
      <c r="L202" s="13" t="e">
        <f t="shared" si="99"/>
        <v>#REF!</v>
      </c>
      <c r="M202" s="13">
        <f t="shared" si="96"/>
        <v>0</v>
      </c>
      <c r="N202" s="13" t="e">
        <f t="shared" si="96"/>
        <v>#REF!</v>
      </c>
      <c r="O202" s="13">
        <f t="shared" si="96"/>
        <v>0</v>
      </c>
      <c r="P202" s="13">
        <f t="shared" si="96"/>
        <v>0</v>
      </c>
      <c r="Q202" s="13">
        <f t="shared" si="96"/>
        <v>0</v>
      </c>
      <c r="R202" s="13">
        <f t="shared" si="96"/>
        <v>0</v>
      </c>
      <c r="S202" s="13">
        <f t="shared" si="96"/>
        <v>0</v>
      </c>
      <c r="T202" s="13">
        <f t="shared" si="96"/>
        <v>0</v>
      </c>
      <c r="U202" s="13" t="str">
        <f t="shared" si="100"/>
        <v>depot-9</v>
      </c>
      <c r="V202" s="13" t="e">
        <f t="shared" si="101"/>
        <v>#REF!</v>
      </c>
      <c r="W202" s="13" t="str">
        <f t="shared" si="102"/>
        <v>depot-10</v>
      </c>
      <c r="X202" s="13" t="e">
        <f t="shared" si="103"/>
        <v>#REF!</v>
      </c>
      <c r="Y202" s="13" t="str">
        <f t="shared" si="109"/>
        <v>depot-12</v>
      </c>
      <c r="Z202" s="13" t="e">
        <f t="shared" si="104"/>
        <v>#REF!</v>
      </c>
      <c r="AA202" s="31">
        <f t="shared" si="97"/>
        <v>0</v>
      </c>
      <c r="AB202" s="31" t="e">
        <f t="shared" si="97"/>
        <v>#REF!</v>
      </c>
      <c r="AC202" s="31">
        <f t="shared" si="97"/>
        <v>0</v>
      </c>
      <c r="AD202" s="31">
        <f t="shared" si="97"/>
        <v>0</v>
      </c>
      <c r="AE202" s="31">
        <f t="shared" si="97"/>
        <v>0</v>
      </c>
      <c r="AF202" s="31">
        <f t="shared" si="97"/>
        <v>0</v>
      </c>
      <c r="AG202" s="42"/>
      <c r="AH202" s="32">
        <f t="shared" si="110"/>
        <v>1.2371716420935679</v>
      </c>
      <c r="AI202" s="32">
        <f t="shared" si="111"/>
        <v>2.0775905321312527</v>
      </c>
      <c r="AJ202" s="29">
        <f t="shared" si="98"/>
        <v>1.2938099520412054</v>
      </c>
      <c r="AK202" s="29">
        <f t="shared" si="98"/>
        <v>1.2371716420935679</v>
      </c>
      <c r="AL202" s="29">
        <f t="shared" si="98"/>
        <v>1.9962115203053232</v>
      </c>
      <c r="AM202" s="29">
        <f t="shared" si="98"/>
        <v>1.9954090588642459</v>
      </c>
      <c r="AN202" s="29">
        <f t="shared" si="98"/>
        <v>3.0719536669034788</v>
      </c>
      <c r="AO202" s="29">
        <f t="shared" si="98"/>
        <v>4.6279653269660619</v>
      </c>
      <c r="AP202" s="29">
        <f t="shared" si="98"/>
        <v>6.2620596244767386</v>
      </c>
      <c r="AQ202" s="29">
        <f t="shared" si="98"/>
        <v>8.1050617805229113</v>
      </c>
      <c r="AR202" s="29">
        <f t="shared" si="98"/>
        <v>7.1199415976888059</v>
      </c>
      <c r="AS202" s="29">
        <f t="shared" si="98"/>
        <v>11.848975918150222</v>
      </c>
      <c r="AT202" s="29">
        <f t="shared" si="98"/>
        <v>2.3264313264745238</v>
      </c>
      <c r="AU202" s="29">
        <f t="shared" si="98"/>
        <v>2.0775905321312527</v>
      </c>
      <c r="AV202" s="29">
        <f t="shared" si="98"/>
        <v>2.3528335434951959</v>
      </c>
      <c r="AW202" s="29">
        <f t="shared" si="98"/>
        <v>2.6906647691599739</v>
      </c>
      <c r="AX202" s="29">
        <f t="shared" si="98"/>
        <v>7.9776640627438598</v>
      </c>
      <c r="AY202" s="29">
        <f t="shared" si="98"/>
        <v>8.1816177623991475</v>
      </c>
    </row>
    <row r="203" spans="2:51">
      <c r="B203" s="3">
        <v>198</v>
      </c>
      <c r="C203" s="3" t="s">
        <v>855</v>
      </c>
      <c r="D203" s="26">
        <v>34.0445785</v>
      </c>
      <c r="E203" s="27">
        <v>-118.4947872</v>
      </c>
      <c r="F203" s="24">
        <v>0</v>
      </c>
      <c r="G203" s="12">
        <v>914.67685177944213</v>
      </c>
      <c r="H203" s="13">
        <f t="shared" si="105"/>
        <v>25610.951849824381</v>
      </c>
      <c r="I203" s="28">
        <f t="shared" si="106"/>
        <v>70.166991369381861</v>
      </c>
      <c r="J203" s="13">
        <f t="shared" si="107"/>
        <v>77.183690506320048</v>
      </c>
      <c r="K203" s="13" t="str">
        <f t="shared" si="108"/>
        <v>depot-2</v>
      </c>
      <c r="L203" s="13" t="e">
        <f t="shared" si="99"/>
        <v>#REF!</v>
      </c>
      <c r="M203" s="13">
        <f t="shared" si="96"/>
        <v>0</v>
      </c>
      <c r="N203" s="13" t="e">
        <f t="shared" si="96"/>
        <v>#REF!</v>
      </c>
      <c r="O203" s="13">
        <f t="shared" si="96"/>
        <v>0</v>
      </c>
      <c r="P203" s="13">
        <f t="shared" si="96"/>
        <v>0</v>
      </c>
      <c r="Q203" s="13">
        <f t="shared" si="96"/>
        <v>0</v>
      </c>
      <c r="R203" s="13">
        <f t="shared" si="96"/>
        <v>0</v>
      </c>
      <c r="S203" s="13">
        <f t="shared" si="96"/>
        <v>0</v>
      </c>
      <c r="T203" s="13">
        <f t="shared" si="96"/>
        <v>0</v>
      </c>
      <c r="U203" s="13" t="str">
        <f t="shared" si="100"/>
        <v>depot-9</v>
      </c>
      <c r="V203" s="13" t="e">
        <f t="shared" si="101"/>
        <v>#REF!</v>
      </c>
      <c r="W203" s="13" t="str">
        <f t="shared" si="102"/>
        <v>depot-10</v>
      </c>
      <c r="X203" s="13" t="e">
        <f t="shared" si="103"/>
        <v>#REF!</v>
      </c>
      <c r="Y203" s="13" t="str">
        <f t="shared" si="109"/>
        <v>depot-13</v>
      </c>
      <c r="Z203" s="13" t="e">
        <f t="shared" si="104"/>
        <v>#REF!</v>
      </c>
      <c r="AA203" s="31">
        <f t="shared" si="97"/>
        <v>0</v>
      </c>
      <c r="AB203" s="31">
        <f t="shared" si="97"/>
        <v>0</v>
      </c>
      <c r="AC203" s="31" t="e">
        <f t="shared" si="97"/>
        <v>#REF!</v>
      </c>
      <c r="AD203" s="31">
        <f t="shared" si="97"/>
        <v>0</v>
      </c>
      <c r="AE203" s="31">
        <f t="shared" si="97"/>
        <v>0</v>
      </c>
      <c r="AF203" s="31">
        <f t="shared" si="97"/>
        <v>0</v>
      </c>
      <c r="AG203" s="42"/>
      <c r="AH203" s="32">
        <f t="shared" si="110"/>
        <v>1.0669837783680067</v>
      </c>
      <c r="AI203" s="32">
        <f t="shared" si="111"/>
        <v>1.8506487323369465</v>
      </c>
      <c r="AJ203" s="29">
        <f t="shared" si="98"/>
        <v>1.4770317521640557</v>
      </c>
      <c r="AK203" s="29">
        <f t="shared" si="98"/>
        <v>1.0669837783680067</v>
      </c>
      <c r="AL203" s="29">
        <f t="shared" si="98"/>
        <v>1.9174615267326138</v>
      </c>
      <c r="AM203" s="29">
        <f t="shared" si="98"/>
        <v>1.9219142892696834</v>
      </c>
      <c r="AN203" s="29">
        <f t="shared" si="98"/>
        <v>3.0421046245161745</v>
      </c>
      <c r="AO203" s="29">
        <f t="shared" si="98"/>
        <v>4.616473141360399</v>
      </c>
      <c r="AP203" s="29">
        <f t="shared" si="98"/>
        <v>6.1418185193805028</v>
      </c>
      <c r="AQ203" s="29">
        <f t="shared" si="98"/>
        <v>7.6057287485819014</v>
      </c>
      <c r="AR203" s="29">
        <f t="shared" si="98"/>
        <v>6.3825963654466369</v>
      </c>
      <c r="AS203" s="29">
        <f t="shared" si="98"/>
        <v>11.359538890052725</v>
      </c>
      <c r="AT203" s="29">
        <f t="shared" si="98"/>
        <v>2.5472311752374259</v>
      </c>
      <c r="AU203" s="29">
        <f t="shared" si="98"/>
        <v>2.0945163019898354</v>
      </c>
      <c r="AV203" s="29">
        <f t="shared" si="98"/>
        <v>1.8506487323369465</v>
      </c>
      <c r="AW203" s="29">
        <f t="shared" si="98"/>
        <v>2.2013062541369615</v>
      </c>
      <c r="AX203" s="29">
        <f t="shared" si="98"/>
        <v>7.6485938180102062</v>
      </c>
      <c r="AY203" s="29">
        <f t="shared" si="98"/>
        <v>7.8581833005162656</v>
      </c>
    </row>
    <row r="204" spans="2:51">
      <c r="B204" s="3">
        <v>199</v>
      </c>
      <c r="C204" s="3" t="s">
        <v>856</v>
      </c>
      <c r="D204" s="26">
        <v>34.0054205</v>
      </c>
      <c r="E204" s="27">
        <v>-118.4693845</v>
      </c>
      <c r="F204" s="24">
        <v>0</v>
      </c>
      <c r="G204" s="12">
        <v>252.49289631461997</v>
      </c>
      <c r="H204" s="13">
        <f t="shared" si="105"/>
        <v>7069.8010968093586</v>
      </c>
      <c r="I204" s="28">
        <f t="shared" si="106"/>
        <v>19.369318073450298</v>
      </c>
      <c r="J204" s="13">
        <f t="shared" si="107"/>
        <v>21.306249880795331</v>
      </c>
      <c r="K204" s="13" t="str">
        <f t="shared" si="108"/>
        <v>depot-6</v>
      </c>
      <c r="L204" s="13" t="e">
        <f t="shared" si="99"/>
        <v>#REF!</v>
      </c>
      <c r="M204" s="13">
        <f t="shared" si="96"/>
        <v>0</v>
      </c>
      <c r="N204" s="13">
        <f t="shared" si="96"/>
        <v>0</v>
      </c>
      <c r="O204" s="13">
        <f t="shared" si="96"/>
        <v>0</v>
      </c>
      <c r="P204" s="13">
        <f t="shared" si="96"/>
        <v>0</v>
      </c>
      <c r="Q204" s="13">
        <f t="shared" si="96"/>
        <v>0</v>
      </c>
      <c r="R204" s="13" t="e">
        <f t="shared" si="96"/>
        <v>#REF!</v>
      </c>
      <c r="S204" s="13">
        <f t="shared" si="96"/>
        <v>0</v>
      </c>
      <c r="T204" s="13">
        <f t="shared" si="96"/>
        <v>0</v>
      </c>
      <c r="U204" s="13" t="str">
        <f t="shared" si="100"/>
        <v>depot-9</v>
      </c>
      <c r="V204" s="13" t="e">
        <f t="shared" si="101"/>
        <v>#REF!</v>
      </c>
      <c r="W204" s="13" t="str">
        <f t="shared" si="102"/>
        <v>depot-10</v>
      </c>
      <c r="X204" s="13" t="e">
        <f t="shared" si="103"/>
        <v>#REF!</v>
      </c>
      <c r="Y204" s="13" t="str">
        <f t="shared" si="109"/>
        <v>depot-14</v>
      </c>
      <c r="Z204" s="13" t="e">
        <f t="shared" si="104"/>
        <v>#REF!</v>
      </c>
      <c r="AA204" s="31">
        <f t="shared" si="97"/>
        <v>0</v>
      </c>
      <c r="AB204" s="31">
        <f t="shared" si="97"/>
        <v>0</v>
      </c>
      <c r="AC204" s="31">
        <f t="shared" si="97"/>
        <v>0</v>
      </c>
      <c r="AD204" s="31" t="e">
        <f t="shared" si="97"/>
        <v>#REF!</v>
      </c>
      <c r="AE204" s="31">
        <f t="shared" si="97"/>
        <v>0</v>
      </c>
      <c r="AF204" s="31">
        <f t="shared" si="97"/>
        <v>0</v>
      </c>
      <c r="AG204" s="42"/>
      <c r="AH204" s="32">
        <f t="shared" si="110"/>
        <v>1.4635819709878335</v>
      </c>
      <c r="AI204" s="32">
        <f t="shared" si="111"/>
        <v>2.6876229588612346</v>
      </c>
      <c r="AJ204" s="29">
        <f t="shared" si="98"/>
        <v>3.7310611687557511</v>
      </c>
      <c r="AK204" s="29">
        <f t="shared" si="98"/>
        <v>3.6875093243266259</v>
      </c>
      <c r="AL204" s="29">
        <f t="shared" si="98"/>
        <v>2.93009485395915</v>
      </c>
      <c r="AM204" s="29">
        <f t="shared" si="98"/>
        <v>2.9333697783269592</v>
      </c>
      <c r="AN204" s="29">
        <f t="shared" si="98"/>
        <v>2.0523040693323096</v>
      </c>
      <c r="AO204" s="29">
        <f t="shared" si="98"/>
        <v>1.4635819709878335</v>
      </c>
      <c r="AP204" s="29">
        <f t="shared" si="98"/>
        <v>1.6779953568770767</v>
      </c>
      <c r="AQ204" s="29">
        <f t="shared" si="98"/>
        <v>3.9216514626496473</v>
      </c>
      <c r="AR204" s="29">
        <f t="shared" si="98"/>
        <v>6.0072192911951916</v>
      </c>
      <c r="AS204" s="29">
        <f t="shared" si="98"/>
        <v>7.3886592463120762</v>
      </c>
      <c r="AT204" s="29">
        <f t="shared" si="98"/>
        <v>3.159351699858401</v>
      </c>
      <c r="AU204" s="29">
        <f t="shared" si="98"/>
        <v>2.9321806307585585</v>
      </c>
      <c r="AV204" s="29">
        <f t="shared" si="98"/>
        <v>2.9857140996416698</v>
      </c>
      <c r="AW204" s="29">
        <f t="shared" si="98"/>
        <v>2.6876229588612346</v>
      </c>
      <c r="AX204" s="29">
        <f t="shared" si="98"/>
        <v>3.1282377443219769</v>
      </c>
      <c r="AY204" s="29">
        <f t="shared" si="98"/>
        <v>3.3197553871641974</v>
      </c>
    </row>
    <row r="205" spans="2:51">
      <c r="B205" s="3">
        <v>200</v>
      </c>
      <c r="C205" s="3" t="s">
        <v>857</v>
      </c>
      <c r="D205" s="26">
        <v>34.004874899999997</v>
      </c>
      <c r="E205" s="27">
        <v>-118.4687024</v>
      </c>
      <c r="F205" s="24">
        <v>0</v>
      </c>
      <c r="G205" s="12">
        <v>252.49289631461997</v>
      </c>
      <c r="H205" s="13">
        <f t="shared" si="105"/>
        <v>7069.8010968093586</v>
      </c>
      <c r="I205" s="28">
        <f t="shared" si="106"/>
        <v>19.369318073450298</v>
      </c>
      <c r="J205" s="13">
        <f t="shared" si="107"/>
        <v>21.306249880795331</v>
      </c>
      <c r="K205" s="13" t="str">
        <f t="shared" si="108"/>
        <v>depot-6</v>
      </c>
      <c r="L205" s="13" t="e">
        <f t="shared" si="99"/>
        <v>#REF!</v>
      </c>
      <c r="M205" s="13">
        <f t="shared" si="96"/>
        <v>0</v>
      </c>
      <c r="N205" s="13">
        <f t="shared" si="96"/>
        <v>0</v>
      </c>
      <c r="O205" s="13">
        <f t="shared" si="96"/>
        <v>0</v>
      </c>
      <c r="P205" s="13">
        <f t="shared" si="96"/>
        <v>0</v>
      </c>
      <c r="Q205" s="13">
        <f t="shared" si="96"/>
        <v>0</v>
      </c>
      <c r="R205" s="13" t="e">
        <f t="shared" si="96"/>
        <v>#REF!</v>
      </c>
      <c r="S205" s="13">
        <f t="shared" si="96"/>
        <v>0</v>
      </c>
      <c r="T205" s="13">
        <f t="shared" si="96"/>
        <v>0</v>
      </c>
      <c r="U205" s="13" t="str">
        <f t="shared" si="100"/>
        <v>depot-9</v>
      </c>
      <c r="V205" s="13" t="e">
        <f t="shared" si="101"/>
        <v>#REF!</v>
      </c>
      <c r="W205" s="13" t="str">
        <f t="shared" si="102"/>
        <v>depot-10</v>
      </c>
      <c r="X205" s="13" t="e">
        <f t="shared" si="103"/>
        <v>#REF!</v>
      </c>
      <c r="Y205" s="13" t="str">
        <f t="shared" si="109"/>
        <v>depot-14</v>
      </c>
      <c r="Z205" s="13" t="e">
        <f t="shared" si="104"/>
        <v>#REF!</v>
      </c>
      <c r="AA205" s="31">
        <f t="shared" si="97"/>
        <v>0</v>
      </c>
      <c r="AB205" s="31">
        <f t="shared" si="97"/>
        <v>0</v>
      </c>
      <c r="AC205" s="31">
        <f t="shared" si="97"/>
        <v>0</v>
      </c>
      <c r="AD205" s="31" t="e">
        <f t="shared" si="97"/>
        <v>#REF!</v>
      </c>
      <c r="AE205" s="31">
        <f t="shared" si="97"/>
        <v>0</v>
      </c>
      <c r="AF205" s="31">
        <f t="shared" si="97"/>
        <v>0</v>
      </c>
      <c r="AG205" s="42"/>
      <c r="AH205" s="32">
        <f t="shared" si="110"/>
        <v>1.5083987070075611</v>
      </c>
      <c r="AI205" s="32">
        <f t="shared" si="111"/>
        <v>2.7604833129907158</v>
      </c>
      <c r="AJ205" s="29">
        <f t="shared" si="98"/>
        <v>3.818316932589743</v>
      </c>
      <c r="AK205" s="29">
        <f t="shared" si="98"/>
        <v>3.7728182347019947</v>
      </c>
      <c r="AL205" s="29">
        <f t="shared" si="98"/>
        <v>3.0170097982110304</v>
      </c>
      <c r="AM205" s="29">
        <f t="shared" si="98"/>
        <v>3.0203231121364431</v>
      </c>
      <c r="AN205" s="29">
        <f t="shared" si="98"/>
        <v>2.1381918469820644</v>
      </c>
      <c r="AO205" s="29">
        <f t="shared" si="98"/>
        <v>1.5083987070075611</v>
      </c>
      <c r="AP205" s="29">
        <f t="shared" si="98"/>
        <v>1.6250458354767368</v>
      </c>
      <c r="AQ205" s="29">
        <f t="shared" si="98"/>
        <v>3.8524689798877696</v>
      </c>
      <c r="AR205" s="29">
        <f t="shared" si="98"/>
        <v>6.0069704834471569</v>
      </c>
      <c r="AS205" s="29">
        <f t="shared" si="98"/>
        <v>7.3076637517748138</v>
      </c>
      <c r="AT205" s="29">
        <f t="shared" si="98"/>
        <v>3.2446401528832478</v>
      </c>
      <c r="AU205" s="29">
        <f t="shared" si="98"/>
        <v>3.0195268287761912</v>
      </c>
      <c r="AV205" s="29">
        <f t="shared" si="98"/>
        <v>3.0614880621197527</v>
      </c>
      <c r="AW205" s="29">
        <f t="shared" si="98"/>
        <v>2.7604833129907158</v>
      </c>
      <c r="AX205" s="29">
        <f t="shared" si="98"/>
        <v>3.0411547914726151</v>
      </c>
      <c r="AY205" s="29">
        <f t="shared" si="98"/>
        <v>3.2324990539985583</v>
      </c>
    </row>
    <row r="206" spans="2:51">
      <c r="B206" s="3">
        <v>201</v>
      </c>
      <c r="C206" s="3" t="s">
        <v>858</v>
      </c>
      <c r="D206" s="26">
        <v>34.014898600000002</v>
      </c>
      <c r="E206" s="27">
        <v>-118.4666969</v>
      </c>
      <c r="F206" s="24">
        <v>0</v>
      </c>
      <c r="G206" s="12">
        <v>392.38093578780632</v>
      </c>
      <c r="H206" s="13">
        <f t="shared" si="105"/>
        <v>10986.666202058577</v>
      </c>
      <c r="I206" s="28">
        <f t="shared" si="106"/>
        <v>30.10045534810569</v>
      </c>
      <c r="J206" s="13">
        <f t="shared" si="107"/>
        <v>33.110500882916263</v>
      </c>
      <c r="K206" s="13" t="str">
        <f t="shared" si="108"/>
        <v>depot-5</v>
      </c>
      <c r="L206" s="13" t="e">
        <f t="shared" si="99"/>
        <v>#REF!</v>
      </c>
      <c r="M206" s="13">
        <f t="shared" ref="M206:T215" si="112">IF($K206=M$5,$L206,0)</f>
        <v>0</v>
      </c>
      <c r="N206" s="13">
        <f t="shared" si="112"/>
        <v>0</v>
      </c>
      <c r="O206" s="13">
        <f t="shared" si="112"/>
        <v>0</v>
      </c>
      <c r="P206" s="13">
        <f t="shared" si="112"/>
        <v>0</v>
      </c>
      <c r="Q206" s="13" t="e">
        <f t="shared" si="112"/>
        <v>#REF!</v>
      </c>
      <c r="R206" s="13">
        <f t="shared" si="112"/>
        <v>0</v>
      </c>
      <c r="S206" s="13">
        <f t="shared" si="112"/>
        <v>0</v>
      </c>
      <c r="T206" s="13">
        <f t="shared" si="112"/>
        <v>0</v>
      </c>
      <c r="U206" s="13" t="str">
        <f t="shared" si="100"/>
        <v>depot-9</v>
      </c>
      <c r="V206" s="13" t="e">
        <f t="shared" si="101"/>
        <v>#REF!</v>
      </c>
      <c r="W206" s="13" t="str">
        <f t="shared" si="102"/>
        <v>depot-10</v>
      </c>
      <c r="X206" s="13" t="e">
        <f t="shared" si="103"/>
        <v>#REF!</v>
      </c>
      <c r="Y206" s="13" t="str">
        <f t="shared" si="109"/>
        <v>depot-14</v>
      </c>
      <c r="Z206" s="13" t="e">
        <f t="shared" si="104"/>
        <v>#REF!</v>
      </c>
      <c r="AA206" s="31">
        <f t="shared" ref="AA206:AF215" si="113">IF($Y206=AA$5,$Z206,0)</f>
        <v>0</v>
      </c>
      <c r="AB206" s="31">
        <f t="shared" si="113"/>
        <v>0</v>
      </c>
      <c r="AC206" s="31">
        <f t="shared" si="113"/>
        <v>0</v>
      </c>
      <c r="AD206" s="31" t="e">
        <f t="shared" si="113"/>
        <v>#REF!</v>
      </c>
      <c r="AE206" s="31">
        <f t="shared" si="113"/>
        <v>0</v>
      </c>
      <c r="AF206" s="31">
        <f t="shared" si="113"/>
        <v>0</v>
      </c>
      <c r="AG206" s="42"/>
      <c r="AH206" s="32">
        <f t="shared" si="110"/>
        <v>2.0817178875387823</v>
      </c>
      <c r="AI206" s="32">
        <f t="shared" si="111"/>
        <v>1.9396911513170827</v>
      </c>
      <c r="AJ206" s="29">
        <f t="shared" ref="AJ206:AY215" si="114">(((AJ$3-$D206)^2)+((AJ$4-$E206)^2))^(1/2)*100</f>
        <v>3.424976271406508</v>
      </c>
      <c r="AK206" s="29">
        <f t="shared" si="114"/>
        <v>3.219099169471948</v>
      </c>
      <c r="AL206" s="29">
        <f t="shared" si="114"/>
        <v>2.6061174161762164</v>
      </c>
      <c r="AM206" s="29">
        <f t="shared" si="114"/>
        <v>2.6136800470795336</v>
      </c>
      <c r="AN206" s="29">
        <f t="shared" si="114"/>
        <v>2.0817178875387823</v>
      </c>
      <c r="AO206" s="29">
        <f t="shared" si="114"/>
        <v>2.2087610686768193</v>
      </c>
      <c r="AP206" s="29">
        <f t="shared" si="114"/>
        <v>2.6399535298946</v>
      </c>
      <c r="AQ206" s="29">
        <f t="shared" si="114"/>
        <v>3.7983387290763648</v>
      </c>
      <c r="AR206" s="29">
        <f t="shared" si="114"/>
        <v>5.1180795567872908</v>
      </c>
      <c r="AS206" s="29">
        <f t="shared" si="114"/>
        <v>7.4705288436637556</v>
      </c>
      <c r="AT206" s="29">
        <f t="shared" si="114"/>
        <v>3.1385507228176706</v>
      </c>
      <c r="AU206" s="29">
        <f t="shared" si="114"/>
        <v>2.7045990713035026</v>
      </c>
      <c r="AV206" s="29">
        <f t="shared" si="114"/>
        <v>2.2765206991589326</v>
      </c>
      <c r="AW206" s="29">
        <f t="shared" si="114"/>
        <v>1.9396911513170827</v>
      </c>
      <c r="AX206" s="29">
        <f t="shared" si="114"/>
        <v>3.5645019042920922</v>
      </c>
      <c r="AY206" s="29">
        <f t="shared" si="114"/>
        <v>3.7757163675925152</v>
      </c>
    </row>
    <row r="207" spans="2:51">
      <c r="B207" s="3">
        <v>202</v>
      </c>
      <c r="C207" s="3" t="s">
        <v>859</v>
      </c>
      <c r="D207" s="26">
        <v>34.011370100000001</v>
      </c>
      <c r="E207" s="27">
        <v>-118.4809094</v>
      </c>
      <c r="F207" s="24">
        <v>0</v>
      </c>
      <c r="G207" s="12">
        <v>392.38093578780632</v>
      </c>
      <c r="H207" s="13">
        <f t="shared" si="105"/>
        <v>10986.666202058577</v>
      </c>
      <c r="I207" s="28">
        <f t="shared" si="106"/>
        <v>30.10045534810569</v>
      </c>
      <c r="J207" s="13">
        <f t="shared" si="107"/>
        <v>33.110500882916263</v>
      </c>
      <c r="K207" s="13" t="str">
        <f t="shared" si="108"/>
        <v>depot-5</v>
      </c>
      <c r="L207" s="13" t="e">
        <f t="shared" si="99"/>
        <v>#REF!</v>
      </c>
      <c r="M207" s="13">
        <f t="shared" si="112"/>
        <v>0</v>
      </c>
      <c r="N207" s="13">
        <f t="shared" si="112"/>
        <v>0</v>
      </c>
      <c r="O207" s="13">
        <f t="shared" si="112"/>
        <v>0</v>
      </c>
      <c r="P207" s="13">
        <f t="shared" si="112"/>
        <v>0</v>
      </c>
      <c r="Q207" s="13" t="e">
        <f t="shared" si="112"/>
        <v>#REF!</v>
      </c>
      <c r="R207" s="13">
        <f t="shared" si="112"/>
        <v>0</v>
      </c>
      <c r="S207" s="13">
        <f t="shared" si="112"/>
        <v>0</v>
      </c>
      <c r="T207" s="13">
        <f t="shared" si="112"/>
        <v>0</v>
      </c>
      <c r="U207" s="13" t="str">
        <f t="shared" si="100"/>
        <v>depot-9</v>
      </c>
      <c r="V207" s="13" t="e">
        <f t="shared" si="101"/>
        <v>#REF!</v>
      </c>
      <c r="W207" s="13" t="str">
        <f t="shared" si="102"/>
        <v>depot-10</v>
      </c>
      <c r="X207" s="13" t="e">
        <f t="shared" si="103"/>
        <v>#REF!</v>
      </c>
      <c r="Y207" s="13" t="str">
        <f t="shared" si="109"/>
        <v>depot-12</v>
      </c>
      <c r="Z207" s="13" t="e">
        <f t="shared" si="104"/>
        <v>#REF!</v>
      </c>
      <c r="AA207" s="31">
        <f t="shared" si="113"/>
        <v>0</v>
      </c>
      <c r="AB207" s="31" t="e">
        <f t="shared" si="113"/>
        <v>#REF!</v>
      </c>
      <c r="AC207" s="31">
        <f t="shared" si="113"/>
        <v>0</v>
      </c>
      <c r="AD207" s="31">
        <f t="shared" si="113"/>
        <v>0</v>
      </c>
      <c r="AE207" s="31">
        <f t="shared" si="113"/>
        <v>0</v>
      </c>
      <c r="AF207" s="31">
        <f t="shared" si="113"/>
        <v>0</v>
      </c>
      <c r="AG207" s="42"/>
      <c r="AH207" s="32">
        <f t="shared" si="110"/>
        <v>0.75552733722842436</v>
      </c>
      <c r="AI207" s="32">
        <f t="shared" si="111"/>
        <v>1.6810907353554814</v>
      </c>
      <c r="AJ207" s="29">
        <f t="shared" si="114"/>
        <v>2.4923530744455893</v>
      </c>
      <c r="AK207" s="29">
        <f t="shared" si="114"/>
        <v>2.5562558727361511</v>
      </c>
      <c r="AL207" s="29">
        <f t="shared" si="114"/>
        <v>1.7332847754767646</v>
      </c>
      <c r="AM207" s="29">
        <f t="shared" si="114"/>
        <v>1.7335310099624217</v>
      </c>
      <c r="AN207" s="29">
        <f t="shared" si="114"/>
        <v>0.75552733722842436</v>
      </c>
      <c r="AO207" s="29">
        <f t="shared" si="114"/>
        <v>1.1598821321586188</v>
      </c>
      <c r="AP207" s="29">
        <f t="shared" si="114"/>
        <v>2.5465230737226316</v>
      </c>
      <c r="AQ207" s="29">
        <f t="shared" si="114"/>
        <v>5.1199685633605823</v>
      </c>
      <c r="AR207" s="29">
        <f t="shared" si="114"/>
        <v>6.4023707839054911</v>
      </c>
      <c r="AS207" s="29">
        <f t="shared" si="114"/>
        <v>8.667145894526751</v>
      </c>
      <c r="AT207" s="29">
        <f t="shared" si="114"/>
        <v>1.8629006381714348</v>
      </c>
      <c r="AU207" s="29">
        <f t="shared" si="114"/>
        <v>1.6810907353554814</v>
      </c>
      <c r="AV207" s="29">
        <f t="shared" si="114"/>
        <v>2.1919344026905696</v>
      </c>
      <c r="AW207" s="29">
        <f t="shared" si="114"/>
        <v>2.0011405933863569</v>
      </c>
      <c r="AX207" s="29">
        <f t="shared" si="114"/>
        <v>4.4184722612798639</v>
      </c>
      <c r="AY207" s="29">
        <f t="shared" si="114"/>
        <v>4.6058064434479764</v>
      </c>
    </row>
    <row r="208" spans="2:51">
      <c r="B208" s="3">
        <v>203</v>
      </c>
      <c r="C208" s="3" t="s">
        <v>860</v>
      </c>
      <c r="D208" s="26">
        <v>34.040405300000003</v>
      </c>
      <c r="E208" s="27">
        <v>-118.51300620000001</v>
      </c>
      <c r="F208" s="24">
        <v>0</v>
      </c>
      <c r="G208" s="12">
        <v>0</v>
      </c>
      <c r="H208" s="13">
        <f t="shared" si="105"/>
        <v>0</v>
      </c>
      <c r="I208" s="28">
        <f t="shared" si="106"/>
        <v>0</v>
      </c>
      <c r="J208" s="13">
        <f t="shared" si="107"/>
        <v>0</v>
      </c>
      <c r="K208" s="13" t="str">
        <f t="shared" si="108"/>
        <v>depot-1</v>
      </c>
      <c r="L208" s="13" t="e">
        <f t="shared" si="99"/>
        <v>#REF!</v>
      </c>
      <c r="M208" s="13" t="e">
        <f t="shared" si="112"/>
        <v>#REF!</v>
      </c>
      <c r="N208" s="13">
        <f t="shared" si="112"/>
        <v>0</v>
      </c>
      <c r="O208" s="13">
        <f t="shared" si="112"/>
        <v>0</v>
      </c>
      <c r="P208" s="13">
        <f t="shared" si="112"/>
        <v>0</v>
      </c>
      <c r="Q208" s="13">
        <f t="shared" si="112"/>
        <v>0</v>
      </c>
      <c r="R208" s="13">
        <f t="shared" si="112"/>
        <v>0</v>
      </c>
      <c r="S208" s="13">
        <f t="shared" si="112"/>
        <v>0</v>
      </c>
      <c r="T208" s="13">
        <f t="shared" si="112"/>
        <v>0</v>
      </c>
      <c r="U208" s="13" t="str">
        <f t="shared" si="100"/>
        <v>depot-9</v>
      </c>
      <c r="V208" s="13" t="e">
        <f t="shared" si="101"/>
        <v>#REF!</v>
      </c>
      <c r="W208" s="13" t="str">
        <f t="shared" si="102"/>
        <v>depot-10</v>
      </c>
      <c r="X208" s="13" t="e">
        <f t="shared" si="103"/>
        <v>#REF!</v>
      </c>
      <c r="Y208" s="13" t="str">
        <f t="shared" si="109"/>
        <v>depot-11</v>
      </c>
      <c r="Z208" s="13" t="e">
        <f t="shared" si="104"/>
        <v>#REF!</v>
      </c>
      <c r="AA208" s="31" t="e">
        <f t="shared" si="113"/>
        <v>#REF!</v>
      </c>
      <c r="AB208" s="31">
        <f t="shared" si="113"/>
        <v>0</v>
      </c>
      <c r="AC208" s="31">
        <f t="shared" si="113"/>
        <v>0</v>
      </c>
      <c r="AD208" s="31">
        <f t="shared" si="113"/>
        <v>0</v>
      </c>
      <c r="AE208" s="31">
        <f t="shared" si="113"/>
        <v>0</v>
      </c>
      <c r="AF208" s="31">
        <f t="shared" si="113"/>
        <v>0</v>
      </c>
      <c r="AG208" s="42"/>
      <c r="AH208" s="32">
        <f t="shared" si="110"/>
        <v>1.8719264775367328</v>
      </c>
      <c r="AI208" s="32">
        <f t="shared" si="111"/>
        <v>2.6042068828155962</v>
      </c>
      <c r="AJ208" s="29">
        <f t="shared" si="114"/>
        <v>1.8719264775367328</v>
      </c>
      <c r="AK208" s="29">
        <f t="shared" si="114"/>
        <v>2.1445671169039056</v>
      </c>
      <c r="AL208" s="29">
        <f t="shared" si="114"/>
        <v>2.6920180093203538</v>
      </c>
      <c r="AM208" s="29">
        <f t="shared" si="114"/>
        <v>2.6860868848383621</v>
      </c>
      <c r="AN208" s="29">
        <f t="shared" si="114"/>
        <v>3.5962219689706085</v>
      </c>
      <c r="AO208" s="29">
        <f t="shared" si="114"/>
        <v>5.0388426411335052</v>
      </c>
      <c r="AP208" s="29">
        <f t="shared" si="114"/>
        <v>6.7666384228663388</v>
      </c>
      <c r="AQ208" s="29">
        <f t="shared" si="114"/>
        <v>9.0295340308684811</v>
      </c>
      <c r="AR208" s="29">
        <f t="shared" si="114"/>
        <v>8.2430288504298446</v>
      </c>
      <c r="AS208" s="29">
        <f t="shared" si="114"/>
        <v>12.748021658478301</v>
      </c>
      <c r="AT208" s="29">
        <f t="shared" si="114"/>
        <v>2.6042068828155962</v>
      </c>
      <c r="AU208" s="29">
        <f t="shared" si="114"/>
        <v>2.6595923272009792</v>
      </c>
      <c r="AV208" s="29">
        <f t="shared" si="114"/>
        <v>3.3637163236071959</v>
      </c>
      <c r="AW208" s="29">
        <f t="shared" si="114"/>
        <v>3.6804628488419784</v>
      </c>
      <c r="AX208" s="29">
        <f t="shared" si="114"/>
        <v>8.7139231282648915</v>
      </c>
      <c r="AY208" s="29">
        <f t="shared" si="114"/>
        <v>8.9093105198170619</v>
      </c>
    </row>
    <row r="209" spans="2:51">
      <c r="B209" s="3">
        <v>204</v>
      </c>
      <c r="C209" s="3" t="s">
        <v>861</v>
      </c>
      <c r="D209" s="26">
        <v>34.002105100000001</v>
      </c>
      <c r="E209" s="27">
        <v>-118.48632600000001</v>
      </c>
      <c r="F209" s="24">
        <v>1</v>
      </c>
      <c r="G209" s="12">
        <v>225.83172274878905</v>
      </c>
      <c r="H209" s="13">
        <f t="shared" si="105"/>
        <v>6323.2882369660938</v>
      </c>
      <c r="I209" s="28">
        <f t="shared" si="106"/>
        <v>17.324077361550941</v>
      </c>
      <c r="J209" s="13">
        <f t="shared" si="107"/>
        <v>19.056485097706037</v>
      </c>
      <c r="K209" s="13" t="str">
        <f t="shared" si="108"/>
        <v>depot-6</v>
      </c>
      <c r="L209" s="13" t="e">
        <f t="shared" si="99"/>
        <v>#REF!</v>
      </c>
      <c r="M209" s="13">
        <f t="shared" si="112"/>
        <v>0</v>
      </c>
      <c r="N209" s="13">
        <f t="shared" si="112"/>
        <v>0</v>
      </c>
      <c r="O209" s="13">
        <f t="shared" si="112"/>
        <v>0</v>
      </c>
      <c r="P209" s="13">
        <f t="shared" si="112"/>
        <v>0</v>
      </c>
      <c r="Q209" s="13">
        <f t="shared" si="112"/>
        <v>0</v>
      </c>
      <c r="R209" s="13" t="e">
        <f t="shared" si="112"/>
        <v>#REF!</v>
      </c>
      <c r="S209" s="13">
        <f t="shared" si="112"/>
        <v>0</v>
      </c>
      <c r="T209" s="13">
        <f t="shared" si="112"/>
        <v>0</v>
      </c>
      <c r="U209" s="13" t="str">
        <f t="shared" si="100"/>
        <v>depot-9</v>
      </c>
      <c r="V209" s="13" t="e">
        <f t="shared" si="101"/>
        <v>#REF!</v>
      </c>
      <c r="W209" s="13" t="str">
        <f t="shared" si="102"/>
        <v>depot-10</v>
      </c>
      <c r="X209" s="13" t="e">
        <f t="shared" si="103"/>
        <v>#REF!</v>
      </c>
      <c r="Y209" s="13" t="str">
        <f t="shared" si="109"/>
        <v>depot-11</v>
      </c>
      <c r="Z209" s="13" t="e">
        <f t="shared" si="104"/>
        <v>#REF!</v>
      </c>
      <c r="AA209" s="31" t="e">
        <f t="shared" si="113"/>
        <v>#REF!</v>
      </c>
      <c r="AB209" s="31">
        <f t="shared" si="113"/>
        <v>0</v>
      </c>
      <c r="AC209" s="31">
        <f t="shared" si="113"/>
        <v>0</v>
      </c>
      <c r="AD209" s="31">
        <f t="shared" si="113"/>
        <v>0</v>
      </c>
      <c r="AE209" s="31">
        <f t="shared" si="113"/>
        <v>0</v>
      </c>
      <c r="AF209" s="31">
        <f t="shared" si="113"/>
        <v>0</v>
      </c>
      <c r="AG209" s="42"/>
      <c r="AH209" s="32">
        <f t="shared" si="110"/>
        <v>0.39935259921547622</v>
      </c>
      <c r="AI209" s="32">
        <f t="shared" si="111"/>
        <v>2.0642696409378485</v>
      </c>
      <c r="AJ209" s="29">
        <f t="shared" si="114"/>
        <v>3.0059444991710009</v>
      </c>
      <c r="AK209" s="29">
        <f t="shared" si="114"/>
        <v>3.2641070923757702</v>
      </c>
      <c r="AL209" s="29">
        <f t="shared" si="114"/>
        <v>2.4159862831771042</v>
      </c>
      <c r="AM209" s="29">
        <f t="shared" si="114"/>
        <v>2.4106981243823449</v>
      </c>
      <c r="AN209" s="29">
        <f t="shared" si="114"/>
        <v>1.2989105352173613</v>
      </c>
      <c r="AO209" s="29">
        <f t="shared" si="114"/>
        <v>0.39935259921547622</v>
      </c>
      <c r="AP209" s="29">
        <f t="shared" si="114"/>
        <v>2.1607228907480147</v>
      </c>
      <c r="AQ209" s="29">
        <f t="shared" si="114"/>
        <v>5.6194670239271449</v>
      </c>
      <c r="AR209" s="29">
        <f t="shared" si="114"/>
        <v>7.4179680920997928</v>
      </c>
      <c r="AS209" s="29">
        <f t="shared" si="114"/>
        <v>8.9511436246001068</v>
      </c>
      <c r="AT209" s="29">
        <f t="shared" si="114"/>
        <v>2.0642696409378485</v>
      </c>
      <c r="AU209" s="29">
        <f t="shared" si="114"/>
        <v>2.2475725609860753</v>
      </c>
      <c r="AV209" s="29">
        <f t="shared" si="114"/>
        <v>3.1779802353849473</v>
      </c>
      <c r="AW209" s="29">
        <f t="shared" si="114"/>
        <v>3.0309804690394206</v>
      </c>
      <c r="AX209" s="29">
        <f t="shared" si="114"/>
        <v>4.5119420426355168</v>
      </c>
      <c r="AY209" s="29">
        <f t="shared" si="114"/>
        <v>4.6684266500514955</v>
      </c>
    </row>
    <row r="210" spans="2:51">
      <c r="B210" s="3">
        <v>205</v>
      </c>
      <c r="C210" s="3" t="s">
        <v>862</v>
      </c>
      <c r="D210" s="26">
        <v>34.036701800000003</v>
      </c>
      <c r="E210" s="27">
        <v>-118.47535910000001</v>
      </c>
      <c r="F210" s="24">
        <v>0</v>
      </c>
      <c r="G210" s="12">
        <v>147.34924231245651</v>
      </c>
      <c r="H210" s="13">
        <f t="shared" si="105"/>
        <v>4125.7787847487825</v>
      </c>
      <c r="I210" s="28">
        <f t="shared" si="106"/>
        <v>11.303503519859678</v>
      </c>
      <c r="J210" s="13">
        <f t="shared" si="107"/>
        <v>12.433853871845647</v>
      </c>
      <c r="K210" s="13" t="str">
        <f t="shared" si="108"/>
        <v>depot-2</v>
      </c>
      <c r="L210" s="13" t="e">
        <f t="shared" si="99"/>
        <v>#REF!</v>
      </c>
      <c r="M210" s="13">
        <f t="shared" si="112"/>
        <v>0</v>
      </c>
      <c r="N210" s="13" t="e">
        <f t="shared" si="112"/>
        <v>#REF!</v>
      </c>
      <c r="O210" s="13">
        <f t="shared" si="112"/>
        <v>0</v>
      </c>
      <c r="P210" s="13">
        <f t="shared" si="112"/>
        <v>0</v>
      </c>
      <c r="Q210" s="13">
        <f t="shared" si="112"/>
        <v>0</v>
      </c>
      <c r="R210" s="13">
        <f t="shared" si="112"/>
        <v>0</v>
      </c>
      <c r="S210" s="13">
        <f t="shared" si="112"/>
        <v>0</v>
      </c>
      <c r="T210" s="13">
        <f t="shared" si="112"/>
        <v>0</v>
      </c>
      <c r="U210" s="13" t="str">
        <f t="shared" si="100"/>
        <v>depot-9</v>
      </c>
      <c r="V210" s="13" t="e">
        <f t="shared" si="101"/>
        <v>#REF!</v>
      </c>
      <c r="W210" s="13" t="str">
        <f t="shared" si="102"/>
        <v>depot-10</v>
      </c>
      <c r="X210" s="13" t="e">
        <f t="shared" si="103"/>
        <v>#REF!</v>
      </c>
      <c r="Y210" s="13" t="str">
        <f t="shared" si="109"/>
        <v>depot-13</v>
      </c>
      <c r="Z210" s="13" t="e">
        <f t="shared" si="104"/>
        <v>#REF!</v>
      </c>
      <c r="AA210" s="31">
        <f t="shared" si="113"/>
        <v>0</v>
      </c>
      <c r="AB210" s="31">
        <f t="shared" si="113"/>
        <v>0</v>
      </c>
      <c r="AC210" s="31" t="e">
        <f t="shared" si="113"/>
        <v>#REF!</v>
      </c>
      <c r="AD210" s="31">
        <f t="shared" si="113"/>
        <v>0</v>
      </c>
      <c r="AE210" s="31">
        <f t="shared" si="113"/>
        <v>0</v>
      </c>
      <c r="AF210" s="31">
        <f t="shared" si="113"/>
        <v>0</v>
      </c>
      <c r="AG210" s="42"/>
      <c r="AH210" s="32">
        <f t="shared" si="110"/>
        <v>1.731901523440688</v>
      </c>
      <c r="AI210" s="32">
        <f t="shared" si="111"/>
        <v>0.58763208600313011</v>
      </c>
      <c r="AJ210" s="29">
        <f t="shared" si="114"/>
        <v>2.3039816371878619</v>
      </c>
      <c r="AK210" s="29">
        <f t="shared" si="114"/>
        <v>1.731901523440688</v>
      </c>
      <c r="AL210" s="29">
        <f t="shared" si="114"/>
        <v>1.8420992531611915</v>
      </c>
      <c r="AM210" s="29">
        <f t="shared" si="114"/>
        <v>1.855943392482674</v>
      </c>
      <c r="AN210" s="29">
        <f t="shared" si="114"/>
        <v>2.4838963630758193</v>
      </c>
      <c r="AO210" s="29">
        <f t="shared" si="114"/>
        <v>3.7525698263595135</v>
      </c>
      <c r="AP210" s="29">
        <f t="shared" si="114"/>
        <v>4.8425922214044261</v>
      </c>
      <c r="AQ210" s="29">
        <f t="shared" si="114"/>
        <v>5.5512084963552359</v>
      </c>
      <c r="AR210" s="29">
        <f t="shared" si="114"/>
        <v>4.653951715994574</v>
      </c>
      <c r="AS210" s="29">
        <f t="shared" si="114"/>
        <v>9.3030342929831775</v>
      </c>
      <c r="AT210" s="29">
        <f t="shared" si="114"/>
        <v>2.8388607548276203</v>
      </c>
      <c r="AU210" s="29">
        <f t="shared" si="114"/>
        <v>2.1253478628445035</v>
      </c>
      <c r="AV210" s="29">
        <f t="shared" si="114"/>
        <v>0.58763208600313011</v>
      </c>
      <c r="AW210" s="29">
        <f t="shared" si="114"/>
        <v>0.59896966876498603</v>
      </c>
      <c r="AX210" s="29">
        <f t="shared" si="114"/>
        <v>5.8340944125465564</v>
      </c>
      <c r="AY210" s="29">
        <f t="shared" si="114"/>
        <v>6.0499716177608587</v>
      </c>
    </row>
    <row r="211" spans="2:51">
      <c r="B211" s="3">
        <v>206</v>
      </c>
      <c r="C211" s="3" t="s">
        <v>863</v>
      </c>
      <c r="D211" s="26">
        <v>34.036701800000003</v>
      </c>
      <c r="E211" s="27">
        <v>-118.47535910000001</v>
      </c>
      <c r="F211" s="24">
        <v>0</v>
      </c>
      <c r="G211" s="12">
        <v>147.34924231245651</v>
      </c>
      <c r="H211" s="13">
        <f t="shared" si="105"/>
        <v>4125.7787847487825</v>
      </c>
      <c r="I211" s="28">
        <f t="shared" si="106"/>
        <v>11.303503519859678</v>
      </c>
      <c r="J211" s="13">
        <f t="shared" si="107"/>
        <v>12.433853871845647</v>
      </c>
      <c r="K211" s="13" t="str">
        <f t="shared" si="108"/>
        <v>depot-2</v>
      </c>
      <c r="L211" s="13" t="e">
        <f t="shared" si="99"/>
        <v>#REF!</v>
      </c>
      <c r="M211" s="13">
        <f t="shared" si="112"/>
        <v>0</v>
      </c>
      <c r="N211" s="13" t="e">
        <f t="shared" si="112"/>
        <v>#REF!</v>
      </c>
      <c r="O211" s="13">
        <f t="shared" si="112"/>
        <v>0</v>
      </c>
      <c r="P211" s="13">
        <f t="shared" si="112"/>
        <v>0</v>
      </c>
      <c r="Q211" s="13">
        <f t="shared" si="112"/>
        <v>0</v>
      </c>
      <c r="R211" s="13">
        <f t="shared" si="112"/>
        <v>0</v>
      </c>
      <c r="S211" s="13">
        <f t="shared" si="112"/>
        <v>0</v>
      </c>
      <c r="T211" s="13">
        <f t="shared" si="112"/>
        <v>0</v>
      </c>
      <c r="U211" s="13" t="str">
        <f t="shared" si="100"/>
        <v>depot-9</v>
      </c>
      <c r="V211" s="13" t="e">
        <f t="shared" si="101"/>
        <v>#REF!</v>
      </c>
      <c r="W211" s="13" t="str">
        <f t="shared" si="102"/>
        <v>depot-10</v>
      </c>
      <c r="X211" s="13" t="e">
        <f t="shared" si="103"/>
        <v>#REF!</v>
      </c>
      <c r="Y211" s="13" t="str">
        <f t="shared" si="109"/>
        <v>depot-13</v>
      </c>
      <c r="Z211" s="13" t="e">
        <f t="shared" si="104"/>
        <v>#REF!</v>
      </c>
      <c r="AA211" s="31">
        <f t="shared" si="113"/>
        <v>0</v>
      </c>
      <c r="AB211" s="31">
        <f t="shared" si="113"/>
        <v>0</v>
      </c>
      <c r="AC211" s="31" t="e">
        <f t="shared" si="113"/>
        <v>#REF!</v>
      </c>
      <c r="AD211" s="31">
        <f t="shared" si="113"/>
        <v>0</v>
      </c>
      <c r="AE211" s="31">
        <f t="shared" si="113"/>
        <v>0</v>
      </c>
      <c r="AF211" s="31">
        <f t="shared" si="113"/>
        <v>0</v>
      </c>
      <c r="AG211" s="42"/>
      <c r="AH211" s="32">
        <f t="shared" si="110"/>
        <v>1.731901523440688</v>
      </c>
      <c r="AI211" s="32">
        <f t="shared" si="111"/>
        <v>0.58763208600313011</v>
      </c>
      <c r="AJ211" s="29">
        <f t="shared" si="114"/>
        <v>2.3039816371878619</v>
      </c>
      <c r="AK211" s="29">
        <f t="shared" si="114"/>
        <v>1.731901523440688</v>
      </c>
      <c r="AL211" s="29">
        <f t="shared" si="114"/>
        <v>1.8420992531611915</v>
      </c>
      <c r="AM211" s="29">
        <f t="shared" si="114"/>
        <v>1.855943392482674</v>
      </c>
      <c r="AN211" s="29">
        <f t="shared" si="114"/>
        <v>2.4838963630758193</v>
      </c>
      <c r="AO211" s="29">
        <f t="shared" si="114"/>
        <v>3.7525698263595135</v>
      </c>
      <c r="AP211" s="29">
        <f t="shared" si="114"/>
        <v>4.8425922214044261</v>
      </c>
      <c r="AQ211" s="29">
        <f t="shared" si="114"/>
        <v>5.5512084963552359</v>
      </c>
      <c r="AR211" s="29">
        <f t="shared" si="114"/>
        <v>4.653951715994574</v>
      </c>
      <c r="AS211" s="29">
        <f t="shared" si="114"/>
        <v>9.3030342929831775</v>
      </c>
      <c r="AT211" s="29">
        <f t="shared" si="114"/>
        <v>2.8388607548276203</v>
      </c>
      <c r="AU211" s="29">
        <f t="shared" si="114"/>
        <v>2.1253478628445035</v>
      </c>
      <c r="AV211" s="29">
        <f t="shared" si="114"/>
        <v>0.58763208600313011</v>
      </c>
      <c r="AW211" s="29">
        <f t="shared" si="114"/>
        <v>0.59896966876498603</v>
      </c>
      <c r="AX211" s="29">
        <f t="shared" si="114"/>
        <v>5.8340944125465564</v>
      </c>
      <c r="AY211" s="29">
        <f t="shared" si="114"/>
        <v>6.0499716177608587</v>
      </c>
    </row>
    <row r="212" spans="2:51">
      <c r="B212" s="3">
        <v>207</v>
      </c>
      <c r="C212" s="3" t="s">
        <v>864</v>
      </c>
      <c r="D212" s="26">
        <v>34.024402500000001</v>
      </c>
      <c r="E212" s="27">
        <v>-118.5133233</v>
      </c>
      <c r="F212" s="24">
        <v>0</v>
      </c>
      <c r="G212" s="12">
        <v>382.96804752443012</v>
      </c>
      <c r="H212" s="13">
        <f t="shared" si="105"/>
        <v>10723.105330684042</v>
      </c>
      <c r="I212" s="28">
        <f t="shared" si="106"/>
        <v>29.378370768997375</v>
      </c>
      <c r="J212" s="13">
        <f t="shared" si="107"/>
        <v>32.316207845897118</v>
      </c>
      <c r="K212" s="13" t="str">
        <f t="shared" si="108"/>
        <v>depot-1</v>
      </c>
      <c r="L212" s="13" t="e">
        <f t="shared" si="99"/>
        <v>#REF!</v>
      </c>
      <c r="M212" s="13" t="e">
        <f t="shared" si="112"/>
        <v>#REF!</v>
      </c>
      <c r="N212" s="13">
        <f t="shared" si="112"/>
        <v>0</v>
      </c>
      <c r="O212" s="13">
        <f t="shared" si="112"/>
        <v>0</v>
      </c>
      <c r="P212" s="13">
        <f t="shared" si="112"/>
        <v>0</v>
      </c>
      <c r="Q212" s="13">
        <f t="shared" si="112"/>
        <v>0</v>
      </c>
      <c r="R212" s="13">
        <f t="shared" si="112"/>
        <v>0</v>
      </c>
      <c r="S212" s="13">
        <f t="shared" si="112"/>
        <v>0</v>
      </c>
      <c r="T212" s="13">
        <f t="shared" si="112"/>
        <v>0</v>
      </c>
      <c r="U212" s="13" t="str">
        <f t="shared" si="100"/>
        <v>depot-9</v>
      </c>
      <c r="V212" s="13" t="e">
        <f t="shared" si="101"/>
        <v>#REF!</v>
      </c>
      <c r="W212" s="13" t="str">
        <f t="shared" si="102"/>
        <v>depot-10</v>
      </c>
      <c r="X212" s="13" t="e">
        <f t="shared" si="103"/>
        <v>#REF!</v>
      </c>
      <c r="Y212" s="13" t="str">
        <f t="shared" si="109"/>
        <v>depot-11</v>
      </c>
      <c r="Z212" s="13" t="e">
        <f t="shared" si="104"/>
        <v>#REF!</v>
      </c>
      <c r="AA212" s="31" t="e">
        <f t="shared" si="113"/>
        <v>#REF!</v>
      </c>
      <c r="AB212" s="31">
        <f t="shared" si="113"/>
        <v>0</v>
      </c>
      <c r="AC212" s="31">
        <f t="shared" si="113"/>
        <v>0</v>
      </c>
      <c r="AD212" s="31">
        <f t="shared" si="113"/>
        <v>0</v>
      </c>
      <c r="AE212" s="31">
        <f t="shared" si="113"/>
        <v>0</v>
      </c>
      <c r="AF212" s="31">
        <f t="shared" si="113"/>
        <v>0</v>
      </c>
      <c r="AG212" s="42"/>
      <c r="AH212" s="32">
        <f t="shared" si="110"/>
        <v>1.6878054258112605</v>
      </c>
      <c r="AI212" s="32">
        <f t="shared" si="111"/>
        <v>1.6369953344461885</v>
      </c>
      <c r="AJ212" s="29">
        <f t="shared" si="114"/>
        <v>1.6878054258112605</v>
      </c>
      <c r="AK212" s="29">
        <f t="shared" si="114"/>
        <v>2.3004241176358611</v>
      </c>
      <c r="AL212" s="29">
        <f t="shared" si="114"/>
        <v>2.3068353918735305</v>
      </c>
      <c r="AM212" s="29">
        <f t="shared" si="114"/>
        <v>2.2946218369909435</v>
      </c>
      <c r="AN212" s="29">
        <f t="shared" si="114"/>
        <v>2.7455432347349573</v>
      </c>
      <c r="AO212" s="29">
        <f t="shared" si="114"/>
        <v>3.8981745590719616</v>
      </c>
      <c r="AP212" s="29">
        <f t="shared" si="114"/>
        <v>5.6619850093141286</v>
      </c>
      <c r="AQ212" s="29">
        <f t="shared" si="114"/>
        <v>8.5504745956755119</v>
      </c>
      <c r="AR212" s="29">
        <f t="shared" si="114"/>
        <v>8.6441812471802155</v>
      </c>
      <c r="AS212" s="29">
        <f t="shared" si="114"/>
        <v>12.155964250149157</v>
      </c>
      <c r="AT212" s="29">
        <f t="shared" si="114"/>
        <v>1.6369953344461885</v>
      </c>
      <c r="AU212" s="29">
        <f t="shared" si="114"/>
        <v>2.1092230004910264</v>
      </c>
      <c r="AV212" s="29">
        <f t="shared" si="114"/>
        <v>3.4355636775343097</v>
      </c>
      <c r="AW212" s="29">
        <f t="shared" si="114"/>
        <v>3.6532696420873241</v>
      </c>
      <c r="AX212" s="29">
        <f t="shared" si="114"/>
        <v>7.880390964881828</v>
      </c>
      <c r="AY212" s="29">
        <f t="shared" si="114"/>
        <v>8.0578534479726596</v>
      </c>
    </row>
    <row r="213" spans="2:51">
      <c r="B213" s="3">
        <v>208</v>
      </c>
      <c r="C213" s="3" t="s">
        <v>865</v>
      </c>
      <c r="D213" s="26">
        <v>34.005626300000003</v>
      </c>
      <c r="E213" s="27">
        <v>-118.4783424</v>
      </c>
      <c r="F213" s="24">
        <v>1</v>
      </c>
      <c r="G213" s="12">
        <v>232.40137946766762</v>
      </c>
      <c r="H213" s="13">
        <f t="shared" si="105"/>
        <v>6507.2386250946938</v>
      </c>
      <c r="I213" s="28">
        <f t="shared" si="106"/>
        <v>17.828051027656695</v>
      </c>
      <c r="J213" s="13">
        <f t="shared" si="107"/>
        <v>19.610856130422366</v>
      </c>
      <c r="K213" s="13" t="str">
        <f t="shared" si="108"/>
        <v>depot-6</v>
      </c>
      <c r="L213" s="13" t="e">
        <f t="shared" si="99"/>
        <v>#REF!</v>
      </c>
      <c r="M213" s="13">
        <f t="shared" si="112"/>
        <v>0</v>
      </c>
      <c r="N213" s="13">
        <f t="shared" si="112"/>
        <v>0</v>
      </c>
      <c r="O213" s="13">
        <f t="shared" si="112"/>
        <v>0</v>
      </c>
      <c r="P213" s="13">
        <f t="shared" si="112"/>
        <v>0</v>
      </c>
      <c r="Q213" s="13">
        <f t="shared" si="112"/>
        <v>0</v>
      </c>
      <c r="R213" s="13" t="e">
        <f t="shared" si="112"/>
        <v>#REF!</v>
      </c>
      <c r="S213" s="13">
        <f t="shared" si="112"/>
        <v>0</v>
      </c>
      <c r="T213" s="13">
        <f t="shared" si="112"/>
        <v>0</v>
      </c>
      <c r="U213" s="13" t="str">
        <f t="shared" si="100"/>
        <v>depot-9</v>
      </c>
      <c r="V213" s="13" t="e">
        <f t="shared" si="101"/>
        <v>#REF!</v>
      </c>
      <c r="W213" s="13" t="str">
        <f t="shared" si="102"/>
        <v>depot-10</v>
      </c>
      <c r="X213" s="13" t="e">
        <f t="shared" si="103"/>
        <v>#REF!</v>
      </c>
      <c r="Y213" s="13" t="str">
        <f t="shared" si="109"/>
        <v>depot-12</v>
      </c>
      <c r="Z213" s="13" t="e">
        <f t="shared" si="104"/>
        <v>#REF!</v>
      </c>
      <c r="AA213" s="31">
        <f t="shared" si="113"/>
        <v>0</v>
      </c>
      <c r="AB213" s="31" t="e">
        <f t="shared" si="113"/>
        <v>#REF!</v>
      </c>
      <c r="AC213" s="31">
        <f t="shared" si="113"/>
        <v>0</v>
      </c>
      <c r="AD213" s="31">
        <f t="shared" si="113"/>
        <v>0</v>
      </c>
      <c r="AE213" s="31">
        <f t="shared" si="113"/>
        <v>0</v>
      </c>
      <c r="AF213" s="31">
        <f t="shared" si="113"/>
        <v>0</v>
      </c>
      <c r="AG213" s="42"/>
      <c r="AH213" s="32">
        <f t="shared" si="110"/>
        <v>0.73147817363259005</v>
      </c>
      <c r="AI213" s="32">
        <f t="shared" si="111"/>
        <v>2.2869623783736253</v>
      </c>
      <c r="AJ213" s="29">
        <f t="shared" si="114"/>
        <v>3.0984291023834003</v>
      </c>
      <c r="AK213" s="29">
        <f t="shared" si="114"/>
        <v>3.1847597401524688</v>
      </c>
      <c r="AL213" s="29">
        <f t="shared" si="114"/>
        <v>2.3570417183618781</v>
      </c>
      <c r="AM213" s="29">
        <f t="shared" si="114"/>
        <v>2.3567099995758047</v>
      </c>
      <c r="AN213" s="29">
        <f t="shared" si="114"/>
        <v>1.3142484228251226</v>
      </c>
      <c r="AO213" s="29">
        <f t="shared" si="114"/>
        <v>0.73147817363259005</v>
      </c>
      <c r="AP213" s="29">
        <f t="shared" si="114"/>
        <v>1.918332986580348</v>
      </c>
      <c r="AQ213" s="29">
        <f t="shared" si="114"/>
        <v>4.817676537025017</v>
      </c>
      <c r="AR213" s="29">
        <f t="shared" si="114"/>
        <v>6.5958590264653836</v>
      </c>
      <c r="AS213" s="29">
        <f t="shared" si="114"/>
        <v>8.2556343377001493</v>
      </c>
      <c r="AT213" s="29">
        <f t="shared" si="114"/>
        <v>2.3750711826170887</v>
      </c>
      <c r="AU213" s="29">
        <f t="shared" si="114"/>
        <v>2.2869623783736253</v>
      </c>
      <c r="AV213" s="29">
        <f t="shared" si="114"/>
        <v>2.7707339157156436</v>
      </c>
      <c r="AW213" s="29">
        <f t="shared" si="114"/>
        <v>2.546317528608129</v>
      </c>
      <c r="AX213" s="29">
        <f t="shared" si="114"/>
        <v>3.9106155534008655</v>
      </c>
      <c r="AY213" s="29">
        <f t="shared" si="114"/>
        <v>4.0878460112518775</v>
      </c>
    </row>
    <row r="214" spans="2:51">
      <c r="B214" s="3">
        <v>209</v>
      </c>
      <c r="C214" s="3" t="s">
        <v>866</v>
      </c>
      <c r="D214" s="26">
        <v>34.037978799999998</v>
      </c>
      <c r="E214" s="27">
        <v>-118.5169135</v>
      </c>
      <c r="F214" s="24">
        <v>0</v>
      </c>
      <c r="G214" s="12">
        <v>0</v>
      </c>
      <c r="H214" s="13">
        <f t="shared" si="105"/>
        <v>0</v>
      </c>
      <c r="I214" s="28">
        <f t="shared" si="106"/>
        <v>0</v>
      </c>
      <c r="J214" s="13">
        <f t="shared" si="107"/>
        <v>0</v>
      </c>
      <c r="K214" s="13" t="str">
        <f t="shared" si="108"/>
        <v>depot-1</v>
      </c>
      <c r="L214" s="13" t="e">
        <f t="shared" si="99"/>
        <v>#REF!</v>
      </c>
      <c r="M214" s="13" t="e">
        <f t="shared" si="112"/>
        <v>#REF!</v>
      </c>
      <c r="N214" s="13">
        <f t="shared" si="112"/>
        <v>0</v>
      </c>
      <c r="O214" s="13">
        <f t="shared" si="112"/>
        <v>0</v>
      </c>
      <c r="P214" s="13">
        <f t="shared" si="112"/>
        <v>0</v>
      </c>
      <c r="Q214" s="13">
        <f t="shared" si="112"/>
        <v>0</v>
      </c>
      <c r="R214" s="13">
        <f t="shared" si="112"/>
        <v>0</v>
      </c>
      <c r="S214" s="13">
        <f t="shared" si="112"/>
        <v>0</v>
      </c>
      <c r="T214" s="13">
        <f t="shared" si="112"/>
        <v>0</v>
      </c>
      <c r="U214" s="13" t="str">
        <f t="shared" si="100"/>
        <v>depot-9</v>
      </c>
      <c r="V214" s="13" t="e">
        <f t="shared" si="101"/>
        <v>#REF!</v>
      </c>
      <c r="W214" s="13" t="str">
        <f t="shared" si="102"/>
        <v>depot-10</v>
      </c>
      <c r="X214" s="13" t="e">
        <f t="shared" si="103"/>
        <v>#REF!</v>
      </c>
      <c r="Y214" s="13" t="str">
        <f t="shared" si="109"/>
        <v>depot-11</v>
      </c>
      <c r="Z214" s="13" t="e">
        <f t="shared" si="104"/>
        <v>#REF!</v>
      </c>
      <c r="AA214" s="31" t="e">
        <f t="shared" si="113"/>
        <v>#REF!</v>
      </c>
      <c r="AB214" s="31">
        <f t="shared" si="113"/>
        <v>0</v>
      </c>
      <c r="AC214" s="31">
        <f t="shared" si="113"/>
        <v>0</v>
      </c>
      <c r="AD214" s="31">
        <f t="shared" si="113"/>
        <v>0</v>
      </c>
      <c r="AE214" s="31">
        <f t="shared" si="113"/>
        <v>0</v>
      </c>
      <c r="AF214" s="31">
        <f t="shared" si="113"/>
        <v>0</v>
      </c>
      <c r="AG214" s="42"/>
      <c r="AH214" s="32">
        <f t="shared" si="110"/>
        <v>2.1050262641829769</v>
      </c>
      <c r="AI214" s="32">
        <f t="shared" si="111"/>
        <v>2.6755563308029902</v>
      </c>
      <c r="AJ214" s="29">
        <f t="shared" si="114"/>
        <v>2.1050262641829769</v>
      </c>
      <c r="AK214" s="29">
        <f t="shared" si="114"/>
        <v>2.4720036683029498</v>
      </c>
      <c r="AL214" s="29">
        <f t="shared" si="114"/>
        <v>2.9206504497631469</v>
      </c>
      <c r="AM214" s="29">
        <f t="shared" si="114"/>
        <v>2.9129948613920367</v>
      </c>
      <c r="AN214" s="29">
        <f t="shared" si="114"/>
        <v>3.7290103794574279</v>
      </c>
      <c r="AO214" s="29">
        <f t="shared" si="114"/>
        <v>5.0976748429550769</v>
      </c>
      <c r="AP214" s="29">
        <f t="shared" si="114"/>
        <v>6.8477990323899176</v>
      </c>
      <c r="AQ214" s="29">
        <f t="shared" si="114"/>
        <v>9.2990025080972476</v>
      </c>
      <c r="AR214" s="29">
        <f t="shared" si="114"/>
        <v>8.6658773864399734</v>
      </c>
      <c r="AS214" s="29">
        <f t="shared" si="114"/>
        <v>12.997147863128028</v>
      </c>
      <c r="AT214" s="29">
        <f t="shared" si="114"/>
        <v>2.6755563308029902</v>
      </c>
      <c r="AU214" s="29">
        <f t="shared" si="114"/>
        <v>2.8462918020650387</v>
      </c>
      <c r="AV214" s="29">
        <f t="shared" si="114"/>
        <v>3.7079674508410556</v>
      </c>
      <c r="AW214" s="29">
        <f t="shared" si="114"/>
        <v>4.0108032895794219</v>
      </c>
      <c r="AX214" s="29">
        <f t="shared" si="114"/>
        <v>8.8893498398305759</v>
      </c>
      <c r="AY214" s="29">
        <f t="shared" si="114"/>
        <v>9.079973197103044</v>
      </c>
    </row>
    <row r="215" spans="2:51">
      <c r="B215" s="3">
        <v>210</v>
      </c>
      <c r="C215" s="3" t="s">
        <v>867</v>
      </c>
      <c r="D215" s="26">
        <v>34.000196500000001</v>
      </c>
      <c r="E215" s="27">
        <v>-118.4814561</v>
      </c>
      <c r="F215" s="24">
        <v>1</v>
      </c>
      <c r="G215" s="12">
        <v>232.40137946766762</v>
      </c>
      <c r="H215" s="13">
        <f t="shared" si="105"/>
        <v>6507.2386250946938</v>
      </c>
      <c r="I215" s="28">
        <f t="shared" si="106"/>
        <v>17.828051027656695</v>
      </c>
      <c r="J215" s="13">
        <f t="shared" si="107"/>
        <v>19.610856130422366</v>
      </c>
      <c r="K215" s="13" t="str">
        <f t="shared" si="108"/>
        <v>depot-6</v>
      </c>
      <c r="L215" s="13" t="e">
        <f t="shared" si="99"/>
        <v>#REF!</v>
      </c>
      <c r="M215" s="13">
        <f t="shared" si="112"/>
        <v>0</v>
      </c>
      <c r="N215" s="13">
        <f t="shared" si="112"/>
        <v>0</v>
      </c>
      <c r="O215" s="13">
        <f t="shared" si="112"/>
        <v>0</v>
      </c>
      <c r="P215" s="13">
        <f t="shared" si="112"/>
        <v>0</v>
      </c>
      <c r="Q215" s="13">
        <f t="shared" si="112"/>
        <v>0</v>
      </c>
      <c r="R215" s="13" t="e">
        <f t="shared" si="112"/>
        <v>#REF!</v>
      </c>
      <c r="S215" s="13">
        <f t="shared" si="112"/>
        <v>0</v>
      </c>
      <c r="T215" s="13">
        <f t="shared" si="112"/>
        <v>0</v>
      </c>
      <c r="U215" s="13" t="str">
        <f t="shared" si="100"/>
        <v>depot-9</v>
      </c>
      <c r="V215" s="13" t="e">
        <f t="shared" si="101"/>
        <v>#REF!</v>
      </c>
      <c r="W215" s="13" t="str">
        <f t="shared" si="102"/>
        <v>depot-10</v>
      </c>
      <c r="X215" s="13" t="e">
        <f t="shared" si="103"/>
        <v>#REF!</v>
      </c>
      <c r="Y215" s="13" t="str">
        <f t="shared" si="109"/>
        <v>depot-11</v>
      </c>
      <c r="Z215" s="13" t="e">
        <f t="shared" si="104"/>
        <v>#REF!</v>
      </c>
      <c r="AA215" s="31" t="e">
        <f t="shared" si="113"/>
        <v>#REF!</v>
      </c>
      <c r="AB215" s="31">
        <f t="shared" si="113"/>
        <v>0</v>
      </c>
      <c r="AC215" s="31">
        <f t="shared" si="113"/>
        <v>0</v>
      </c>
      <c r="AD215" s="31">
        <f t="shared" si="113"/>
        <v>0</v>
      </c>
      <c r="AE215" s="31">
        <f t="shared" si="113"/>
        <v>0</v>
      </c>
      <c r="AF215" s="31">
        <f t="shared" si="113"/>
        <v>0</v>
      </c>
      <c r="AG215" s="42"/>
      <c r="AH215" s="32">
        <f t="shared" si="110"/>
        <v>0.15244786977882643</v>
      </c>
      <c r="AI215" s="32">
        <f t="shared" si="111"/>
        <v>2.5110879712583007</v>
      </c>
      <c r="AJ215" s="29">
        <f t="shared" si="114"/>
        <v>3.384659014228284</v>
      </c>
      <c r="AK215" s="29">
        <f t="shared" si="114"/>
        <v>3.5709852950967709</v>
      </c>
      <c r="AL215" s="29">
        <f t="shared" si="114"/>
        <v>2.7217350984251922</v>
      </c>
      <c r="AM215" s="29">
        <f t="shared" si="114"/>
        <v>2.7186324168598444</v>
      </c>
      <c r="AN215" s="29">
        <f t="shared" si="114"/>
        <v>1.6031745417758809</v>
      </c>
      <c r="AO215" s="29">
        <f t="shared" si="114"/>
        <v>0.15244786977882643</v>
      </c>
      <c r="AP215" s="29">
        <f t="shared" si="114"/>
        <v>1.6680541881189721</v>
      </c>
      <c r="AQ215" s="29">
        <f t="shared" si="114"/>
        <v>5.1451770878076966</v>
      </c>
      <c r="AR215" s="29">
        <f t="shared" si="114"/>
        <v>7.2008110351895054</v>
      </c>
      <c r="AS215" s="29">
        <f t="shared" si="114"/>
        <v>8.4361490356983033</v>
      </c>
      <c r="AT215" s="29">
        <f t="shared" si="114"/>
        <v>2.5110879712583007</v>
      </c>
      <c r="AU215" s="29">
        <f t="shared" si="114"/>
        <v>2.5940106370246592</v>
      </c>
      <c r="AV215" s="29">
        <f t="shared" si="114"/>
        <v>3.3105638076915627</v>
      </c>
      <c r="AW215" s="29">
        <f t="shared" si="114"/>
        <v>3.1140383792428743</v>
      </c>
      <c r="AX215" s="29">
        <f t="shared" si="114"/>
        <v>3.9896579691246195</v>
      </c>
      <c r="AY215" s="29">
        <f t="shared" si="114"/>
        <v>4.1454695111902113</v>
      </c>
    </row>
    <row r="216" spans="2:51">
      <c r="B216" s="3">
        <v>211</v>
      </c>
      <c r="C216" s="3" t="s">
        <v>868</v>
      </c>
      <c r="D216" s="26">
        <v>34.001803899999999</v>
      </c>
      <c r="E216" s="27">
        <v>-118.4816758</v>
      </c>
      <c r="F216" s="24">
        <v>1</v>
      </c>
      <c r="G216" s="12">
        <v>232.40137946766762</v>
      </c>
      <c r="H216" s="13">
        <f t="shared" si="105"/>
        <v>6507.2386250946938</v>
      </c>
      <c r="I216" s="28">
        <f t="shared" si="106"/>
        <v>17.828051027656695</v>
      </c>
      <c r="J216" s="13">
        <f t="shared" si="107"/>
        <v>19.610856130422366</v>
      </c>
      <c r="K216" s="13" t="str">
        <f t="shared" si="108"/>
        <v>depot-6</v>
      </c>
      <c r="L216" s="13" t="e">
        <f t="shared" si="99"/>
        <v>#REF!</v>
      </c>
      <c r="M216" s="13">
        <f t="shared" ref="M216:T225" si="115">IF($K216=M$5,$L216,0)</f>
        <v>0</v>
      </c>
      <c r="N216" s="13">
        <f t="shared" si="115"/>
        <v>0</v>
      </c>
      <c r="O216" s="13">
        <f t="shared" si="115"/>
        <v>0</v>
      </c>
      <c r="P216" s="13">
        <f t="shared" si="115"/>
        <v>0</v>
      </c>
      <c r="Q216" s="13">
        <f t="shared" si="115"/>
        <v>0</v>
      </c>
      <c r="R216" s="13" t="e">
        <f t="shared" si="115"/>
        <v>#REF!</v>
      </c>
      <c r="S216" s="13">
        <f t="shared" si="115"/>
        <v>0</v>
      </c>
      <c r="T216" s="13">
        <f t="shared" si="115"/>
        <v>0</v>
      </c>
      <c r="U216" s="13" t="str">
        <f t="shared" si="100"/>
        <v>depot-9</v>
      </c>
      <c r="V216" s="13" t="e">
        <f t="shared" si="101"/>
        <v>#REF!</v>
      </c>
      <c r="W216" s="13" t="str">
        <f t="shared" si="102"/>
        <v>depot-10</v>
      </c>
      <c r="X216" s="13" t="e">
        <f t="shared" si="103"/>
        <v>#REF!</v>
      </c>
      <c r="Y216" s="13" t="str">
        <f t="shared" si="109"/>
        <v>depot-11</v>
      </c>
      <c r="Z216" s="13" t="e">
        <f t="shared" si="104"/>
        <v>#REF!</v>
      </c>
      <c r="AA216" s="31" t="e">
        <f t="shared" ref="AA216:AF225" si="116">IF($Y216=AA$5,$Z216,0)</f>
        <v>#REF!</v>
      </c>
      <c r="AB216" s="31">
        <f t="shared" si="116"/>
        <v>0</v>
      </c>
      <c r="AC216" s="31">
        <f t="shared" si="116"/>
        <v>0</v>
      </c>
      <c r="AD216" s="31">
        <f t="shared" si="116"/>
        <v>0</v>
      </c>
      <c r="AE216" s="31">
        <f t="shared" si="116"/>
        <v>0</v>
      </c>
      <c r="AF216" s="31">
        <f t="shared" si="116"/>
        <v>0</v>
      </c>
      <c r="AG216" s="42"/>
      <c r="AH216" s="32">
        <f t="shared" si="110"/>
        <v>0.22524749166206179</v>
      </c>
      <c r="AI216" s="32">
        <f t="shared" si="111"/>
        <v>2.37626130846302</v>
      </c>
      <c r="AJ216" s="29">
        <f t="shared" ref="AJ216:AY225" si="117">(((AJ$3-$D216)^2)+((AJ$4-$E216)^2))^(1/2)*100</f>
        <v>3.2330436805737115</v>
      </c>
      <c r="AK216" s="29">
        <f t="shared" si="117"/>
        <v>3.4114441621838925</v>
      </c>
      <c r="AL216" s="29">
        <f t="shared" si="117"/>
        <v>2.5627793252834654</v>
      </c>
      <c r="AM216" s="29">
        <f t="shared" si="117"/>
        <v>2.5598452102621247</v>
      </c>
      <c r="AN216" s="29">
        <f t="shared" si="117"/>
        <v>1.4466131398887727</v>
      </c>
      <c r="AO216" s="29">
        <f t="shared" si="117"/>
        <v>0.22524749166206179</v>
      </c>
      <c r="AP216" s="29">
        <f t="shared" si="117"/>
        <v>1.7980768006404282</v>
      </c>
      <c r="AQ216" s="29">
        <f t="shared" si="117"/>
        <v>5.1563424576926566</v>
      </c>
      <c r="AR216" s="29">
        <f t="shared" si="117"/>
        <v>7.1017067559433862</v>
      </c>
      <c r="AS216" s="29">
        <f t="shared" si="117"/>
        <v>8.4898373992095149</v>
      </c>
      <c r="AT216" s="29">
        <f t="shared" si="117"/>
        <v>2.37626130846302</v>
      </c>
      <c r="AU216" s="29">
        <f t="shared" si="117"/>
        <v>2.4391353993777809</v>
      </c>
      <c r="AV216" s="29">
        <f t="shared" si="117"/>
        <v>3.1509577932589052</v>
      </c>
      <c r="AW216" s="29">
        <f t="shared" si="117"/>
        <v>2.9578311891146551</v>
      </c>
      <c r="AX216" s="29">
        <f t="shared" si="117"/>
        <v>4.0630809591368999</v>
      </c>
      <c r="AY216" s="29">
        <f t="shared" si="117"/>
        <v>4.2240790945375037</v>
      </c>
    </row>
    <row r="217" spans="2:51">
      <c r="B217" s="3">
        <v>212</v>
      </c>
      <c r="C217" s="3" t="s">
        <v>869</v>
      </c>
      <c r="D217" s="26">
        <v>34.033753900000001</v>
      </c>
      <c r="E217" s="27">
        <v>-118.518681</v>
      </c>
      <c r="F217" s="24">
        <v>0</v>
      </c>
      <c r="G217" s="12">
        <v>0</v>
      </c>
      <c r="H217" s="13">
        <f t="shared" si="105"/>
        <v>0</v>
      </c>
      <c r="I217" s="28">
        <f t="shared" si="106"/>
        <v>0</v>
      </c>
      <c r="J217" s="13">
        <f t="shared" si="107"/>
        <v>0</v>
      </c>
      <c r="K217" s="13" t="str">
        <f t="shared" si="108"/>
        <v>depot-1</v>
      </c>
      <c r="L217" s="13" t="e">
        <f t="shared" si="99"/>
        <v>#REF!</v>
      </c>
      <c r="M217" s="13" t="e">
        <f t="shared" si="115"/>
        <v>#REF!</v>
      </c>
      <c r="N217" s="13">
        <f t="shared" si="115"/>
        <v>0</v>
      </c>
      <c r="O217" s="13">
        <f t="shared" si="115"/>
        <v>0</v>
      </c>
      <c r="P217" s="13">
        <f t="shared" si="115"/>
        <v>0</v>
      </c>
      <c r="Q217" s="13">
        <f t="shared" si="115"/>
        <v>0</v>
      </c>
      <c r="R217" s="13">
        <f t="shared" si="115"/>
        <v>0</v>
      </c>
      <c r="S217" s="13">
        <f t="shared" si="115"/>
        <v>0</v>
      </c>
      <c r="T217" s="13">
        <f t="shared" si="115"/>
        <v>0</v>
      </c>
      <c r="U217" s="13" t="str">
        <f t="shared" si="100"/>
        <v>depot-9</v>
      </c>
      <c r="V217" s="13" t="e">
        <f t="shared" si="101"/>
        <v>#REF!</v>
      </c>
      <c r="W217" s="13" t="str">
        <f t="shared" si="102"/>
        <v>depot-10</v>
      </c>
      <c r="X217" s="13" t="e">
        <f t="shared" si="103"/>
        <v>#REF!</v>
      </c>
      <c r="Y217" s="13" t="str">
        <f t="shared" si="109"/>
        <v>depot-11</v>
      </c>
      <c r="Z217" s="13" t="e">
        <f t="shared" si="104"/>
        <v>#REF!</v>
      </c>
      <c r="AA217" s="31" t="e">
        <f t="shared" si="116"/>
        <v>#REF!</v>
      </c>
      <c r="AB217" s="31">
        <f t="shared" si="116"/>
        <v>0</v>
      </c>
      <c r="AC217" s="31">
        <f t="shared" si="116"/>
        <v>0</v>
      </c>
      <c r="AD217" s="31">
        <f t="shared" si="116"/>
        <v>0</v>
      </c>
      <c r="AE217" s="31">
        <f t="shared" si="116"/>
        <v>0</v>
      </c>
      <c r="AF217" s="31">
        <f t="shared" si="116"/>
        <v>0</v>
      </c>
      <c r="AG217" s="42"/>
      <c r="AH217" s="32">
        <f t="shared" si="110"/>
        <v>2.1586189636200617</v>
      </c>
      <c r="AI217" s="32">
        <f t="shared" si="111"/>
        <v>2.5426464324598137</v>
      </c>
      <c r="AJ217" s="29">
        <f t="shared" si="117"/>
        <v>2.1586189636200617</v>
      </c>
      <c r="AK217" s="29">
        <f t="shared" si="117"/>
        <v>2.6193729638414456</v>
      </c>
      <c r="AL217" s="29">
        <f t="shared" si="117"/>
        <v>2.9432686948531575</v>
      </c>
      <c r="AM217" s="29">
        <f t="shared" si="117"/>
        <v>2.9339042946382849</v>
      </c>
      <c r="AN217" s="29">
        <f t="shared" si="117"/>
        <v>3.6354151916530997</v>
      </c>
      <c r="AO217" s="29">
        <f t="shared" si="117"/>
        <v>4.9176456075340305</v>
      </c>
      <c r="AP217" s="29">
        <f t="shared" si="117"/>
        <v>6.6792036978222642</v>
      </c>
      <c r="AQ217" s="29">
        <f t="shared" si="117"/>
        <v>9.3227538991544918</v>
      </c>
      <c r="AR217" s="29">
        <f t="shared" si="117"/>
        <v>8.9168935015402386</v>
      </c>
      <c r="AS217" s="29">
        <f t="shared" si="117"/>
        <v>12.990790699730944</v>
      </c>
      <c r="AT217" s="29">
        <f t="shared" si="117"/>
        <v>2.5426464324598137</v>
      </c>
      <c r="AU217" s="29">
        <f t="shared" si="117"/>
        <v>2.8256498350120025</v>
      </c>
      <c r="AV217" s="29">
        <f t="shared" si="117"/>
        <v>3.8550666019274331</v>
      </c>
      <c r="AW217" s="29">
        <f t="shared" si="117"/>
        <v>4.1363422390441791</v>
      </c>
      <c r="AX217" s="29">
        <f t="shared" si="117"/>
        <v>8.8082290050893874</v>
      </c>
      <c r="AY217" s="29">
        <f t="shared" si="117"/>
        <v>8.993373133730886</v>
      </c>
    </row>
    <row r="218" spans="2:51">
      <c r="B218" s="3">
        <v>213</v>
      </c>
      <c r="C218" s="3" t="s">
        <v>870</v>
      </c>
      <c r="D218" s="26">
        <v>34.036913200000001</v>
      </c>
      <c r="E218" s="27">
        <v>-118.5151209</v>
      </c>
      <c r="F218" s="24">
        <v>0</v>
      </c>
      <c r="G218" s="12">
        <v>0</v>
      </c>
      <c r="H218" s="13">
        <f t="shared" si="105"/>
        <v>0</v>
      </c>
      <c r="I218" s="28">
        <f t="shared" si="106"/>
        <v>0</v>
      </c>
      <c r="J218" s="13">
        <f t="shared" si="107"/>
        <v>0</v>
      </c>
      <c r="K218" s="13" t="str">
        <f t="shared" si="108"/>
        <v>depot-1</v>
      </c>
      <c r="L218" s="13" t="e">
        <f t="shared" si="99"/>
        <v>#REF!</v>
      </c>
      <c r="M218" s="13" t="e">
        <f t="shared" si="115"/>
        <v>#REF!</v>
      </c>
      <c r="N218" s="13">
        <f t="shared" si="115"/>
        <v>0</v>
      </c>
      <c r="O218" s="13">
        <f t="shared" si="115"/>
        <v>0</v>
      </c>
      <c r="P218" s="13">
        <f t="shared" si="115"/>
        <v>0</v>
      </c>
      <c r="Q218" s="13">
        <f t="shared" si="115"/>
        <v>0</v>
      </c>
      <c r="R218" s="13">
        <f t="shared" si="115"/>
        <v>0</v>
      </c>
      <c r="S218" s="13">
        <f t="shared" si="115"/>
        <v>0</v>
      </c>
      <c r="T218" s="13">
        <f t="shared" si="115"/>
        <v>0</v>
      </c>
      <c r="U218" s="13" t="str">
        <f t="shared" si="100"/>
        <v>depot-9</v>
      </c>
      <c r="V218" s="13" t="e">
        <f t="shared" si="101"/>
        <v>#REF!</v>
      </c>
      <c r="W218" s="13" t="str">
        <f t="shared" si="102"/>
        <v>depot-10</v>
      </c>
      <c r="X218" s="13" t="e">
        <f t="shared" si="103"/>
        <v>#REF!</v>
      </c>
      <c r="Y218" s="13" t="str">
        <f t="shared" si="109"/>
        <v>depot-11</v>
      </c>
      <c r="Z218" s="13" t="e">
        <f t="shared" si="104"/>
        <v>#REF!</v>
      </c>
      <c r="AA218" s="31" t="e">
        <f t="shared" si="116"/>
        <v>#REF!</v>
      </c>
      <c r="AB218" s="31">
        <f t="shared" si="116"/>
        <v>0</v>
      </c>
      <c r="AC218" s="31">
        <f t="shared" si="116"/>
        <v>0</v>
      </c>
      <c r="AD218" s="31">
        <f t="shared" si="116"/>
        <v>0</v>
      </c>
      <c r="AE218" s="31">
        <f t="shared" si="116"/>
        <v>0</v>
      </c>
      <c r="AF218" s="31">
        <f t="shared" si="116"/>
        <v>0</v>
      </c>
      <c r="AG218" s="42"/>
      <c r="AH218" s="32">
        <f t="shared" si="110"/>
        <v>1.8990771249477851</v>
      </c>
      <c r="AI218" s="32">
        <f t="shared" si="111"/>
        <v>2.4733507609112948</v>
      </c>
      <c r="AJ218" s="29">
        <f t="shared" si="117"/>
        <v>1.8990771249477851</v>
      </c>
      <c r="AK218" s="29">
        <f t="shared" si="117"/>
        <v>2.2797505337432087</v>
      </c>
      <c r="AL218" s="29">
        <f t="shared" si="117"/>
        <v>2.7134982879857183</v>
      </c>
      <c r="AM218" s="29">
        <f t="shared" si="117"/>
        <v>2.7057458497975242</v>
      </c>
      <c r="AN218" s="29">
        <f t="shared" si="117"/>
        <v>3.5222274782446386</v>
      </c>
      <c r="AO218" s="29">
        <f t="shared" si="117"/>
        <v>4.8991978783162482</v>
      </c>
      <c r="AP218" s="29">
        <f t="shared" si="117"/>
        <v>6.6469433176161319</v>
      </c>
      <c r="AQ218" s="29">
        <f t="shared" si="117"/>
        <v>9.0934435542317011</v>
      </c>
      <c r="AR218" s="29">
        <f t="shared" si="117"/>
        <v>8.5071979098412758</v>
      </c>
      <c r="AS218" s="29">
        <f t="shared" si="117"/>
        <v>12.789855691086299</v>
      </c>
      <c r="AT218" s="29">
        <f t="shared" si="117"/>
        <v>2.4733507609112948</v>
      </c>
      <c r="AU218" s="29">
        <f t="shared" si="117"/>
        <v>2.6377745547530198</v>
      </c>
      <c r="AV218" s="29">
        <f t="shared" si="117"/>
        <v>3.5176178871639698</v>
      </c>
      <c r="AW218" s="29">
        <f t="shared" si="117"/>
        <v>3.8165908435277855</v>
      </c>
      <c r="AX218" s="29">
        <f t="shared" si="117"/>
        <v>8.6812380923746471</v>
      </c>
      <c r="AY218" s="29">
        <f t="shared" si="117"/>
        <v>8.8720321085143823</v>
      </c>
    </row>
    <row r="219" spans="2:51">
      <c r="B219" s="3">
        <v>214</v>
      </c>
      <c r="C219" s="3" t="s">
        <v>871</v>
      </c>
      <c r="D219" s="26">
        <v>34.003884300000003</v>
      </c>
      <c r="E219" s="27">
        <v>-118.48616850000001</v>
      </c>
      <c r="F219" s="24">
        <v>1</v>
      </c>
      <c r="G219" s="12">
        <v>225.83172274878905</v>
      </c>
      <c r="H219" s="13">
        <f t="shared" si="105"/>
        <v>6323.2882369660938</v>
      </c>
      <c r="I219" s="28">
        <f t="shared" si="106"/>
        <v>17.324077361550941</v>
      </c>
      <c r="J219" s="13">
        <f t="shared" si="107"/>
        <v>19.056485097706037</v>
      </c>
      <c r="K219" s="13" t="str">
        <f t="shared" si="108"/>
        <v>depot-6</v>
      </c>
      <c r="L219" s="13" t="e">
        <f t="shared" si="99"/>
        <v>#REF!</v>
      </c>
      <c r="M219" s="13">
        <f t="shared" si="115"/>
        <v>0</v>
      </c>
      <c r="N219" s="13">
        <f t="shared" si="115"/>
        <v>0</v>
      </c>
      <c r="O219" s="13">
        <f t="shared" si="115"/>
        <v>0</v>
      </c>
      <c r="P219" s="13">
        <f t="shared" si="115"/>
        <v>0</v>
      </c>
      <c r="Q219" s="13">
        <f t="shared" si="115"/>
        <v>0</v>
      </c>
      <c r="R219" s="13" t="e">
        <f t="shared" si="115"/>
        <v>#REF!</v>
      </c>
      <c r="S219" s="13">
        <f t="shared" si="115"/>
        <v>0</v>
      </c>
      <c r="T219" s="13">
        <f t="shared" si="115"/>
        <v>0</v>
      </c>
      <c r="U219" s="13" t="str">
        <f t="shared" si="100"/>
        <v>depot-9</v>
      </c>
      <c r="V219" s="13" t="e">
        <f t="shared" si="101"/>
        <v>#REF!</v>
      </c>
      <c r="W219" s="13" t="str">
        <f t="shared" si="102"/>
        <v>depot-10</v>
      </c>
      <c r="X219" s="13" t="e">
        <f t="shared" si="103"/>
        <v>#REF!</v>
      </c>
      <c r="Y219" s="13" t="str">
        <f t="shared" si="109"/>
        <v>depot-11</v>
      </c>
      <c r="Z219" s="13" t="e">
        <f t="shared" si="104"/>
        <v>#REF!</v>
      </c>
      <c r="AA219" s="31" t="e">
        <f t="shared" si="116"/>
        <v>#REF!</v>
      </c>
      <c r="AB219" s="31">
        <f t="shared" si="116"/>
        <v>0</v>
      </c>
      <c r="AC219" s="31">
        <f t="shared" si="116"/>
        <v>0</v>
      </c>
      <c r="AD219" s="31">
        <f t="shared" si="116"/>
        <v>0</v>
      </c>
      <c r="AE219" s="31">
        <f t="shared" si="116"/>
        <v>0</v>
      </c>
      <c r="AF219" s="31">
        <f t="shared" si="116"/>
        <v>0</v>
      </c>
      <c r="AG219" s="42"/>
      <c r="AH219" s="32">
        <f t="shared" si="110"/>
        <v>0.50727171515903124</v>
      </c>
      <c r="AI219" s="32">
        <f t="shared" si="111"/>
        <v>1.9281995876458027</v>
      </c>
      <c r="AJ219" s="29">
        <f t="shared" si="117"/>
        <v>2.8475184992192535</v>
      </c>
      <c r="AK219" s="29">
        <f t="shared" si="117"/>
        <v>3.0927524470278871</v>
      </c>
      <c r="AL219" s="29">
        <f t="shared" si="117"/>
        <v>2.2435397012754708</v>
      </c>
      <c r="AM219" s="29">
        <f t="shared" si="117"/>
        <v>2.2385119030284186</v>
      </c>
      <c r="AN219" s="29">
        <f t="shared" si="117"/>
        <v>1.1236301627308205</v>
      </c>
      <c r="AO219" s="29">
        <f t="shared" si="117"/>
        <v>0.50727171515903124</v>
      </c>
      <c r="AP219" s="29">
        <f t="shared" si="117"/>
        <v>2.2641810003846796</v>
      </c>
      <c r="AQ219" s="29">
        <f t="shared" si="117"/>
        <v>5.5991215532531857</v>
      </c>
      <c r="AR219" s="29">
        <f t="shared" si="117"/>
        <v>7.2877591728396878</v>
      </c>
      <c r="AS219" s="29">
        <f t="shared" si="117"/>
        <v>8.9733273191452962</v>
      </c>
      <c r="AT219" s="29">
        <f t="shared" si="117"/>
        <v>1.9281995876458027</v>
      </c>
      <c r="AU219" s="29">
        <f t="shared" si="117"/>
        <v>2.0809907075710461</v>
      </c>
      <c r="AV219" s="29">
        <f t="shared" si="117"/>
        <v>3.0004633525501765</v>
      </c>
      <c r="AW219" s="29">
        <f t="shared" si="117"/>
        <v>2.8565501039186669</v>
      </c>
      <c r="AX219" s="29">
        <f t="shared" si="117"/>
        <v>4.5566991425155967</v>
      </c>
      <c r="AY219" s="29">
        <f t="shared" si="117"/>
        <v>4.7186943667302046</v>
      </c>
    </row>
    <row r="220" spans="2:51">
      <c r="B220" s="3">
        <v>215</v>
      </c>
      <c r="C220" s="3" t="s">
        <v>872</v>
      </c>
      <c r="D220" s="26">
        <v>34.025856999999903</v>
      </c>
      <c r="E220" s="27">
        <v>-118.499352</v>
      </c>
      <c r="F220" s="24">
        <v>0</v>
      </c>
      <c r="G220" s="12">
        <v>214.74774043188813</v>
      </c>
      <c r="H220" s="13">
        <f t="shared" si="105"/>
        <v>6012.9367320928677</v>
      </c>
      <c r="I220" s="28">
        <f t="shared" si="106"/>
        <v>16.473799266007855</v>
      </c>
      <c r="J220" s="13">
        <f t="shared" si="107"/>
        <v>18.121179192608643</v>
      </c>
      <c r="K220" s="13" t="str">
        <f t="shared" si="108"/>
        <v>depot-1</v>
      </c>
      <c r="L220" s="13" t="e">
        <f t="shared" si="99"/>
        <v>#REF!</v>
      </c>
      <c r="M220" s="13" t="e">
        <f t="shared" si="115"/>
        <v>#REF!</v>
      </c>
      <c r="N220" s="13">
        <f t="shared" si="115"/>
        <v>0</v>
      </c>
      <c r="O220" s="13">
        <f t="shared" si="115"/>
        <v>0</v>
      </c>
      <c r="P220" s="13">
        <f t="shared" si="115"/>
        <v>0</v>
      </c>
      <c r="Q220" s="13">
        <f t="shared" si="115"/>
        <v>0</v>
      </c>
      <c r="R220" s="13">
        <f t="shared" si="115"/>
        <v>0</v>
      </c>
      <c r="S220" s="13">
        <f t="shared" si="115"/>
        <v>0</v>
      </c>
      <c r="T220" s="13">
        <f t="shared" si="115"/>
        <v>0</v>
      </c>
      <c r="U220" s="13" t="str">
        <f t="shared" si="100"/>
        <v>depot-9</v>
      </c>
      <c r="V220" s="13" t="e">
        <f t="shared" si="101"/>
        <v>#REF!</v>
      </c>
      <c r="W220" s="13" t="str">
        <f t="shared" si="102"/>
        <v>depot-10</v>
      </c>
      <c r="X220" s="13" t="e">
        <f t="shared" si="103"/>
        <v>#REF!</v>
      </c>
      <c r="Y220" s="13" t="str">
        <f t="shared" si="109"/>
        <v>depot-11</v>
      </c>
      <c r="Z220" s="13" t="e">
        <f t="shared" si="104"/>
        <v>#REF!</v>
      </c>
      <c r="AA220" s="31" t="e">
        <f t="shared" si="116"/>
        <v>#REF!</v>
      </c>
      <c r="AB220" s="31">
        <f t="shared" si="116"/>
        <v>0</v>
      </c>
      <c r="AC220" s="31">
        <f t="shared" si="116"/>
        <v>0</v>
      </c>
      <c r="AD220" s="31">
        <f t="shared" si="116"/>
        <v>0</v>
      </c>
      <c r="AE220" s="31">
        <f t="shared" si="116"/>
        <v>0</v>
      </c>
      <c r="AF220" s="31">
        <f t="shared" si="116"/>
        <v>0</v>
      </c>
      <c r="AG220" s="42"/>
      <c r="AH220" s="32">
        <f t="shared" si="110"/>
        <v>0.46129236933630535</v>
      </c>
      <c r="AI220" s="32">
        <f t="shared" si="111"/>
        <v>0.67615223758232512</v>
      </c>
      <c r="AJ220" s="29">
        <f t="shared" si="117"/>
        <v>0.46129236933630535</v>
      </c>
      <c r="AK220" s="29">
        <f t="shared" si="117"/>
        <v>1.077039636233162</v>
      </c>
      <c r="AL220" s="29">
        <f t="shared" si="117"/>
        <v>0.90464354096034505</v>
      </c>
      <c r="AM220" s="29">
        <f t="shared" si="117"/>
        <v>0.89285010354443928</v>
      </c>
      <c r="AN220" s="29">
        <f t="shared" si="117"/>
        <v>1.6036194386387641</v>
      </c>
      <c r="AO220" s="29">
        <f t="shared" si="117"/>
        <v>3.0653113585326897</v>
      </c>
      <c r="AP220" s="29">
        <f t="shared" si="117"/>
        <v>4.7755335188468653</v>
      </c>
      <c r="AQ220" s="29">
        <f t="shared" si="117"/>
        <v>7.2409883545314084</v>
      </c>
      <c r="AR220" s="29">
        <f t="shared" si="117"/>
        <v>7.2800331678200925</v>
      </c>
      <c r="AS220" s="29">
        <f t="shared" si="117"/>
        <v>10.902824836620708</v>
      </c>
      <c r="AT220" s="29">
        <f t="shared" si="117"/>
        <v>0.67615223758232512</v>
      </c>
      <c r="AU220" s="29">
        <f t="shared" si="117"/>
        <v>0.74066183403558217</v>
      </c>
      <c r="AV220" s="29">
        <f t="shared" si="117"/>
        <v>2.0600862588281519</v>
      </c>
      <c r="AW220" s="29">
        <f t="shared" si="117"/>
        <v>2.2558516746476722</v>
      </c>
      <c r="AX220" s="29">
        <f t="shared" si="117"/>
        <v>6.7554976870638646</v>
      </c>
      <c r="AY220" s="29">
        <f t="shared" si="117"/>
        <v>6.9461644908202445</v>
      </c>
    </row>
    <row r="221" spans="2:51">
      <c r="B221" s="3">
        <v>216</v>
      </c>
      <c r="C221" s="3" t="s">
        <v>873</v>
      </c>
      <c r="D221" s="26">
        <v>34.023830699999998</v>
      </c>
      <c r="E221" s="27">
        <v>-118.46356400000001</v>
      </c>
      <c r="F221" s="24">
        <v>0</v>
      </c>
      <c r="G221" s="12">
        <v>349.95497750856936</v>
      </c>
      <c r="H221" s="13">
        <f t="shared" si="105"/>
        <v>9798.7393702399422</v>
      </c>
      <c r="I221" s="28">
        <f t="shared" si="106"/>
        <v>26.84586128832861</v>
      </c>
      <c r="J221" s="13">
        <f t="shared" si="107"/>
        <v>29.530447417161472</v>
      </c>
      <c r="K221" s="13" t="str">
        <f t="shared" si="108"/>
        <v>depot-5</v>
      </c>
      <c r="L221" s="13" t="e">
        <f t="shared" si="99"/>
        <v>#REF!</v>
      </c>
      <c r="M221" s="13">
        <f t="shared" si="115"/>
        <v>0</v>
      </c>
      <c r="N221" s="13">
        <f t="shared" si="115"/>
        <v>0</v>
      </c>
      <c r="O221" s="13">
        <f t="shared" si="115"/>
        <v>0</v>
      </c>
      <c r="P221" s="13">
        <f t="shared" si="115"/>
        <v>0</v>
      </c>
      <c r="Q221" s="13" t="e">
        <f t="shared" si="115"/>
        <v>#REF!</v>
      </c>
      <c r="R221" s="13">
        <f t="shared" si="115"/>
        <v>0</v>
      </c>
      <c r="S221" s="13">
        <f t="shared" si="115"/>
        <v>0</v>
      </c>
      <c r="T221" s="13">
        <f t="shared" si="115"/>
        <v>0</v>
      </c>
      <c r="U221" s="13" t="str">
        <f t="shared" si="100"/>
        <v>depot-9</v>
      </c>
      <c r="V221" s="13" t="e">
        <f t="shared" si="101"/>
        <v>#REF!</v>
      </c>
      <c r="W221" s="13" t="str">
        <f t="shared" si="102"/>
        <v>depot-10</v>
      </c>
      <c r="X221" s="13" t="e">
        <f t="shared" si="103"/>
        <v>#REF!</v>
      </c>
      <c r="Y221" s="13" t="str">
        <f t="shared" si="109"/>
        <v>depot-14</v>
      </c>
      <c r="Z221" s="13" t="e">
        <f t="shared" si="104"/>
        <v>#REF!</v>
      </c>
      <c r="AA221" s="31">
        <f t="shared" si="116"/>
        <v>0</v>
      </c>
      <c r="AB221" s="31">
        <f t="shared" si="116"/>
        <v>0</v>
      </c>
      <c r="AC221" s="31">
        <f t="shared" si="116"/>
        <v>0</v>
      </c>
      <c r="AD221" s="31" t="e">
        <f t="shared" si="116"/>
        <v>#REF!</v>
      </c>
      <c r="AE221" s="31">
        <f t="shared" si="116"/>
        <v>0</v>
      </c>
      <c r="AF221" s="31">
        <f t="shared" si="116"/>
        <v>0</v>
      </c>
      <c r="AG221" s="42"/>
      <c r="AH221" s="32">
        <f t="shared" si="110"/>
        <v>2.5512021930253947</v>
      </c>
      <c r="AI221" s="32">
        <f t="shared" si="111"/>
        <v>1.5620548345363579</v>
      </c>
      <c r="AJ221" s="29">
        <f t="shared" si="117"/>
        <v>3.4417481036382007</v>
      </c>
      <c r="AK221" s="29">
        <f t="shared" si="117"/>
        <v>3.0714919283133533</v>
      </c>
      <c r="AL221" s="29">
        <f t="shared" si="117"/>
        <v>2.6824557279655337</v>
      </c>
      <c r="AM221" s="29">
        <f t="shared" si="117"/>
        <v>2.6936148139814744</v>
      </c>
      <c r="AN221" s="29">
        <f t="shared" si="117"/>
        <v>2.5512021930253947</v>
      </c>
      <c r="AO221" s="29">
        <f t="shared" si="117"/>
        <v>3.076261725032531</v>
      </c>
      <c r="AP221" s="29">
        <f t="shared" si="117"/>
        <v>3.5675155702814361</v>
      </c>
      <c r="AQ221" s="29">
        <f t="shared" si="117"/>
        <v>3.8603874510471274</v>
      </c>
      <c r="AR221" s="29">
        <f t="shared" si="117"/>
        <v>4.273111521714382</v>
      </c>
      <c r="AS221" s="29">
        <f t="shared" si="117"/>
        <v>7.6124345333810624</v>
      </c>
      <c r="AT221" s="29">
        <f t="shared" si="117"/>
        <v>3.4511874888649361</v>
      </c>
      <c r="AU221" s="29">
        <f t="shared" si="117"/>
        <v>2.8676030611112049</v>
      </c>
      <c r="AV221" s="29">
        <f t="shared" si="117"/>
        <v>1.9072223978603156</v>
      </c>
      <c r="AW221" s="29">
        <f t="shared" si="117"/>
        <v>1.5620548345363579</v>
      </c>
      <c r="AX221" s="29">
        <f t="shared" si="117"/>
        <v>4.1218781953013934</v>
      </c>
      <c r="AY221" s="29">
        <f t="shared" si="117"/>
        <v>4.3388732679007678</v>
      </c>
    </row>
    <row r="222" spans="2:51">
      <c r="B222" s="3">
        <v>217</v>
      </c>
      <c r="C222" s="3" t="s">
        <v>874</v>
      </c>
      <c r="D222" s="26">
        <v>34.008529099999997</v>
      </c>
      <c r="E222" s="27">
        <v>-118.479941</v>
      </c>
      <c r="F222" s="24">
        <v>1</v>
      </c>
      <c r="G222" s="12">
        <v>225.83172274878905</v>
      </c>
      <c r="H222" s="13">
        <f t="shared" si="105"/>
        <v>6323.2882369660938</v>
      </c>
      <c r="I222" s="28">
        <f t="shared" si="106"/>
        <v>17.324077361550941</v>
      </c>
      <c r="J222" s="13">
        <f t="shared" si="107"/>
        <v>19.056485097706037</v>
      </c>
      <c r="K222" s="13" t="str">
        <f t="shared" si="108"/>
        <v>depot-6</v>
      </c>
      <c r="L222" s="13" t="e">
        <f t="shared" si="99"/>
        <v>#REF!</v>
      </c>
      <c r="M222" s="13">
        <f t="shared" si="115"/>
        <v>0</v>
      </c>
      <c r="N222" s="13">
        <f t="shared" si="115"/>
        <v>0</v>
      </c>
      <c r="O222" s="13">
        <f t="shared" si="115"/>
        <v>0</v>
      </c>
      <c r="P222" s="13">
        <f t="shared" si="115"/>
        <v>0</v>
      </c>
      <c r="Q222" s="13">
        <f t="shared" si="115"/>
        <v>0</v>
      </c>
      <c r="R222" s="13" t="e">
        <f t="shared" si="115"/>
        <v>#REF!</v>
      </c>
      <c r="S222" s="13">
        <f t="shared" si="115"/>
        <v>0</v>
      </c>
      <c r="T222" s="13">
        <f t="shared" si="115"/>
        <v>0</v>
      </c>
      <c r="U222" s="13" t="str">
        <f t="shared" si="100"/>
        <v>depot-9</v>
      </c>
      <c r="V222" s="13" t="e">
        <f t="shared" si="101"/>
        <v>#REF!</v>
      </c>
      <c r="W222" s="13" t="str">
        <f t="shared" si="102"/>
        <v>depot-10</v>
      </c>
      <c r="X222" s="13" t="e">
        <f t="shared" si="103"/>
        <v>#REF!</v>
      </c>
      <c r="Y222" s="13" t="str">
        <f t="shared" si="109"/>
        <v>depot-12</v>
      </c>
      <c r="Z222" s="13" t="e">
        <f t="shared" si="104"/>
        <v>#REF!</v>
      </c>
      <c r="AA222" s="31">
        <f t="shared" si="116"/>
        <v>0</v>
      </c>
      <c r="AB222" s="31" t="e">
        <f t="shared" si="116"/>
        <v>#REF!</v>
      </c>
      <c r="AC222" s="31">
        <f t="shared" si="116"/>
        <v>0</v>
      </c>
      <c r="AD222" s="31">
        <f t="shared" si="116"/>
        <v>0</v>
      </c>
      <c r="AE222" s="31">
        <f t="shared" si="116"/>
        <v>0</v>
      </c>
      <c r="AF222" s="31">
        <f t="shared" si="116"/>
        <v>0</v>
      </c>
      <c r="AG222" s="42"/>
      <c r="AH222" s="32">
        <f t="shared" si="110"/>
        <v>0.90912330324351887</v>
      </c>
      <c r="AI222" s="32">
        <f t="shared" si="111"/>
        <v>1.9599077659165811</v>
      </c>
      <c r="AJ222" s="29">
        <f t="shared" si="117"/>
        <v>2.771762159728258</v>
      </c>
      <c r="AK222" s="29">
        <f t="shared" si="117"/>
        <v>2.8537150566412564</v>
      </c>
      <c r="AL222" s="29">
        <f t="shared" si="117"/>
        <v>2.025815948328439</v>
      </c>
      <c r="AM222" s="29">
        <f t="shared" si="117"/>
        <v>2.0255566224877128</v>
      </c>
      <c r="AN222" s="29">
        <f t="shared" si="117"/>
        <v>0.99866653718868814</v>
      </c>
      <c r="AO222" s="29">
        <f t="shared" si="117"/>
        <v>0.90912330324351887</v>
      </c>
      <c r="AP222" s="29">
        <f t="shared" si="117"/>
        <v>2.249663821685151</v>
      </c>
      <c r="AQ222" s="29">
        <f t="shared" si="117"/>
        <v>4.9928153457738942</v>
      </c>
      <c r="AR222" s="29">
        <f t="shared" si="117"/>
        <v>6.5136046069288547</v>
      </c>
      <c r="AS222" s="29">
        <f t="shared" si="117"/>
        <v>8.4891054320347443</v>
      </c>
      <c r="AT222" s="29">
        <f t="shared" si="117"/>
        <v>2.0824727629675963</v>
      </c>
      <c r="AU222" s="29">
        <f t="shared" si="117"/>
        <v>1.9599077659165811</v>
      </c>
      <c r="AV222" s="29">
        <f t="shared" si="117"/>
        <v>2.4747347147725098</v>
      </c>
      <c r="AW222" s="29">
        <f t="shared" si="117"/>
        <v>2.2685340697683722</v>
      </c>
      <c r="AX222" s="29">
        <f t="shared" si="117"/>
        <v>4.1892967302513062</v>
      </c>
      <c r="AY222" s="29">
        <f t="shared" si="117"/>
        <v>4.3716832310794516</v>
      </c>
    </row>
    <row r="223" spans="2:51">
      <c r="B223" s="3">
        <v>218</v>
      </c>
      <c r="C223" s="3" t="s">
        <v>875</v>
      </c>
      <c r="D223" s="26">
        <v>34.038851200000003</v>
      </c>
      <c r="E223" s="27">
        <v>-118.5087765</v>
      </c>
      <c r="F223" s="24">
        <v>0</v>
      </c>
      <c r="G223" s="12">
        <v>0</v>
      </c>
      <c r="H223" s="13">
        <f t="shared" si="105"/>
        <v>0</v>
      </c>
      <c r="I223" s="28">
        <f t="shared" si="106"/>
        <v>0</v>
      </c>
      <c r="J223" s="13">
        <f t="shared" si="107"/>
        <v>0</v>
      </c>
      <c r="K223" s="13" t="str">
        <f t="shared" si="108"/>
        <v>depot-1</v>
      </c>
      <c r="L223" s="13" t="e">
        <f t="shared" si="99"/>
        <v>#REF!</v>
      </c>
      <c r="M223" s="13" t="e">
        <f t="shared" si="115"/>
        <v>#REF!</v>
      </c>
      <c r="N223" s="13">
        <f t="shared" si="115"/>
        <v>0</v>
      </c>
      <c r="O223" s="13">
        <f t="shared" si="115"/>
        <v>0</v>
      </c>
      <c r="P223" s="13">
        <f t="shared" si="115"/>
        <v>0</v>
      </c>
      <c r="Q223" s="13">
        <f t="shared" si="115"/>
        <v>0</v>
      </c>
      <c r="R223" s="13">
        <f t="shared" si="115"/>
        <v>0</v>
      </c>
      <c r="S223" s="13">
        <f t="shared" si="115"/>
        <v>0</v>
      </c>
      <c r="T223" s="13">
        <f t="shared" si="115"/>
        <v>0</v>
      </c>
      <c r="U223" s="13" t="str">
        <f t="shared" si="100"/>
        <v>depot-9</v>
      </c>
      <c r="V223" s="13" t="e">
        <f t="shared" si="101"/>
        <v>#REF!</v>
      </c>
      <c r="W223" s="13" t="str">
        <f t="shared" si="102"/>
        <v>depot-10</v>
      </c>
      <c r="X223" s="13" t="e">
        <f t="shared" si="103"/>
        <v>#REF!</v>
      </c>
      <c r="Y223" s="13" t="str">
        <f t="shared" si="109"/>
        <v>depot-12</v>
      </c>
      <c r="Z223" s="13" t="e">
        <f t="shared" si="104"/>
        <v>#REF!</v>
      </c>
      <c r="AA223" s="31">
        <f t="shared" si="116"/>
        <v>0</v>
      </c>
      <c r="AB223" s="31" t="e">
        <f t="shared" si="116"/>
        <v>#REF!</v>
      </c>
      <c r="AC223" s="31">
        <f t="shared" si="116"/>
        <v>0</v>
      </c>
      <c r="AD223" s="31">
        <f t="shared" si="116"/>
        <v>0</v>
      </c>
      <c r="AE223" s="31">
        <f t="shared" si="116"/>
        <v>0</v>
      </c>
      <c r="AF223" s="31">
        <f t="shared" si="116"/>
        <v>0</v>
      </c>
      <c r="AG223" s="42"/>
      <c r="AH223" s="32">
        <f t="shared" si="110"/>
        <v>1.43745515439615</v>
      </c>
      <c r="AI223" s="32">
        <f t="shared" si="111"/>
        <v>2.2368096164183915</v>
      </c>
      <c r="AJ223" s="29">
        <f t="shared" si="117"/>
        <v>1.43745515439615</v>
      </c>
      <c r="AK223" s="29">
        <f t="shared" si="117"/>
        <v>1.6948618556392681</v>
      </c>
      <c r="AL223" s="29">
        <f t="shared" si="117"/>
        <v>2.2538719352483958</v>
      </c>
      <c r="AM223" s="29">
        <f t="shared" si="117"/>
        <v>2.2484886279669611</v>
      </c>
      <c r="AN223" s="29">
        <f t="shared" si="117"/>
        <v>3.1923246801824012</v>
      </c>
      <c r="AO223" s="29">
        <f t="shared" si="117"/>
        <v>4.6684112105618647</v>
      </c>
      <c r="AP223" s="29">
        <f t="shared" si="117"/>
        <v>6.3792596533768995</v>
      </c>
      <c r="AQ223" s="29">
        <f t="shared" si="117"/>
        <v>8.5797002524094683</v>
      </c>
      <c r="AR223" s="29">
        <f t="shared" si="117"/>
        <v>7.8488862788297213</v>
      </c>
      <c r="AS223" s="29">
        <f t="shared" si="117"/>
        <v>12.300008887883287</v>
      </c>
      <c r="AT223" s="29">
        <f t="shared" si="117"/>
        <v>2.2449743685176622</v>
      </c>
      <c r="AU223" s="29">
        <f t="shared" si="117"/>
        <v>2.2368096164183915</v>
      </c>
      <c r="AV223" s="29">
        <f t="shared" si="117"/>
        <v>2.9180800305843686</v>
      </c>
      <c r="AW223" s="29">
        <f t="shared" si="117"/>
        <v>3.2321957716231706</v>
      </c>
      <c r="AX223" s="29">
        <f t="shared" si="117"/>
        <v>8.2839333253531144</v>
      </c>
      <c r="AY223" s="29">
        <f t="shared" si="117"/>
        <v>8.4808084586852921</v>
      </c>
    </row>
    <row r="224" spans="2:51">
      <c r="B224" s="3">
        <v>219</v>
      </c>
      <c r="C224" s="3" t="s">
        <v>876</v>
      </c>
      <c r="D224" s="26">
        <v>33.998649</v>
      </c>
      <c r="E224" s="27">
        <v>-118.4809364</v>
      </c>
      <c r="F224" s="24">
        <v>1</v>
      </c>
      <c r="G224" s="12">
        <v>232.40137946766762</v>
      </c>
      <c r="H224" s="13">
        <f t="shared" si="105"/>
        <v>6507.2386250946938</v>
      </c>
      <c r="I224" s="28">
        <f t="shared" si="106"/>
        <v>17.828051027656695</v>
      </c>
      <c r="J224" s="13">
        <f t="shared" si="107"/>
        <v>19.610856130422366</v>
      </c>
      <c r="K224" s="13" t="str">
        <f t="shared" si="108"/>
        <v>depot-6</v>
      </c>
      <c r="L224" s="13" t="e">
        <f t="shared" si="99"/>
        <v>#REF!</v>
      </c>
      <c r="M224" s="13">
        <f t="shared" si="115"/>
        <v>0</v>
      </c>
      <c r="N224" s="13">
        <f t="shared" si="115"/>
        <v>0</v>
      </c>
      <c r="O224" s="13">
        <f t="shared" si="115"/>
        <v>0</v>
      </c>
      <c r="P224" s="13">
        <f t="shared" si="115"/>
        <v>0</v>
      </c>
      <c r="Q224" s="13">
        <f t="shared" si="115"/>
        <v>0</v>
      </c>
      <c r="R224" s="13" t="e">
        <f t="shared" si="115"/>
        <v>#REF!</v>
      </c>
      <c r="S224" s="13">
        <f t="shared" si="115"/>
        <v>0</v>
      </c>
      <c r="T224" s="13">
        <f t="shared" si="115"/>
        <v>0</v>
      </c>
      <c r="U224" s="13" t="str">
        <f t="shared" si="100"/>
        <v>depot-9</v>
      </c>
      <c r="V224" s="13" t="e">
        <f t="shared" si="101"/>
        <v>#REF!</v>
      </c>
      <c r="W224" s="13" t="str">
        <f t="shared" si="102"/>
        <v>depot-10</v>
      </c>
      <c r="X224" s="13" t="e">
        <f t="shared" si="103"/>
        <v>#REF!</v>
      </c>
      <c r="Y224" s="13" t="str">
        <f t="shared" si="109"/>
        <v>depot-11</v>
      </c>
      <c r="Z224" s="13" t="e">
        <f t="shared" si="104"/>
        <v>#REF!</v>
      </c>
      <c r="AA224" s="31" t="e">
        <f t="shared" si="116"/>
        <v>#REF!</v>
      </c>
      <c r="AB224" s="31">
        <f t="shared" si="116"/>
        <v>0</v>
      </c>
      <c r="AC224" s="31">
        <f t="shared" si="116"/>
        <v>0</v>
      </c>
      <c r="AD224" s="31">
        <f t="shared" si="116"/>
        <v>0</v>
      </c>
      <c r="AE224" s="31">
        <f t="shared" si="116"/>
        <v>0</v>
      </c>
      <c r="AF224" s="31">
        <f t="shared" si="116"/>
        <v>0</v>
      </c>
      <c r="AG224" s="42"/>
      <c r="AH224" s="32">
        <f t="shared" si="110"/>
        <v>0.24090168285001365</v>
      </c>
      <c r="AI224" s="32">
        <f t="shared" si="111"/>
        <v>2.6631793096969147</v>
      </c>
      <c r="AJ224" s="29">
        <f t="shared" si="117"/>
        <v>3.5457343966513601</v>
      </c>
      <c r="AK224" s="29">
        <f t="shared" si="117"/>
        <v>3.7342212200668392</v>
      </c>
      <c r="AL224" s="29">
        <f t="shared" si="117"/>
        <v>2.8849746429734391</v>
      </c>
      <c r="AM224" s="29">
        <f t="shared" si="117"/>
        <v>2.8818645660407807</v>
      </c>
      <c r="AN224" s="29">
        <f t="shared" si="117"/>
        <v>1.7661197141751721</v>
      </c>
      <c r="AO224" s="29">
        <f t="shared" si="117"/>
        <v>0.24090168285001365</v>
      </c>
      <c r="AP224" s="29">
        <f t="shared" si="117"/>
        <v>1.5252431308159815</v>
      </c>
      <c r="AQ224" s="29">
        <f t="shared" si="117"/>
        <v>5.1086249421251528</v>
      </c>
      <c r="AR224" s="29">
        <f t="shared" si="117"/>
        <v>7.2773402929717177</v>
      </c>
      <c r="AS224" s="29">
        <f t="shared" si="117"/>
        <v>8.356754444813852</v>
      </c>
      <c r="AT224" s="29">
        <f t="shared" si="117"/>
        <v>2.6631793096969147</v>
      </c>
      <c r="AU224" s="29">
        <f t="shared" si="117"/>
        <v>2.7564123729944603</v>
      </c>
      <c r="AV224" s="29">
        <f t="shared" si="117"/>
        <v>3.4636011931222446</v>
      </c>
      <c r="AW224" s="29">
        <f t="shared" si="117"/>
        <v>3.2614989030809372</v>
      </c>
      <c r="AX224" s="29">
        <f t="shared" si="117"/>
        <v>3.8944038097763647</v>
      </c>
      <c r="AY224" s="29">
        <f t="shared" si="117"/>
        <v>4.0452110045347016</v>
      </c>
    </row>
    <row r="225" spans="2:51">
      <c r="B225" s="3">
        <v>220</v>
      </c>
      <c r="C225" s="3" t="s">
        <v>877</v>
      </c>
      <c r="D225" s="26">
        <v>34.046208100000001</v>
      </c>
      <c r="E225" s="27">
        <v>-118.49707239999999</v>
      </c>
      <c r="F225" s="24">
        <v>0</v>
      </c>
      <c r="G225" s="12">
        <v>914.67685177944213</v>
      </c>
      <c r="H225" s="13">
        <f t="shared" si="105"/>
        <v>25610.951849824381</v>
      </c>
      <c r="I225" s="28">
        <f t="shared" si="106"/>
        <v>70.166991369381861</v>
      </c>
      <c r="J225" s="13">
        <f t="shared" si="107"/>
        <v>77.183690506320048</v>
      </c>
      <c r="K225" s="13" t="str">
        <f t="shared" si="108"/>
        <v>depot-2</v>
      </c>
      <c r="L225" s="13" t="e">
        <f t="shared" si="99"/>
        <v>#REF!</v>
      </c>
      <c r="M225" s="13">
        <f t="shared" si="115"/>
        <v>0</v>
      </c>
      <c r="N225" s="13" t="e">
        <f t="shared" si="115"/>
        <v>#REF!</v>
      </c>
      <c r="O225" s="13">
        <f t="shared" si="115"/>
        <v>0</v>
      </c>
      <c r="P225" s="13">
        <f t="shared" si="115"/>
        <v>0</v>
      </c>
      <c r="Q225" s="13">
        <f t="shared" si="115"/>
        <v>0</v>
      </c>
      <c r="R225" s="13">
        <f t="shared" si="115"/>
        <v>0</v>
      </c>
      <c r="S225" s="13">
        <f t="shared" si="115"/>
        <v>0</v>
      </c>
      <c r="T225" s="13">
        <f t="shared" si="115"/>
        <v>0</v>
      </c>
      <c r="U225" s="13" t="str">
        <f t="shared" si="100"/>
        <v>depot-9</v>
      </c>
      <c r="V225" s="13" t="e">
        <f t="shared" si="101"/>
        <v>#REF!</v>
      </c>
      <c r="W225" s="13" t="str">
        <f t="shared" si="102"/>
        <v>depot-10</v>
      </c>
      <c r="X225" s="13" t="e">
        <f t="shared" si="103"/>
        <v>#REF!</v>
      </c>
      <c r="Y225" s="13" t="str">
        <f t="shared" si="109"/>
        <v>depot-13</v>
      </c>
      <c r="Z225" s="13" t="e">
        <f t="shared" si="104"/>
        <v>#REF!</v>
      </c>
      <c r="AA225" s="31">
        <f t="shared" si="116"/>
        <v>0</v>
      </c>
      <c r="AB225" s="31">
        <f t="shared" si="116"/>
        <v>0</v>
      </c>
      <c r="AC225" s="31" t="e">
        <f t="shared" si="116"/>
        <v>#REF!</v>
      </c>
      <c r="AD225" s="31">
        <f t="shared" si="116"/>
        <v>0</v>
      </c>
      <c r="AE225" s="31">
        <f t="shared" si="116"/>
        <v>0</v>
      </c>
      <c r="AF225" s="31">
        <f t="shared" si="116"/>
        <v>0</v>
      </c>
      <c r="AG225" s="42"/>
      <c r="AH225" s="32">
        <f t="shared" si="110"/>
        <v>1.2891095938283048</v>
      </c>
      <c r="AI225" s="32">
        <f t="shared" si="111"/>
        <v>2.1311501086729767</v>
      </c>
      <c r="AJ225" s="29">
        <f t="shared" si="117"/>
        <v>1.6167751537247008</v>
      </c>
      <c r="AK225" s="29">
        <f t="shared" si="117"/>
        <v>1.2891095938283048</v>
      </c>
      <c r="AL225" s="29">
        <f t="shared" si="117"/>
        <v>2.1372603034958115</v>
      </c>
      <c r="AM225" s="29">
        <f t="shared" si="117"/>
        <v>2.1405610046195398</v>
      </c>
      <c r="AN225" s="29">
        <f t="shared" si="117"/>
        <v>3.260112854381203</v>
      </c>
      <c r="AO225" s="29">
        <f t="shared" si="117"/>
        <v>4.8358548682213192</v>
      </c>
      <c r="AP225" s="29">
        <f t="shared" si="117"/>
        <v>6.3861496431731517</v>
      </c>
      <c r="AQ225" s="29">
        <f t="shared" si="117"/>
        <v>7.8858541075644553</v>
      </c>
      <c r="AR225" s="29">
        <f t="shared" si="117"/>
        <v>6.5934557062740655</v>
      </c>
      <c r="AS225" s="29">
        <f t="shared" si="117"/>
        <v>11.639756391823667</v>
      </c>
      <c r="AT225" s="29">
        <f t="shared" si="117"/>
        <v>2.6935259920228036</v>
      </c>
      <c r="AU225" s="29">
        <f t="shared" si="117"/>
        <v>2.2934190682256617</v>
      </c>
      <c r="AV225" s="29">
        <f t="shared" si="117"/>
        <v>2.1311501086729767</v>
      </c>
      <c r="AW225" s="29">
        <f t="shared" si="117"/>
        <v>2.4817691787309109</v>
      </c>
      <c r="AX225" s="29">
        <f t="shared" si="117"/>
        <v>7.9229179683809186</v>
      </c>
      <c r="AY225" s="29">
        <f t="shared" si="117"/>
        <v>8.1320659097490253</v>
      </c>
    </row>
    <row r="226" spans="2:51">
      <c r="B226" s="3">
        <v>221</v>
      </c>
      <c r="C226" s="3" t="s">
        <v>878</v>
      </c>
      <c r="D226" s="26">
        <v>34.046208100000001</v>
      </c>
      <c r="E226" s="27">
        <v>-118.49707239999999</v>
      </c>
      <c r="F226" s="24">
        <v>0</v>
      </c>
      <c r="G226" s="12">
        <v>914.67685177944213</v>
      </c>
      <c r="H226" s="13">
        <f t="shared" si="105"/>
        <v>25610.951849824381</v>
      </c>
      <c r="I226" s="28">
        <f t="shared" si="106"/>
        <v>70.166991369381861</v>
      </c>
      <c r="J226" s="13">
        <f t="shared" si="107"/>
        <v>77.183690506320048</v>
      </c>
      <c r="K226" s="13" t="str">
        <f t="shared" si="108"/>
        <v>depot-2</v>
      </c>
      <c r="L226" s="13" t="e">
        <f t="shared" si="99"/>
        <v>#REF!</v>
      </c>
      <c r="M226" s="13">
        <f t="shared" ref="M226:T235" si="118">IF($K226=M$5,$L226,0)</f>
        <v>0</v>
      </c>
      <c r="N226" s="13" t="e">
        <f t="shared" si="118"/>
        <v>#REF!</v>
      </c>
      <c r="O226" s="13">
        <f t="shared" si="118"/>
        <v>0</v>
      </c>
      <c r="P226" s="13">
        <f t="shared" si="118"/>
        <v>0</v>
      </c>
      <c r="Q226" s="13">
        <f t="shared" si="118"/>
        <v>0</v>
      </c>
      <c r="R226" s="13">
        <f t="shared" si="118"/>
        <v>0</v>
      </c>
      <c r="S226" s="13">
        <f t="shared" si="118"/>
        <v>0</v>
      </c>
      <c r="T226" s="13">
        <f t="shared" si="118"/>
        <v>0</v>
      </c>
      <c r="U226" s="13" t="str">
        <f t="shared" si="100"/>
        <v>depot-9</v>
      </c>
      <c r="V226" s="13" t="e">
        <f t="shared" si="101"/>
        <v>#REF!</v>
      </c>
      <c r="W226" s="13" t="str">
        <f t="shared" si="102"/>
        <v>depot-10</v>
      </c>
      <c r="X226" s="13" t="e">
        <f t="shared" si="103"/>
        <v>#REF!</v>
      </c>
      <c r="Y226" s="13" t="str">
        <f t="shared" si="109"/>
        <v>depot-13</v>
      </c>
      <c r="Z226" s="13" t="e">
        <f t="shared" si="104"/>
        <v>#REF!</v>
      </c>
      <c r="AA226" s="31">
        <f t="shared" ref="AA226:AF235" si="119">IF($Y226=AA$5,$Z226,0)</f>
        <v>0</v>
      </c>
      <c r="AB226" s="31">
        <f t="shared" si="119"/>
        <v>0</v>
      </c>
      <c r="AC226" s="31" t="e">
        <f t="shared" si="119"/>
        <v>#REF!</v>
      </c>
      <c r="AD226" s="31">
        <f t="shared" si="119"/>
        <v>0</v>
      </c>
      <c r="AE226" s="31">
        <f t="shared" si="119"/>
        <v>0</v>
      </c>
      <c r="AF226" s="31">
        <f t="shared" si="119"/>
        <v>0</v>
      </c>
      <c r="AG226" s="42"/>
      <c r="AH226" s="32">
        <f t="shared" si="110"/>
        <v>1.2891095938283048</v>
      </c>
      <c r="AI226" s="32">
        <f t="shared" si="111"/>
        <v>2.1311501086729767</v>
      </c>
      <c r="AJ226" s="29">
        <f t="shared" ref="AJ226:AY235" si="120">(((AJ$3-$D226)^2)+((AJ$4-$E226)^2))^(1/2)*100</f>
        <v>1.6167751537247008</v>
      </c>
      <c r="AK226" s="29">
        <f t="shared" si="120"/>
        <v>1.2891095938283048</v>
      </c>
      <c r="AL226" s="29">
        <f t="shared" si="120"/>
        <v>2.1372603034958115</v>
      </c>
      <c r="AM226" s="29">
        <f t="shared" si="120"/>
        <v>2.1405610046195398</v>
      </c>
      <c r="AN226" s="29">
        <f t="shared" si="120"/>
        <v>3.260112854381203</v>
      </c>
      <c r="AO226" s="29">
        <f t="shared" si="120"/>
        <v>4.8358548682213192</v>
      </c>
      <c r="AP226" s="29">
        <f t="shared" si="120"/>
        <v>6.3861496431731517</v>
      </c>
      <c r="AQ226" s="29">
        <f t="shared" si="120"/>
        <v>7.8858541075644553</v>
      </c>
      <c r="AR226" s="29">
        <f t="shared" si="120"/>
        <v>6.5934557062740655</v>
      </c>
      <c r="AS226" s="29">
        <f t="shared" si="120"/>
        <v>11.639756391823667</v>
      </c>
      <c r="AT226" s="29">
        <f t="shared" si="120"/>
        <v>2.6935259920228036</v>
      </c>
      <c r="AU226" s="29">
        <f t="shared" si="120"/>
        <v>2.2934190682256617</v>
      </c>
      <c r="AV226" s="29">
        <f t="shared" si="120"/>
        <v>2.1311501086729767</v>
      </c>
      <c r="AW226" s="29">
        <f t="shared" si="120"/>
        <v>2.4817691787309109</v>
      </c>
      <c r="AX226" s="29">
        <f t="shared" si="120"/>
        <v>7.9229179683809186</v>
      </c>
      <c r="AY226" s="29">
        <f t="shared" si="120"/>
        <v>8.1320659097490253</v>
      </c>
    </row>
    <row r="227" spans="2:51">
      <c r="B227" s="3">
        <v>222</v>
      </c>
      <c r="C227" s="3" t="s">
        <v>879</v>
      </c>
      <c r="D227" s="26">
        <v>34.035627400000003</v>
      </c>
      <c r="E227" s="27">
        <v>-118.5072203</v>
      </c>
      <c r="F227" s="24">
        <v>0</v>
      </c>
      <c r="G227" s="12">
        <v>382.96804752443012</v>
      </c>
      <c r="H227" s="13">
        <f t="shared" si="105"/>
        <v>10723.105330684042</v>
      </c>
      <c r="I227" s="28">
        <f t="shared" si="106"/>
        <v>29.378370768997375</v>
      </c>
      <c r="J227" s="13">
        <f t="shared" si="107"/>
        <v>32.316207845897118</v>
      </c>
      <c r="K227" s="13" t="str">
        <f t="shared" si="108"/>
        <v>depot-1</v>
      </c>
      <c r="L227" s="13" t="e">
        <f t="shared" si="99"/>
        <v>#REF!</v>
      </c>
      <c r="M227" s="13" t="e">
        <f t="shared" si="118"/>
        <v>#REF!</v>
      </c>
      <c r="N227" s="13">
        <f t="shared" si="118"/>
        <v>0</v>
      </c>
      <c r="O227" s="13">
        <f t="shared" si="118"/>
        <v>0</v>
      </c>
      <c r="P227" s="13">
        <f t="shared" si="118"/>
        <v>0</v>
      </c>
      <c r="Q227" s="13">
        <f t="shared" si="118"/>
        <v>0</v>
      </c>
      <c r="R227" s="13">
        <f t="shared" si="118"/>
        <v>0</v>
      </c>
      <c r="S227" s="13">
        <f t="shared" si="118"/>
        <v>0</v>
      </c>
      <c r="T227" s="13">
        <f t="shared" si="118"/>
        <v>0</v>
      </c>
      <c r="U227" s="13" t="str">
        <f t="shared" si="100"/>
        <v>depot-9</v>
      </c>
      <c r="V227" s="13" t="e">
        <f t="shared" si="101"/>
        <v>#REF!</v>
      </c>
      <c r="W227" s="13" t="str">
        <f t="shared" si="102"/>
        <v>depot-10</v>
      </c>
      <c r="X227" s="13" t="e">
        <f t="shared" si="103"/>
        <v>#REF!</v>
      </c>
      <c r="Y227" s="13" t="str">
        <f t="shared" si="109"/>
        <v>depot-11</v>
      </c>
      <c r="Z227" s="13" t="e">
        <f t="shared" si="104"/>
        <v>#REF!</v>
      </c>
      <c r="AA227" s="31" t="e">
        <f t="shared" si="119"/>
        <v>#REF!</v>
      </c>
      <c r="AB227" s="31">
        <f t="shared" si="119"/>
        <v>0</v>
      </c>
      <c r="AC227" s="31">
        <f t="shared" si="119"/>
        <v>0</v>
      </c>
      <c r="AD227" s="31">
        <f t="shared" si="119"/>
        <v>0</v>
      </c>
      <c r="AE227" s="31">
        <f t="shared" si="119"/>
        <v>0</v>
      </c>
      <c r="AF227" s="31">
        <f t="shared" si="119"/>
        <v>0</v>
      </c>
      <c r="AG227" s="42"/>
      <c r="AH227" s="32">
        <f t="shared" si="110"/>
        <v>1.1282670519431492</v>
      </c>
      <c r="AI227" s="32">
        <f t="shared" si="111"/>
        <v>1.8878283063090171</v>
      </c>
      <c r="AJ227" s="29">
        <f t="shared" si="120"/>
        <v>1.1282670519431492</v>
      </c>
      <c r="AK227" s="29">
        <f t="shared" si="120"/>
        <v>1.4802930114345147</v>
      </c>
      <c r="AL227" s="29">
        <f t="shared" si="120"/>
        <v>1.9494652692729653</v>
      </c>
      <c r="AM227" s="29">
        <f t="shared" si="120"/>
        <v>1.9429595967230502</v>
      </c>
      <c r="AN227" s="29">
        <f t="shared" si="120"/>
        <v>2.849918066629749</v>
      </c>
      <c r="AO227" s="29">
        <f t="shared" si="120"/>
        <v>4.3140249547842302</v>
      </c>
      <c r="AP227" s="29">
        <f t="shared" si="120"/>
        <v>6.0300086714700898</v>
      </c>
      <c r="AQ227" s="29">
        <f t="shared" si="120"/>
        <v>8.3111278383863585</v>
      </c>
      <c r="AR227" s="29">
        <f t="shared" si="120"/>
        <v>7.7568720737425778</v>
      </c>
      <c r="AS227" s="29">
        <f t="shared" si="120"/>
        <v>12.019088633753206</v>
      </c>
      <c r="AT227" s="29">
        <f t="shared" si="120"/>
        <v>1.8878283063090171</v>
      </c>
      <c r="AU227" s="29">
        <f t="shared" si="120"/>
        <v>1.9093502508713482</v>
      </c>
      <c r="AV227" s="29">
        <f t="shared" si="120"/>
        <v>2.7188895929951431</v>
      </c>
      <c r="AW227" s="29">
        <f t="shared" si="120"/>
        <v>3.0161661319132809</v>
      </c>
      <c r="AX227" s="29">
        <f t="shared" si="120"/>
        <v>7.9642891792362853</v>
      </c>
      <c r="AY227" s="29">
        <f t="shared" si="120"/>
        <v>8.1593501505274393</v>
      </c>
    </row>
    <row r="228" spans="2:51">
      <c r="B228" s="3">
        <v>223</v>
      </c>
      <c r="C228" s="3" t="s">
        <v>880</v>
      </c>
      <c r="D228" s="26">
        <v>34.038924000000002</v>
      </c>
      <c r="E228" s="27">
        <v>-118.5143374</v>
      </c>
      <c r="F228" s="24">
        <v>0</v>
      </c>
      <c r="G228" s="12">
        <v>0</v>
      </c>
      <c r="H228" s="13">
        <f t="shared" si="105"/>
        <v>0</v>
      </c>
      <c r="I228" s="28">
        <f t="shared" si="106"/>
        <v>0</v>
      </c>
      <c r="J228" s="13">
        <f t="shared" si="107"/>
        <v>0</v>
      </c>
      <c r="K228" s="13" t="str">
        <f t="shared" si="108"/>
        <v>depot-1</v>
      </c>
      <c r="L228" s="13" t="e">
        <f t="shared" si="99"/>
        <v>#REF!</v>
      </c>
      <c r="M228" s="13" t="e">
        <f t="shared" si="118"/>
        <v>#REF!</v>
      </c>
      <c r="N228" s="13">
        <f t="shared" si="118"/>
        <v>0</v>
      </c>
      <c r="O228" s="13">
        <f t="shared" si="118"/>
        <v>0</v>
      </c>
      <c r="P228" s="13">
        <f t="shared" si="118"/>
        <v>0</v>
      </c>
      <c r="Q228" s="13">
        <f t="shared" si="118"/>
        <v>0</v>
      </c>
      <c r="R228" s="13">
        <f t="shared" si="118"/>
        <v>0</v>
      </c>
      <c r="S228" s="13">
        <f t="shared" si="118"/>
        <v>0</v>
      </c>
      <c r="T228" s="13">
        <f t="shared" si="118"/>
        <v>0</v>
      </c>
      <c r="U228" s="13" t="str">
        <f t="shared" si="100"/>
        <v>depot-9</v>
      </c>
      <c r="V228" s="13" t="e">
        <f t="shared" si="101"/>
        <v>#REF!</v>
      </c>
      <c r="W228" s="13" t="str">
        <f t="shared" si="102"/>
        <v>depot-10</v>
      </c>
      <c r="X228" s="13" t="e">
        <f t="shared" si="103"/>
        <v>#REF!</v>
      </c>
      <c r="Y228" s="13" t="str">
        <f t="shared" si="109"/>
        <v>depot-11</v>
      </c>
      <c r="Z228" s="13" t="e">
        <f t="shared" si="104"/>
        <v>#REF!</v>
      </c>
      <c r="AA228" s="31" t="e">
        <f t="shared" si="119"/>
        <v>#REF!</v>
      </c>
      <c r="AB228" s="31">
        <f t="shared" si="119"/>
        <v>0</v>
      </c>
      <c r="AC228" s="31">
        <f t="shared" si="119"/>
        <v>0</v>
      </c>
      <c r="AD228" s="31">
        <f t="shared" si="119"/>
        <v>0</v>
      </c>
      <c r="AE228" s="31">
        <f t="shared" si="119"/>
        <v>0</v>
      </c>
      <c r="AF228" s="31">
        <f t="shared" si="119"/>
        <v>0</v>
      </c>
      <c r="AG228" s="42"/>
      <c r="AH228" s="32">
        <f t="shared" si="110"/>
        <v>1.9109897382249947</v>
      </c>
      <c r="AI228" s="32">
        <f t="shared" si="111"/>
        <v>2.5692953951622441</v>
      </c>
      <c r="AJ228" s="29">
        <f t="shared" si="120"/>
        <v>1.9109897382249947</v>
      </c>
      <c r="AK228" s="29">
        <f t="shared" si="120"/>
        <v>2.236064712928429</v>
      </c>
      <c r="AL228" s="29">
        <f t="shared" si="120"/>
        <v>2.7317205403559934</v>
      </c>
      <c r="AM228" s="29">
        <f t="shared" si="120"/>
        <v>2.7249013642695599</v>
      </c>
      <c r="AN228" s="29">
        <f t="shared" si="120"/>
        <v>3.5916169841456695</v>
      </c>
      <c r="AO228" s="29">
        <f t="shared" si="120"/>
        <v>5.0031102711014688</v>
      </c>
      <c r="AP228" s="29">
        <f t="shared" si="120"/>
        <v>6.7419383902632388</v>
      </c>
      <c r="AQ228" s="29">
        <f t="shared" si="120"/>
        <v>9.0946123713605012</v>
      </c>
      <c r="AR228" s="29">
        <f t="shared" si="120"/>
        <v>8.3965584891497205</v>
      </c>
      <c r="AS228" s="29">
        <f t="shared" si="120"/>
        <v>12.803405863945732</v>
      </c>
      <c r="AT228" s="29">
        <f t="shared" si="120"/>
        <v>2.5692953951622441</v>
      </c>
      <c r="AU228" s="29">
        <f t="shared" si="120"/>
        <v>2.6783751899246693</v>
      </c>
      <c r="AV228" s="29">
        <f t="shared" si="120"/>
        <v>3.4667329716893653</v>
      </c>
      <c r="AW228" s="29">
        <f t="shared" si="120"/>
        <v>3.7758210750514256</v>
      </c>
      <c r="AX228" s="29">
        <f t="shared" si="120"/>
        <v>8.732898921984706</v>
      </c>
      <c r="AY228" s="29">
        <f t="shared" si="120"/>
        <v>8.9261048290514164</v>
      </c>
    </row>
    <row r="229" spans="2:51">
      <c r="B229" s="3">
        <v>224</v>
      </c>
      <c r="C229" s="3" t="s">
        <v>881</v>
      </c>
      <c r="D229" s="26">
        <v>34.0193583</v>
      </c>
      <c r="E229" s="27">
        <v>-118.49068370000001</v>
      </c>
      <c r="F229" s="24">
        <v>0</v>
      </c>
      <c r="G229" s="12">
        <v>151.28926873160646</v>
      </c>
      <c r="H229" s="13">
        <f t="shared" si="105"/>
        <v>4236.099524484981</v>
      </c>
      <c r="I229" s="28">
        <f t="shared" si="106"/>
        <v>11.605752121876661</v>
      </c>
      <c r="J229" s="13">
        <f t="shared" si="107"/>
        <v>12.766327334064327</v>
      </c>
      <c r="K229" s="13" t="str">
        <f t="shared" si="108"/>
        <v>depot-5</v>
      </c>
      <c r="L229" s="13" t="e">
        <f t="shared" si="99"/>
        <v>#REF!</v>
      </c>
      <c r="M229" s="13">
        <f t="shared" si="118"/>
        <v>0</v>
      </c>
      <c r="N229" s="13">
        <f t="shared" si="118"/>
        <v>0</v>
      </c>
      <c r="O229" s="13">
        <f t="shared" si="118"/>
        <v>0</v>
      </c>
      <c r="P229" s="13">
        <f t="shared" si="118"/>
        <v>0</v>
      </c>
      <c r="Q229" s="13" t="e">
        <f t="shared" si="118"/>
        <v>#REF!</v>
      </c>
      <c r="R229" s="13">
        <f t="shared" si="118"/>
        <v>0</v>
      </c>
      <c r="S229" s="13">
        <f t="shared" si="118"/>
        <v>0</v>
      </c>
      <c r="T229" s="13">
        <f t="shared" si="118"/>
        <v>0</v>
      </c>
      <c r="U229" s="13" t="str">
        <f t="shared" si="100"/>
        <v>depot-9</v>
      </c>
      <c r="V229" s="13" t="e">
        <f t="shared" si="101"/>
        <v>#REF!</v>
      </c>
      <c r="W229" s="13" t="str">
        <f t="shared" si="102"/>
        <v>depot-10</v>
      </c>
      <c r="X229" s="13" t="e">
        <f t="shared" si="103"/>
        <v>#REF!</v>
      </c>
      <c r="Y229" s="13" t="str">
        <f t="shared" si="109"/>
        <v>depot-12</v>
      </c>
      <c r="Z229" s="13" t="e">
        <f t="shared" si="104"/>
        <v>#REF!</v>
      </c>
      <c r="AA229" s="31">
        <f t="shared" si="119"/>
        <v>0</v>
      </c>
      <c r="AB229" s="31" t="e">
        <f t="shared" si="119"/>
        <v>#REF!</v>
      </c>
      <c r="AC229" s="31">
        <f t="shared" si="119"/>
        <v>0</v>
      </c>
      <c r="AD229" s="31">
        <f t="shared" si="119"/>
        <v>0</v>
      </c>
      <c r="AE229" s="31">
        <f t="shared" si="119"/>
        <v>0</v>
      </c>
      <c r="AF229" s="31">
        <f t="shared" si="119"/>
        <v>0</v>
      </c>
      <c r="AG229" s="42"/>
      <c r="AH229" s="32">
        <f t="shared" si="110"/>
        <v>0.53571425461776323</v>
      </c>
      <c r="AI229" s="32">
        <f t="shared" si="111"/>
        <v>0.46958918151881901</v>
      </c>
      <c r="AJ229" s="29">
        <f t="shared" si="120"/>
        <v>1.2629649550952109</v>
      </c>
      <c r="AK229" s="29">
        <f t="shared" si="120"/>
        <v>1.4910364353024808</v>
      </c>
      <c r="AL229" s="29">
        <f t="shared" si="120"/>
        <v>0.65874426297342414</v>
      </c>
      <c r="AM229" s="29">
        <f t="shared" si="120"/>
        <v>0.65082035186392029</v>
      </c>
      <c r="AN229" s="29">
        <f t="shared" si="120"/>
        <v>0.53571425461776323</v>
      </c>
      <c r="AO229" s="29">
        <f t="shared" si="120"/>
        <v>2.0884350673652805</v>
      </c>
      <c r="AP229" s="29">
        <f t="shared" si="120"/>
        <v>3.7355436545841307</v>
      </c>
      <c r="AQ229" s="29">
        <f t="shared" si="120"/>
        <v>6.2314270189183247</v>
      </c>
      <c r="AR229" s="29">
        <f t="shared" si="120"/>
        <v>6.7661933883471361</v>
      </c>
      <c r="AS229" s="29">
        <f t="shared" si="120"/>
        <v>9.8567468781804539</v>
      </c>
      <c r="AT229" s="29">
        <f t="shared" si="120"/>
        <v>0.70915104808463436</v>
      </c>
      <c r="AU229" s="29">
        <f t="shared" si="120"/>
        <v>0.46958918151881901</v>
      </c>
      <c r="AV229" s="29">
        <f t="shared" si="120"/>
        <v>1.7464391283978513</v>
      </c>
      <c r="AW229" s="29">
        <f t="shared" si="120"/>
        <v>1.7707341698291836</v>
      </c>
      <c r="AX229" s="29">
        <f t="shared" si="120"/>
        <v>5.6734181448050309</v>
      </c>
      <c r="AY229" s="29">
        <f t="shared" si="120"/>
        <v>5.8633493998747932</v>
      </c>
    </row>
    <row r="230" spans="2:51">
      <c r="B230" s="3">
        <v>225</v>
      </c>
      <c r="C230" s="3" t="s">
        <v>882</v>
      </c>
      <c r="D230" s="26">
        <v>34.006849799999998</v>
      </c>
      <c r="E230" s="27">
        <v>-118.47521759999999</v>
      </c>
      <c r="F230" s="24">
        <v>0</v>
      </c>
      <c r="G230" s="12">
        <v>252.49289631461997</v>
      </c>
      <c r="H230" s="13">
        <f t="shared" si="105"/>
        <v>7069.8010968093586</v>
      </c>
      <c r="I230" s="28">
        <f t="shared" si="106"/>
        <v>19.369318073450298</v>
      </c>
      <c r="J230" s="13">
        <f t="shared" si="107"/>
        <v>21.306249880795331</v>
      </c>
      <c r="K230" s="13" t="str">
        <f t="shared" si="108"/>
        <v>depot-6</v>
      </c>
      <c r="L230" s="13" t="e">
        <f t="shared" si="99"/>
        <v>#REF!</v>
      </c>
      <c r="M230" s="13">
        <f t="shared" si="118"/>
        <v>0</v>
      </c>
      <c r="N230" s="13">
        <f t="shared" si="118"/>
        <v>0</v>
      </c>
      <c r="O230" s="13">
        <f t="shared" si="118"/>
        <v>0</v>
      </c>
      <c r="P230" s="13">
        <f t="shared" si="118"/>
        <v>0</v>
      </c>
      <c r="Q230" s="13">
        <f t="shared" si="118"/>
        <v>0</v>
      </c>
      <c r="R230" s="13" t="e">
        <f t="shared" si="118"/>
        <v>#REF!</v>
      </c>
      <c r="S230" s="13">
        <f t="shared" si="118"/>
        <v>0</v>
      </c>
      <c r="T230" s="13">
        <f t="shared" si="118"/>
        <v>0</v>
      </c>
      <c r="U230" s="13" t="str">
        <f t="shared" si="100"/>
        <v>depot-9</v>
      </c>
      <c r="V230" s="13" t="e">
        <f t="shared" si="101"/>
        <v>#REF!</v>
      </c>
      <c r="W230" s="13" t="str">
        <f t="shared" si="102"/>
        <v>depot-10</v>
      </c>
      <c r="X230" s="13" t="e">
        <f t="shared" si="103"/>
        <v>#REF!</v>
      </c>
      <c r="Y230" s="13" t="str">
        <f t="shared" si="109"/>
        <v>depot-12</v>
      </c>
      <c r="Z230" s="13" t="e">
        <f t="shared" si="104"/>
        <v>#REF!</v>
      </c>
      <c r="AA230" s="31">
        <f t="shared" si="119"/>
        <v>0</v>
      </c>
      <c r="AB230" s="31" t="e">
        <f t="shared" si="119"/>
        <v>#REF!</v>
      </c>
      <c r="AC230" s="31">
        <f t="shared" si="119"/>
        <v>0</v>
      </c>
      <c r="AD230" s="31">
        <f t="shared" si="119"/>
        <v>0</v>
      </c>
      <c r="AE230" s="31">
        <f t="shared" si="119"/>
        <v>0</v>
      </c>
      <c r="AF230" s="31">
        <f t="shared" si="119"/>
        <v>0</v>
      </c>
      <c r="AG230" s="42"/>
      <c r="AH230" s="32">
        <f t="shared" si="110"/>
        <v>1.0368830229113846</v>
      </c>
      <c r="AI230" s="32">
        <f t="shared" si="111"/>
        <v>2.4014408648977552</v>
      </c>
      <c r="AJ230" s="29">
        <f t="shared" si="120"/>
        <v>3.2105137847395917</v>
      </c>
      <c r="AK230" s="29">
        <f t="shared" si="120"/>
        <v>3.2313017513691866</v>
      </c>
      <c r="AL230" s="29">
        <f t="shared" si="120"/>
        <v>2.4328950632944757</v>
      </c>
      <c r="AM230" s="29">
        <f t="shared" si="120"/>
        <v>2.4344537930725969</v>
      </c>
      <c r="AN230" s="29">
        <f t="shared" si="120"/>
        <v>1.4773886286287001</v>
      </c>
      <c r="AO230" s="29">
        <f t="shared" si="120"/>
        <v>1.0368830229113846</v>
      </c>
      <c r="AP230" s="29">
        <f t="shared" si="120"/>
        <v>1.9107777765348413</v>
      </c>
      <c r="AQ230" s="29">
        <f t="shared" si="120"/>
        <v>4.5101614408458799</v>
      </c>
      <c r="AR230" s="29">
        <f t="shared" si="120"/>
        <v>6.2888786747162904</v>
      </c>
      <c r="AS230" s="29">
        <f t="shared" si="120"/>
        <v>7.9884482001761263</v>
      </c>
      <c r="AT230" s="29">
        <f t="shared" si="120"/>
        <v>2.5756297650872959</v>
      </c>
      <c r="AU230" s="29">
        <f t="shared" si="120"/>
        <v>2.4014408648977552</v>
      </c>
      <c r="AV230" s="29">
        <f t="shared" si="120"/>
        <v>2.6879216828250341</v>
      </c>
      <c r="AW230" s="29">
        <f t="shared" si="120"/>
        <v>2.4320929890939502</v>
      </c>
      <c r="AX230" s="29">
        <f t="shared" si="120"/>
        <v>3.696762744888197</v>
      </c>
      <c r="AY230" s="29">
        <f t="shared" si="120"/>
        <v>3.882032802437315</v>
      </c>
    </row>
    <row r="231" spans="2:51">
      <c r="B231" s="3">
        <v>226</v>
      </c>
      <c r="C231" s="3" t="s">
        <v>883</v>
      </c>
      <c r="D231" s="26">
        <v>34.026995900000003</v>
      </c>
      <c r="E231" s="27">
        <v>-118.49962600000001</v>
      </c>
      <c r="F231" s="24">
        <v>0</v>
      </c>
      <c r="G231" s="12">
        <v>214.74774043188813</v>
      </c>
      <c r="H231" s="13">
        <f t="shared" si="105"/>
        <v>6012.9367320928677</v>
      </c>
      <c r="I231" s="28">
        <f t="shared" si="106"/>
        <v>16.473799266007855</v>
      </c>
      <c r="J231" s="13">
        <f t="shared" si="107"/>
        <v>18.121179192608643</v>
      </c>
      <c r="K231" s="13" t="str">
        <f t="shared" si="108"/>
        <v>depot-1</v>
      </c>
      <c r="L231" s="13" t="e">
        <f t="shared" si="99"/>
        <v>#REF!</v>
      </c>
      <c r="M231" s="13" t="e">
        <f t="shared" si="118"/>
        <v>#REF!</v>
      </c>
      <c r="N231" s="13">
        <f t="shared" si="118"/>
        <v>0</v>
      </c>
      <c r="O231" s="13">
        <f t="shared" si="118"/>
        <v>0</v>
      </c>
      <c r="P231" s="13">
        <f t="shared" si="118"/>
        <v>0</v>
      </c>
      <c r="Q231" s="13">
        <f t="shared" si="118"/>
        <v>0</v>
      </c>
      <c r="R231" s="13">
        <f t="shared" si="118"/>
        <v>0</v>
      </c>
      <c r="S231" s="13">
        <f t="shared" si="118"/>
        <v>0</v>
      </c>
      <c r="T231" s="13">
        <f t="shared" si="118"/>
        <v>0</v>
      </c>
      <c r="U231" s="13" t="str">
        <f t="shared" si="100"/>
        <v>depot-9</v>
      </c>
      <c r="V231" s="13" t="e">
        <f t="shared" si="101"/>
        <v>#REF!</v>
      </c>
      <c r="W231" s="13" t="str">
        <f t="shared" si="102"/>
        <v>depot-10</v>
      </c>
      <c r="X231" s="13" t="e">
        <f t="shared" si="103"/>
        <v>#REF!</v>
      </c>
      <c r="Y231" s="13" t="str">
        <f t="shared" si="109"/>
        <v>depot-11</v>
      </c>
      <c r="Z231" s="13" t="e">
        <f t="shared" si="104"/>
        <v>#REF!</v>
      </c>
      <c r="AA231" s="31" t="e">
        <f t="shared" si="119"/>
        <v>#REF!</v>
      </c>
      <c r="AB231" s="31">
        <f t="shared" si="119"/>
        <v>0</v>
      </c>
      <c r="AC231" s="31">
        <f t="shared" si="119"/>
        <v>0</v>
      </c>
      <c r="AD231" s="31">
        <f t="shared" si="119"/>
        <v>0</v>
      </c>
      <c r="AE231" s="31">
        <f t="shared" si="119"/>
        <v>0</v>
      </c>
      <c r="AF231" s="31">
        <f t="shared" si="119"/>
        <v>0</v>
      </c>
      <c r="AG231" s="42"/>
      <c r="AH231" s="32">
        <f t="shared" si="110"/>
        <v>0.37649719268521592</v>
      </c>
      <c r="AI231" s="32">
        <f t="shared" si="111"/>
        <v>0.79329184194789126</v>
      </c>
      <c r="AJ231" s="29">
        <f t="shared" si="120"/>
        <v>0.37649719268521592</v>
      </c>
      <c r="AK231" s="29">
        <f t="shared" si="120"/>
        <v>1.0110584739278732</v>
      </c>
      <c r="AL231" s="29">
        <f t="shared" si="120"/>
        <v>0.93802977037085356</v>
      </c>
      <c r="AM231" s="29">
        <f t="shared" si="120"/>
        <v>0.92721800786014197</v>
      </c>
      <c r="AN231" s="29">
        <f t="shared" si="120"/>
        <v>1.7019358418292558</v>
      </c>
      <c r="AO231" s="29">
        <f t="shared" si="120"/>
        <v>3.1764273924179505</v>
      </c>
      <c r="AP231" s="29">
        <f t="shared" si="120"/>
        <v>4.8817155579783087</v>
      </c>
      <c r="AQ231" s="29">
        <f t="shared" si="120"/>
        <v>7.3015341105968163</v>
      </c>
      <c r="AR231" s="29">
        <f t="shared" si="120"/>
        <v>7.2657214679489757</v>
      </c>
      <c r="AS231" s="29">
        <f t="shared" si="120"/>
        <v>10.97219519696157</v>
      </c>
      <c r="AT231" s="29">
        <f t="shared" si="120"/>
        <v>0.79329184194789126</v>
      </c>
      <c r="AU231" s="29">
        <f t="shared" si="120"/>
        <v>0.80522348705307289</v>
      </c>
      <c r="AV231" s="29">
        <f t="shared" si="120"/>
        <v>2.0479288106034268</v>
      </c>
      <c r="AW231" s="29">
        <f t="shared" si="120"/>
        <v>2.259218536685287</v>
      </c>
      <c r="AX231" s="29">
        <f t="shared" si="120"/>
        <v>6.8427382817192992</v>
      </c>
      <c r="AY231" s="29">
        <f t="shared" si="120"/>
        <v>7.0345621976436901</v>
      </c>
    </row>
    <row r="232" spans="2:51">
      <c r="B232" s="3">
        <v>227</v>
      </c>
      <c r="C232" s="3" t="s">
        <v>884</v>
      </c>
      <c r="D232" s="26">
        <v>34.0065606</v>
      </c>
      <c r="E232" s="27">
        <v>-118.4746739</v>
      </c>
      <c r="F232" s="24">
        <v>0</v>
      </c>
      <c r="G232" s="12">
        <v>252.49289631461997</v>
      </c>
      <c r="H232" s="13">
        <f t="shared" si="105"/>
        <v>7069.8010968093586</v>
      </c>
      <c r="I232" s="28">
        <f t="shared" si="106"/>
        <v>19.369318073450298</v>
      </c>
      <c r="J232" s="13">
        <f t="shared" si="107"/>
        <v>21.306249880795331</v>
      </c>
      <c r="K232" s="13" t="str">
        <f t="shared" si="108"/>
        <v>depot-6</v>
      </c>
      <c r="L232" s="13" t="e">
        <f t="shared" si="99"/>
        <v>#REF!</v>
      </c>
      <c r="M232" s="13">
        <f t="shared" si="118"/>
        <v>0</v>
      </c>
      <c r="N232" s="13">
        <f t="shared" si="118"/>
        <v>0</v>
      </c>
      <c r="O232" s="13">
        <f t="shared" si="118"/>
        <v>0</v>
      </c>
      <c r="P232" s="13">
        <f t="shared" si="118"/>
        <v>0</v>
      </c>
      <c r="Q232" s="13">
        <f t="shared" si="118"/>
        <v>0</v>
      </c>
      <c r="R232" s="13" t="e">
        <f t="shared" si="118"/>
        <v>#REF!</v>
      </c>
      <c r="S232" s="13">
        <f t="shared" si="118"/>
        <v>0</v>
      </c>
      <c r="T232" s="13">
        <f t="shared" si="118"/>
        <v>0</v>
      </c>
      <c r="U232" s="13" t="str">
        <f t="shared" si="100"/>
        <v>depot-9</v>
      </c>
      <c r="V232" s="13" t="e">
        <f t="shared" si="101"/>
        <v>#REF!</v>
      </c>
      <c r="W232" s="13" t="str">
        <f t="shared" si="102"/>
        <v>depot-10</v>
      </c>
      <c r="X232" s="13" t="e">
        <f t="shared" si="103"/>
        <v>#REF!</v>
      </c>
      <c r="Y232" s="13" t="str">
        <f t="shared" si="109"/>
        <v>depot-12</v>
      </c>
      <c r="Z232" s="13" t="e">
        <f t="shared" si="104"/>
        <v>#REF!</v>
      </c>
      <c r="AA232" s="31">
        <f t="shared" si="119"/>
        <v>0</v>
      </c>
      <c r="AB232" s="31" t="e">
        <f t="shared" si="119"/>
        <v>#REF!</v>
      </c>
      <c r="AC232" s="31">
        <f t="shared" si="119"/>
        <v>0</v>
      </c>
      <c r="AD232" s="31">
        <f t="shared" si="119"/>
        <v>0</v>
      </c>
      <c r="AE232" s="31">
        <f t="shared" si="119"/>
        <v>0</v>
      </c>
      <c r="AF232" s="31">
        <f t="shared" si="119"/>
        <v>0</v>
      </c>
      <c r="AG232" s="42"/>
      <c r="AH232" s="32">
        <f t="shared" si="110"/>
        <v>1.059829525207421</v>
      </c>
      <c r="AI232" s="32">
        <f t="shared" si="111"/>
        <v>2.4604445623703946</v>
      </c>
      <c r="AJ232" s="29">
        <f t="shared" si="120"/>
        <v>3.2690567262895964</v>
      </c>
      <c r="AK232" s="29">
        <f t="shared" si="120"/>
        <v>3.2849479683699974</v>
      </c>
      <c r="AL232" s="29">
        <f t="shared" si="120"/>
        <v>2.4894234764097356</v>
      </c>
      <c r="AM232" s="29">
        <f t="shared" si="120"/>
        <v>2.4911180635415402</v>
      </c>
      <c r="AN232" s="29">
        <f t="shared" si="120"/>
        <v>1.5386836215738355</v>
      </c>
      <c r="AO232" s="29">
        <f t="shared" si="120"/>
        <v>1.059829525207421</v>
      </c>
      <c r="AP232" s="29">
        <f t="shared" si="120"/>
        <v>1.8672370203059458</v>
      </c>
      <c r="AQ232" s="29">
        <f t="shared" si="120"/>
        <v>4.4544030099215526</v>
      </c>
      <c r="AR232" s="29">
        <f t="shared" si="120"/>
        <v>6.2720048536017483</v>
      </c>
      <c r="AS232" s="29">
        <f t="shared" si="120"/>
        <v>7.9280975958931617</v>
      </c>
      <c r="AT232" s="29">
        <f t="shared" si="120"/>
        <v>2.6372060950370328</v>
      </c>
      <c r="AU232" s="29">
        <f t="shared" si="120"/>
        <v>2.4604445623703946</v>
      </c>
      <c r="AV232" s="29">
        <f t="shared" si="120"/>
        <v>2.7267226048315054</v>
      </c>
      <c r="AW232" s="29">
        <f t="shared" si="120"/>
        <v>2.4663236954014058</v>
      </c>
      <c r="AX232" s="29">
        <f t="shared" si="120"/>
        <v>3.6352653941215758</v>
      </c>
      <c r="AY232" s="29">
        <f t="shared" si="120"/>
        <v>3.820661172166933</v>
      </c>
    </row>
    <row r="233" spans="2:51">
      <c r="B233" s="3">
        <v>228</v>
      </c>
      <c r="C233" s="3" t="s">
        <v>885</v>
      </c>
      <c r="D233" s="26">
        <v>34.0065606</v>
      </c>
      <c r="E233" s="27">
        <v>-118.4746739</v>
      </c>
      <c r="F233" s="24">
        <v>0</v>
      </c>
      <c r="G233" s="12">
        <v>252.49289631461997</v>
      </c>
      <c r="H233" s="13">
        <f t="shared" si="105"/>
        <v>7069.8010968093586</v>
      </c>
      <c r="I233" s="28">
        <f t="shared" si="106"/>
        <v>19.369318073450298</v>
      </c>
      <c r="J233" s="13">
        <f t="shared" si="107"/>
        <v>21.306249880795331</v>
      </c>
      <c r="K233" s="13" t="str">
        <f t="shared" si="108"/>
        <v>depot-6</v>
      </c>
      <c r="L233" s="13" t="e">
        <f t="shared" si="99"/>
        <v>#REF!</v>
      </c>
      <c r="M233" s="13">
        <f t="shared" si="118"/>
        <v>0</v>
      </c>
      <c r="N233" s="13">
        <f t="shared" si="118"/>
        <v>0</v>
      </c>
      <c r="O233" s="13">
        <f t="shared" si="118"/>
        <v>0</v>
      </c>
      <c r="P233" s="13">
        <f t="shared" si="118"/>
        <v>0</v>
      </c>
      <c r="Q233" s="13">
        <f t="shared" si="118"/>
        <v>0</v>
      </c>
      <c r="R233" s="13" t="e">
        <f t="shared" si="118"/>
        <v>#REF!</v>
      </c>
      <c r="S233" s="13">
        <f t="shared" si="118"/>
        <v>0</v>
      </c>
      <c r="T233" s="13">
        <f t="shared" si="118"/>
        <v>0</v>
      </c>
      <c r="U233" s="13" t="str">
        <f t="shared" si="100"/>
        <v>depot-9</v>
      </c>
      <c r="V233" s="13" t="e">
        <f t="shared" si="101"/>
        <v>#REF!</v>
      </c>
      <c r="W233" s="13" t="str">
        <f t="shared" si="102"/>
        <v>depot-10</v>
      </c>
      <c r="X233" s="13" t="e">
        <f t="shared" si="103"/>
        <v>#REF!</v>
      </c>
      <c r="Y233" s="13" t="str">
        <f t="shared" si="109"/>
        <v>depot-12</v>
      </c>
      <c r="Z233" s="13" t="e">
        <f t="shared" si="104"/>
        <v>#REF!</v>
      </c>
      <c r="AA233" s="31">
        <f t="shared" si="119"/>
        <v>0</v>
      </c>
      <c r="AB233" s="31" t="e">
        <f t="shared" si="119"/>
        <v>#REF!</v>
      </c>
      <c r="AC233" s="31">
        <f t="shared" si="119"/>
        <v>0</v>
      </c>
      <c r="AD233" s="31">
        <f t="shared" si="119"/>
        <v>0</v>
      </c>
      <c r="AE233" s="31">
        <f t="shared" si="119"/>
        <v>0</v>
      </c>
      <c r="AF233" s="31">
        <f t="shared" si="119"/>
        <v>0</v>
      </c>
      <c r="AG233" s="42"/>
      <c r="AH233" s="32">
        <f t="shared" si="110"/>
        <v>1.059829525207421</v>
      </c>
      <c r="AI233" s="32">
        <f t="shared" si="111"/>
        <v>2.4604445623703946</v>
      </c>
      <c r="AJ233" s="29">
        <f t="shared" si="120"/>
        <v>3.2690567262895964</v>
      </c>
      <c r="AK233" s="29">
        <f t="shared" si="120"/>
        <v>3.2849479683699974</v>
      </c>
      <c r="AL233" s="29">
        <f t="shared" si="120"/>
        <v>2.4894234764097356</v>
      </c>
      <c r="AM233" s="29">
        <f t="shared" si="120"/>
        <v>2.4911180635415402</v>
      </c>
      <c r="AN233" s="29">
        <f t="shared" si="120"/>
        <v>1.5386836215738355</v>
      </c>
      <c r="AO233" s="29">
        <f t="shared" si="120"/>
        <v>1.059829525207421</v>
      </c>
      <c r="AP233" s="29">
        <f t="shared" si="120"/>
        <v>1.8672370203059458</v>
      </c>
      <c r="AQ233" s="29">
        <f t="shared" si="120"/>
        <v>4.4544030099215526</v>
      </c>
      <c r="AR233" s="29">
        <f t="shared" si="120"/>
        <v>6.2720048536017483</v>
      </c>
      <c r="AS233" s="29">
        <f t="shared" si="120"/>
        <v>7.9280975958931617</v>
      </c>
      <c r="AT233" s="29">
        <f t="shared" si="120"/>
        <v>2.6372060950370328</v>
      </c>
      <c r="AU233" s="29">
        <f t="shared" si="120"/>
        <v>2.4604445623703946</v>
      </c>
      <c r="AV233" s="29">
        <f t="shared" si="120"/>
        <v>2.7267226048315054</v>
      </c>
      <c r="AW233" s="29">
        <f t="shared" si="120"/>
        <v>2.4663236954014058</v>
      </c>
      <c r="AX233" s="29">
        <f t="shared" si="120"/>
        <v>3.6352653941215758</v>
      </c>
      <c r="AY233" s="29">
        <f t="shared" si="120"/>
        <v>3.820661172166933</v>
      </c>
    </row>
    <row r="234" spans="2:51">
      <c r="B234" s="3">
        <v>229</v>
      </c>
      <c r="C234" s="3" t="s">
        <v>886</v>
      </c>
      <c r="D234" s="26">
        <v>34.005423499999999</v>
      </c>
      <c r="E234" s="27">
        <v>-118.4738569</v>
      </c>
      <c r="F234" s="24">
        <v>0</v>
      </c>
      <c r="G234" s="12">
        <v>252.49289631461997</v>
      </c>
      <c r="H234" s="13">
        <f t="shared" si="105"/>
        <v>7069.8010968093586</v>
      </c>
      <c r="I234" s="28">
        <f t="shared" si="106"/>
        <v>19.369318073450298</v>
      </c>
      <c r="J234" s="13">
        <f t="shared" si="107"/>
        <v>21.306249880795331</v>
      </c>
      <c r="K234" s="13" t="str">
        <f t="shared" si="108"/>
        <v>depot-6</v>
      </c>
      <c r="L234" s="13" t="e">
        <f t="shared" si="99"/>
        <v>#REF!</v>
      </c>
      <c r="M234" s="13">
        <f t="shared" si="118"/>
        <v>0</v>
      </c>
      <c r="N234" s="13">
        <f t="shared" si="118"/>
        <v>0</v>
      </c>
      <c r="O234" s="13">
        <f t="shared" si="118"/>
        <v>0</v>
      </c>
      <c r="P234" s="13">
        <f t="shared" si="118"/>
        <v>0</v>
      </c>
      <c r="Q234" s="13">
        <f t="shared" si="118"/>
        <v>0</v>
      </c>
      <c r="R234" s="13" t="e">
        <f t="shared" si="118"/>
        <v>#REF!</v>
      </c>
      <c r="S234" s="13">
        <f t="shared" si="118"/>
        <v>0</v>
      </c>
      <c r="T234" s="13">
        <f t="shared" si="118"/>
        <v>0</v>
      </c>
      <c r="U234" s="13" t="str">
        <f t="shared" si="100"/>
        <v>depot-9</v>
      </c>
      <c r="V234" s="13" t="e">
        <f t="shared" si="101"/>
        <v>#REF!</v>
      </c>
      <c r="W234" s="13" t="str">
        <f t="shared" si="102"/>
        <v>depot-10</v>
      </c>
      <c r="X234" s="13" t="e">
        <f t="shared" si="103"/>
        <v>#REF!</v>
      </c>
      <c r="Y234" s="13" t="str">
        <f t="shared" si="109"/>
        <v>depot-14</v>
      </c>
      <c r="Z234" s="13" t="e">
        <f t="shared" si="104"/>
        <v>#REF!</v>
      </c>
      <c r="AA234" s="31">
        <f t="shared" si="119"/>
        <v>0</v>
      </c>
      <c r="AB234" s="31">
        <f t="shared" si="119"/>
        <v>0</v>
      </c>
      <c r="AC234" s="31">
        <f t="shared" si="119"/>
        <v>0</v>
      </c>
      <c r="AD234" s="31" t="e">
        <f t="shared" si="119"/>
        <v>#REF!</v>
      </c>
      <c r="AE234" s="31">
        <f t="shared" si="119"/>
        <v>0</v>
      </c>
      <c r="AF234" s="31">
        <f t="shared" si="119"/>
        <v>0</v>
      </c>
      <c r="AG234" s="42"/>
      <c r="AH234" s="32">
        <f t="shared" si="110"/>
        <v>1.0620806041920352</v>
      </c>
      <c r="AI234" s="32">
        <f t="shared" si="111"/>
        <v>2.5892894526875132</v>
      </c>
      <c r="AJ234" s="29">
        <f t="shared" si="120"/>
        <v>3.4076387910984254</v>
      </c>
      <c r="AK234" s="29">
        <f t="shared" si="120"/>
        <v>3.4247989551794018</v>
      </c>
      <c r="AL234" s="29">
        <f t="shared" si="120"/>
        <v>2.629233977720447</v>
      </c>
      <c r="AM234" s="29">
        <f t="shared" si="120"/>
        <v>2.6308856007061299</v>
      </c>
      <c r="AN234" s="29">
        <f t="shared" si="120"/>
        <v>1.6702654896150884</v>
      </c>
      <c r="AO234" s="29">
        <f t="shared" si="120"/>
        <v>1.0620806041920352</v>
      </c>
      <c r="AP234" s="29">
        <f t="shared" si="120"/>
        <v>1.7357725438837912</v>
      </c>
      <c r="AQ234" s="29">
        <f t="shared" si="120"/>
        <v>4.3687741478932116</v>
      </c>
      <c r="AR234" s="29">
        <f t="shared" si="120"/>
        <v>6.2994126449778376</v>
      </c>
      <c r="AS234" s="29">
        <f t="shared" si="120"/>
        <v>7.8179633920164635</v>
      </c>
      <c r="AT234" s="29">
        <f t="shared" si="120"/>
        <v>2.7642792237036629</v>
      </c>
      <c r="AU234" s="29">
        <f t="shared" si="120"/>
        <v>2.5985045886042912</v>
      </c>
      <c r="AV234" s="29">
        <f t="shared" si="120"/>
        <v>2.8550625944100587</v>
      </c>
      <c r="AW234" s="29">
        <f t="shared" si="120"/>
        <v>2.5892894526875132</v>
      </c>
      <c r="AX234" s="29">
        <f t="shared" si="120"/>
        <v>3.5070509438271378</v>
      </c>
      <c r="AY234" s="29">
        <f t="shared" si="120"/>
        <v>3.6907504662608654</v>
      </c>
    </row>
    <row r="235" spans="2:51">
      <c r="B235" s="3">
        <v>230</v>
      </c>
      <c r="C235" s="3" t="s">
        <v>887</v>
      </c>
      <c r="D235" s="26">
        <v>34.005423499999999</v>
      </c>
      <c r="E235" s="27">
        <v>-118.4738569</v>
      </c>
      <c r="F235" s="24">
        <v>0</v>
      </c>
      <c r="G235" s="12">
        <v>252.49289631461997</v>
      </c>
      <c r="H235" s="13">
        <f t="shared" si="105"/>
        <v>7069.8010968093586</v>
      </c>
      <c r="I235" s="28">
        <f t="shared" si="106"/>
        <v>19.369318073450298</v>
      </c>
      <c r="J235" s="13">
        <f t="shared" si="107"/>
        <v>21.306249880795331</v>
      </c>
      <c r="K235" s="13" t="str">
        <f t="shared" si="108"/>
        <v>depot-6</v>
      </c>
      <c r="L235" s="13" t="e">
        <f t="shared" si="99"/>
        <v>#REF!</v>
      </c>
      <c r="M235" s="13">
        <f t="shared" si="118"/>
        <v>0</v>
      </c>
      <c r="N235" s="13">
        <f t="shared" si="118"/>
        <v>0</v>
      </c>
      <c r="O235" s="13">
        <f t="shared" si="118"/>
        <v>0</v>
      </c>
      <c r="P235" s="13">
        <f t="shared" si="118"/>
        <v>0</v>
      </c>
      <c r="Q235" s="13">
        <f t="shared" si="118"/>
        <v>0</v>
      </c>
      <c r="R235" s="13" t="e">
        <f t="shared" si="118"/>
        <v>#REF!</v>
      </c>
      <c r="S235" s="13">
        <f t="shared" si="118"/>
        <v>0</v>
      </c>
      <c r="T235" s="13">
        <f t="shared" si="118"/>
        <v>0</v>
      </c>
      <c r="U235" s="13" t="str">
        <f t="shared" si="100"/>
        <v>depot-9</v>
      </c>
      <c r="V235" s="13" t="e">
        <f t="shared" si="101"/>
        <v>#REF!</v>
      </c>
      <c r="W235" s="13" t="str">
        <f t="shared" si="102"/>
        <v>depot-10</v>
      </c>
      <c r="X235" s="13" t="e">
        <f t="shared" si="103"/>
        <v>#REF!</v>
      </c>
      <c r="Y235" s="13" t="str">
        <f t="shared" si="109"/>
        <v>depot-14</v>
      </c>
      <c r="Z235" s="13" t="e">
        <f t="shared" si="104"/>
        <v>#REF!</v>
      </c>
      <c r="AA235" s="31">
        <f t="shared" si="119"/>
        <v>0</v>
      </c>
      <c r="AB235" s="31">
        <f t="shared" si="119"/>
        <v>0</v>
      </c>
      <c r="AC235" s="31">
        <f t="shared" si="119"/>
        <v>0</v>
      </c>
      <c r="AD235" s="31" t="e">
        <f t="shared" si="119"/>
        <v>#REF!</v>
      </c>
      <c r="AE235" s="31">
        <f t="shared" si="119"/>
        <v>0</v>
      </c>
      <c r="AF235" s="31">
        <f t="shared" si="119"/>
        <v>0</v>
      </c>
      <c r="AG235" s="42"/>
      <c r="AH235" s="32">
        <f t="shared" si="110"/>
        <v>1.0620806041920352</v>
      </c>
      <c r="AI235" s="32">
        <f t="shared" si="111"/>
        <v>2.5892894526875132</v>
      </c>
      <c r="AJ235" s="29">
        <f t="shared" si="120"/>
        <v>3.4076387910984254</v>
      </c>
      <c r="AK235" s="29">
        <f t="shared" si="120"/>
        <v>3.4247989551794018</v>
      </c>
      <c r="AL235" s="29">
        <f t="shared" si="120"/>
        <v>2.629233977720447</v>
      </c>
      <c r="AM235" s="29">
        <f t="shared" si="120"/>
        <v>2.6308856007061299</v>
      </c>
      <c r="AN235" s="29">
        <f t="shared" si="120"/>
        <v>1.6702654896150884</v>
      </c>
      <c r="AO235" s="29">
        <f t="shared" si="120"/>
        <v>1.0620806041920352</v>
      </c>
      <c r="AP235" s="29">
        <f t="shared" si="120"/>
        <v>1.7357725438837912</v>
      </c>
      <c r="AQ235" s="29">
        <f t="shared" si="120"/>
        <v>4.3687741478932116</v>
      </c>
      <c r="AR235" s="29">
        <f t="shared" si="120"/>
        <v>6.2994126449778376</v>
      </c>
      <c r="AS235" s="29">
        <f t="shared" si="120"/>
        <v>7.8179633920164635</v>
      </c>
      <c r="AT235" s="29">
        <f t="shared" si="120"/>
        <v>2.7642792237036629</v>
      </c>
      <c r="AU235" s="29">
        <f t="shared" si="120"/>
        <v>2.5985045886042912</v>
      </c>
      <c r="AV235" s="29">
        <f t="shared" si="120"/>
        <v>2.8550625944100587</v>
      </c>
      <c r="AW235" s="29">
        <f t="shared" si="120"/>
        <v>2.5892894526875132</v>
      </c>
      <c r="AX235" s="29">
        <f t="shared" si="120"/>
        <v>3.5070509438271378</v>
      </c>
      <c r="AY235" s="29">
        <f t="shared" si="120"/>
        <v>3.6907504662608654</v>
      </c>
    </row>
    <row r="236" spans="2:51">
      <c r="B236" s="3">
        <v>231</v>
      </c>
      <c r="C236" s="3" t="s">
        <v>888</v>
      </c>
      <c r="D236" s="26">
        <v>34.006105599999998</v>
      </c>
      <c r="E236" s="27">
        <v>-118.4661698</v>
      </c>
      <c r="F236" s="24">
        <v>0</v>
      </c>
      <c r="G236" s="12">
        <v>252.49289631461997</v>
      </c>
      <c r="H236" s="13">
        <f t="shared" si="105"/>
        <v>7069.8010968093586</v>
      </c>
      <c r="I236" s="28">
        <f t="shared" si="106"/>
        <v>19.369318073450298</v>
      </c>
      <c r="J236" s="13">
        <f t="shared" si="107"/>
        <v>21.306249880795331</v>
      </c>
      <c r="K236" s="13" t="str">
        <f t="shared" si="108"/>
        <v>depot-7</v>
      </c>
      <c r="L236" s="13" t="e">
        <f t="shared" si="99"/>
        <v>#REF!</v>
      </c>
      <c r="M236" s="13">
        <f t="shared" ref="M236:T245" si="121">IF($K236=M$5,$L236,0)</f>
        <v>0</v>
      </c>
      <c r="N236" s="13">
        <f t="shared" si="121"/>
        <v>0</v>
      </c>
      <c r="O236" s="13">
        <f t="shared" si="121"/>
        <v>0</v>
      </c>
      <c r="P236" s="13">
        <f t="shared" si="121"/>
        <v>0</v>
      </c>
      <c r="Q236" s="13">
        <f t="shared" si="121"/>
        <v>0</v>
      </c>
      <c r="R236" s="13">
        <f t="shared" si="121"/>
        <v>0</v>
      </c>
      <c r="S236" s="13" t="e">
        <f t="shared" si="121"/>
        <v>#REF!</v>
      </c>
      <c r="T236" s="13">
        <f t="shared" si="121"/>
        <v>0</v>
      </c>
      <c r="U236" s="13" t="str">
        <f t="shared" si="100"/>
        <v>depot-9</v>
      </c>
      <c r="V236" s="13" t="e">
        <f t="shared" si="101"/>
        <v>#REF!</v>
      </c>
      <c r="W236" s="13" t="str">
        <f t="shared" si="102"/>
        <v>depot-10</v>
      </c>
      <c r="X236" s="13" t="e">
        <f t="shared" si="103"/>
        <v>#REF!</v>
      </c>
      <c r="Y236" s="13" t="str">
        <f t="shared" si="109"/>
        <v>depot-14</v>
      </c>
      <c r="Z236" s="13" t="e">
        <f t="shared" si="104"/>
        <v>#REF!</v>
      </c>
      <c r="AA236" s="31">
        <f t="shared" ref="AA236:AF245" si="122">IF($Y236=AA$5,$Z236,0)</f>
        <v>0</v>
      </c>
      <c r="AB236" s="31">
        <f t="shared" si="122"/>
        <v>0</v>
      </c>
      <c r="AC236" s="31">
        <f t="shared" si="122"/>
        <v>0</v>
      </c>
      <c r="AD236" s="31" t="e">
        <f t="shared" si="122"/>
        <v>#REF!</v>
      </c>
      <c r="AE236" s="31">
        <f t="shared" si="122"/>
        <v>0</v>
      </c>
      <c r="AF236" s="31">
        <f t="shared" si="122"/>
        <v>0</v>
      </c>
      <c r="AG236" s="42"/>
      <c r="AH236" s="32">
        <f t="shared" si="110"/>
        <v>1.7766117342009267</v>
      </c>
      <c r="AI236" s="32">
        <f t="shared" si="111"/>
        <v>2.7377944528395171</v>
      </c>
      <c r="AJ236" s="29">
        <f t="shared" ref="AJ236:AY245" si="123">(((AJ$3-$D236)^2)+((AJ$4-$E236)^2))^(1/2)*100</f>
        <v>3.9362063068388915</v>
      </c>
      <c r="AK236" s="29">
        <f t="shared" si="123"/>
        <v>3.846759694339716</v>
      </c>
      <c r="AL236" s="29">
        <f t="shared" si="123"/>
        <v>3.1237036698442471</v>
      </c>
      <c r="AM236" s="29">
        <f t="shared" si="123"/>
        <v>3.1281458504684738</v>
      </c>
      <c r="AN236" s="29">
        <f t="shared" si="123"/>
        <v>2.3138230876189341</v>
      </c>
      <c r="AO236" s="29">
        <f t="shared" si="123"/>
        <v>1.7882696550578874</v>
      </c>
      <c r="AP236" s="29">
        <f t="shared" si="123"/>
        <v>1.7766117342009267</v>
      </c>
      <c r="AQ236" s="29">
        <f t="shared" si="123"/>
        <v>3.6027953621183162</v>
      </c>
      <c r="AR236" s="29">
        <f t="shared" si="123"/>
        <v>5.7544983084981407</v>
      </c>
      <c r="AS236" s="29">
        <f t="shared" si="123"/>
        <v>7.1024776084483667</v>
      </c>
      <c r="AT236" s="29">
        <f t="shared" si="123"/>
        <v>3.4241693035828553</v>
      </c>
      <c r="AU236" s="29">
        <f t="shared" si="123"/>
        <v>3.1501601392304153</v>
      </c>
      <c r="AV236" s="29">
        <f t="shared" si="123"/>
        <v>3.0548218708462156</v>
      </c>
      <c r="AW236" s="29">
        <f t="shared" si="123"/>
        <v>2.7377944528395171</v>
      </c>
      <c r="AX236" s="29">
        <f t="shared" si="123"/>
        <v>2.9108568339923075</v>
      </c>
      <c r="AY236" s="29">
        <f t="shared" si="123"/>
        <v>3.1099671067077148</v>
      </c>
    </row>
    <row r="237" spans="2:51">
      <c r="B237" s="3">
        <v>232</v>
      </c>
      <c r="C237" s="3" t="s">
        <v>889</v>
      </c>
      <c r="D237" s="26">
        <v>34.038576800000001</v>
      </c>
      <c r="E237" s="27">
        <v>-118.4739069</v>
      </c>
      <c r="F237" s="24">
        <v>0</v>
      </c>
      <c r="G237" s="12">
        <v>147.34924231245651</v>
      </c>
      <c r="H237" s="13">
        <f t="shared" si="105"/>
        <v>4125.7787847487825</v>
      </c>
      <c r="I237" s="28">
        <f t="shared" si="106"/>
        <v>11.303503519859678</v>
      </c>
      <c r="J237" s="13">
        <f t="shared" si="107"/>
        <v>12.433853871845647</v>
      </c>
      <c r="K237" s="13" t="str">
        <f t="shared" si="108"/>
        <v>depot-2</v>
      </c>
      <c r="L237" s="13" t="e">
        <f t="shared" si="99"/>
        <v>#REF!</v>
      </c>
      <c r="M237" s="13">
        <f t="shared" si="121"/>
        <v>0</v>
      </c>
      <c r="N237" s="13" t="e">
        <f t="shared" si="121"/>
        <v>#REF!</v>
      </c>
      <c r="O237" s="13">
        <f t="shared" si="121"/>
        <v>0</v>
      </c>
      <c r="P237" s="13">
        <f t="shared" si="121"/>
        <v>0</v>
      </c>
      <c r="Q237" s="13">
        <f t="shared" si="121"/>
        <v>0</v>
      </c>
      <c r="R237" s="13">
        <f t="shared" si="121"/>
        <v>0</v>
      </c>
      <c r="S237" s="13">
        <f t="shared" si="121"/>
        <v>0</v>
      </c>
      <c r="T237" s="13">
        <f t="shared" si="121"/>
        <v>0</v>
      </c>
      <c r="U237" s="13" t="str">
        <f t="shared" si="100"/>
        <v>depot-9</v>
      </c>
      <c r="V237" s="13" t="e">
        <f t="shared" si="101"/>
        <v>#REF!</v>
      </c>
      <c r="W237" s="13" t="str">
        <f t="shared" si="102"/>
        <v>depot-10</v>
      </c>
      <c r="X237" s="13" t="e">
        <f t="shared" si="103"/>
        <v>#REF!</v>
      </c>
      <c r="Y237" s="13" t="str">
        <f t="shared" si="109"/>
        <v>depot-13</v>
      </c>
      <c r="Z237" s="13" t="e">
        <f t="shared" si="104"/>
        <v>#REF!</v>
      </c>
      <c r="AA237" s="31">
        <f t="shared" si="122"/>
        <v>0</v>
      </c>
      <c r="AB237" s="31">
        <f t="shared" si="122"/>
        <v>0</v>
      </c>
      <c r="AC237" s="31" t="e">
        <f t="shared" si="122"/>
        <v>#REF!</v>
      </c>
      <c r="AD237" s="31">
        <f t="shared" si="122"/>
        <v>0</v>
      </c>
      <c r="AE237" s="31">
        <f t="shared" si="122"/>
        <v>0</v>
      </c>
      <c r="AF237" s="31">
        <f t="shared" si="122"/>
        <v>0</v>
      </c>
      <c r="AG237" s="42"/>
      <c r="AH237" s="32">
        <f t="shared" si="110"/>
        <v>1.9101444873351419</v>
      </c>
      <c r="AI237" s="32">
        <f t="shared" si="111"/>
        <v>0.81773906700167587</v>
      </c>
      <c r="AJ237" s="29">
        <f t="shared" si="123"/>
        <v>2.5009727280600225</v>
      </c>
      <c r="AK237" s="29">
        <f t="shared" si="123"/>
        <v>1.9101444873351419</v>
      </c>
      <c r="AL237" s="29">
        <f t="shared" si="123"/>
        <v>2.0706154558722911</v>
      </c>
      <c r="AM237" s="29">
        <f t="shared" si="123"/>
        <v>2.0844232195263519</v>
      </c>
      <c r="AN237" s="29">
        <f t="shared" si="123"/>
        <v>2.7186994204768764</v>
      </c>
      <c r="AO237" s="29">
        <f t="shared" si="123"/>
        <v>3.9669706064581889</v>
      </c>
      <c r="AP237" s="29">
        <f t="shared" si="123"/>
        <v>5.0136757677780519</v>
      </c>
      <c r="AQ237" s="29">
        <f t="shared" si="123"/>
        <v>5.5470336209908595</v>
      </c>
      <c r="AR237" s="29">
        <f t="shared" si="123"/>
        <v>4.4571999347131275</v>
      </c>
      <c r="AS237" s="29">
        <f t="shared" si="123"/>
        <v>9.292396219641887</v>
      </c>
      <c r="AT237" s="29">
        <f t="shared" si="123"/>
        <v>3.069146391832954</v>
      </c>
      <c r="AU237" s="29">
        <f t="shared" si="123"/>
        <v>2.3553927477382808</v>
      </c>
      <c r="AV237" s="29">
        <f t="shared" si="123"/>
        <v>0.81773906700167587</v>
      </c>
      <c r="AW237" s="29">
        <f t="shared" si="123"/>
        <v>0.82796694650235392</v>
      </c>
      <c r="AX237" s="29">
        <f t="shared" si="123"/>
        <v>5.9162548474946322</v>
      </c>
      <c r="AY237" s="29">
        <f t="shared" si="123"/>
        <v>6.1328643374615908</v>
      </c>
    </row>
    <row r="238" spans="2:51">
      <c r="B238" s="3">
        <v>233</v>
      </c>
      <c r="C238" s="3" t="s">
        <v>890</v>
      </c>
      <c r="D238" s="26">
        <v>34.000196500000001</v>
      </c>
      <c r="E238" s="27">
        <v>-118.4814561</v>
      </c>
      <c r="F238" s="24">
        <v>1</v>
      </c>
      <c r="G238" s="12">
        <v>232.40137946766762</v>
      </c>
      <c r="H238" s="13">
        <f t="shared" si="105"/>
        <v>6507.2386250946938</v>
      </c>
      <c r="I238" s="28">
        <f t="shared" si="106"/>
        <v>17.828051027656695</v>
      </c>
      <c r="J238" s="13">
        <f t="shared" si="107"/>
        <v>19.610856130422366</v>
      </c>
      <c r="K238" s="13" t="str">
        <f t="shared" si="108"/>
        <v>depot-6</v>
      </c>
      <c r="L238" s="13" t="e">
        <f t="shared" si="99"/>
        <v>#REF!</v>
      </c>
      <c r="M238" s="13">
        <f t="shared" si="121"/>
        <v>0</v>
      </c>
      <c r="N238" s="13">
        <f t="shared" si="121"/>
        <v>0</v>
      </c>
      <c r="O238" s="13">
        <f t="shared" si="121"/>
        <v>0</v>
      </c>
      <c r="P238" s="13">
        <f t="shared" si="121"/>
        <v>0</v>
      </c>
      <c r="Q238" s="13">
        <f t="shared" si="121"/>
        <v>0</v>
      </c>
      <c r="R238" s="13" t="e">
        <f t="shared" si="121"/>
        <v>#REF!</v>
      </c>
      <c r="S238" s="13">
        <f t="shared" si="121"/>
        <v>0</v>
      </c>
      <c r="T238" s="13">
        <f t="shared" si="121"/>
        <v>0</v>
      </c>
      <c r="U238" s="13" t="str">
        <f t="shared" si="100"/>
        <v>depot-9</v>
      </c>
      <c r="V238" s="13" t="e">
        <f t="shared" si="101"/>
        <v>#REF!</v>
      </c>
      <c r="W238" s="13" t="str">
        <f t="shared" si="102"/>
        <v>depot-10</v>
      </c>
      <c r="X238" s="13" t="e">
        <f t="shared" si="103"/>
        <v>#REF!</v>
      </c>
      <c r="Y238" s="13" t="str">
        <f t="shared" si="109"/>
        <v>depot-11</v>
      </c>
      <c r="Z238" s="13" t="e">
        <f t="shared" si="104"/>
        <v>#REF!</v>
      </c>
      <c r="AA238" s="31" t="e">
        <f t="shared" si="122"/>
        <v>#REF!</v>
      </c>
      <c r="AB238" s="31">
        <f t="shared" si="122"/>
        <v>0</v>
      </c>
      <c r="AC238" s="31">
        <f t="shared" si="122"/>
        <v>0</v>
      </c>
      <c r="AD238" s="31">
        <f t="shared" si="122"/>
        <v>0</v>
      </c>
      <c r="AE238" s="31">
        <f t="shared" si="122"/>
        <v>0</v>
      </c>
      <c r="AF238" s="31">
        <f t="shared" si="122"/>
        <v>0</v>
      </c>
      <c r="AG238" s="42"/>
      <c r="AH238" s="32">
        <f t="shared" si="110"/>
        <v>0.15244786977882643</v>
      </c>
      <c r="AI238" s="32">
        <f t="shared" si="111"/>
        <v>2.5110879712583007</v>
      </c>
      <c r="AJ238" s="29">
        <f t="shared" si="123"/>
        <v>3.384659014228284</v>
      </c>
      <c r="AK238" s="29">
        <f t="shared" si="123"/>
        <v>3.5709852950967709</v>
      </c>
      <c r="AL238" s="29">
        <f t="shared" si="123"/>
        <v>2.7217350984251922</v>
      </c>
      <c r="AM238" s="29">
        <f t="shared" si="123"/>
        <v>2.7186324168598444</v>
      </c>
      <c r="AN238" s="29">
        <f t="shared" si="123"/>
        <v>1.6031745417758809</v>
      </c>
      <c r="AO238" s="29">
        <f t="shared" si="123"/>
        <v>0.15244786977882643</v>
      </c>
      <c r="AP238" s="29">
        <f t="shared" si="123"/>
        <v>1.6680541881189721</v>
      </c>
      <c r="AQ238" s="29">
        <f t="shared" si="123"/>
        <v>5.1451770878076966</v>
      </c>
      <c r="AR238" s="29">
        <f t="shared" si="123"/>
        <v>7.2008110351895054</v>
      </c>
      <c r="AS238" s="29">
        <f t="shared" si="123"/>
        <v>8.4361490356983033</v>
      </c>
      <c r="AT238" s="29">
        <f t="shared" si="123"/>
        <v>2.5110879712583007</v>
      </c>
      <c r="AU238" s="29">
        <f t="shared" si="123"/>
        <v>2.5940106370246592</v>
      </c>
      <c r="AV238" s="29">
        <f t="shared" si="123"/>
        <v>3.3105638076915627</v>
      </c>
      <c r="AW238" s="29">
        <f t="shared" si="123"/>
        <v>3.1140383792428743</v>
      </c>
      <c r="AX238" s="29">
        <f t="shared" si="123"/>
        <v>3.9896579691246195</v>
      </c>
      <c r="AY238" s="29">
        <f t="shared" si="123"/>
        <v>4.1454695111902113</v>
      </c>
    </row>
    <row r="239" spans="2:51">
      <c r="B239" s="3">
        <v>234</v>
      </c>
      <c r="C239" s="3" t="s">
        <v>891</v>
      </c>
      <c r="D239" s="26">
        <v>34.027556199999999</v>
      </c>
      <c r="E239" s="27">
        <v>-118.5158409</v>
      </c>
      <c r="F239" s="24">
        <v>0</v>
      </c>
      <c r="G239" s="12">
        <v>0</v>
      </c>
      <c r="H239" s="13">
        <f t="shared" si="105"/>
        <v>0</v>
      </c>
      <c r="I239" s="28">
        <f t="shared" si="106"/>
        <v>0</v>
      </c>
      <c r="J239" s="13">
        <f t="shared" si="107"/>
        <v>0</v>
      </c>
      <c r="K239" s="13" t="str">
        <f t="shared" si="108"/>
        <v>depot-1</v>
      </c>
      <c r="L239" s="13" t="e">
        <f t="shared" si="99"/>
        <v>#REF!</v>
      </c>
      <c r="M239" s="13" t="e">
        <f t="shared" si="121"/>
        <v>#REF!</v>
      </c>
      <c r="N239" s="13">
        <f t="shared" si="121"/>
        <v>0</v>
      </c>
      <c r="O239" s="13">
        <f t="shared" si="121"/>
        <v>0</v>
      </c>
      <c r="P239" s="13">
        <f t="shared" si="121"/>
        <v>0</v>
      </c>
      <c r="Q239" s="13">
        <f t="shared" si="121"/>
        <v>0</v>
      </c>
      <c r="R239" s="13">
        <f t="shared" si="121"/>
        <v>0</v>
      </c>
      <c r="S239" s="13">
        <f t="shared" si="121"/>
        <v>0</v>
      </c>
      <c r="T239" s="13">
        <f t="shared" si="121"/>
        <v>0</v>
      </c>
      <c r="U239" s="13" t="str">
        <f t="shared" si="100"/>
        <v>depot-9</v>
      </c>
      <c r="V239" s="13" t="e">
        <f t="shared" si="101"/>
        <v>#REF!</v>
      </c>
      <c r="W239" s="13" t="str">
        <f t="shared" si="102"/>
        <v>depot-10</v>
      </c>
      <c r="X239" s="13" t="e">
        <f t="shared" si="103"/>
        <v>#REF!</v>
      </c>
      <c r="Y239" s="13" t="str">
        <f t="shared" si="109"/>
        <v>depot-11</v>
      </c>
      <c r="Z239" s="13" t="e">
        <f t="shared" si="104"/>
        <v>#REF!</v>
      </c>
      <c r="AA239" s="31" t="e">
        <f t="shared" si="122"/>
        <v>#REF!</v>
      </c>
      <c r="AB239" s="31">
        <f t="shared" si="122"/>
        <v>0</v>
      </c>
      <c r="AC239" s="31">
        <f t="shared" si="122"/>
        <v>0</v>
      </c>
      <c r="AD239" s="31">
        <f t="shared" si="122"/>
        <v>0</v>
      </c>
      <c r="AE239" s="31">
        <f t="shared" si="122"/>
        <v>0</v>
      </c>
      <c r="AF239" s="31">
        <f t="shared" si="122"/>
        <v>0</v>
      </c>
      <c r="AG239" s="42"/>
      <c r="AH239" s="32">
        <f t="shared" si="110"/>
        <v>1.8592097483876442</v>
      </c>
      <c r="AI239" s="32">
        <f t="shared" si="111"/>
        <v>1.9870741175154776</v>
      </c>
      <c r="AJ239" s="29">
        <f t="shared" si="123"/>
        <v>1.8592097483876442</v>
      </c>
      <c r="AK239" s="29">
        <f t="shared" si="123"/>
        <v>2.4266029279845389</v>
      </c>
      <c r="AL239" s="29">
        <f t="shared" si="123"/>
        <v>2.5586419028270497</v>
      </c>
      <c r="AM239" s="29">
        <f t="shared" si="123"/>
        <v>2.5473847545467714</v>
      </c>
      <c r="AN239" s="29">
        <f t="shared" si="123"/>
        <v>3.0969278232631017</v>
      </c>
      <c r="AO239" s="29">
        <f t="shared" si="123"/>
        <v>4.292953617370884</v>
      </c>
      <c r="AP239" s="29">
        <f t="shared" si="123"/>
        <v>6.0569656754517709</v>
      </c>
      <c r="AQ239" s="29">
        <f t="shared" si="123"/>
        <v>8.8723521372857554</v>
      </c>
      <c r="AR239" s="29">
        <f t="shared" si="123"/>
        <v>8.7904946449679606</v>
      </c>
      <c r="AS239" s="29">
        <f t="shared" si="123"/>
        <v>12.499938687882182</v>
      </c>
      <c r="AT239" s="29">
        <f t="shared" si="123"/>
        <v>1.9870741175154776</v>
      </c>
      <c r="AU239" s="29">
        <f t="shared" si="123"/>
        <v>2.389970258330123</v>
      </c>
      <c r="AV239" s="29">
        <f t="shared" si="123"/>
        <v>3.6162762311659984</v>
      </c>
      <c r="AW239" s="29">
        <f t="shared" si="123"/>
        <v>3.8596779835758857</v>
      </c>
      <c r="AX239" s="29">
        <f t="shared" si="123"/>
        <v>8.2514095279834656</v>
      </c>
      <c r="AY239" s="29">
        <f t="shared" si="123"/>
        <v>8.431233256915057</v>
      </c>
    </row>
    <row r="240" spans="2:51">
      <c r="B240" s="3">
        <v>235</v>
      </c>
      <c r="C240" s="3" t="s">
        <v>892</v>
      </c>
      <c r="D240" s="26">
        <v>34.002786999999998</v>
      </c>
      <c r="E240" s="27">
        <v>-118.48468699999999</v>
      </c>
      <c r="F240" s="24">
        <v>1</v>
      </c>
      <c r="G240" s="12">
        <v>225.83172274878905</v>
      </c>
      <c r="H240" s="13">
        <f t="shared" si="105"/>
        <v>6323.2882369660938</v>
      </c>
      <c r="I240" s="28">
        <f t="shared" si="106"/>
        <v>17.324077361550941</v>
      </c>
      <c r="J240" s="13">
        <f t="shared" si="107"/>
        <v>19.056485097706037</v>
      </c>
      <c r="K240" s="13" t="str">
        <f t="shared" si="108"/>
        <v>depot-6</v>
      </c>
      <c r="L240" s="13" t="e">
        <f t="shared" si="99"/>
        <v>#REF!</v>
      </c>
      <c r="M240" s="13">
        <f t="shared" si="121"/>
        <v>0</v>
      </c>
      <c r="N240" s="13">
        <f t="shared" si="121"/>
        <v>0</v>
      </c>
      <c r="O240" s="13">
        <f t="shared" si="121"/>
        <v>0</v>
      </c>
      <c r="P240" s="13">
        <f t="shared" si="121"/>
        <v>0</v>
      </c>
      <c r="Q240" s="13">
        <f t="shared" si="121"/>
        <v>0</v>
      </c>
      <c r="R240" s="13" t="e">
        <f t="shared" si="121"/>
        <v>#REF!</v>
      </c>
      <c r="S240" s="13">
        <f t="shared" si="121"/>
        <v>0</v>
      </c>
      <c r="T240" s="13">
        <f t="shared" si="121"/>
        <v>0</v>
      </c>
      <c r="U240" s="13" t="str">
        <f t="shared" si="100"/>
        <v>depot-9</v>
      </c>
      <c r="V240" s="13" t="e">
        <f t="shared" si="101"/>
        <v>#REF!</v>
      </c>
      <c r="W240" s="13" t="str">
        <f t="shared" si="102"/>
        <v>depot-10</v>
      </c>
      <c r="X240" s="13" t="e">
        <f t="shared" si="103"/>
        <v>#REF!</v>
      </c>
      <c r="Y240" s="13" t="str">
        <f t="shared" si="109"/>
        <v>depot-11</v>
      </c>
      <c r="Z240" s="13" t="e">
        <f t="shared" si="104"/>
        <v>#REF!</v>
      </c>
      <c r="AA240" s="31" t="e">
        <f t="shared" si="122"/>
        <v>#REF!</v>
      </c>
      <c r="AB240" s="31">
        <f t="shared" si="122"/>
        <v>0</v>
      </c>
      <c r="AC240" s="31">
        <f t="shared" si="122"/>
        <v>0</v>
      </c>
      <c r="AD240" s="31">
        <f t="shared" si="122"/>
        <v>0</v>
      </c>
      <c r="AE240" s="31">
        <f t="shared" si="122"/>
        <v>0</v>
      </c>
      <c r="AF240" s="31">
        <f t="shared" si="122"/>
        <v>0</v>
      </c>
      <c r="AG240" s="42"/>
      <c r="AH240" s="32">
        <f t="shared" si="110"/>
        <v>0.33170983524703074</v>
      </c>
      <c r="AI240" s="32">
        <f t="shared" si="111"/>
        <v>2.1056484365633783</v>
      </c>
      <c r="AJ240" s="29">
        <f t="shared" si="123"/>
        <v>3.0082744057019104</v>
      </c>
      <c r="AK240" s="29">
        <f t="shared" si="123"/>
        <v>3.232774175224967</v>
      </c>
      <c r="AL240" s="29">
        <f t="shared" si="123"/>
        <v>2.3820103098438747</v>
      </c>
      <c r="AM240" s="29">
        <f t="shared" si="123"/>
        <v>2.3776685066265024</v>
      </c>
      <c r="AN240" s="29">
        <f t="shared" si="123"/>
        <v>1.2574608359706676</v>
      </c>
      <c r="AO240" s="29">
        <f t="shared" si="123"/>
        <v>0.33170983524703074</v>
      </c>
      <c r="AP240" s="29">
        <f t="shared" si="123"/>
        <v>2.0808442636819082</v>
      </c>
      <c r="AQ240" s="29">
        <f t="shared" si="123"/>
        <v>5.4532135159456283</v>
      </c>
      <c r="AR240" s="29">
        <f t="shared" si="123"/>
        <v>7.2510086611795979</v>
      </c>
      <c r="AS240" s="29">
        <f t="shared" si="123"/>
        <v>8.8049144969214623</v>
      </c>
      <c r="AT240" s="29">
        <f t="shared" si="123"/>
        <v>2.1056484365633783</v>
      </c>
      <c r="AU240" s="29">
        <f t="shared" si="123"/>
        <v>2.2318678550488693</v>
      </c>
      <c r="AV240" s="29">
        <f t="shared" si="123"/>
        <v>3.0826887799125204</v>
      </c>
      <c r="AW240" s="29">
        <f t="shared" si="123"/>
        <v>2.9207634084257208</v>
      </c>
      <c r="AX240" s="29">
        <f t="shared" si="123"/>
        <v>4.3796511561985714</v>
      </c>
      <c r="AY240" s="29">
        <f t="shared" si="123"/>
        <v>4.5400920743526552</v>
      </c>
    </row>
    <row r="241" spans="2:51">
      <c r="B241" s="3">
        <v>236</v>
      </c>
      <c r="C241" s="3" t="s">
        <v>893</v>
      </c>
      <c r="D241" s="26">
        <v>34.003681399999998</v>
      </c>
      <c r="E241" s="27">
        <v>-118.4855506</v>
      </c>
      <c r="F241" s="24">
        <v>1</v>
      </c>
      <c r="G241" s="12">
        <v>225.83172274878905</v>
      </c>
      <c r="H241" s="13">
        <f t="shared" si="105"/>
        <v>6323.2882369660938</v>
      </c>
      <c r="I241" s="28">
        <f t="shared" si="106"/>
        <v>17.324077361550941</v>
      </c>
      <c r="J241" s="13">
        <f t="shared" si="107"/>
        <v>19.056485097706037</v>
      </c>
      <c r="K241" s="13" t="str">
        <f t="shared" si="108"/>
        <v>depot-6</v>
      </c>
      <c r="L241" s="13" t="e">
        <f t="shared" si="99"/>
        <v>#REF!</v>
      </c>
      <c r="M241" s="13">
        <f t="shared" si="121"/>
        <v>0</v>
      </c>
      <c r="N241" s="13">
        <f t="shared" si="121"/>
        <v>0</v>
      </c>
      <c r="O241" s="13">
        <f t="shared" si="121"/>
        <v>0</v>
      </c>
      <c r="P241" s="13">
        <f t="shared" si="121"/>
        <v>0</v>
      </c>
      <c r="Q241" s="13">
        <f t="shared" si="121"/>
        <v>0</v>
      </c>
      <c r="R241" s="13" t="e">
        <f t="shared" si="121"/>
        <v>#REF!</v>
      </c>
      <c r="S241" s="13">
        <f t="shared" si="121"/>
        <v>0</v>
      </c>
      <c r="T241" s="13">
        <f t="shared" si="121"/>
        <v>0</v>
      </c>
      <c r="U241" s="13" t="str">
        <f t="shared" si="100"/>
        <v>depot-9</v>
      </c>
      <c r="V241" s="13" t="e">
        <f t="shared" si="101"/>
        <v>#REF!</v>
      </c>
      <c r="W241" s="13" t="str">
        <f t="shared" si="102"/>
        <v>depot-10</v>
      </c>
      <c r="X241" s="13" t="e">
        <f t="shared" si="103"/>
        <v>#REF!</v>
      </c>
      <c r="Y241" s="13" t="str">
        <f t="shared" si="109"/>
        <v>depot-11</v>
      </c>
      <c r="Z241" s="13" t="e">
        <f t="shared" si="104"/>
        <v>#REF!</v>
      </c>
      <c r="AA241" s="31" t="e">
        <f t="shared" si="122"/>
        <v>#REF!</v>
      </c>
      <c r="AB241" s="31">
        <f t="shared" si="122"/>
        <v>0</v>
      </c>
      <c r="AC241" s="31">
        <f t="shared" si="122"/>
        <v>0</v>
      </c>
      <c r="AD241" s="31">
        <f t="shared" si="122"/>
        <v>0</v>
      </c>
      <c r="AE241" s="31">
        <f t="shared" si="122"/>
        <v>0</v>
      </c>
      <c r="AF241" s="31">
        <f t="shared" si="122"/>
        <v>0</v>
      </c>
      <c r="AG241" s="42"/>
      <c r="AH241" s="32">
        <f t="shared" si="110"/>
        <v>0.4538393129727063</v>
      </c>
      <c r="AI241" s="32">
        <f t="shared" si="111"/>
        <v>1.9819429507433106</v>
      </c>
      <c r="AJ241" s="29">
        <f t="shared" si="123"/>
        <v>2.8909762986231016</v>
      </c>
      <c r="AK241" s="29">
        <f t="shared" si="123"/>
        <v>3.1257522851309107</v>
      </c>
      <c r="AL241" s="29">
        <f t="shared" si="123"/>
        <v>2.2755903417360028</v>
      </c>
      <c r="AM241" s="29">
        <f t="shared" si="123"/>
        <v>2.270887752444624</v>
      </c>
      <c r="AN241" s="29">
        <f t="shared" si="123"/>
        <v>1.1526778368650465</v>
      </c>
      <c r="AO241" s="29">
        <f t="shared" si="123"/>
        <v>0.4538393129727063</v>
      </c>
      <c r="AP241" s="29">
        <f t="shared" si="123"/>
        <v>2.2049928941605579</v>
      </c>
      <c r="AQ241" s="29">
        <f t="shared" si="123"/>
        <v>5.5375776090357958</v>
      </c>
      <c r="AR241" s="29">
        <f t="shared" si="123"/>
        <v>7.2549113519948767</v>
      </c>
      <c r="AS241" s="29">
        <f t="shared" si="123"/>
        <v>8.9085840723485283</v>
      </c>
      <c r="AT241" s="29">
        <f t="shared" si="123"/>
        <v>1.9819429507433106</v>
      </c>
      <c r="AU241" s="29">
        <f t="shared" si="123"/>
        <v>2.119093219091623</v>
      </c>
      <c r="AV241" s="29">
        <f t="shared" si="123"/>
        <v>3.0086038818359975</v>
      </c>
      <c r="AW241" s="29">
        <f t="shared" si="123"/>
        <v>2.8576445556435037</v>
      </c>
      <c r="AX241" s="29">
        <f t="shared" si="123"/>
        <v>4.4917249707872067</v>
      </c>
      <c r="AY241" s="29">
        <f t="shared" si="123"/>
        <v>4.6538412800182432</v>
      </c>
    </row>
    <row r="242" spans="2:51">
      <c r="B242" s="3">
        <v>237</v>
      </c>
      <c r="C242" s="3" t="s">
        <v>894</v>
      </c>
      <c r="D242" s="26">
        <v>34.008207800000001</v>
      </c>
      <c r="E242" s="27">
        <v>-118.4765938</v>
      </c>
      <c r="F242" s="24">
        <v>0</v>
      </c>
      <c r="G242" s="12">
        <v>392.38093578780632</v>
      </c>
      <c r="H242" s="13">
        <f t="shared" si="105"/>
        <v>10986.666202058577</v>
      </c>
      <c r="I242" s="28">
        <f t="shared" si="106"/>
        <v>30.10045534810569</v>
      </c>
      <c r="J242" s="13">
        <f t="shared" si="107"/>
        <v>33.110500882916263</v>
      </c>
      <c r="K242" s="13" t="str">
        <f t="shared" si="108"/>
        <v>depot-6</v>
      </c>
      <c r="L242" s="13" t="e">
        <f t="shared" si="99"/>
        <v>#REF!</v>
      </c>
      <c r="M242" s="13">
        <f t="shared" si="121"/>
        <v>0</v>
      </c>
      <c r="N242" s="13">
        <f t="shared" si="121"/>
        <v>0</v>
      </c>
      <c r="O242" s="13">
        <f t="shared" si="121"/>
        <v>0</v>
      </c>
      <c r="P242" s="13">
        <f t="shared" si="121"/>
        <v>0</v>
      </c>
      <c r="Q242" s="13">
        <f t="shared" si="121"/>
        <v>0</v>
      </c>
      <c r="R242" s="13" t="e">
        <f t="shared" si="121"/>
        <v>#REF!</v>
      </c>
      <c r="S242" s="13">
        <f t="shared" si="121"/>
        <v>0</v>
      </c>
      <c r="T242" s="13">
        <f t="shared" si="121"/>
        <v>0</v>
      </c>
      <c r="U242" s="13" t="str">
        <f t="shared" si="100"/>
        <v>depot-9</v>
      </c>
      <c r="V242" s="13" t="e">
        <f t="shared" si="101"/>
        <v>#REF!</v>
      </c>
      <c r="W242" s="13" t="str">
        <f t="shared" si="102"/>
        <v>depot-10</v>
      </c>
      <c r="X242" s="13" t="e">
        <f t="shared" si="103"/>
        <v>#REF!</v>
      </c>
      <c r="Y242" s="13" t="str">
        <f t="shared" si="109"/>
        <v>depot-12</v>
      </c>
      <c r="Z242" s="13" t="e">
        <f t="shared" si="104"/>
        <v>#REF!</v>
      </c>
      <c r="AA242" s="31">
        <f t="shared" si="122"/>
        <v>0</v>
      </c>
      <c r="AB242" s="31" t="e">
        <f t="shared" si="122"/>
        <v>#REF!</v>
      </c>
      <c r="AC242" s="31">
        <f t="shared" si="122"/>
        <v>0</v>
      </c>
      <c r="AD242" s="31">
        <f t="shared" si="122"/>
        <v>0</v>
      </c>
      <c r="AE242" s="31">
        <f t="shared" si="122"/>
        <v>0</v>
      </c>
      <c r="AF242" s="31">
        <f t="shared" si="122"/>
        <v>0</v>
      </c>
      <c r="AG242" s="42"/>
      <c r="AH242" s="32">
        <f t="shared" si="110"/>
        <v>1.0424283942798196</v>
      </c>
      <c r="AI242" s="32">
        <f t="shared" si="111"/>
        <v>2.2081013007551697</v>
      </c>
      <c r="AJ242" s="29">
        <f t="shared" si="123"/>
        <v>3.0172564413382528</v>
      </c>
      <c r="AK242" s="29">
        <f t="shared" si="123"/>
        <v>3.0432816047149855</v>
      </c>
      <c r="AL242" s="29">
        <f t="shared" si="123"/>
        <v>2.2411420321341837</v>
      </c>
      <c r="AM242" s="29">
        <f t="shared" si="123"/>
        <v>2.2425580579778028</v>
      </c>
      <c r="AN242" s="29">
        <f t="shared" si="123"/>
        <v>1.2880926055212893</v>
      </c>
      <c r="AO242" s="29">
        <f t="shared" si="123"/>
        <v>1.0424283942798196</v>
      </c>
      <c r="AP242" s="29">
        <f t="shared" si="123"/>
        <v>2.0838420560354241</v>
      </c>
      <c r="AQ242" s="29">
        <f t="shared" si="123"/>
        <v>4.6565912336066395</v>
      </c>
      <c r="AR242" s="29">
        <f t="shared" si="123"/>
        <v>6.290375424003507</v>
      </c>
      <c r="AS242" s="29">
        <f t="shared" si="123"/>
        <v>8.1595900574302256</v>
      </c>
      <c r="AT242" s="29">
        <f t="shared" si="123"/>
        <v>2.3901310981614561</v>
      </c>
      <c r="AU242" s="29">
        <f t="shared" si="123"/>
        <v>2.2081013007551697</v>
      </c>
      <c r="AV242" s="29">
        <f t="shared" si="123"/>
        <v>2.5316549343459673</v>
      </c>
      <c r="AW242" s="29">
        <f t="shared" si="123"/>
        <v>2.2878771470509771</v>
      </c>
      <c r="AX242" s="29">
        <f t="shared" si="123"/>
        <v>3.8849392014291482</v>
      </c>
      <c r="AY242" s="29">
        <f t="shared" si="123"/>
        <v>4.0714148747097134</v>
      </c>
    </row>
    <row r="243" spans="2:51">
      <c r="B243" s="3">
        <v>238</v>
      </c>
      <c r="C243" s="3" t="s">
        <v>895</v>
      </c>
      <c r="D243" s="26">
        <v>34.009723899999997</v>
      </c>
      <c r="E243" s="27">
        <v>-118.4659276</v>
      </c>
      <c r="F243" s="24">
        <v>0</v>
      </c>
      <c r="G243" s="12">
        <v>252.49289631461997</v>
      </c>
      <c r="H243" s="13">
        <f t="shared" si="105"/>
        <v>7069.8010968093586</v>
      </c>
      <c r="I243" s="28">
        <f t="shared" si="106"/>
        <v>19.369318073450298</v>
      </c>
      <c r="J243" s="13">
        <f t="shared" si="107"/>
        <v>21.306249880795331</v>
      </c>
      <c r="K243" s="13" t="str">
        <f t="shared" si="108"/>
        <v>depot-6</v>
      </c>
      <c r="L243" s="13" t="e">
        <f t="shared" si="99"/>
        <v>#REF!</v>
      </c>
      <c r="M243" s="13">
        <f t="shared" si="121"/>
        <v>0</v>
      </c>
      <c r="N243" s="13">
        <f t="shared" si="121"/>
        <v>0</v>
      </c>
      <c r="O243" s="13">
        <f t="shared" si="121"/>
        <v>0</v>
      </c>
      <c r="P243" s="13">
        <f t="shared" si="121"/>
        <v>0</v>
      </c>
      <c r="Q243" s="13">
        <f t="shared" si="121"/>
        <v>0</v>
      </c>
      <c r="R243" s="13" t="e">
        <f t="shared" si="121"/>
        <v>#REF!</v>
      </c>
      <c r="S243" s="13">
        <f t="shared" si="121"/>
        <v>0</v>
      </c>
      <c r="T243" s="13">
        <f t="shared" si="121"/>
        <v>0</v>
      </c>
      <c r="U243" s="13" t="str">
        <f t="shared" si="100"/>
        <v>depot-9</v>
      </c>
      <c r="V243" s="13" t="e">
        <f t="shared" si="101"/>
        <v>#REF!</v>
      </c>
      <c r="W243" s="13" t="str">
        <f t="shared" si="102"/>
        <v>depot-10</v>
      </c>
      <c r="X243" s="13" t="e">
        <f t="shared" si="103"/>
        <v>#REF!</v>
      </c>
      <c r="Y243" s="13" t="str">
        <f t="shared" si="109"/>
        <v>depot-14</v>
      </c>
      <c r="Z243" s="13" t="e">
        <f t="shared" si="104"/>
        <v>#REF!</v>
      </c>
      <c r="AA243" s="31">
        <f t="shared" si="122"/>
        <v>0</v>
      </c>
      <c r="AB243" s="31">
        <f t="shared" si="122"/>
        <v>0</v>
      </c>
      <c r="AC243" s="31">
        <f t="shared" si="122"/>
        <v>0</v>
      </c>
      <c r="AD243" s="31" t="e">
        <f t="shared" si="122"/>
        <v>#REF!</v>
      </c>
      <c r="AE243" s="31">
        <f t="shared" si="122"/>
        <v>0</v>
      </c>
      <c r="AF243" s="31">
        <f t="shared" si="122"/>
        <v>0</v>
      </c>
      <c r="AG243" s="42"/>
      <c r="AH243" s="32">
        <f t="shared" si="110"/>
        <v>1.9636460145610743</v>
      </c>
      <c r="AI243" s="32">
        <f t="shared" si="111"/>
        <v>2.4237810171093614</v>
      </c>
      <c r="AJ243" s="29">
        <f t="shared" si="123"/>
        <v>3.7475669421239308</v>
      </c>
      <c r="AK243" s="29">
        <f t="shared" si="123"/>
        <v>3.6092196966239047</v>
      </c>
      <c r="AL243" s="29">
        <f t="shared" si="123"/>
        <v>2.9276236641514211</v>
      </c>
      <c r="AM243" s="29">
        <f t="shared" si="123"/>
        <v>2.9333680225474916</v>
      </c>
      <c r="AN243" s="29">
        <f t="shared" si="123"/>
        <v>2.2230928653791309</v>
      </c>
      <c r="AO243" s="29">
        <f t="shared" si="123"/>
        <v>1.9636460145610743</v>
      </c>
      <c r="AP243" s="29">
        <f t="shared" si="123"/>
        <v>2.1371725231717815</v>
      </c>
      <c r="AQ243" s="29">
        <f t="shared" si="123"/>
        <v>3.6135053561049775</v>
      </c>
      <c r="AR243" s="29">
        <f t="shared" si="123"/>
        <v>5.4552479182715965</v>
      </c>
      <c r="AS243" s="29">
        <f t="shared" si="123"/>
        <v>7.2003161629616503</v>
      </c>
      <c r="AT243" s="29">
        <f t="shared" si="123"/>
        <v>3.3250585309887124</v>
      </c>
      <c r="AU243" s="29">
        <f t="shared" si="123"/>
        <v>2.9835613044979574</v>
      </c>
      <c r="AV243" s="29">
        <f t="shared" si="123"/>
        <v>2.7504348669440257</v>
      </c>
      <c r="AW243" s="29">
        <f t="shared" si="123"/>
        <v>2.4237810171093614</v>
      </c>
      <c r="AX243" s="29">
        <f t="shared" si="123"/>
        <v>3.1335497522296483</v>
      </c>
      <c r="AY243" s="29">
        <f t="shared" si="123"/>
        <v>3.3397084462722817</v>
      </c>
    </row>
    <row r="244" spans="2:51">
      <c r="B244" s="3">
        <v>239</v>
      </c>
      <c r="C244" s="3" t="s">
        <v>896</v>
      </c>
      <c r="D244" s="26">
        <v>34.024767099999998</v>
      </c>
      <c r="E244" s="27">
        <v>-118.5089937</v>
      </c>
      <c r="F244" s="24">
        <v>0</v>
      </c>
      <c r="G244" s="12">
        <v>382.96804752443012</v>
      </c>
      <c r="H244" s="13">
        <f t="shared" si="105"/>
        <v>10723.105330684042</v>
      </c>
      <c r="I244" s="28">
        <f t="shared" si="106"/>
        <v>29.378370768997375</v>
      </c>
      <c r="J244" s="13">
        <f t="shared" si="107"/>
        <v>32.316207845897118</v>
      </c>
      <c r="K244" s="13" t="str">
        <f t="shared" si="108"/>
        <v>depot-1</v>
      </c>
      <c r="L244" s="13" t="e">
        <f t="shared" si="99"/>
        <v>#REF!</v>
      </c>
      <c r="M244" s="13" t="e">
        <f t="shared" si="121"/>
        <v>#REF!</v>
      </c>
      <c r="N244" s="13">
        <f t="shared" si="121"/>
        <v>0</v>
      </c>
      <c r="O244" s="13">
        <f t="shared" si="121"/>
        <v>0</v>
      </c>
      <c r="P244" s="13">
        <f t="shared" si="121"/>
        <v>0</v>
      </c>
      <c r="Q244" s="13">
        <f t="shared" si="121"/>
        <v>0</v>
      </c>
      <c r="R244" s="13">
        <f t="shared" si="121"/>
        <v>0</v>
      </c>
      <c r="S244" s="13">
        <f t="shared" si="121"/>
        <v>0</v>
      </c>
      <c r="T244" s="13">
        <f t="shared" si="121"/>
        <v>0</v>
      </c>
      <c r="U244" s="13" t="str">
        <f t="shared" si="100"/>
        <v>depot-9</v>
      </c>
      <c r="V244" s="13" t="e">
        <f t="shared" si="101"/>
        <v>#REF!</v>
      </c>
      <c r="W244" s="13" t="str">
        <f t="shared" si="102"/>
        <v>depot-10</v>
      </c>
      <c r="X244" s="13" t="e">
        <f t="shared" si="103"/>
        <v>#REF!</v>
      </c>
      <c r="Y244" s="13" t="str">
        <f t="shared" si="109"/>
        <v>depot-11</v>
      </c>
      <c r="Z244" s="13" t="e">
        <f t="shared" si="104"/>
        <v>#REF!</v>
      </c>
      <c r="AA244" s="31" t="e">
        <f t="shared" si="122"/>
        <v>#REF!</v>
      </c>
      <c r="AB244" s="31">
        <f t="shared" si="122"/>
        <v>0</v>
      </c>
      <c r="AC244" s="31">
        <f t="shared" si="122"/>
        <v>0</v>
      </c>
      <c r="AD244" s="31">
        <f t="shared" si="122"/>
        <v>0</v>
      </c>
      <c r="AE244" s="31">
        <f t="shared" si="122"/>
        <v>0</v>
      </c>
      <c r="AF244" s="31">
        <f t="shared" si="122"/>
        <v>0</v>
      </c>
      <c r="AG244" s="42"/>
      <c r="AH244" s="32">
        <f t="shared" si="110"/>
        <v>1.2723553391253095</v>
      </c>
      <c r="AI244" s="32">
        <f t="shared" si="111"/>
        <v>1.2487995804775094</v>
      </c>
      <c r="AJ244" s="29">
        <f t="shared" si="123"/>
        <v>1.2723553391253095</v>
      </c>
      <c r="AK244" s="29">
        <f t="shared" si="123"/>
        <v>1.8988494931942101</v>
      </c>
      <c r="AL244" s="29">
        <f t="shared" si="123"/>
        <v>1.8724252339689198</v>
      </c>
      <c r="AM244" s="29">
        <f t="shared" si="123"/>
        <v>1.8602408491374975</v>
      </c>
      <c r="AN244" s="29">
        <f t="shared" si="123"/>
        <v>2.3579971613643846</v>
      </c>
      <c r="AO244" s="29">
        <f t="shared" si="123"/>
        <v>3.5963468445910509</v>
      </c>
      <c r="AP244" s="29">
        <f t="shared" si="123"/>
        <v>5.3578500020907205</v>
      </c>
      <c r="AQ244" s="29">
        <f t="shared" si="123"/>
        <v>8.1391269670957627</v>
      </c>
      <c r="AR244" s="29">
        <f t="shared" si="123"/>
        <v>8.222825801031961</v>
      </c>
      <c r="AS244" s="29">
        <f t="shared" si="123"/>
        <v>11.760981640990749</v>
      </c>
      <c r="AT244" s="29">
        <f t="shared" si="123"/>
        <v>1.2487995804775094</v>
      </c>
      <c r="AU244" s="29">
        <f t="shared" si="123"/>
        <v>1.6782238664144873</v>
      </c>
      <c r="AV244" s="29">
        <f t="shared" si="123"/>
        <v>3.0088518775771238</v>
      </c>
      <c r="AW244" s="29">
        <f t="shared" si="123"/>
        <v>3.2212195280984837</v>
      </c>
      <c r="AX244" s="29">
        <f t="shared" si="123"/>
        <v>7.517501685334131</v>
      </c>
      <c r="AY244" s="29">
        <f t="shared" si="123"/>
        <v>7.698765853941417</v>
      </c>
    </row>
    <row r="245" spans="2:51">
      <c r="B245" s="3">
        <v>240</v>
      </c>
      <c r="C245" s="3" t="s">
        <v>897</v>
      </c>
      <c r="D245" s="26">
        <v>33.998459199999999</v>
      </c>
      <c r="E245" s="27">
        <v>-118.4784768</v>
      </c>
      <c r="F245" s="24">
        <v>0</v>
      </c>
      <c r="G245" s="12">
        <v>232.40137946766762</v>
      </c>
      <c r="H245" s="13">
        <f t="shared" si="105"/>
        <v>6507.2386250946938</v>
      </c>
      <c r="I245" s="28">
        <f t="shared" si="106"/>
        <v>17.828051027656695</v>
      </c>
      <c r="J245" s="13">
        <f t="shared" si="107"/>
        <v>19.610856130422366</v>
      </c>
      <c r="K245" s="13" t="str">
        <f t="shared" si="108"/>
        <v>depot-6</v>
      </c>
      <c r="L245" s="13" t="e">
        <f t="shared" si="99"/>
        <v>#REF!</v>
      </c>
      <c r="M245" s="13">
        <f t="shared" si="121"/>
        <v>0</v>
      </c>
      <c r="N245" s="13">
        <f t="shared" si="121"/>
        <v>0</v>
      </c>
      <c r="O245" s="13">
        <f t="shared" si="121"/>
        <v>0</v>
      </c>
      <c r="P245" s="13">
        <f t="shared" si="121"/>
        <v>0</v>
      </c>
      <c r="Q245" s="13">
        <f t="shared" si="121"/>
        <v>0</v>
      </c>
      <c r="R245" s="13" t="e">
        <f t="shared" si="121"/>
        <v>#REF!</v>
      </c>
      <c r="S245" s="13">
        <f t="shared" si="121"/>
        <v>0</v>
      </c>
      <c r="T245" s="13">
        <f t="shared" si="121"/>
        <v>0</v>
      </c>
      <c r="U245" s="13" t="str">
        <f t="shared" si="100"/>
        <v>depot-9</v>
      </c>
      <c r="V245" s="13" t="e">
        <f t="shared" si="101"/>
        <v>#REF!</v>
      </c>
      <c r="W245" s="13" t="str">
        <f t="shared" si="102"/>
        <v>depot-10</v>
      </c>
      <c r="X245" s="13" t="e">
        <f t="shared" si="103"/>
        <v>#REF!</v>
      </c>
      <c r="Y245" s="13" t="str">
        <f t="shared" si="109"/>
        <v>depot-11</v>
      </c>
      <c r="Z245" s="13" t="e">
        <f t="shared" si="104"/>
        <v>#REF!</v>
      </c>
      <c r="AA245" s="31" t="e">
        <f t="shared" si="122"/>
        <v>#REF!</v>
      </c>
      <c r="AB245" s="31">
        <f t="shared" si="122"/>
        <v>0</v>
      </c>
      <c r="AC245" s="31">
        <f t="shared" si="122"/>
        <v>0</v>
      </c>
      <c r="AD245" s="31">
        <f t="shared" si="122"/>
        <v>0</v>
      </c>
      <c r="AE245" s="31">
        <f t="shared" si="122"/>
        <v>0</v>
      </c>
      <c r="AF245" s="31">
        <f t="shared" si="122"/>
        <v>0</v>
      </c>
      <c r="AG245" s="42"/>
      <c r="AH245" s="32">
        <f t="shared" si="110"/>
        <v>0.47270358957895114</v>
      </c>
      <c r="AI245" s="32">
        <f t="shared" si="111"/>
        <v>2.8390170901918603</v>
      </c>
      <c r="AJ245" s="29">
        <f t="shared" si="123"/>
        <v>3.6827881933122959</v>
      </c>
      <c r="AK245" s="29">
        <f t="shared" si="123"/>
        <v>3.8351563529014339</v>
      </c>
      <c r="AL245" s="29">
        <f t="shared" si="123"/>
        <v>2.9913904748464373</v>
      </c>
      <c r="AM245" s="29">
        <f t="shared" si="123"/>
        <v>2.9893121705509782</v>
      </c>
      <c r="AN245" s="29">
        <f t="shared" si="123"/>
        <v>1.8883327318033511</v>
      </c>
      <c r="AO245" s="29">
        <f t="shared" si="123"/>
        <v>0.47270358957895114</v>
      </c>
      <c r="AP245" s="29">
        <f t="shared" si="123"/>
        <v>1.3353111845930858</v>
      </c>
      <c r="AQ245" s="29">
        <f t="shared" si="123"/>
        <v>4.8666319055887826</v>
      </c>
      <c r="AR245" s="29">
        <f t="shared" si="123"/>
        <v>7.1263944069986858</v>
      </c>
      <c r="AS245" s="29">
        <f t="shared" si="123"/>
        <v>8.1112924905529855</v>
      </c>
      <c r="AT245" s="29">
        <f t="shared" si="123"/>
        <v>2.8390170901918603</v>
      </c>
      <c r="AU245" s="29">
        <f t="shared" si="123"/>
        <v>2.8827318820867616</v>
      </c>
      <c r="AV245" s="29">
        <f t="shared" si="123"/>
        <v>3.4855884216296906</v>
      </c>
      <c r="AW245" s="29">
        <f t="shared" si="123"/>
        <v>3.2630620310374834</v>
      </c>
      <c r="AX245" s="29">
        <f t="shared" si="123"/>
        <v>3.6532292726838644</v>
      </c>
      <c r="AY245" s="29">
        <f t="shared" si="123"/>
        <v>3.8063245314609633</v>
      </c>
    </row>
    <row r="246" spans="2:51">
      <c r="B246" s="3">
        <v>241</v>
      </c>
      <c r="C246" s="3" t="s">
        <v>898</v>
      </c>
      <c r="D246" s="26">
        <v>34.008392700000002</v>
      </c>
      <c r="E246" s="27">
        <v>-118.4934689</v>
      </c>
      <c r="F246" s="24">
        <v>1</v>
      </c>
      <c r="G246" s="12">
        <v>176.44143501450321</v>
      </c>
      <c r="H246" s="13">
        <f t="shared" si="105"/>
        <v>4940.36018040609</v>
      </c>
      <c r="I246" s="28">
        <f t="shared" si="106"/>
        <v>13.53523337097559</v>
      </c>
      <c r="J246" s="13">
        <f t="shared" si="107"/>
        <v>14.888756708073149</v>
      </c>
      <c r="K246" s="13" t="str">
        <f t="shared" si="108"/>
        <v>depot-5</v>
      </c>
      <c r="L246" s="13" t="e">
        <f t="shared" si="99"/>
        <v>#REF!</v>
      </c>
      <c r="M246" s="13">
        <f t="shared" ref="M246:T255" si="124">IF($K246=M$5,$L246,0)</f>
        <v>0</v>
      </c>
      <c r="N246" s="13">
        <f t="shared" si="124"/>
        <v>0</v>
      </c>
      <c r="O246" s="13">
        <f t="shared" si="124"/>
        <v>0</v>
      </c>
      <c r="P246" s="13">
        <f t="shared" si="124"/>
        <v>0</v>
      </c>
      <c r="Q246" s="13" t="e">
        <f t="shared" si="124"/>
        <v>#REF!</v>
      </c>
      <c r="R246" s="13">
        <f t="shared" si="124"/>
        <v>0</v>
      </c>
      <c r="S246" s="13">
        <f t="shared" si="124"/>
        <v>0</v>
      </c>
      <c r="T246" s="13">
        <f t="shared" si="124"/>
        <v>0</v>
      </c>
      <c r="U246" s="13" t="str">
        <f t="shared" si="100"/>
        <v>depot-9</v>
      </c>
      <c r="V246" s="13" t="e">
        <f t="shared" si="101"/>
        <v>#REF!</v>
      </c>
      <c r="W246" s="13" t="str">
        <f t="shared" si="102"/>
        <v>depot-10</v>
      </c>
      <c r="X246" s="13" t="e">
        <f t="shared" si="103"/>
        <v>#REF!</v>
      </c>
      <c r="Y246" s="13" t="str">
        <f t="shared" si="109"/>
        <v>depot-11</v>
      </c>
      <c r="Z246" s="13" t="e">
        <f t="shared" si="104"/>
        <v>#REF!</v>
      </c>
      <c r="AA246" s="31" t="e">
        <f t="shared" ref="AA246:AF255" si="125">IF($Y246=AA$5,$Z246,0)</f>
        <v>#REF!</v>
      </c>
      <c r="AB246" s="31">
        <f t="shared" si="125"/>
        <v>0</v>
      </c>
      <c r="AC246" s="31">
        <f t="shared" si="125"/>
        <v>0</v>
      </c>
      <c r="AD246" s="31">
        <f t="shared" si="125"/>
        <v>0</v>
      </c>
      <c r="AE246" s="31">
        <f t="shared" si="125"/>
        <v>0</v>
      </c>
      <c r="AF246" s="31">
        <f t="shared" si="125"/>
        <v>0</v>
      </c>
      <c r="AG246" s="42"/>
      <c r="AH246" s="32">
        <f t="shared" si="110"/>
        <v>0.89246589010388944</v>
      </c>
      <c r="AI246" s="32">
        <f t="shared" si="111"/>
        <v>1.1709723707241959</v>
      </c>
      <c r="AJ246" s="29">
        <f t="shared" ref="AJ246:AY255" si="126">(((AJ$3-$D246)^2)+((AJ$4-$E246)^2))^(1/2)*100</f>
        <v>2.2008143722263789</v>
      </c>
      <c r="AK246" s="29">
        <f t="shared" si="126"/>
        <v>2.5784673188929985</v>
      </c>
      <c r="AL246" s="29">
        <f t="shared" si="126"/>
        <v>1.7825076432936986</v>
      </c>
      <c r="AM246" s="29">
        <f t="shared" si="126"/>
        <v>1.7732073965556656</v>
      </c>
      <c r="AN246" s="29">
        <f t="shared" si="126"/>
        <v>0.89246589010388944</v>
      </c>
      <c r="AO246" s="29">
        <f t="shared" si="126"/>
        <v>1.3476648008309655</v>
      </c>
      <c r="AP246" s="29">
        <f t="shared" si="126"/>
        <v>3.1115321280840598</v>
      </c>
      <c r="AQ246" s="29">
        <f t="shared" si="126"/>
        <v>6.3411751474386877</v>
      </c>
      <c r="AR246" s="29">
        <f t="shared" si="126"/>
        <v>7.58366958270868</v>
      </c>
      <c r="AS246" s="29">
        <f t="shared" si="126"/>
        <v>9.7888730350997992</v>
      </c>
      <c r="AT246" s="29">
        <f t="shared" si="126"/>
        <v>1.1709723707241959</v>
      </c>
      <c r="AU246" s="29">
        <f t="shared" si="126"/>
        <v>1.5445066863561989</v>
      </c>
      <c r="AV246" s="29">
        <f t="shared" si="126"/>
        <v>2.8231222367434428</v>
      </c>
      <c r="AW246" s="29">
        <f t="shared" si="126"/>
        <v>2.7792471188069507</v>
      </c>
      <c r="AX246" s="29">
        <f t="shared" si="126"/>
        <v>5.4013563353100258</v>
      </c>
      <c r="AY246" s="29">
        <f t="shared" si="126"/>
        <v>5.5672755934122691</v>
      </c>
    </row>
    <row r="247" spans="2:51">
      <c r="B247" s="3">
        <v>242</v>
      </c>
      <c r="C247" s="3" t="s">
        <v>899</v>
      </c>
      <c r="D247" s="26">
        <v>34.044455399999997</v>
      </c>
      <c r="E247" s="27">
        <v>-118.49875040000001</v>
      </c>
      <c r="F247" s="24">
        <v>0</v>
      </c>
      <c r="G247" s="12">
        <v>914.67685177944213</v>
      </c>
      <c r="H247" s="13">
        <f t="shared" si="105"/>
        <v>25610.951849824381</v>
      </c>
      <c r="I247" s="28">
        <f t="shared" si="106"/>
        <v>70.166991369381861</v>
      </c>
      <c r="J247" s="13">
        <f t="shared" si="107"/>
        <v>77.183690506320048</v>
      </c>
      <c r="K247" s="13" t="str">
        <f t="shared" si="108"/>
        <v>depot-2</v>
      </c>
      <c r="L247" s="13" t="e">
        <f t="shared" si="99"/>
        <v>#REF!</v>
      </c>
      <c r="M247" s="13">
        <f t="shared" si="124"/>
        <v>0</v>
      </c>
      <c r="N247" s="13" t="e">
        <f t="shared" si="124"/>
        <v>#REF!</v>
      </c>
      <c r="O247" s="13">
        <f t="shared" si="124"/>
        <v>0</v>
      </c>
      <c r="P247" s="13">
        <f t="shared" si="124"/>
        <v>0</v>
      </c>
      <c r="Q247" s="13">
        <f t="shared" si="124"/>
        <v>0</v>
      </c>
      <c r="R247" s="13">
        <f t="shared" si="124"/>
        <v>0</v>
      </c>
      <c r="S247" s="13">
        <f t="shared" si="124"/>
        <v>0</v>
      </c>
      <c r="T247" s="13">
        <f t="shared" si="124"/>
        <v>0</v>
      </c>
      <c r="U247" s="13" t="str">
        <f t="shared" si="100"/>
        <v>depot-9</v>
      </c>
      <c r="V247" s="13" t="e">
        <f t="shared" si="101"/>
        <v>#REF!</v>
      </c>
      <c r="W247" s="13" t="str">
        <f t="shared" si="102"/>
        <v>depot-10</v>
      </c>
      <c r="X247" s="13" t="e">
        <f t="shared" si="103"/>
        <v>#REF!</v>
      </c>
      <c r="Y247" s="13" t="str">
        <f t="shared" si="109"/>
        <v>depot-12</v>
      </c>
      <c r="Z247" s="13" t="e">
        <f t="shared" si="104"/>
        <v>#REF!</v>
      </c>
      <c r="AA247" s="31">
        <f t="shared" si="125"/>
        <v>0</v>
      </c>
      <c r="AB247" s="31" t="e">
        <f t="shared" si="125"/>
        <v>#REF!</v>
      </c>
      <c r="AC247" s="31">
        <f t="shared" si="125"/>
        <v>0</v>
      </c>
      <c r="AD247" s="31">
        <f t="shared" si="125"/>
        <v>0</v>
      </c>
      <c r="AE247" s="31">
        <f t="shared" si="125"/>
        <v>0</v>
      </c>
      <c r="AF247" s="31">
        <f t="shared" si="125"/>
        <v>0</v>
      </c>
      <c r="AG247" s="42"/>
      <c r="AH247" s="32">
        <f t="shared" si="110"/>
        <v>1.205021043634001</v>
      </c>
      <c r="AI247" s="32">
        <f t="shared" si="111"/>
        <v>2.1667802466334032</v>
      </c>
      <c r="AJ247" s="29">
        <f t="shared" si="126"/>
        <v>1.4473046442267008</v>
      </c>
      <c r="AK247" s="29">
        <f t="shared" si="126"/>
        <v>1.205021043634001</v>
      </c>
      <c r="AL247" s="29">
        <f t="shared" si="126"/>
        <v>2.0354815167422857</v>
      </c>
      <c r="AM247" s="29">
        <f t="shared" si="126"/>
        <v>2.0373458675929079</v>
      </c>
      <c r="AN247" s="29">
        <f t="shared" si="126"/>
        <v>3.1488778915673143</v>
      </c>
      <c r="AO247" s="29">
        <f t="shared" si="126"/>
        <v>4.7219229537127507</v>
      </c>
      <c r="AP247" s="29">
        <f t="shared" si="126"/>
        <v>6.3048866375933006</v>
      </c>
      <c r="AQ247" s="29">
        <f t="shared" si="126"/>
        <v>7.9389257045588026</v>
      </c>
      <c r="AR247" s="29">
        <f t="shared" si="126"/>
        <v>6.7777692126919948</v>
      </c>
      <c r="AS247" s="29">
        <f t="shared" si="126"/>
        <v>11.690487369161282</v>
      </c>
      <c r="AT247" s="29">
        <f t="shared" si="126"/>
        <v>2.5192297690365648</v>
      </c>
      <c r="AU247" s="29">
        <f t="shared" si="126"/>
        <v>2.1667802466334032</v>
      </c>
      <c r="AV247" s="29">
        <f t="shared" si="126"/>
        <v>2.1715941252913642</v>
      </c>
      <c r="AW247" s="29">
        <f t="shared" si="126"/>
        <v>2.5194309275712437</v>
      </c>
      <c r="AX247" s="29">
        <f t="shared" si="126"/>
        <v>7.9108235482281826</v>
      </c>
      <c r="AY247" s="29">
        <f t="shared" si="126"/>
        <v>8.1181088466225351</v>
      </c>
    </row>
    <row r="248" spans="2:51">
      <c r="B248" s="3">
        <v>243</v>
      </c>
      <c r="C248" s="3" t="s">
        <v>900</v>
      </c>
      <c r="D248" s="26">
        <v>34.0230417</v>
      </c>
      <c r="E248" s="27">
        <v>-118.5078273</v>
      </c>
      <c r="F248" s="24">
        <v>0</v>
      </c>
      <c r="G248" s="12">
        <v>382.96804752443012</v>
      </c>
      <c r="H248" s="13">
        <f t="shared" si="105"/>
        <v>10723.105330684042</v>
      </c>
      <c r="I248" s="28">
        <f t="shared" si="106"/>
        <v>29.378370768997375</v>
      </c>
      <c r="J248" s="13">
        <f t="shared" si="107"/>
        <v>32.316207845897118</v>
      </c>
      <c r="K248" s="13" t="str">
        <f t="shared" si="108"/>
        <v>depot-1</v>
      </c>
      <c r="L248" s="13" t="e">
        <f t="shared" si="99"/>
        <v>#REF!</v>
      </c>
      <c r="M248" s="13" t="e">
        <f t="shared" si="124"/>
        <v>#REF!</v>
      </c>
      <c r="N248" s="13">
        <f t="shared" si="124"/>
        <v>0</v>
      </c>
      <c r="O248" s="13">
        <f t="shared" si="124"/>
        <v>0</v>
      </c>
      <c r="P248" s="13">
        <f t="shared" si="124"/>
        <v>0</v>
      </c>
      <c r="Q248" s="13">
        <f t="shared" si="124"/>
        <v>0</v>
      </c>
      <c r="R248" s="13">
        <f t="shared" si="124"/>
        <v>0</v>
      </c>
      <c r="S248" s="13">
        <f t="shared" si="124"/>
        <v>0</v>
      </c>
      <c r="T248" s="13">
        <f t="shared" si="124"/>
        <v>0</v>
      </c>
      <c r="U248" s="13" t="str">
        <f t="shared" si="100"/>
        <v>depot-9</v>
      </c>
      <c r="V248" s="13" t="e">
        <f t="shared" si="101"/>
        <v>#REF!</v>
      </c>
      <c r="W248" s="13" t="str">
        <f t="shared" si="102"/>
        <v>depot-10</v>
      </c>
      <c r="X248" s="13" t="e">
        <f t="shared" si="103"/>
        <v>#REF!</v>
      </c>
      <c r="Y248" s="13" t="str">
        <f t="shared" si="109"/>
        <v>depot-11</v>
      </c>
      <c r="Z248" s="13" t="e">
        <f t="shared" si="104"/>
        <v>#REF!</v>
      </c>
      <c r="AA248" s="31" t="e">
        <f t="shared" si="125"/>
        <v>#REF!</v>
      </c>
      <c r="AB248" s="31">
        <f t="shared" si="125"/>
        <v>0</v>
      </c>
      <c r="AC248" s="31">
        <f t="shared" si="125"/>
        <v>0</v>
      </c>
      <c r="AD248" s="31">
        <f t="shared" si="125"/>
        <v>0</v>
      </c>
      <c r="AE248" s="31">
        <f t="shared" si="125"/>
        <v>0</v>
      </c>
      <c r="AF248" s="31">
        <f t="shared" si="125"/>
        <v>0</v>
      </c>
      <c r="AG248" s="42"/>
      <c r="AH248" s="32">
        <f t="shared" si="110"/>
        <v>1.2547006534627079</v>
      </c>
      <c r="AI248" s="32">
        <f t="shared" si="111"/>
        <v>1.0732571935003961</v>
      </c>
      <c r="AJ248" s="29">
        <f t="shared" si="126"/>
        <v>1.2547006534627079</v>
      </c>
      <c r="AK248" s="29">
        <f t="shared" si="126"/>
        <v>1.8942291678153738</v>
      </c>
      <c r="AL248" s="29">
        <f t="shared" si="126"/>
        <v>1.7758661666923354</v>
      </c>
      <c r="AM248" s="29">
        <f t="shared" si="126"/>
        <v>1.7630723144553644</v>
      </c>
      <c r="AN248" s="29">
        <f t="shared" si="126"/>
        <v>2.1832929517134545</v>
      </c>
      <c r="AO248" s="29">
        <f t="shared" si="126"/>
        <v>3.3931631046266708</v>
      </c>
      <c r="AP248" s="29">
        <f t="shared" si="126"/>
        <v>5.1556051064548098</v>
      </c>
      <c r="AQ248" s="29">
        <f t="shared" si="126"/>
        <v>7.9842940606231654</v>
      </c>
      <c r="AR248" s="29">
        <f t="shared" si="126"/>
        <v>8.1722624795164158</v>
      </c>
      <c r="AS248" s="29">
        <f t="shared" si="126"/>
        <v>11.592475075207947</v>
      </c>
      <c r="AT248" s="29">
        <f t="shared" si="126"/>
        <v>1.0732571935003961</v>
      </c>
      <c r="AU248" s="29">
        <f t="shared" si="126"/>
        <v>1.5605193997519471</v>
      </c>
      <c r="AV248" s="29">
        <f t="shared" si="126"/>
        <v>2.952443720038977</v>
      </c>
      <c r="AW248" s="29">
        <f t="shared" si="126"/>
        <v>3.1464735904502743</v>
      </c>
      <c r="AX248" s="29">
        <f t="shared" si="126"/>
        <v>7.3316912688546632</v>
      </c>
      <c r="AY248" s="29">
        <f t="shared" si="126"/>
        <v>7.5114678939480513</v>
      </c>
    </row>
    <row r="249" spans="2:51">
      <c r="B249" s="3">
        <v>244</v>
      </c>
      <c r="C249" s="3" t="s">
        <v>901</v>
      </c>
      <c r="D249" s="26">
        <v>34.026606399999999</v>
      </c>
      <c r="E249" s="27">
        <v>-118.4691892</v>
      </c>
      <c r="F249" s="24">
        <v>0</v>
      </c>
      <c r="G249" s="12">
        <v>349.95497750856936</v>
      </c>
      <c r="H249" s="13">
        <f t="shared" si="105"/>
        <v>9798.7393702399422</v>
      </c>
      <c r="I249" s="28">
        <f t="shared" si="106"/>
        <v>26.84586128832861</v>
      </c>
      <c r="J249" s="13">
        <f t="shared" si="107"/>
        <v>29.530447417161472</v>
      </c>
      <c r="K249" s="13" t="str">
        <f t="shared" si="108"/>
        <v>depot-3</v>
      </c>
      <c r="L249" s="13" t="e">
        <f t="shared" si="99"/>
        <v>#REF!</v>
      </c>
      <c r="M249" s="13">
        <f t="shared" si="124"/>
        <v>0</v>
      </c>
      <c r="N249" s="13">
        <f t="shared" si="124"/>
        <v>0</v>
      </c>
      <c r="O249" s="13" t="e">
        <f t="shared" si="124"/>
        <v>#REF!</v>
      </c>
      <c r="P249" s="13">
        <f t="shared" si="124"/>
        <v>0</v>
      </c>
      <c r="Q249" s="13">
        <f t="shared" si="124"/>
        <v>0</v>
      </c>
      <c r="R249" s="13">
        <f t="shared" si="124"/>
        <v>0</v>
      </c>
      <c r="S249" s="13">
        <f t="shared" si="124"/>
        <v>0</v>
      </c>
      <c r="T249" s="13">
        <f t="shared" si="124"/>
        <v>0</v>
      </c>
      <c r="U249" s="13" t="str">
        <f t="shared" si="100"/>
        <v>depot-9</v>
      </c>
      <c r="V249" s="13" t="e">
        <f t="shared" si="101"/>
        <v>#REF!</v>
      </c>
      <c r="W249" s="13" t="str">
        <f t="shared" si="102"/>
        <v>depot-10</v>
      </c>
      <c r="X249" s="13" t="e">
        <f t="shared" si="103"/>
        <v>#REF!</v>
      </c>
      <c r="Y249" s="13" t="str">
        <f t="shared" si="109"/>
        <v>depot-14</v>
      </c>
      <c r="Z249" s="13" t="e">
        <f t="shared" si="104"/>
        <v>#REF!</v>
      </c>
      <c r="AA249" s="31">
        <f t="shared" si="125"/>
        <v>0</v>
      </c>
      <c r="AB249" s="31">
        <f t="shared" si="125"/>
        <v>0</v>
      </c>
      <c r="AC249" s="31">
        <f t="shared" si="125"/>
        <v>0</v>
      </c>
      <c r="AD249" s="31" t="e">
        <f t="shared" si="125"/>
        <v>#REF!</v>
      </c>
      <c r="AE249" s="31">
        <f t="shared" si="125"/>
        <v>0</v>
      </c>
      <c r="AF249" s="31">
        <f t="shared" si="125"/>
        <v>0</v>
      </c>
      <c r="AG249" s="42"/>
      <c r="AH249" s="32">
        <f t="shared" si="110"/>
        <v>2.1127373976424701</v>
      </c>
      <c r="AI249" s="32">
        <f t="shared" si="111"/>
        <v>0.93507308163556702</v>
      </c>
      <c r="AJ249" s="29">
        <f t="shared" si="126"/>
        <v>2.843535355855308</v>
      </c>
      <c r="AK249" s="29">
        <f t="shared" si="126"/>
        <v>2.4494584446355416</v>
      </c>
      <c r="AL249" s="29">
        <f t="shared" si="126"/>
        <v>2.1127373976424701</v>
      </c>
      <c r="AM249" s="29">
        <f t="shared" si="126"/>
        <v>2.1247368554720665</v>
      </c>
      <c r="AN249" s="29">
        <f t="shared" si="126"/>
        <v>2.1669560930483716</v>
      </c>
      <c r="AO249" s="29">
        <f t="shared" si="126"/>
        <v>3.0000129147057528</v>
      </c>
      <c r="AP249" s="29">
        <f t="shared" si="126"/>
        <v>3.7966544100433408</v>
      </c>
      <c r="AQ249" s="29">
        <f t="shared" si="126"/>
        <v>4.4864262784203541</v>
      </c>
      <c r="AR249" s="29">
        <f t="shared" si="126"/>
        <v>4.5510282651843328</v>
      </c>
      <c r="AS249" s="29">
        <f t="shared" si="126"/>
        <v>8.2372988192556438</v>
      </c>
      <c r="AT249" s="29">
        <f t="shared" si="126"/>
        <v>2.9509038661399973</v>
      </c>
      <c r="AU249" s="29">
        <f t="shared" si="126"/>
        <v>2.3222365305878627</v>
      </c>
      <c r="AV249" s="29">
        <f t="shared" si="126"/>
        <v>1.2816118261784759</v>
      </c>
      <c r="AW249" s="29">
        <f t="shared" si="126"/>
        <v>0.93507308163556702</v>
      </c>
      <c r="AX249" s="29">
        <f t="shared" si="126"/>
        <v>4.6515431334128685</v>
      </c>
      <c r="AY249" s="29">
        <f t="shared" si="126"/>
        <v>4.8672596775191996</v>
      </c>
    </row>
    <row r="250" spans="2:51">
      <c r="B250" s="3">
        <v>245</v>
      </c>
      <c r="C250" s="3" t="s">
        <v>902</v>
      </c>
      <c r="D250" s="26">
        <v>34.003431999999997</v>
      </c>
      <c r="E250" s="27">
        <v>-118.48483640000001</v>
      </c>
      <c r="F250" s="24">
        <v>1</v>
      </c>
      <c r="G250" s="12">
        <v>225.83172274878905</v>
      </c>
      <c r="H250" s="13">
        <f t="shared" si="105"/>
        <v>6323.2882369660938</v>
      </c>
      <c r="I250" s="28">
        <f t="shared" si="106"/>
        <v>17.324077361550941</v>
      </c>
      <c r="J250" s="13">
        <f t="shared" si="107"/>
        <v>19.056485097706037</v>
      </c>
      <c r="K250" s="13" t="str">
        <f t="shared" si="108"/>
        <v>depot-6</v>
      </c>
      <c r="L250" s="13" t="e">
        <f t="shared" si="99"/>
        <v>#REF!</v>
      </c>
      <c r="M250" s="13">
        <f t="shared" si="124"/>
        <v>0</v>
      </c>
      <c r="N250" s="13">
        <f t="shared" si="124"/>
        <v>0</v>
      </c>
      <c r="O250" s="13">
        <f t="shared" si="124"/>
        <v>0</v>
      </c>
      <c r="P250" s="13">
        <f t="shared" si="124"/>
        <v>0</v>
      </c>
      <c r="Q250" s="13">
        <f t="shared" si="124"/>
        <v>0</v>
      </c>
      <c r="R250" s="13" t="e">
        <f t="shared" si="124"/>
        <v>#REF!</v>
      </c>
      <c r="S250" s="13">
        <f t="shared" si="124"/>
        <v>0</v>
      </c>
      <c r="T250" s="13">
        <f t="shared" si="124"/>
        <v>0</v>
      </c>
      <c r="U250" s="13" t="str">
        <f t="shared" si="100"/>
        <v>depot-9</v>
      </c>
      <c r="V250" s="13" t="e">
        <f t="shared" si="101"/>
        <v>#REF!</v>
      </c>
      <c r="W250" s="13" t="str">
        <f t="shared" si="102"/>
        <v>depot-10</v>
      </c>
      <c r="X250" s="13" t="e">
        <f t="shared" si="103"/>
        <v>#REF!</v>
      </c>
      <c r="Y250" s="13" t="str">
        <f t="shared" si="109"/>
        <v>depot-11</v>
      </c>
      <c r="Z250" s="13" t="e">
        <f t="shared" si="104"/>
        <v>#REF!</v>
      </c>
      <c r="AA250" s="31" t="e">
        <f t="shared" si="125"/>
        <v>#REF!</v>
      </c>
      <c r="AB250" s="31">
        <f t="shared" si="125"/>
        <v>0</v>
      </c>
      <c r="AC250" s="31">
        <f t="shared" si="125"/>
        <v>0</v>
      </c>
      <c r="AD250" s="31">
        <f t="shared" si="125"/>
        <v>0</v>
      </c>
      <c r="AE250" s="31">
        <f t="shared" si="125"/>
        <v>0</v>
      </c>
      <c r="AF250" s="31">
        <f t="shared" si="125"/>
        <v>0</v>
      </c>
      <c r="AG250" s="42"/>
      <c r="AH250" s="32">
        <f t="shared" si="110"/>
        <v>0.39511350116130523</v>
      </c>
      <c r="AI250" s="32">
        <f t="shared" si="111"/>
        <v>2.0460320001405301</v>
      </c>
      <c r="AJ250" s="29">
        <f t="shared" si="126"/>
        <v>2.9435435790215201</v>
      </c>
      <c r="AK250" s="29">
        <f t="shared" si="126"/>
        <v>3.166575365027712</v>
      </c>
      <c r="AL250" s="29">
        <f t="shared" si="126"/>
        <v>2.3158064225236323</v>
      </c>
      <c r="AM250" s="29">
        <f t="shared" si="126"/>
        <v>2.3114696296950652</v>
      </c>
      <c r="AN250" s="29">
        <f t="shared" si="126"/>
        <v>1.1912532085160161</v>
      </c>
      <c r="AO250" s="29">
        <f t="shared" si="126"/>
        <v>0.39511350116130523</v>
      </c>
      <c r="AP250" s="29">
        <f t="shared" si="126"/>
        <v>2.1359733242953332</v>
      </c>
      <c r="AQ250" s="29">
        <f t="shared" si="126"/>
        <v>5.4665701496738688</v>
      </c>
      <c r="AR250" s="29">
        <f t="shared" si="126"/>
        <v>7.2184880019098046</v>
      </c>
      <c r="AS250" s="29">
        <f t="shared" si="126"/>
        <v>8.8334296239296659</v>
      </c>
      <c r="AT250" s="29">
        <f t="shared" si="126"/>
        <v>2.0460320001405301</v>
      </c>
      <c r="AU250" s="29">
        <f t="shared" si="126"/>
        <v>2.1661315731042663</v>
      </c>
      <c r="AV250" s="29">
        <f t="shared" si="126"/>
        <v>3.0212010514033079</v>
      </c>
      <c r="AW250" s="29">
        <f t="shared" si="126"/>
        <v>2.8621885110525427</v>
      </c>
      <c r="AX250" s="29">
        <f t="shared" si="126"/>
        <v>4.4161001849597019</v>
      </c>
      <c r="AY250" s="29">
        <f t="shared" si="126"/>
        <v>4.5783162491476732</v>
      </c>
    </row>
    <row r="251" spans="2:51">
      <c r="B251" s="3">
        <v>246</v>
      </c>
      <c r="C251" s="3" t="s">
        <v>903</v>
      </c>
      <c r="D251" s="26">
        <v>34.024538100000001</v>
      </c>
      <c r="E251" s="27">
        <v>-118.5052426</v>
      </c>
      <c r="F251" s="24">
        <v>0</v>
      </c>
      <c r="G251" s="12">
        <v>382.96804752443012</v>
      </c>
      <c r="H251" s="13">
        <f t="shared" si="105"/>
        <v>10723.105330684042</v>
      </c>
      <c r="I251" s="28">
        <f t="shared" si="106"/>
        <v>29.378370768997375</v>
      </c>
      <c r="J251" s="13">
        <f t="shared" si="107"/>
        <v>32.316207845897118</v>
      </c>
      <c r="K251" s="13" t="str">
        <f t="shared" si="108"/>
        <v>depot-1</v>
      </c>
      <c r="L251" s="13" t="e">
        <f t="shared" si="99"/>
        <v>#REF!</v>
      </c>
      <c r="M251" s="13" t="e">
        <f t="shared" si="124"/>
        <v>#REF!</v>
      </c>
      <c r="N251" s="13">
        <f t="shared" si="124"/>
        <v>0</v>
      </c>
      <c r="O251" s="13">
        <f t="shared" si="124"/>
        <v>0</v>
      </c>
      <c r="P251" s="13">
        <f t="shared" si="124"/>
        <v>0</v>
      </c>
      <c r="Q251" s="13">
        <f t="shared" si="124"/>
        <v>0</v>
      </c>
      <c r="R251" s="13">
        <f t="shared" si="124"/>
        <v>0</v>
      </c>
      <c r="S251" s="13">
        <f t="shared" si="124"/>
        <v>0</v>
      </c>
      <c r="T251" s="13">
        <f t="shared" si="124"/>
        <v>0</v>
      </c>
      <c r="U251" s="13" t="str">
        <f t="shared" si="100"/>
        <v>depot-9</v>
      </c>
      <c r="V251" s="13" t="e">
        <f t="shared" si="101"/>
        <v>#REF!</v>
      </c>
      <c r="W251" s="13" t="str">
        <f t="shared" si="102"/>
        <v>depot-10</v>
      </c>
      <c r="X251" s="13" t="e">
        <f t="shared" si="103"/>
        <v>#REF!</v>
      </c>
      <c r="Y251" s="13" t="str">
        <f t="shared" si="109"/>
        <v>depot-11</v>
      </c>
      <c r="Z251" s="13" t="e">
        <f t="shared" si="104"/>
        <v>#REF!</v>
      </c>
      <c r="AA251" s="31" t="e">
        <f t="shared" si="125"/>
        <v>#REF!</v>
      </c>
      <c r="AB251" s="31">
        <f t="shared" si="125"/>
        <v>0</v>
      </c>
      <c r="AC251" s="31">
        <f t="shared" si="125"/>
        <v>0</v>
      </c>
      <c r="AD251" s="31">
        <f t="shared" si="125"/>
        <v>0</v>
      </c>
      <c r="AE251" s="31">
        <f t="shared" si="125"/>
        <v>0</v>
      </c>
      <c r="AF251" s="31">
        <f t="shared" si="125"/>
        <v>0</v>
      </c>
      <c r="AG251" s="42"/>
      <c r="AH251" s="32">
        <f t="shared" si="110"/>
        <v>0.95692529682297645</v>
      </c>
      <c r="AI251" s="32">
        <f t="shared" si="111"/>
        <v>0.91320657055263521</v>
      </c>
      <c r="AJ251" s="29">
        <f t="shared" si="126"/>
        <v>0.95692529682297645</v>
      </c>
      <c r="AK251" s="29">
        <f t="shared" si="126"/>
        <v>1.5974244061306961</v>
      </c>
      <c r="AL251" s="29">
        <f t="shared" si="126"/>
        <v>1.5001868454636307</v>
      </c>
      <c r="AM251" s="29">
        <f t="shared" si="126"/>
        <v>1.4878057099295978</v>
      </c>
      <c r="AN251" s="29">
        <f t="shared" si="126"/>
        <v>2.0113059038599217</v>
      </c>
      <c r="AO251" s="29">
        <f t="shared" si="126"/>
        <v>3.3178742067324212</v>
      </c>
      <c r="AP251" s="29">
        <f t="shared" si="126"/>
        <v>5.0708923009075564</v>
      </c>
      <c r="AQ251" s="29">
        <f t="shared" si="126"/>
        <v>7.7705079792380856</v>
      </c>
      <c r="AR251" s="29">
        <f t="shared" si="126"/>
        <v>7.8777204575569488</v>
      </c>
      <c r="AS251" s="29">
        <f t="shared" si="126"/>
        <v>11.401639685002236</v>
      </c>
      <c r="AT251" s="29">
        <f t="shared" si="126"/>
        <v>0.91320657055263521</v>
      </c>
      <c r="AU251" s="29">
        <f t="shared" si="126"/>
        <v>1.3024172037031405</v>
      </c>
      <c r="AV251" s="29">
        <f t="shared" si="126"/>
        <v>2.6586135489193987</v>
      </c>
      <c r="AW251" s="29">
        <f t="shared" si="126"/>
        <v>2.8594557293479803</v>
      </c>
      <c r="AX251" s="29">
        <f t="shared" si="126"/>
        <v>7.1814844284242882</v>
      </c>
      <c r="AY251" s="29">
        <f t="shared" si="126"/>
        <v>7.3654496320667757</v>
      </c>
    </row>
    <row r="252" spans="2:51">
      <c r="B252" s="3">
        <v>247</v>
      </c>
      <c r="C252" s="3" t="s">
        <v>904</v>
      </c>
      <c r="D252" s="26">
        <v>34.010489999999997</v>
      </c>
      <c r="E252" s="27">
        <v>-118.49576999999999</v>
      </c>
      <c r="F252" s="24">
        <v>1</v>
      </c>
      <c r="G252" s="12">
        <v>176.44143501450321</v>
      </c>
      <c r="H252" s="13">
        <f t="shared" si="105"/>
        <v>4940.36018040609</v>
      </c>
      <c r="I252" s="28">
        <f t="shared" si="106"/>
        <v>13.53523337097559</v>
      </c>
      <c r="J252" s="13">
        <f t="shared" si="107"/>
        <v>14.888756708073149</v>
      </c>
      <c r="K252" s="13" t="str">
        <f t="shared" si="108"/>
        <v>depot-5</v>
      </c>
      <c r="L252" s="13" t="e">
        <f t="shared" si="99"/>
        <v>#REF!</v>
      </c>
      <c r="M252" s="13">
        <f t="shared" si="124"/>
        <v>0</v>
      </c>
      <c r="N252" s="13">
        <f t="shared" si="124"/>
        <v>0</v>
      </c>
      <c r="O252" s="13">
        <f t="shared" si="124"/>
        <v>0</v>
      </c>
      <c r="P252" s="13">
        <f t="shared" si="124"/>
        <v>0</v>
      </c>
      <c r="Q252" s="13" t="e">
        <f t="shared" si="124"/>
        <v>#REF!</v>
      </c>
      <c r="R252" s="13">
        <f t="shared" si="124"/>
        <v>0</v>
      </c>
      <c r="S252" s="13">
        <f t="shared" si="124"/>
        <v>0</v>
      </c>
      <c r="T252" s="13">
        <f t="shared" si="124"/>
        <v>0</v>
      </c>
      <c r="U252" s="13" t="str">
        <f t="shared" si="100"/>
        <v>depot-9</v>
      </c>
      <c r="V252" s="13" t="e">
        <f t="shared" si="101"/>
        <v>#REF!</v>
      </c>
      <c r="W252" s="13" t="str">
        <f t="shared" si="102"/>
        <v>depot-10</v>
      </c>
      <c r="X252" s="13" t="e">
        <f t="shared" si="103"/>
        <v>#REF!</v>
      </c>
      <c r="Y252" s="13" t="str">
        <f t="shared" si="109"/>
        <v>depot-11</v>
      </c>
      <c r="Z252" s="13" t="e">
        <f t="shared" si="104"/>
        <v>#REF!</v>
      </c>
      <c r="AA252" s="31" t="e">
        <f t="shared" si="125"/>
        <v>#REF!</v>
      </c>
      <c r="AB252" s="31">
        <f t="shared" si="125"/>
        <v>0</v>
      </c>
      <c r="AC252" s="31">
        <f t="shared" si="125"/>
        <v>0</v>
      </c>
      <c r="AD252" s="31">
        <f t="shared" si="125"/>
        <v>0</v>
      </c>
      <c r="AE252" s="31">
        <f t="shared" si="125"/>
        <v>0</v>
      </c>
      <c r="AF252" s="31">
        <f t="shared" si="125"/>
        <v>0</v>
      </c>
      <c r="AG252" s="42"/>
      <c r="AH252" s="32">
        <f t="shared" si="110"/>
        <v>0.94270260952161511</v>
      </c>
      <c r="AI252" s="32">
        <f t="shared" si="111"/>
        <v>0.90176763658954739</v>
      </c>
      <c r="AJ252" s="29">
        <f t="shared" si="126"/>
        <v>1.9623155505677552</v>
      </c>
      <c r="AK252" s="29">
        <f t="shared" si="126"/>
        <v>2.3894933973546206</v>
      </c>
      <c r="AL252" s="29">
        <f t="shared" si="126"/>
        <v>1.6382958365940732</v>
      </c>
      <c r="AM252" s="29">
        <f t="shared" si="126"/>
        <v>1.6274579132500764</v>
      </c>
      <c r="AN252" s="29">
        <f t="shared" si="126"/>
        <v>0.94270260952161511</v>
      </c>
      <c r="AO252" s="29">
        <f t="shared" si="126"/>
        <v>1.6585187339299978</v>
      </c>
      <c r="AP252" s="29">
        <f t="shared" si="126"/>
        <v>3.4225066807379143</v>
      </c>
      <c r="AQ252" s="29">
        <f t="shared" si="126"/>
        <v>6.5867801964608814</v>
      </c>
      <c r="AR252" s="29">
        <f t="shared" si="126"/>
        <v>7.6576117210590269</v>
      </c>
      <c r="AS252" s="29">
        <f t="shared" si="126"/>
        <v>10.064943374510143</v>
      </c>
      <c r="AT252" s="29">
        <f t="shared" si="126"/>
        <v>0.90176763658954739</v>
      </c>
      <c r="AU252" s="29">
        <f t="shared" si="126"/>
        <v>1.3759323436856028</v>
      </c>
      <c r="AV252" s="29">
        <f t="shared" si="126"/>
        <v>2.7635023274453929</v>
      </c>
      <c r="AW252" s="29">
        <f t="shared" si="126"/>
        <v>2.7584685497568122</v>
      </c>
      <c r="AX252" s="29">
        <f t="shared" si="126"/>
        <v>5.6950216268235767</v>
      </c>
      <c r="AY252" s="29">
        <f t="shared" si="126"/>
        <v>5.8633992239654456</v>
      </c>
    </row>
    <row r="253" spans="2:51">
      <c r="B253" s="3">
        <v>248</v>
      </c>
      <c r="C253" s="3" t="s">
        <v>905</v>
      </c>
      <c r="D253" s="26">
        <v>34.035708499999998</v>
      </c>
      <c r="E253" s="27">
        <v>-118.51110439999999</v>
      </c>
      <c r="F253" s="24">
        <v>0</v>
      </c>
      <c r="G253" s="12">
        <v>0</v>
      </c>
      <c r="H253" s="13">
        <f t="shared" si="105"/>
        <v>0</v>
      </c>
      <c r="I253" s="28">
        <f t="shared" si="106"/>
        <v>0</v>
      </c>
      <c r="J253" s="13">
        <f t="shared" si="107"/>
        <v>0</v>
      </c>
      <c r="K253" s="13" t="str">
        <f t="shared" si="108"/>
        <v>depot-1</v>
      </c>
      <c r="L253" s="13" t="e">
        <f t="shared" si="99"/>
        <v>#REF!</v>
      </c>
      <c r="M253" s="13" t="e">
        <f t="shared" si="124"/>
        <v>#REF!</v>
      </c>
      <c r="N253" s="13">
        <f t="shared" si="124"/>
        <v>0</v>
      </c>
      <c r="O253" s="13">
        <f t="shared" si="124"/>
        <v>0</v>
      </c>
      <c r="P253" s="13">
        <f t="shared" si="124"/>
        <v>0</v>
      </c>
      <c r="Q253" s="13">
        <f t="shared" si="124"/>
        <v>0</v>
      </c>
      <c r="R253" s="13">
        <f t="shared" si="124"/>
        <v>0</v>
      </c>
      <c r="S253" s="13">
        <f t="shared" si="124"/>
        <v>0</v>
      </c>
      <c r="T253" s="13">
        <f t="shared" si="124"/>
        <v>0</v>
      </c>
      <c r="U253" s="13" t="str">
        <f t="shared" si="100"/>
        <v>depot-9</v>
      </c>
      <c r="V253" s="13" t="e">
        <f t="shared" si="101"/>
        <v>#REF!</v>
      </c>
      <c r="W253" s="13" t="str">
        <f t="shared" si="102"/>
        <v>depot-10</v>
      </c>
      <c r="X253" s="13" t="e">
        <f t="shared" si="103"/>
        <v>#REF!</v>
      </c>
      <c r="Y253" s="13" t="str">
        <f t="shared" si="109"/>
        <v>depot-11</v>
      </c>
      <c r="Z253" s="13" t="e">
        <f t="shared" si="104"/>
        <v>#REF!</v>
      </c>
      <c r="AA253" s="31" t="e">
        <f t="shared" si="125"/>
        <v>#REF!</v>
      </c>
      <c r="AB253" s="31">
        <f t="shared" si="125"/>
        <v>0</v>
      </c>
      <c r="AC253" s="31">
        <f t="shared" si="125"/>
        <v>0</v>
      </c>
      <c r="AD253" s="31">
        <f t="shared" si="125"/>
        <v>0</v>
      </c>
      <c r="AE253" s="31">
        <f t="shared" si="125"/>
        <v>0</v>
      </c>
      <c r="AF253" s="31">
        <f t="shared" si="125"/>
        <v>0</v>
      </c>
      <c r="AG253" s="42"/>
      <c r="AH253" s="32">
        <f t="shared" si="110"/>
        <v>1.4814143742039605</v>
      </c>
      <c r="AI253" s="32">
        <f t="shared" si="111"/>
        <v>2.1154388159666171</v>
      </c>
      <c r="AJ253" s="29">
        <f t="shared" si="126"/>
        <v>1.4814143742039605</v>
      </c>
      <c r="AK253" s="29">
        <f t="shared" si="126"/>
        <v>1.8678398381284582</v>
      </c>
      <c r="AL253" s="29">
        <f t="shared" si="126"/>
        <v>2.298044514820865</v>
      </c>
      <c r="AM253" s="29">
        <f t="shared" si="126"/>
        <v>2.2905610069356754</v>
      </c>
      <c r="AN253" s="29">
        <f t="shared" si="126"/>
        <v>3.1364326938893106</v>
      </c>
      <c r="AO253" s="29">
        <f t="shared" si="126"/>
        <v>4.550175463352355</v>
      </c>
      <c r="AP253" s="29">
        <f t="shared" si="126"/>
        <v>6.2868125601607305</v>
      </c>
      <c r="AQ253" s="29">
        <f t="shared" si="126"/>
        <v>8.6753090675656743</v>
      </c>
      <c r="AR253" s="29">
        <f t="shared" si="126"/>
        <v>8.1353733340393664</v>
      </c>
      <c r="AS253" s="29">
        <f t="shared" si="126"/>
        <v>12.374446447069724</v>
      </c>
      <c r="AT253" s="29">
        <f t="shared" si="126"/>
        <v>2.1154388159666171</v>
      </c>
      <c r="AU253" s="29">
        <f t="shared" si="126"/>
        <v>2.2314677578892614</v>
      </c>
      <c r="AV253" s="29">
        <f t="shared" si="126"/>
        <v>3.1066502072960476</v>
      </c>
      <c r="AW253" s="29">
        <f t="shared" si="126"/>
        <v>3.4017227954811222</v>
      </c>
      <c r="AX253" s="29">
        <f t="shared" si="126"/>
        <v>8.282863601441635</v>
      </c>
      <c r="AY253" s="29">
        <f t="shared" si="126"/>
        <v>8.4752468867696855</v>
      </c>
    </row>
    <row r="254" spans="2:51">
      <c r="B254" s="3">
        <v>249</v>
      </c>
      <c r="C254" s="3" t="s">
        <v>906</v>
      </c>
      <c r="D254" s="26">
        <v>34.0230417</v>
      </c>
      <c r="E254" s="27">
        <v>-118.5078273</v>
      </c>
      <c r="F254" s="24">
        <v>0</v>
      </c>
      <c r="G254" s="12">
        <v>382.96804752443012</v>
      </c>
      <c r="H254" s="13">
        <f t="shared" si="105"/>
        <v>10723.105330684042</v>
      </c>
      <c r="I254" s="28">
        <f t="shared" si="106"/>
        <v>29.378370768997375</v>
      </c>
      <c r="J254" s="13">
        <f t="shared" si="107"/>
        <v>32.316207845897118</v>
      </c>
      <c r="K254" s="13" t="str">
        <f t="shared" si="108"/>
        <v>depot-1</v>
      </c>
      <c r="L254" s="13" t="e">
        <f t="shared" si="99"/>
        <v>#REF!</v>
      </c>
      <c r="M254" s="13" t="e">
        <f t="shared" si="124"/>
        <v>#REF!</v>
      </c>
      <c r="N254" s="13">
        <f t="shared" si="124"/>
        <v>0</v>
      </c>
      <c r="O254" s="13">
        <f t="shared" si="124"/>
        <v>0</v>
      </c>
      <c r="P254" s="13">
        <f t="shared" si="124"/>
        <v>0</v>
      </c>
      <c r="Q254" s="13">
        <f t="shared" si="124"/>
        <v>0</v>
      </c>
      <c r="R254" s="13">
        <f t="shared" si="124"/>
        <v>0</v>
      </c>
      <c r="S254" s="13">
        <f t="shared" si="124"/>
        <v>0</v>
      </c>
      <c r="T254" s="13">
        <f t="shared" si="124"/>
        <v>0</v>
      </c>
      <c r="U254" s="13" t="str">
        <f t="shared" si="100"/>
        <v>depot-9</v>
      </c>
      <c r="V254" s="13" t="e">
        <f t="shared" si="101"/>
        <v>#REF!</v>
      </c>
      <c r="W254" s="13" t="str">
        <f t="shared" si="102"/>
        <v>depot-10</v>
      </c>
      <c r="X254" s="13" t="e">
        <f t="shared" si="103"/>
        <v>#REF!</v>
      </c>
      <c r="Y254" s="13" t="str">
        <f t="shared" si="109"/>
        <v>depot-11</v>
      </c>
      <c r="Z254" s="13" t="e">
        <f t="shared" si="104"/>
        <v>#REF!</v>
      </c>
      <c r="AA254" s="31" t="e">
        <f t="shared" si="125"/>
        <v>#REF!</v>
      </c>
      <c r="AB254" s="31">
        <f t="shared" si="125"/>
        <v>0</v>
      </c>
      <c r="AC254" s="31">
        <f t="shared" si="125"/>
        <v>0</v>
      </c>
      <c r="AD254" s="31">
        <f t="shared" si="125"/>
        <v>0</v>
      </c>
      <c r="AE254" s="31">
        <f t="shared" si="125"/>
        <v>0</v>
      </c>
      <c r="AF254" s="31">
        <f t="shared" si="125"/>
        <v>0</v>
      </c>
      <c r="AG254" s="42"/>
      <c r="AH254" s="32">
        <f t="shared" si="110"/>
        <v>1.2547006534627079</v>
      </c>
      <c r="AI254" s="32">
        <f t="shared" si="111"/>
        <v>1.0732571935003961</v>
      </c>
      <c r="AJ254" s="29">
        <f t="shared" si="126"/>
        <v>1.2547006534627079</v>
      </c>
      <c r="AK254" s="29">
        <f t="shared" si="126"/>
        <v>1.8942291678153738</v>
      </c>
      <c r="AL254" s="29">
        <f t="shared" si="126"/>
        <v>1.7758661666923354</v>
      </c>
      <c r="AM254" s="29">
        <f t="shared" si="126"/>
        <v>1.7630723144553644</v>
      </c>
      <c r="AN254" s="29">
        <f t="shared" si="126"/>
        <v>2.1832929517134545</v>
      </c>
      <c r="AO254" s="29">
        <f t="shared" si="126"/>
        <v>3.3931631046266708</v>
      </c>
      <c r="AP254" s="29">
        <f t="shared" si="126"/>
        <v>5.1556051064548098</v>
      </c>
      <c r="AQ254" s="29">
        <f t="shared" si="126"/>
        <v>7.9842940606231654</v>
      </c>
      <c r="AR254" s="29">
        <f t="shared" si="126"/>
        <v>8.1722624795164158</v>
      </c>
      <c r="AS254" s="29">
        <f t="shared" si="126"/>
        <v>11.592475075207947</v>
      </c>
      <c r="AT254" s="29">
        <f t="shared" si="126"/>
        <v>1.0732571935003961</v>
      </c>
      <c r="AU254" s="29">
        <f t="shared" si="126"/>
        <v>1.5605193997519471</v>
      </c>
      <c r="AV254" s="29">
        <f t="shared" si="126"/>
        <v>2.952443720038977</v>
      </c>
      <c r="AW254" s="29">
        <f t="shared" si="126"/>
        <v>3.1464735904502743</v>
      </c>
      <c r="AX254" s="29">
        <f t="shared" si="126"/>
        <v>7.3316912688546632</v>
      </c>
      <c r="AY254" s="29">
        <f t="shared" si="126"/>
        <v>7.5114678939480513</v>
      </c>
    </row>
    <row r="255" spans="2:51">
      <c r="B255" s="3">
        <v>250</v>
      </c>
      <c r="C255" s="3" t="s">
        <v>907</v>
      </c>
      <c r="D255" s="26">
        <v>34.0230417</v>
      </c>
      <c r="E255" s="27">
        <v>-118.5078273</v>
      </c>
      <c r="F255" s="24">
        <v>0</v>
      </c>
      <c r="G255" s="12">
        <v>382.96804752443012</v>
      </c>
      <c r="H255" s="13">
        <f t="shared" si="105"/>
        <v>10723.105330684042</v>
      </c>
      <c r="I255" s="28">
        <f t="shared" si="106"/>
        <v>29.378370768997375</v>
      </c>
      <c r="J255" s="13">
        <f t="shared" si="107"/>
        <v>32.316207845897118</v>
      </c>
      <c r="K255" s="13" t="str">
        <f t="shared" si="108"/>
        <v>depot-1</v>
      </c>
      <c r="L255" s="13" t="e">
        <f t="shared" si="99"/>
        <v>#REF!</v>
      </c>
      <c r="M255" s="13" t="e">
        <f t="shared" si="124"/>
        <v>#REF!</v>
      </c>
      <c r="N255" s="13">
        <f t="shared" si="124"/>
        <v>0</v>
      </c>
      <c r="O255" s="13">
        <f t="shared" si="124"/>
        <v>0</v>
      </c>
      <c r="P255" s="13">
        <f t="shared" si="124"/>
        <v>0</v>
      </c>
      <c r="Q255" s="13">
        <f t="shared" si="124"/>
        <v>0</v>
      </c>
      <c r="R255" s="13">
        <f t="shared" si="124"/>
        <v>0</v>
      </c>
      <c r="S255" s="13">
        <f t="shared" si="124"/>
        <v>0</v>
      </c>
      <c r="T255" s="13">
        <f t="shared" si="124"/>
        <v>0</v>
      </c>
      <c r="U255" s="13" t="str">
        <f t="shared" si="100"/>
        <v>depot-9</v>
      </c>
      <c r="V255" s="13" t="e">
        <f t="shared" si="101"/>
        <v>#REF!</v>
      </c>
      <c r="W255" s="13" t="str">
        <f t="shared" si="102"/>
        <v>depot-10</v>
      </c>
      <c r="X255" s="13" t="e">
        <f t="shared" si="103"/>
        <v>#REF!</v>
      </c>
      <c r="Y255" s="13" t="str">
        <f t="shared" si="109"/>
        <v>depot-11</v>
      </c>
      <c r="Z255" s="13" t="e">
        <f t="shared" si="104"/>
        <v>#REF!</v>
      </c>
      <c r="AA255" s="31" t="e">
        <f t="shared" si="125"/>
        <v>#REF!</v>
      </c>
      <c r="AB255" s="31">
        <f t="shared" si="125"/>
        <v>0</v>
      </c>
      <c r="AC255" s="31">
        <f t="shared" si="125"/>
        <v>0</v>
      </c>
      <c r="AD255" s="31">
        <f t="shared" si="125"/>
        <v>0</v>
      </c>
      <c r="AE255" s="31">
        <f t="shared" si="125"/>
        <v>0</v>
      </c>
      <c r="AF255" s="31">
        <f t="shared" si="125"/>
        <v>0</v>
      </c>
      <c r="AG255" s="42"/>
      <c r="AH255" s="32">
        <f t="shared" si="110"/>
        <v>1.2547006534627079</v>
      </c>
      <c r="AI255" s="32">
        <f t="shared" si="111"/>
        <v>1.0732571935003961</v>
      </c>
      <c r="AJ255" s="29">
        <f t="shared" si="126"/>
        <v>1.2547006534627079</v>
      </c>
      <c r="AK255" s="29">
        <f t="shared" si="126"/>
        <v>1.8942291678153738</v>
      </c>
      <c r="AL255" s="29">
        <f t="shared" si="126"/>
        <v>1.7758661666923354</v>
      </c>
      <c r="AM255" s="29">
        <f t="shared" si="126"/>
        <v>1.7630723144553644</v>
      </c>
      <c r="AN255" s="29">
        <f t="shared" si="126"/>
        <v>2.1832929517134545</v>
      </c>
      <c r="AO255" s="29">
        <f t="shared" si="126"/>
        <v>3.3931631046266708</v>
      </c>
      <c r="AP255" s="29">
        <f t="shared" si="126"/>
        <v>5.1556051064548098</v>
      </c>
      <c r="AQ255" s="29">
        <f t="shared" si="126"/>
        <v>7.9842940606231654</v>
      </c>
      <c r="AR255" s="29">
        <f t="shared" si="126"/>
        <v>8.1722624795164158</v>
      </c>
      <c r="AS255" s="29">
        <f t="shared" si="126"/>
        <v>11.592475075207947</v>
      </c>
      <c r="AT255" s="29">
        <f t="shared" si="126"/>
        <v>1.0732571935003961</v>
      </c>
      <c r="AU255" s="29">
        <f t="shared" si="126"/>
        <v>1.5605193997519471</v>
      </c>
      <c r="AV255" s="29">
        <f t="shared" si="126"/>
        <v>2.952443720038977</v>
      </c>
      <c r="AW255" s="29">
        <f t="shared" si="126"/>
        <v>3.1464735904502743</v>
      </c>
      <c r="AX255" s="29">
        <f t="shared" si="126"/>
        <v>7.3316912688546632</v>
      </c>
      <c r="AY255" s="29">
        <f t="shared" si="126"/>
        <v>7.5114678939480513</v>
      </c>
    </row>
    <row r="256" spans="2:51">
      <c r="B256" s="3">
        <v>251</v>
      </c>
      <c r="C256" s="3" t="s">
        <v>908</v>
      </c>
      <c r="D256" s="26">
        <v>34.028338300000001</v>
      </c>
      <c r="E256" s="27">
        <v>-118.5189364</v>
      </c>
      <c r="F256" s="24">
        <v>0</v>
      </c>
      <c r="G256" s="12">
        <v>0</v>
      </c>
      <c r="H256" s="13">
        <f t="shared" si="105"/>
        <v>0</v>
      </c>
      <c r="I256" s="28">
        <f t="shared" si="106"/>
        <v>0</v>
      </c>
      <c r="J256" s="13">
        <f t="shared" si="107"/>
        <v>0</v>
      </c>
      <c r="K256" s="13" t="str">
        <f t="shared" si="108"/>
        <v>depot-1</v>
      </c>
      <c r="L256" s="13" t="e">
        <f t="shared" si="99"/>
        <v>#REF!</v>
      </c>
      <c r="M256" s="13" t="e">
        <f t="shared" ref="M256:T265" si="127">IF($K256=M$5,$L256,0)</f>
        <v>#REF!</v>
      </c>
      <c r="N256" s="13">
        <f t="shared" si="127"/>
        <v>0</v>
      </c>
      <c r="O256" s="13">
        <f t="shared" si="127"/>
        <v>0</v>
      </c>
      <c r="P256" s="13">
        <f t="shared" si="127"/>
        <v>0</v>
      </c>
      <c r="Q256" s="13">
        <f t="shared" si="127"/>
        <v>0</v>
      </c>
      <c r="R256" s="13">
        <f t="shared" si="127"/>
        <v>0</v>
      </c>
      <c r="S256" s="13">
        <f t="shared" si="127"/>
        <v>0</v>
      </c>
      <c r="T256" s="13">
        <f t="shared" si="127"/>
        <v>0</v>
      </c>
      <c r="U256" s="13" t="str">
        <f t="shared" si="100"/>
        <v>depot-9</v>
      </c>
      <c r="V256" s="13" t="e">
        <f t="shared" si="101"/>
        <v>#REF!</v>
      </c>
      <c r="W256" s="13" t="str">
        <f t="shared" si="102"/>
        <v>depot-10</v>
      </c>
      <c r="X256" s="13" t="e">
        <f t="shared" si="103"/>
        <v>#REF!</v>
      </c>
      <c r="Y256" s="13" t="str">
        <f t="shared" si="109"/>
        <v>depot-11</v>
      </c>
      <c r="Z256" s="13" t="e">
        <f t="shared" si="104"/>
        <v>#REF!</v>
      </c>
      <c r="AA256" s="31" t="e">
        <f t="shared" ref="AA256:AF265" si="128">IF($Y256=AA$5,$Z256,0)</f>
        <v>#REF!</v>
      </c>
      <c r="AB256" s="31">
        <f t="shared" si="128"/>
        <v>0</v>
      </c>
      <c r="AC256" s="31">
        <f t="shared" si="128"/>
        <v>0</v>
      </c>
      <c r="AD256" s="31">
        <f t="shared" si="128"/>
        <v>0</v>
      </c>
      <c r="AE256" s="31">
        <f t="shared" si="128"/>
        <v>0</v>
      </c>
      <c r="AF256" s="31">
        <f t="shared" si="128"/>
        <v>0</v>
      </c>
      <c r="AG256" s="42"/>
      <c r="AH256" s="32">
        <f t="shared" si="110"/>
        <v>2.1587890787429496</v>
      </c>
      <c r="AI256" s="32">
        <f t="shared" si="111"/>
        <v>2.3018033891930259</v>
      </c>
      <c r="AJ256" s="29">
        <f t="shared" ref="AJ256:AY265" si="129">(((AJ$3-$D256)^2)+((AJ$4-$E256)^2))^(1/2)*100</f>
        <v>2.1587890787429496</v>
      </c>
      <c r="AK256" s="29">
        <f t="shared" si="129"/>
        <v>2.7078942672311981</v>
      </c>
      <c r="AL256" s="29">
        <f t="shared" si="129"/>
        <v>2.8731200145665885</v>
      </c>
      <c r="AM256" s="29">
        <f t="shared" si="129"/>
        <v>2.8620289925326383</v>
      </c>
      <c r="AN256" s="29">
        <f t="shared" si="129"/>
        <v>3.4120997378303812</v>
      </c>
      <c r="AO256" s="29">
        <f t="shared" si="129"/>
        <v>4.5824361947002723</v>
      </c>
      <c r="AP256" s="29">
        <f t="shared" si="129"/>
        <v>6.3459419911785471</v>
      </c>
      <c r="AQ256" s="29">
        <f t="shared" si="129"/>
        <v>9.1915898221907799</v>
      </c>
      <c r="AR256" s="29">
        <f t="shared" si="129"/>
        <v>9.0676145161233439</v>
      </c>
      <c r="AS256" s="29">
        <f t="shared" si="129"/>
        <v>12.817406111761356</v>
      </c>
      <c r="AT256" s="29">
        <f t="shared" si="129"/>
        <v>2.3018033891930259</v>
      </c>
      <c r="AU256" s="29">
        <f t="shared" si="129"/>
        <v>2.7081279940400527</v>
      </c>
      <c r="AV256" s="29">
        <f t="shared" si="129"/>
        <v>3.9115962066266654</v>
      </c>
      <c r="AW256" s="29">
        <f t="shared" si="129"/>
        <v>4.1621684497988385</v>
      </c>
      <c r="AX256" s="29">
        <f t="shared" si="129"/>
        <v>8.5607300033641227</v>
      </c>
      <c r="AY256" s="29">
        <f t="shared" si="129"/>
        <v>8.7393792880108823</v>
      </c>
    </row>
    <row r="257" spans="2:51">
      <c r="B257" s="3">
        <v>252</v>
      </c>
      <c r="C257" s="3" t="s">
        <v>909</v>
      </c>
      <c r="D257" s="26">
        <v>34.002949299999997</v>
      </c>
      <c r="E257" s="27">
        <v>-118.471558</v>
      </c>
      <c r="F257" s="24">
        <v>1</v>
      </c>
      <c r="G257" s="12">
        <v>232.40137946766762</v>
      </c>
      <c r="H257" s="13">
        <f t="shared" si="105"/>
        <v>6507.2386250946938</v>
      </c>
      <c r="I257" s="28">
        <f t="shared" si="106"/>
        <v>17.828051027656695</v>
      </c>
      <c r="J257" s="13">
        <f t="shared" si="107"/>
        <v>19.610856130422366</v>
      </c>
      <c r="K257" s="13" t="str">
        <f t="shared" si="108"/>
        <v>depot-6</v>
      </c>
      <c r="L257" s="13" t="e">
        <f t="shared" si="99"/>
        <v>#REF!</v>
      </c>
      <c r="M257" s="13">
        <f t="shared" si="127"/>
        <v>0</v>
      </c>
      <c r="N257" s="13">
        <f t="shared" si="127"/>
        <v>0</v>
      </c>
      <c r="O257" s="13">
        <f t="shared" si="127"/>
        <v>0</v>
      </c>
      <c r="P257" s="13">
        <f t="shared" si="127"/>
        <v>0</v>
      </c>
      <c r="Q257" s="13">
        <f t="shared" si="127"/>
        <v>0</v>
      </c>
      <c r="R257" s="13" t="e">
        <f t="shared" si="127"/>
        <v>#REF!</v>
      </c>
      <c r="S257" s="13">
        <f t="shared" si="127"/>
        <v>0</v>
      </c>
      <c r="T257" s="13">
        <f t="shared" si="127"/>
        <v>0</v>
      </c>
      <c r="U257" s="13" t="str">
        <f t="shared" si="100"/>
        <v>depot-9</v>
      </c>
      <c r="V257" s="13" t="e">
        <f t="shared" si="101"/>
        <v>#REF!</v>
      </c>
      <c r="W257" s="13" t="str">
        <f t="shared" si="102"/>
        <v>depot-10</v>
      </c>
      <c r="X257" s="13" t="e">
        <f t="shared" si="103"/>
        <v>#REF!</v>
      </c>
      <c r="Y257" s="13" t="str">
        <f t="shared" si="109"/>
        <v>depot-14</v>
      </c>
      <c r="Z257" s="13" t="e">
        <f t="shared" si="104"/>
        <v>#REF!</v>
      </c>
      <c r="AA257" s="31">
        <f t="shared" si="128"/>
        <v>0</v>
      </c>
      <c r="AB257" s="31">
        <f t="shared" si="128"/>
        <v>0</v>
      </c>
      <c r="AC257" s="31">
        <f t="shared" si="128"/>
        <v>0</v>
      </c>
      <c r="AD257" s="31" t="e">
        <f t="shared" si="128"/>
        <v>#REF!</v>
      </c>
      <c r="AE257" s="31">
        <f t="shared" si="128"/>
        <v>0</v>
      </c>
      <c r="AF257" s="31">
        <f t="shared" si="128"/>
        <v>0</v>
      </c>
      <c r="AG257" s="42"/>
      <c r="AH257" s="32">
        <f t="shared" si="110"/>
        <v>1.1789978551722775</v>
      </c>
      <c r="AI257" s="32">
        <f t="shared" si="111"/>
        <v>2.8724209927689164</v>
      </c>
      <c r="AJ257" s="29">
        <f t="shared" si="129"/>
        <v>3.7453423502931384</v>
      </c>
      <c r="AK257" s="29">
        <f t="shared" si="129"/>
        <v>3.7579226442409048</v>
      </c>
      <c r="AL257" s="29">
        <f t="shared" si="129"/>
        <v>2.9661786220152435</v>
      </c>
      <c r="AM257" s="29">
        <f t="shared" si="129"/>
        <v>2.9679400840488444</v>
      </c>
      <c r="AN257" s="29">
        <f t="shared" si="129"/>
        <v>2.001902499149053</v>
      </c>
      <c r="AO257" s="29">
        <f t="shared" si="129"/>
        <v>1.1789978551722775</v>
      </c>
      <c r="AP257" s="29">
        <f t="shared" si="129"/>
        <v>1.446652974628065</v>
      </c>
      <c r="AQ257" s="29">
        <f t="shared" si="129"/>
        <v>4.1404952851803234</v>
      </c>
      <c r="AR257" s="29">
        <f t="shared" si="129"/>
        <v>6.3361141073854199</v>
      </c>
      <c r="AS257" s="29">
        <f t="shared" si="129"/>
        <v>7.531264891438175</v>
      </c>
      <c r="AT257" s="29">
        <f t="shared" si="129"/>
        <v>3.0888148075434998</v>
      </c>
      <c r="AU257" s="29">
        <f t="shared" si="129"/>
        <v>2.9360345438188893</v>
      </c>
      <c r="AV257" s="29">
        <f t="shared" si="129"/>
        <v>3.1515493127191574</v>
      </c>
      <c r="AW257" s="29">
        <f t="shared" si="129"/>
        <v>2.8724209927689164</v>
      </c>
      <c r="AX257" s="29">
        <f t="shared" si="129"/>
        <v>3.1855076915459755</v>
      </c>
      <c r="AY257" s="29">
        <f t="shared" si="129"/>
        <v>3.3658334382592523</v>
      </c>
    </row>
    <row r="258" spans="2:51">
      <c r="B258" s="3">
        <v>253</v>
      </c>
      <c r="C258" s="3" t="s">
        <v>910</v>
      </c>
      <c r="D258" s="26">
        <v>34.031654000000003</v>
      </c>
      <c r="E258" s="27">
        <v>-118.46318479999999</v>
      </c>
      <c r="F258" s="24">
        <v>0</v>
      </c>
      <c r="G258" s="12">
        <v>349.95497750856936</v>
      </c>
      <c r="H258" s="13">
        <f t="shared" si="105"/>
        <v>9798.7393702399422</v>
      </c>
      <c r="I258" s="28">
        <f t="shared" si="106"/>
        <v>26.84586128832861</v>
      </c>
      <c r="J258" s="13">
        <f t="shared" si="107"/>
        <v>29.530447417161472</v>
      </c>
      <c r="K258" s="13" t="str">
        <f t="shared" si="108"/>
        <v>depot-3</v>
      </c>
      <c r="L258" s="13" t="e">
        <f t="shared" si="99"/>
        <v>#REF!</v>
      </c>
      <c r="M258" s="13">
        <f t="shared" si="127"/>
        <v>0</v>
      </c>
      <c r="N258" s="13">
        <f t="shared" si="127"/>
        <v>0</v>
      </c>
      <c r="O258" s="13" t="e">
        <f t="shared" si="127"/>
        <v>#REF!</v>
      </c>
      <c r="P258" s="13">
        <f t="shared" si="127"/>
        <v>0</v>
      </c>
      <c r="Q258" s="13">
        <f t="shared" si="127"/>
        <v>0</v>
      </c>
      <c r="R258" s="13">
        <f t="shared" si="127"/>
        <v>0</v>
      </c>
      <c r="S258" s="13">
        <f t="shared" si="127"/>
        <v>0</v>
      </c>
      <c r="T258" s="13">
        <f t="shared" si="127"/>
        <v>0</v>
      </c>
      <c r="U258" s="13" t="str">
        <f t="shared" si="100"/>
        <v>depot-9</v>
      </c>
      <c r="V258" s="13" t="e">
        <f t="shared" si="101"/>
        <v>#REF!</v>
      </c>
      <c r="W258" s="13" t="str">
        <f t="shared" si="102"/>
        <v>depot-10</v>
      </c>
      <c r="X258" s="13" t="e">
        <f t="shared" si="103"/>
        <v>#REF!</v>
      </c>
      <c r="Y258" s="13" t="str">
        <f t="shared" si="109"/>
        <v>depot-14</v>
      </c>
      <c r="Z258" s="13" t="e">
        <f t="shared" si="104"/>
        <v>#REF!</v>
      </c>
      <c r="AA258" s="31">
        <f t="shared" si="128"/>
        <v>0</v>
      </c>
      <c r="AB258" s="31">
        <f t="shared" si="128"/>
        <v>0</v>
      </c>
      <c r="AC258" s="31">
        <f t="shared" si="128"/>
        <v>0</v>
      </c>
      <c r="AD258" s="31" t="e">
        <f t="shared" si="128"/>
        <v>#REF!</v>
      </c>
      <c r="AE258" s="31">
        <f t="shared" si="128"/>
        <v>0</v>
      </c>
      <c r="AF258" s="31">
        <f t="shared" si="128"/>
        <v>0</v>
      </c>
      <c r="AG258" s="42"/>
      <c r="AH258" s="32">
        <f t="shared" si="110"/>
        <v>2.7717542640359092</v>
      </c>
      <c r="AI258" s="32">
        <f t="shared" si="111"/>
        <v>1.4231697132815553</v>
      </c>
      <c r="AJ258" s="29">
        <f t="shared" si="129"/>
        <v>3.4269040742929384</v>
      </c>
      <c r="AK258" s="29">
        <f t="shared" si="129"/>
        <v>2.9412449989758187</v>
      </c>
      <c r="AL258" s="29">
        <f t="shared" si="129"/>
        <v>2.7717542640359092</v>
      </c>
      <c r="AM258" s="29">
        <f t="shared" si="129"/>
        <v>2.7847839251559106</v>
      </c>
      <c r="AN258" s="29">
        <f t="shared" si="129"/>
        <v>2.9460518513436327</v>
      </c>
      <c r="AO258" s="29">
        <f t="shared" si="129"/>
        <v>3.7362860128753841</v>
      </c>
      <c r="AP258" s="29">
        <f t="shared" si="129"/>
        <v>4.3463966592692369</v>
      </c>
      <c r="AQ258" s="29">
        <f t="shared" si="129"/>
        <v>4.2773781330736993</v>
      </c>
      <c r="AR258" s="29">
        <f t="shared" si="129"/>
        <v>3.7721728375165973</v>
      </c>
      <c r="AS258" s="29">
        <f t="shared" si="129"/>
        <v>8.0182393202561801</v>
      </c>
      <c r="AT258" s="29">
        <f t="shared" si="129"/>
        <v>3.6736010725182817</v>
      </c>
      <c r="AU258" s="29">
        <f t="shared" si="129"/>
        <v>3.0100930518510363</v>
      </c>
      <c r="AV258" s="29">
        <f t="shared" si="129"/>
        <v>1.7025908584871348</v>
      </c>
      <c r="AW258" s="29">
        <f t="shared" si="129"/>
        <v>1.4231697132815553</v>
      </c>
      <c r="AX258" s="29">
        <f t="shared" si="129"/>
        <v>4.8049890289574417</v>
      </c>
      <c r="AY258" s="29">
        <f t="shared" si="129"/>
        <v>5.0219622127216068</v>
      </c>
    </row>
    <row r="259" spans="2:51">
      <c r="B259" s="3">
        <v>254</v>
      </c>
      <c r="C259" s="3" t="s">
        <v>911</v>
      </c>
      <c r="D259" s="26">
        <v>33.999672699999998</v>
      </c>
      <c r="E259" s="27">
        <v>-118.4828833</v>
      </c>
      <c r="F259" s="24">
        <v>1</v>
      </c>
      <c r="G259" s="12">
        <v>232.40137946766762</v>
      </c>
      <c r="H259" s="13">
        <f t="shared" si="105"/>
        <v>6507.2386250946938</v>
      </c>
      <c r="I259" s="28">
        <f t="shared" si="106"/>
        <v>17.828051027656695</v>
      </c>
      <c r="J259" s="13">
        <f t="shared" si="107"/>
        <v>19.610856130422366</v>
      </c>
      <c r="K259" s="13" t="str">
        <f t="shared" si="108"/>
        <v>depot-6</v>
      </c>
      <c r="L259" s="13" t="e">
        <f t="shared" si="99"/>
        <v>#REF!</v>
      </c>
      <c r="M259" s="13">
        <f t="shared" si="127"/>
        <v>0</v>
      </c>
      <c r="N259" s="13">
        <f t="shared" si="127"/>
        <v>0</v>
      </c>
      <c r="O259" s="13">
        <f t="shared" si="127"/>
        <v>0</v>
      </c>
      <c r="P259" s="13">
        <f t="shared" si="127"/>
        <v>0</v>
      </c>
      <c r="Q259" s="13">
        <f t="shared" si="127"/>
        <v>0</v>
      </c>
      <c r="R259" s="13" t="e">
        <f t="shared" si="127"/>
        <v>#REF!</v>
      </c>
      <c r="S259" s="13">
        <f t="shared" si="127"/>
        <v>0</v>
      </c>
      <c r="T259" s="13">
        <f t="shared" si="127"/>
        <v>0</v>
      </c>
      <c r="U259" s="13" t="str">
        <f t="shared" si="100"/>
        <v>depot-9</v>
      </c>
      <c r="V259" s="13" t="e">
        <f t="shared" si="101"/>
        <v>#REF!</v>
      </c>
      <c r="W259" s="13" t="str">
        <f t="shared" si="102"/>
        <v>depot-10</v>
      </c>
      <c r="X259" s="13" t="e">
        <f t="shared" si="103"/>
        <v>#REF!</v>
      </c>
      <c r="Y259" s="13" t="str">
        <f t="shared" si="109"/>
        <v>depot-11</v>
      </c>
      <c r="Z259" s="13" t="e">
        <f t="shared" si="104"/>
        <v>#REF!</v>
      </c>
      <c r="AA259" s="31" t="e">
        <f t="shared" si="128"/>
        <v>#REF!</v>
      </c>
      <c r="AB259" s="31">
        <f t="shared" si="128"/>
        <v>0</v>
      </c>
      <c r="AC259" s="31">
        <f t="shared" si="128"/>
        <v>0</v>
      </c>
      <c r="AD259" s="31">
        <f t="shared" si="128"/>
        <v>0</v>
      </c>
      <c r="AE259" s="31">
        <f t="shared" si="128"/>
        <v>0</v>
      </c>
      <c r="AF259" s="31">
        <f t="shared" si="128"/>
        <v>0</v>
      </c>
      <c r="AG259" s="42"/>
      <c r="AH259" s="32">
        <f t="shared" si="110"/>
        <v>2.9207988633444187E-2</v>
      </c>
      <c r="AI259" s="32">
        <f t="shared" si="111"/>
        <v>2.4622782514169614</v>
      </c>
      <c r="AJ259" s="29">
        <f t="shared" si="129"/>
        <v>3.3669203034524497</v>
      </c>
      <c r="AK259" s="29">
        <f t="shared" si="129"/>
        <v>3.5799266244157768</v>
      </c>
      <c r="AL259" s="29">
        <f t="shared" si="129"/>
        <v>2.7290990080981596</v>
      </c>
      <c r="AM259" s="29">
        <f t="shared" si="129"/>
        <v>2.725247486009974</v>
      </c>
      <c r="AN259" s="29">
        <f t="shared" si="129"/>
        <v>1.6049530849840634</v>
      </c>
      <c r="AO259" s="29">
        <f t="shared" si="129"/>
        <v>2.9207988633444187E-2</v>
      </c>
      <c r="AP259" s="29">
        <f t="shared" si="129"/>
        <v>1.7400630200366525</v>
      </c>
      <c r="AQ259" s="29">
        <f t="shared" si="129"/>
        <v>5.2918898078565668</v>
      </c>
      <c r="AR259" s="29">
        <f t="shared" si="129"/>
        <v>7.3379897101389728</v>
      </c>
      <c r="AS259" s="29">
        <f t="shared" si="129"/>
        <v>8.5665819331460238</v>
      </c>
      <c r="AT259" s="29">
        <f t="shared" si="129"/>
        <v>2.4622782514169614</v>
      </c>
      <c r="AU259" s="29">
        <f t="shared" si="129"/>
        <v>2.586762675816987</v>
      </c>
      <c r="AV259" s="29">
        <f t="shared" si="129"/>
        <v>3.3715339372456472</v>
      </c>
      <c r="AW259" s="29">
        <f t="shared" si="129"/>
        <v>3.1873888277709699</v>
      </c>
      <c r="AX259" s="29">
        <f t="shared" si="129"/>
        <v>4.1101333897812387</v>
      </c>
      <c r="AY259" s="29">
        <f t="shared" si="129"/>
        <v>4.2624223058963491</v>
      </c>
    </row>
    <row r="260" spans="2:51">
      <c r="B260" s="3">
        <v>255</v>
      </c>
      <c r="C260" s="3" t="s">
        <v>912</v>
      </c>
      <c r="D260" s="26">
        <v>34.002869199999999</v>
      </c>
      <c r="E260" s="27">
        <v>-118.4837587</v>
      </c>
      <c r="F260" s="24">
        <v>1</v>
      </c>
      <c r="G260" s="12">
        <v>225.83172274878905</v>
      </c>
      <c r="H260" s="13">
        <f t="shared" si="105"/>
        <v>6323.2882369660938</v>
      </c>
      <c r="I260" s="28">
        <f t="shared" si="106"/>
        <v>17.324077361550941</v>
      </c>
      <c r="J260" s="13">
        <f t="shared" si="107"/>
        <v>19.056485097706037</v>
      </c>
      <c r="K260" s="13" t="str">
        <f t="shared" si="108"/>
        <v>depot-6</v>
      </c>
      <c r="L260" s="13" t="e">
        <f t="shared" si="99"/>
        <v>#REF!</v>
      </c>
      <c r="M260" s="13">
        <f t="shared" si="127"/>
        <v>0</v>
      </c>
      <c r="N260" s="13">
        <f t="shared" si="127"/>
        <v>0</v>
      </c>
      <c r="O260" s="13">
        <f t="shared" si="127"/>
        <v>0</v>
      </c>
      <c r="P260" s="13">
        <f t="shared" si="127"/>
        <v>0</v>
      </c>
      <c r="Q260" s="13">
        <f t="shared" si="127"/>
        <v>0</v>
      </c>
      <c r="R260" s="13" t="e">
        <f t="shared" si="127"/>
        <v>#REF!</v>
      </c>
      <c r="S260" s="13">
        <f t="shared" si="127"/>
        <v>0</v>
      </c>
      <c r="T260" s="13">
        <f t="shared" si="127"/>
        <v>0</v>
      </c>
      <c r="U260" s="13" t="str">
        <f t="shared" si="100"/>
        <v>depot-9</v>
      </c>
      <c r="V260" s="13" t="e">
        <f t="shared" si="101"/>
        <v>#REF!</v>
      </c>
      <c r="W260" s="13" t="str">
        <f t="shared" si="102"/>
        <v>depot-10</v>
      </c>
      <c r="X260" s="13" t="e">
        <f t="shared" si="103"/>
        <v>#REF!</v>
      </c>
      <c r="Y260" s="13" t="str">
        <f t="shared" si="109"/>
        <v>depot-11</v>
      </c>
      <c r="Z260" s="13" t="e">
        <f t="shared" si="104"/>
        <v>#REF!</v>
      </c>
      <c r="AA260" s="31" t="e">
        <f t="shared" si="128"/>
        <v>#REF!</v>
      </c>
      <c r="AB260" s="31">
        <f t="shared" si="128"/>
        <v>0</v>
      </c>
      <c r="AC260" s="31">
        <f t="shared" si="128"/>
        <v>0</v>
      </c>
      <c r="AD260" s="31">
        <f t="shared" si="128"/>
        <v>0</v>
      </c>
      <c r="AE260" s="31">
        <f t="shared" si="128"/>
        <v>0</v>
      </c>
      <c r="AF260" s="31">
        <f t="shared" si="128"/>
        <v>0</v>
      </c>
      <c r="AG260" s="42"/>
      <c r="AH260" s="32">
        <f t="shared" si="110"/>
        <v>0.30221236324798983</v>
      </c>
      <c r="AI260" s="32">
        <f t="shared" si="111"/>
        <v>2.1583119863682834</v>
      </c>
      <c r="AJ260" s="29">
        <f t="shared" si="129"/>
        <v>3.0413674528573647</v>
      </c>
      <c r="AK260" s="29">
        <f t="shared" si="129"/>
        <v>3.248509893859076</v>
      </c>
      <c r="AL260" s="29">
        <f t="shared" si="129"/>
        <v>2.3976912735591447</v>
      </c>
      <c r="AM260" s="29">
        <f t="shared" si="129"/>
        <v>2.3938592720757104</v>
      </c>
      <c r="AN260" s="29">
        <f t="shared" si="129"/>
        <v>1.2736670615587478</v>
      </c>
      <c r="AO260" s="29">
        <f t="shared" si="129"/>
        <v>0.30221236324798983</v>
      </c>
      <c r="AP260" s="29">
        <f t="shared" si="129"/>
        <v>2.0195384353854116</v>
      </c>
      <c r="AQ260" s="29">
        <f t="shared" si="129"/>
        <v>5.3601791439460378</v>
      </c>
      <c r="AR260" s="29">
        <f t="shared" si="129"/>
        <v>7.1774260430325629</v>
      </c>
      <c r="AS260" s="29">
        <f t="shared" si="129"/>
        <v>8.715999029371293</v>
      </c>
      <c r="AT260" s="29">
        <f t="shared" si="129"/>
        <v>2.1583119863682834</v>
      </c>
      <c r="AU260" s="29">
        <f t="shared" si="129"/>
        <v>2.2573482537037992</v>
      </c>
      <c r="AV260" s="29">
        <f t="shared" si="129"/>
        <v>3.0621867470972539</v>
      </c>
      <c r="AW260" s="29">
        <f t="shared" si="129"/>
        <v>2.8909925558704233</v>
      </c>
      <c r="AX260" s="29">
        <f t="shared" si="129"/>
        <v>4.295412974010012</v>
      </c>
      <c r="AY260" s="29">
        <f t="shared" si="129"/>
        <v>4.457213581073014</v>
      </c>
    </row>
    <row r="261" spans="2:51">
      <c r="B261" s="3">
        <v>256</v>
      </c>
      <c r="C261" s="3" t="s">
        <v>913</v>
      </c>
      <c r="D261" s="26">
        <v>34.015846199999999</v>
      </c>
      <c r="E261" s="27">
        <v>-118.4583161</v>
      </c>
      <c r="F261" s="24">
        <v>0</v>
      </c>
      <c r="G261" s="12">
        <v>478.78128552570996</v>
      </c>
      <c r="H261" s="13">
        <f t="shared" si="105"/>
        <v>13405.875994719878</v>
      </c>
      <c r="I261" s="28">
        <f t="shared" si="106"/>
        <v>36.728427382794187</v>
      </c>
      <c r="J261" s="13">
        <f t="shared" si="107"/>
        <v>40.401270121073608</v>
      </c>
      <c r="K261" s="13" t="str">
        <f t="shared" si="108"/>
        <v>depot-5</v>
      </c>
      <c r="L261" s="13" t="e">
        <f t="shared" si="99"/>
        <v>#REF!</v>
      </c>
      <c r="M261" s="13">
        <f t="shared" si="127"/>
        <v>0</v>
      </c>
      <c r="N261" s="13">
        <f t="shared" si="127"/>
        <v>0</v>
      </c>
      <c r="O261" s="13">
        <f t="shared" si="127"/>
        <v>0</v>
      </c>
      <c r="P261" s="13">
        <f t="shared" si="127"/>
        <v>0</v>
      </c>
      <c r="Q261" s="13" t="e">
        <f t="shared" si="127"/>
        <v>#REF!</v>
      </c>
      <c r="R261" s="13">
        <f t="shared" si="127"/>
        <v>0</v>
      </c>
      <c r="S261" s="13">
        <f t="shared" si="127"/>
        <v>0</v>
      </c>
      <c r="T261" s="13">
        <f t="shared" si="127"/>
        <v>0</v>
      </c>
      <c r="U261" s="13" t="str">
        <f t="shared" si="100"/>
        <v>depot-9</v>
      </c>
      <c r="V261" s="13" t="e">
        <f t="shared" si="101"/>
        <v>#REF!</v>
      </c>
      <c r="W261" s="13" t="str">
        <f t="shared" si="102"/>
        <v>depot-10</v>
      </c>
      <c r="X261" s="13" t="e">
        <f t="shared" si="103"/>
        <v>#REF!</v>
      </c>
      <c r="Y261" s="13" t="str">
        <f t="shared" si="109"/>
        <v>depot-14</v>
      </c>
      <c r="Z261" s="13" t="e">
        <f t="shared" si="104"/>
        <v>#REF!</v>
      </c>
      <c r="AA261" s="31">
        <f t="shared" si="128"/>
        <v>0</v>
      </c>
      <c r="AB261" s="31">
        <f t="shared" si="128"/>
        <v>0</v>
      </c>
      <c r="AC261" s="31">
        <f t="shared" si="128"/>
        <v>0</v>
      </c>
      <c r="AD261" s="31" t="e">
        <f t="shared" si="128"/>
        <v>#REF!</v>
      </c>
      <c r="AE261" s="31">
        <f t="shared" si="128"/>
        <v>0</v>
      </c>
      <c r="AF261" s="31">
        <f t="shared" si="128"/>
        <v>0</v>
      </c>
      <c r="AG261" s="42"/>
      <c r="AH261" s="32">
        <f t="shared" si="110"/>
        <v>2.9208633778554538</v>
      </c>
      <c r="AI261" s="32">
        <f t="shared" si="111"/>
        <v>2.4417246123381062</v>
      </c>
      <c r="AJ261" s="29">
        <f t="shared" si="129"/>
        <v>4.1597832934537253</v>
      </c>
      <c r="AK261" s="29">
        <f t="shared" si="129"/>
        <v>3.8771563023037072</v>
      </c>
      <c r="AL261" s="29">
        <f t="shared" si="129"/>
        <v>3.3542945185679631</v>
      </c>
      <c r="AM261" s="29">
        <f t="shared" si="129"/>
        <v>3.3633128947068593</v>
      </c>
      <c r="AN261" s="29">
        <f t="shared" si="129"/>
        <v>2.9208633778554538</v>
      </c>
      <c r="AO261" s="29">
        <f t="shared" si="129"/>
        <v>2.9324675923359593</v>
      </c>
      <c r="AP261" s="29">
        <f t="shared" si="129"/>
        <v>2.9386979225501415</v>
      </c>
      <c r="AQ261" s="29">
        <f t="shared" si="129"/>
        <v>3.0357925096425533</v>
      </c>
      <c r="AR261" s="29">
        <f t="shared" si="129"/>
        <v>4.5039559327336498</v>
      </c>
      <c r="AS261" s="29">
        <f t="shared" si="129"/>
        <v>6.7600986213524656</v>
      </c>
      <c r="AT261" s="29">
        <f t="shared" si="129"/>
        <v>3.9608000799456859</v>
      </c>
      <c r="AU261" s="29">
        <f t="shared" si="129"/>
        <v>3.484129569877338</v>
      </c>
      <c r="AV261" s="29">
        <f t="shared" si="129"/>
        <v>2.7924499746459124</v>
      </c>
      <c r="AW261" s="29">
        <f t="shared" si="129"/>
        <v>2.4417246123381062</v>
      </c>
      <c r="AX261" s="29">
        <f t="shared" si="129"/>
        <v>3.1698049615869328</v>
      </c>
      <c r="AY261" s="29">
        <f t="shared" si="129"/>
        <v>3.3869420438654112</v>
      </c>
    </row>
    <row r="262" spans="2:51">
      <c r="B262" s="3">
        <v>257</v>
      </c>
      <c r="C262" s="3" t="s">
        <v>914</v>
      </c>
      <c r="D262" s="26">
        <v>34.0166374</v>
      </c>
      <c r="E262" s="27">
        <v>-118.5002082</v>
      </c>
      <c r="F262" s="24">
        <v>1</v>
      </c>
      <c r="G262" s="12">
        <v>176.44143501450321</v>
      </c>
      <c r="H262" s="13">
        <f t="shared" si="105"/>
        <v>4940.36018040609</v>
      </c>
      <c r="I262" s="28">
        <f t="shared" si="106"/>
        <v>13.53523337097559</v>
      </c>
      <c r="J262" s="13">
        <f t="shared" si="107"/>
        <v>14.888756708073149</v>
      </c>
      <c r="K262" s="13" t="str">
        <f t="shared" si="108"/>
        <v>depot-5</v>
      </c>
      <c r="L262" s="13" t="e">
        <f t="shared" ref="L262:L325" si="130">$J262*K$4</f>
        <v>#REF!</v>
      </c>
      <c r="M262" s="13">
        <f t="shared" si="127"/>
        <v>0</v>
      </c>
      <c r="N262" s="13">
        <f t="shared" si="127"/>
        <v>0</v>
      </c>
      <c r="O262" s="13">
        <f t="shared" si="127"/>
        <v>0</v>
      </c>
      <c r="P262" s="13">
        <f t="shared" si="127"/>
        <v>0</v>
      </c>
      <c r="Q262" s="13" t="e">
        <f t="shared" si="127"/>
        <v>#REF!</v>
      </c>
      <c r="R262" s="13">
        <f t="shared" si="127"/>
        <v>0</v>
      </c>
      <c r="S262" s="13">
        <f t="shared" si="127"/>
        <v>0</v>
      </c>
      <c r="T262" s="13">
        <f t="shared" si="127"/>
        <v>0</v>
      </c>
      <c r="U262" s="13" t="str">
        <f t="shared" ref="U262:U325" si="131">$AR$2</f>
        <v>depot-9</v>
      </c>
      <c r="V262" s="13" t="e">
        <f t="shared" ref="V262:V325" si="132">$J262*U$4</f>
        <v>#REF!</v>
      </c>
      <c r="W262" s="13" t="str">
        <f t="shared" ref="W262:W325" si="133">$AS$2</f>
        <v>depot-10</v>
      </c>
      <c r="X262" s="13" t="e">
        <f t="shared" ref="X262:X325" si="134">$J262*W$4</f>
        <v>#REF!</v>
      </c>
      <c r="Y262" s="13" t="str">
        <f t="shared" si="109"/>
        <v>depot-11</v>
      </c>
      <c r="Z262" s="13" t="e">
        <f t="shared" ref="Z262:Z325" si="135">$J262*Y$4</f>
        <v>#REF!</v>
      </c>
      <c r="AA262" s="31" t="e">
        <f t="shared" si="128"/>
        <v>#REF!</v>
      </c>
      <c r="AB262" s="31">
        <f t="shared" si="128"/>
        <v>0</v>
      </c>
      <c r="AC262" s="31">
        <f t="shared" si="128"/>
        <v>0</v>
      </c>
      <c r="AD262" s="31">
        <f t="shared" si="128"/>
        <v>0</v>
      </c>
      <c r="AE262" s="31">
        <f t="shared" si="128"/>
        <v>0</v>
      </c>
      <c r="AF262" s="31">
        <f t="shared" si="128"/>
        <v>0</v>
      </c>
      <c r="AG262" s="42"/>
      <c r="AH262" s="32">
        <f t="shared" si="110"/>
        <v>1.2794733092960313</v>
      </c>
      <c r="AI262" s="32">
        <f t="shared" si="111"/>
        <v>0.35937925260073378</v>
      </c>
      <c r="AJ262" s="29">
        <f t="shared" si="129"/>
        <v>1.3694279988371316</v>
      </c>
      <c r="AK262" s="29">
        <f t="shared" si="129"/>
        <v>1.9145858424216087</v>
      </c>
      <c r="AL262" s="29">
        <f t="shared" si="129"/>
        <v>1.358304279387319</v>
      </c>
      <c r="AM262" s="29">
        <f t="shared" si="129"/>
        <v>1.3446958217380818</v>
      </c>
      <c r="AN262" s="29">
        <f t="shared" si="129"/>
        <v>1.2794733092960313</v>
      </c>
      <c r="AO262" s="29">
        <f t="shared" si="129"/>
        <v>2.3995586495020476</v>
      </c>
      <c r="AP262" s="29">
        <f t="shared" si="129"/>
        <v>4.1609004313132543</v>
      </c>
      <c r="AQ262" s="29">
        <f t="shared" si="129"/>
        <v>7.1081431472433687</v>
      </c>
      <c r="AR262" s="29">
        <f t="shared" si="129"/>
        <v>7.7350695567985222</v>
      </c>
      <c r="AS262" s="29">
        <f t="shared" si="129"/>
        <v>10.66524292192716</v>
      </c>
      <c r="AT262" s="29">
        <f t="shared" si="129"/>
        <v>0.35937925260073378</v>
      </c>
      <c r="AU262" s="29">
        <f t="shared" si="129"/>
        <v>1.0706761097553827</v>
      </c>
      <c r="AV262" s="29">
        <f t="shared" si="129"/>
        <v>2.6073638735316291</v>
      </c>
      <c r="AW262" s="29">
        <f t="shared" si="129"/>
        <v>2.6988286792607696</v>
      </c>
      <c r="AX262" s="29">
        <f t="shared" si="129"/>
        <v>6.3587605793896911</v>
      </c>
      <c r="AY262" s="29">
        <f t="shared" si="129"/>
        <v>6.5349179814601834</v>
      </c>
    </row>
    <row r="263" spans="2:51">
      <c r="B263" s="3">
        <v>258</v>
      </c>
      <c r="C263" s="3" t="s">
        <v>915</v>
      </c>
      <c r="D263" s="26">
        <v>34.0230417</v>
      </c>
      <c r="E263" s="27">
        <v>-118.5078273</v>
      </c>
      <c r="F263" s="24">
        <v>0</v>
      </c>
      <c r="G263" s="12">
        <v>382.96804752443012</v>
      </c>
      <c r="H263" s="13">
        <f t="shared" ref="H263:H326" si="136">G263*21/0.75</f>
        <v>10723.105330684042</v>
      </c>
      <c r="I263" s="28">
        <f t="shared" ref="I263:I326" si="137">H263/365</f>
        <v>29.378370768997375</v>
      </c>
      <c r="J263" s="13">
        <f t="shared" ref="J263:J326" si="138">I263*1.1</f>
        <v>32.316207845897118</v>
      </c>
      <c r="K263" s="13" t="str">
        <f t="shared" ref="K263:K326" si="139">IF(AH263=AJ263,AJ$5,IF(AH263=AK263,AK$5,IF(AH263=AL263,AL$5,IF(AH263=AM263,AM$5,IF(AH263=AN263,AN$5,IF(AH263=AO263,AO$5,IF(AH263=AP263,AP$5,IF(AH263=AQ263,AQ$5))))))))</f>
        <v>depot-1</v>
      </c>
      <c r="L263" s="13" t="e">
        <f t="shared" si="130"/>
        <v>#REF!</v>
      </c>
      <c r="M263" s="13" t="e">
        <f t="shared" si="127"/>
        <v>#REF!</v>
      </c>
      <c r="N263" s="13">
        <f t="shared" si="127"/>
        <v>0</v>
      </c>
      <c r="O263" s="13">
        <f t="shared" si="127"/>
        <v>0</v>
      </c>
      <c r="P263" s="13">
        <f t="shared" si="127"/>
        <v>0</v>
      </c>
      <c r="Q263" s="13">
        <f t="shared" si="127"/>
        <v>0</v>
      </c>
      <c r="R263" s="13">
        <f t="shared" si="127"/>
        <v>0</v>
      </c>
      <c r="S263" s="13">
        <f t="shared" si="127"/>
        <v>0</v>
      </c>
      <c r="T263" s="13">
        <f t="shared" si="127"/>
        <v>0</v>
      </c>
      <c r="U263" s="13" t="str">
        <f t="shared" si="131"/>
        <v>depot-9</v>
      </c>
      <c r="V263" s="13" t="e">
        <f t="shared" si="132"/>
        <v>#REF!</v>
      </c>
      <c r="W263" s="13" t="str">
        <f t="shared" si="133"/>
        <v>depot-10</v>
      </c>
      <c r="X263" s="13" t="e">
        <f t="shared" si="134"/>
        <v>#REF!</v>
      </c>
      <c r="Y263" s="13" t="str">
        <f t="shared" ref="Y263:Y326" si="140">IF(AI263=AT263,AT$5,IF(AI263=AU263,AU$5,IF(AI263=AV263,AV$5,IF(AI263=AW263,AW$5,IF(AI263=AX263,AX$5,IF(AI263=AY263,AY$5))))))</f>
        <v>depot-11</v>
      </c>
      <c r="Z263" s="13" t="e">
        <f t="shared" si="135"/>
        <v>#REF!</v>
      </c>
      <c r="AA263" s="31" t="e">
        <f t="shared" si="128"/>
        <v>#REF!</v>
      </c>
      <c r="AB263" s="31">
        <f t="shared" si="128"/>
        <v>0</v>
      </c>
      <c r="AC263" s="31">
        <f t="shared" si="128"/>
        <v>0</v>
      </c>
      <c r="AD263" s="31">
        <f t="shared" si="128"/>
        <v>0</v>
      </c>
      <c r="AE263" s="31">
        <f t="shared" si="128"/>
        <v>0</v>
      </c>
      <c r="AF263" s="31">
        <f t="shared" si="128"/>
        <v>0</v>
      </c>
      <c r="AG263" s="42"/>
      <c r="AH263" s="32">
        <f t="shared" ref="AH263:AH326" si="141">MIN(AJ263:AQ263)</f>
        <v>1.2547006534627079</v>
      </c>
      <c r="AI263" s="32">
        <f t="shared" ref="AI263:AI326" si="142">MIN(AT263:AY263)</f>
        <v>1.0732571935003961</v>
      </c>
      <c r="AJ263" s="29">
        <f t="shared" si="129"/>
        <v>1.2547006534627079</v>
      </c>
      <c r="AK263" s="29">
        <f t="shared" si="129"/>
        <v>1.8942291678153738</v>
      </c>
      <c r="AL263" s="29">
        <f t="shared" si="129"/>
        <v>1.7758661666923354</v>
      </c>
      <c r="AM263" s="29">
        <f t="shared" si="129"/>
        <v>1.7630723144553644</v>
      </c>
      <c r="AN263" s="29">
        <f t="shared" si="129"/>
        <v>2.1832929517134545</v>
      </c>
      <c r="AO263" s="29">
        <f t="shared" si="129"/>
        <v>3.3931631046266708</v>
      </c>
      <c r="AP263" s="29">
        <f t="shared" si="129"/>
        <v>5.1556051064548098</v>
      </c>
      <c r="AQ263" s="29">
        <f t="shared" si="129"/>
        <v>7.9842940606231654</v>
      </c>
      <c r="AR263" s="29">
        <f t="shared" si="129"/>
        <v>8.1722624795164158</v>
      </c>
      <c r="AS263" s="29">
        <f t="shared" si="129"/>
        <v>11.592475075207947</v>
      </c>
      <c r="AT263" s="29">
        <f t="shared" si="129"/>
        <v>1.0732571935003961</v>
      </c>
      <c r="AU263" s="29">
        <f t="shared" si="129"/>
        <v>1.5605193997519471</v>
      </c>
      <c r="AV263" s="29">
        <f t="shared" si="129"/>
        <v>2.952443720038977</v>
      </c>
      <c r="AW263" s="29">
        <f t="shared" si="129"/>
        <v>3.1464735904502743</v>
      </c>
      <c r="AX263" s="29">
        <f t="shared" si="129"/>
        <v>7.3316912688546632</v>
      </c>
      <c r="AY263" s="29">
        <f t="shared" si="129"/>
        <v>7.5114678939480513</v>
      </c>
    </row>
    <row r="264" spans="2:51">
      <c r="B264" s="3">
        <v>259</v>
      </c>
      <c r="C264" s="3" t="s">
        <v>916</v>
      </c>
      <c r="D264" s="26">
        <v>34.019002</v>
      </c>
      <c r="E264" s="27">
        <v>-118.50317200000001</v>
      </c>
      <c r="F264" s="24">
        <v>0</v>
      </c>
      <c r="G264" s="12">
        <v>184.96269553267791</v>
      </c>
      <c r="H264" s="13">
        <f t="shared" si="136"/>
        <v>5178.955474914982</v>
      </c>
      <c r="I264" s="28">
        <f t="shared" si="137"/>
        <v>14.188919109356116</v>
      </c>
      <c r="J264" s="13">
        <f t="shared" si="138"/>
        <v>15.607811020291729</v>
      </c>
      <c r="K264" s="13" t="str">
        <f t="shared" si="139"/>
        <v>depot-1</v>
      </c>
      <c r="L264" s="13" t="e">
        <f t="shared" si="130"/>
        <v>#REF!</v>
      </c>
      <c r="M264" s="13" t="e">
        <f t="shared" si="127"/>
        <v>#REF!</v>
      </c>
      <c r="N264" s="13">
        <f t="shared" si="127"/>
        <v>0</v>
      </c>
      <c r="O264" s="13">
        <f t="shared" si="127"/>
        <v>0</v>
      </c>
      <c r="P264" s="13">
        <f t="shared" si="127"/>
        <v>0</v>
      </c>
      <c r="Q264" s="13">
        <f t="shared" si="127"/>
        <v>0</v>
      </c>
      <c r="R264" s="13">
        <f t="shared" si="127"/>
        <v>0</v>
      </c>
      <c r="S264" s="13">
        <f t="shared" si="127"/>
        <v>0</v>
      </c>
      <c r="T264" s="13">
        <f t="shared" si="127"/>
        <v>0</v>
      </c>
      <c r="U264" s="13" t="str">
        <f t="shared" si="131"/>
        <v>depot-9</v>
      </c>
      <c r="V264" s="13" t="e">
        <f t="shared" si="132"/>
        <v>#REF!</v>
      </c>
      <c r="W264" s="13" t="str">
        <f t="shared" si="133"/>
        <v>depot-10</v>
      </c>
      <c r="X264" s="13" t="e">
        <f t="shared" si="134"/>
        <v>#REF!</v>
      </c>
      <c r="Y264" s="13" t="str">
        <f t="shared" si="140"/>
        <v>depot-11</v>
      </c>
      <c r="Z264" s="13" t="e">
        <f t="shared" si="135"/>
        <v>#REF!</v>
      </c>
      <c r="AA264" s="31" t="e">
        <f t="shared" si="128"/>
        <v>#REF!</v>
      </c>
      <c r="AB264" s="31">
        <f t="shared" si="128"/>
        <v>0</v>
      </c>
      <c r="AC264" s="31">
        <f t="shared" si="128"/>
        <v>0</v>
      </c>
      <c r="AD264" s="31">
        <f t="shared" si="128"/>
        <v>0</v>
      </c>
      <c r="AE264" s="31">
        <f t="shared" si="128"/>
        <v>0</v>
      </c>
      <c r="AF264" s="31">
        <f t="shared" si="128"/>
        <v>0</v>
      </c>
      <c r="AG264" s="42"/>
      <c r="AH264" s="32">
        <f t="shared" si="141"/>
        <v>1.2452200608726813</v>
      </c>
      <c r="AI264" s="32">
        <f t="shared" si="142"/>
        <v>0.54044581449064699</v>
      </c>
      <c r="AJ264" s="29">
        <f t="shared" si="129"/>
        <v>1.2452200608726813</v>
      </c>
      <c r="AK264" s="29">
        <f t="shared" si="129"/>
        <v>1.854252315086204</v>
      </c>
      <c r="AL264" s="29">
        <f t="shared" si="129"/>
        <v>1.4615116544876099</v>
      </c>
      <c r="AM264" s="29">
        <f t="shared" si="129"/>
        <v>1.4476679479081085</v>
      </c>
      <c r="AN264" s="29">
        <f t="shared" si="129"/>
        <v>1.6151919991141506</v>
      </c>
      <c r="AO264" s="29">
        <f t="shared" si="129"/>
        <v>2.7772200515626109</v>
      </c>
      <c r="AP264" s="29">
        <f t="shared" si="129"/>
        <v>4.5393241611175261</v>
      </c>
      <c r="AQ264" s="29">
        <f t="shared" si="129"/>
        <v>7.4429163800561389</v>
      </c>
      <c r="AR264" s="29">
        <f t="shared" si="129"/>
        <v>7.8983820694188207</v>
      </c>
      <c r="AS264" s="29">
        <f t="shared" si="129"/>
        <v>11.020500275764482</v>
      </c>
      <c r="AT264" s="29">
        <f t="shared" si="129"/>
        <v>0.54044581449064699</v>
      </c>
      <c r="AU264" s="29">
        <f t="shared" si="129"/>
        <v>1.1934072156653912</v>
      </c>
      <c r="AV264" s="29">
        <f t="shared" si="129"/>
        <v>2.7102033307114506</v>
      </c>
      <c r="AW264" s="29">
        <f t="shared" si="129"/>
        <v>2.8454325344317253</v>
      </c>
      <c r="AX264" s="29">
        <f t="shared" si="129"/>
        <v>6.7305702767302282</v>
      </c>
      <c r="AY264" s="29">
        <f t="shared" si="129"/>
        <v>6.9080722436593227</v>
      </c>
    </row>
    <row r="265" spans="2:51">
      <c r="B265" s="3">
        <v>260</v>
      </c>
      <c r="C265" s="3" t="s">
        <v>917</v>
      </c>
      <c r="D265" s="26">
        <v>34.019041299999998</v>
      </c>
      <c r="E265" s="27">
        <v>-118.5035159</v>
      </c>
      <c r="F265" s="24">
        <v>0</v>
      </c>
      <c r="G265" s="12">
        <v>184.96269553267791</v>
      </c>
      <c r="H265" s="13">
        <f t="shared" si="136"/>
        <v>5178.955474914982</v>
      </c>
      <c r="I265" s="28">
        <f t="shared" si="137"/>
        <v>14.188919109356116</v>
      </c>
      <c r="J265" s="13">
        <f t="shared" si="138"/>
        <v>15.607811020291729</v>
      </c>
      <c r="K265" s="13" t="str">
        <f t="shared" si="139"/>
        <v>depot-1</v>
      </c>
      <c r="L265" s="13" t="e">
        <f t="shared" si="130"/>
        <v>#REF!</v>
      </c>
      <c r="M265" s="13" t="e">
        <f t="shared" si="127"/>
        <v>#REF!</v>
      </c>
      <c r="N265" s="13">
        <f t="shared" si="127"/>
        <v>0</v>
      </c>
      <c r="O265" s="13">
        <f t="shared" si="127"/>
        <v>0</v>
      </c>
      <c r="P265" s="13">
        <f t="shared" si="127"/>
        <v>0</v>
      </c>
      <c r="Q265" s="13">
        <f t="shared" si="127"/>
        <v>0</v>
      </c>
      <c r="R265" s="13">
        <f t="shared" si="127"/>
        <v>0</v>
      </c>
      <c r="S265" s="13">
        <f t="shared" si="127"/>
        <v>0</v>
      </c>
      <c r="T265" s="13">
        <f t="shared" si="127"/>
        <v>0</v>
      </c>
      <c r="U265" s="13" t="str">
        <f t="shared" si="131"/>
        <v>depot-9</v>
      </c>
      <c r="V265" s="13" t="e">
        <f t="shared" si="132"/>
        <v>#REF!</v>
      </c>
      <c r="W265" s="13" t="str">
        <f t="shared" si="133"/>
        <v>depot-10</v>
      </c>
      <c r="X265" s="13" t="e">
        <f t="shared" si="134"/>
        <v>#REF!</v>
      </c>
      <c r="Y265" s="13" t="str">
        <f t="shared" si="140"/>
        <v>depot-11</v>
      </c>
      <c r="Z265" s="13" t="e">
        <f t="shared" si="135"/>
        <v>#REF!</v>
      </c>
      <c r="AA265" s="31" t="e">
        <f t="shared" si="128"/>
        <v>#REF!</v>
      </c>
      <c r="AB265" s="31">
        <f t="shared" si="128"/>
        <v>0</v>
      </c>
      <c r="AC265" s="31">
        <f t="shared" si="128"/>
        <v>0</v>
      </c>
      <c r="AD265" s="31">
        <f t="shared" si="128"/>
        <v>0</v>
      </c>
      <c r="AE265" s="31">
        <f t="shared" si="128"/>
        <v>0</v>
      </c>
      <c r="AF265" s="31">
        <f t="shared" si="128"/>
        <v>0</v>
      </c>
      <c r="AG265" s="42"/>
      <c r="AH265" s="32">
        <f t="shared" si="141"/>
        <v>1.2580468484914071</v>
      </c>
      <c r="AI265" s="32">
        <f t="shared" si="142"/>
        <v>0.57461435502375369</v>
      </c>
      <c r="AJ265" s="29">
        <f t="shared" si="129"/>
        <v>1.2580468484914071</v>
      </c>
      <c r="AK265" s="29">
        <f t="shared" si="129"/>
        <v>1.8710971554147651</v>
      </c>
      <c r="AL265" s="29">
        <f t="shared" si="129"/>
        <v>1.4900530895243016</v>
      </c>
      <c r="AM265" s="29">
        <f t="shared" si="129"/>
        <v>1.4762226720919276</v>
      </c>
      <c r="AN265" s="29">
        <f t="shared" si="129"/>
        <v>1.6495017658065814</v>
      </c>
      <c r="AO265" s="29">
        <f t="shared" si="129"/>
        <v>2.8050188564422109</v>
      </c>
      <c r="AP265" s="29">
        <f t="shared" si="129"/>
        <v>4.567562239849285</v>
      </c>
      <c r="AQ265" s="29">
        <f t="shared" si="129"/>
        <v>7.4774114383851247</v>
      </c>
      <c r="AR265" s="29">
        <f t="shared" si="129"/>
        <v>7.9280179683514955</v>
      </c>
      <c r="AS265" s="29">
        <f t="shared" si="129"/>
        <v>11.054364698674569</v>
      </c>
      <c r="AT265" s="29">
        <f t="shared" si="129"/>
        <v>0.57461435502375369</v>
      </c>
      <c r="AU265" s="29">
        <f t="shared" si="129"/>
        <v>1.2234568936420709</v>
      </c>
      <c r="AV265" s="29">
        <f t="shared" si="129"/>
        <v>2.7374515997904951</v>
      </c>
      <c r="AW265" s="29">
        <f t="shared" si="129"/>
        <v>2.8749652910944916</v>
      </c>
      <c r="AX265" s="29">
        <f t="shared" si="129"/>
        <v>6.7628764262694405</v>
      </c>
      <c r="AY265" s="29">
        <f t="shared" si="129"/>
        <v>6.9401451564216305</v>
      </c>
    </row>
    <row r="266" spans="2:51">
      <c r="B266" s="3">
        <v>261</v>
      </c>
      <c r="C266" s="3" t="s">
        <v>918</v>
      </c>
      <c r="D266" s="26">
        <v>34.0230417</v>
      </c>
      <c r="E266" s="27">
        <v>-118.5078273</v>
      </c>
      <c r="F266" s="24">
        <v>0</v>
      </c>
      <c r="G266" s="12">
        <v>382.96804752443012</v>
      </c>
      <c r="H266" s="13">
        <f t="shared" si="136"/>
        <v>10723.105330684042</v>
      </c>
      <c r="I266" s="28">
        <f t="shared" si="137"/>
        <v>29.378370768997375</v>
      </c>
      <c r="J266" s="13">
        <f t="shared" si="138"/>
        <v>32.316207845897118</v>
      </c>
      <c r="K266" s="13" t="str">
        <f t="shared" si="139"/>
        <v>depot-1</v>
      </c>
      <c r="L266" s="13" t="e">
        <f t="shared" si="130"/>
        <v>#REF!</v>
      </c>
      <c r="M266" s="13" t="e">
        <f t="shared" ref="M266:T275" si="143">IF($K266=M$5,$L266,0)</f>
        <v>#REF!</v>
      </c>
      <c r="N266" s="13">
        <f t="shared" si="143"/>
        <v>0</v>
      </c>
      <c r="O266" s="13">
        <f t="shared" si="143"/>
        <v>0</v>
      </c>
      <c r="P266" s="13">
        <f t="shared" si="143"/>
        <v>0</v>
      </c>
      <c r="Q266" s="13">
        <f t="shared" si="143"/>
        <v>0</v>
      </c>
      <c r="R266" s="13">
        <f t="shared" si="143"/>
        <v>0</v>
      </c>
      <c r="S266" s="13">
        <f t="shared" si="143"/>
        <v>0</v>
      </c>
      <c r="T266" s="13">
        <f t="shared" si="143"/>
        <v>0</v>
      </c>
      <c r="U266" s="13" t="str">
        <f t="shared" si="131"/>
        <v>depot-9</v>
      </c>
      <c r="V266" s="13" t="e">
        <f t="shared" si="132"/>
        <v>#REF!</v>
      </c>
      <c r="W266" s="13" t="str">
        <f t="shared" si="133"/>
        <v>depot-10</v>
      </c>
      <c r="X266" s="13" t="e">
        <f t="shared" si="134"/>
        <v>#REF!</v>
      </c>
      <c r="Y266" s="13" t="str">
        <f t="shared" si="140"/>
        <v>depot-11</v>
      </c>
      <c r="Z266" s="13" t="e">
        <f t="shared" si="135"/>
        <v>#REF!</v>
      </c>
      <c r="AA266" s="31" t="e">
        <f t="shared" ref="AA266:AF275" si="144">IF($Y266=AA$5,$Z266,0)</f>
        <v>#REF!</v>
      </c>
      <c r="AB266" s="31">
        <f t="shared" si="144"/>
        <v>0</v>
      </c>
      <c r="AC266" s="31">
        <f t="shared" si="144"/>
        <v>0</v>
      </c>
      <c r="AD266" s="31">
        <f t="shared" si="144"/>
        <v>0</v>
      </c>
      <c r="AE266" s="31">
        <f t="shared" si="144"/>
        <v>0</v>
      </c>
      <c r="AF266" s="31">
        <f t="shared" si="144"/>
        <v>0</v>
      </c>
      <c r="AG266" s="42"/>
      <c r="AH266" s="32">
        <f t="shared" si="141"/>
        <v>1.2547006534627079</v>
      </c>
      <c r="AI266" s="32">
        <f t="shared" si="142"/>
        <v>1.0732571935003961</v>
      </c>
      <c r="AJ266" s="29">
        <f t="shared" ref="AJ266:AY275" si="145">(((AJ$3-$D266)^2)+((AJ$4-$E266)^2))^(1/2)*100</f>
        <v>1.2547006534627079</v>
      </c>
      <c r="AK266" s="29">
        <f t="shared" si="145"/>
        <v>1.8942291678153738</v>
      </c>
      <c r="AL266" s="29">
        <f t="shared" si="145"/>
        <v>1.7758661666923354</v>
      </c>
      <c r="AM266" s="29">
        <f t="shared" si="145"/>
        <v>1.7630723144553644</v>
      </c>
      <c r="AN266" s="29">
        <f t="shared" si="145"/>
        <v>2.1832929517134545</v>
      </c>
      <c r="AO266" s="29">
        <f t="shared" si="145"/>
        <v>3.3931631046266708</v>
      </c>
      <c r="AP266" s="29">
        <f t="shared" si="145"/>
        <v>5.1556051064548098</v>
      </c>
      <c r="AQ266" s="29">
        <f t="shared" si="145"/>
        <v>7.9842940606231654</v>
      </c>
      <c r="AR266" s="29">
        <f t="shared" si="145"/>
        <v>8.1722624795164158</v>
      </c>
      <c r="AS266" s="29">
        <f t="shared" si="145"/>
        <v>11.592475075207947</v>
      </c>
      <c r="AT266" s="29">
        <f t="shared" si="145"/>
        <v>1.0732571935003961</v>
      </c>
      <c r="AU266" s="29">
        <f t="shared" si="145"/>
        <v>1.5605193997519471</v>
      </c>
      <c r="AV266" s="29">
        <f t="shared" si="145"/>
        <v>2.952443720038977</v>
      </c>
      <c r="AW266" s="29">
        <f t="shared" si="145"/>
        <v>3.1464735904502743</v>
      </c>
      <c r="AX266" s="29">
        <f t="shared" si="145"/>
        <v>7.3316912688546632</v>
      </c>
      <c r="AY266" s="29">
        <f t="shared" si="145"/>
        <v>7.5114678939480513</v>
      </c>
    </row>
    <row r="267" spans="2:51">
      <c r="B267" s="3">
        <v>262</v>
      </c>
      <c r="C267" s="3" t="s">
        <v>919</v>
      </c>
      <c r="D267" s="26">
        <v>34.013249999999999</v>
      </c>
      <c r="E267" s="27">
        <v>-118.496484</v>
      </c>
      <c r="F267" s="24">
        <v>1</v>
      </c>
      <c r="G267" s="12">
        <v>176.44143501450321</v>
      </c>
      <c r="H267" s="13">
        <f t="shared" si="136"/>
        <v>4940.36018040609</v>
      </c>
      <c r="I267" s="28">
        <f t="shared" si="137"/>
        <v>13.53523337097559</v>
      </c>
      <c r="J267" s="13">
        <f t="shared" si="138"/>
        <v>14.888756708073149</v>
      </c>
      <c r="K267" s="13" t="str">
        <f t="shared" si="139"/>
        <v>depot-5</v>
      </c>
      <c r="L267" s="13" t="e">
        <f t="shared" si="130"/>
        <v>#REF!</v>
      </c>
      <c r="M267" s="13">
        <f t="shared" si="143"/>
        <v>0</v>
      </c>
      <c r="N267" s="13">
        <f t="shared" si="143"/>
        <v>0</v>
      </c>
      <c r="O267" s="13">
        <f t="shared" si="143"/>
        <v>0</v>
      </c>
      <c r="P267" s="13">
        <f t="shared" si="143"/>
        <v>0</v>
      </c>
      <c r="Q267" s="13" t="e">
        <f t="shared" si="143"/>
        <v>#REF!</v>
      </c>
      <c r="R267" s="13">
        <f t="shared" si="143"/>
        <v>0</v>
      </c>
      <c r="S267" s="13">
        <f t="shared" si="143"/>
        <v>0</v>
      </c>
      <c r="T267" s="13">
        <f t="shared" si="143"/>
        <v>0</v>
      </c>
      <c r="U267" s="13" t="str">
        <f t="shared" si="131"/>
        <v>depot-9</v>
      </c>
      <c r="V267" s="13" t="e">
        <f t="shared" si="132"/>
        <v>#REF!</v>
      </c>
      <c r="W267" s="13" t="str">
        <f t="shared" si="133"/>
        <v>depot-10</v>
      </c>
      <c r="X267" s="13" t="e">
        <f t="shared" si="134"/>
        <v>#REF!</v>
      </c>
      <c r="Y267" s="13" t="str">
        <f t="shared" si="140"/>
        <v>depot-11</v>
      </c>
      <c r="Z267" s="13" t="e">
        <f t="shared" si="135"/>
        <v>#REF!</v>
      </c>
      <c r="AA267" s="31" t="e">
        <f t="shared" si="144"/>
        <v>#REF!</v>
      </c>
      <c r="AB267" s="31">
        <f t="shared" si="144"/>
        <v>0</v>
      </c>
      <c r="AC267" s="31">
        <f t="shared" si="144"/>
        <v>0</v>
      </c>
      <c r="AD267" s="31">
        <f t="shared" si="144"/>
        <v>0</v>
      </c>
      <c r="AE267" s="31">
        <f t="shared" si="144"/>
        <v>0</v>
      </c>
      <c r="AF267" s="31">
        <f t="shared" si="144"/>
        <v>0</v>
      </c>
      <c r="AG267" s="42"/>
      <c r="AH267" s="32">
        <f t="shared" si="141"/>
        <v>0.91472105146820482</v>
      </c>
      <c r="AI267" s="32">
        <f t="shared" si="142"/>
        <v>0.61685645526320199</v>
      </c>
      <c r="AJ267" s="29">
        <f t="shared" si="145"/>
        <v>1.6819841259652861</v>
      </c>
      <c r="AK267" s="29">
        <f t="shared" si="145"/>
        <v>2.1286774260090331</v>
      </c>
      <c r="AL267" s="29">
        <f t="shared" si="145"/>
        <v>1.4109415566212711</v>
      </c>
      <c r="AM267" s="29">
        <f t="shared" si="145"/>
        <v>1.3991945823935812</v>
      </c>
      <c r="AN267" s="29">
        <f t="shared" si="145"/>
        <v>0.91472105146820482</v>
      </c>
      <c r="AO267" s="29">
        <f t="shared" si="145"/>
        <v>1.8964293223839603</v>
      </c>
      <c r="AP267" s="29">
        <f t="shared" si="145"/>
        <v>3.6574707500809538</v>
      </c>
      <c r="AQ267" s="29">
        <f t="shared" si="145"/>
        <v>6.6885881117386941</v>
      </c>
      <c r="AR267" s="29">
        <f t="shared" si="145"/>
        <v>7.573050375278215</v>
      </c>
      <c r="AS267" s="29">
        <f t="shared" si="145"/>
        <v>10.209300749027863</v>
      </c>
      <c r="AT267" s="29">
        <f t="shared" si="145"/>
        <v>0.61685645526320199</v>
      </c>
      <c r="AU267" s="29">
        <f t="shared" si="145"/>
        <v>1.1361242953127078</v>
      </c>
      <c r="AV267" s="29">
        <f t="shared" si="145"/>
        <v>2.5852931187383321</v>
      </c>
      <c r="AW267" s="29">
        <f t="shared" si="145"/>
        <v>2.6108510436249377</v>
      </c>
      <c r="AX267" s="29">
        <f t="shared" si="145"/>
        <v>5.8747430182086617</v>
      </c>
      <c r="AY267" s="29">
        <f t="shared" si="145"/>
        <v>6.0481260552010561</v>
      </c>
    </row>
    <row r="268" spans="2:51">
      <c r="B268" s="3">
        <v>263</v>
      </c>
      <c r="C268" s="3" t="s">
        <v>920</v>
      </c>
      <c r="D268" s="26">
        <v>34.012837900000001</v>
      </c>
      <c r="E268" s="27">
        <v>-118.46590999999999</v>
      </c>
      <c r="F268" s="24">
        <v>0</v>
      </c>
      <c r="G268" s="12">
        <v>252.49289631461997</v>
      </c>
      <c r="H268" s="13">
        <f t="shared" si="136"/>
        <v>7069.8010968093586</v>
      </c>
      <c r="I268" s="28">
        <f t="shared" si="137"/>
        <v>19.369318073450298</v>
      </c>
      <c r="J268" s="13">
        <f t="shared" si="138"/>
        <v>21.306249880795331</v>
      </c>
      <c r="K268" s="13" t="str">
        <f t="shared" si="139"/>
        <v>depot-6</v>
      </c>
      <c r="L268" s="13" t="e">
        <f t="shared" si="130"/>
        <v>#REF!</v>
      </c>
      <c r="M268" s="13">
        <f t="shared" si="143"/>
        <v>0</v>
      </c>
      <c r="N268" s="13">
        <f t="shared" si="143"/>
        <v>0</v>
      </c>
      <c r="O268" s="13">
        <f t="shared" si="143"/>
        <v>0</v>
      </c>
      <c r="P268" s="13">
        <f t="shared" si="143"/>
        <v>0</v>
      </c>
      <c r="Q268" s="13">
        <f t="shared" si="143"/>
        <v>0</v>
      </c>
      <c r="R268" s="13" t="e">
        <f t="shared" si="143"/>
        <v>#REF!</v>
      </c>
      <c r="S268" s="13">
        <f t="shared" si="143"/>
        <v>0</v>
      </c>
      <c r="T268" s="13">
        <f t="shared" si="143"/>
        <v>0</v>
      </c>
      <c r="U268" s="13" t="str">
        <f t="shared" si="131"/>
        <v>depot-9</v>
      </c>
      <c r="V268" s="13" t="e">
        <f t="shared" si="132"/>
        <v>#REF!</v>
      </c>
      <c r="W268" s="13" t="str">
        <f t="shared" si="133"/>
        <v>depot-10</v>
      </c>
      <c r="X268" s="13" t="e">
        <f t="shared" si="134"/>
        <v>#REF!</v>
      </c>
      <c r="Y268" s="13" t="str">
        <f t="shared" si="140"/>
        <v>depot-14</v>
      </c>
      <c r="Z268" s="13" t="e">
        <f t="shared" si="135"/>
        <v>#REF!</v>
      </c>
      <c r="AA268" s="31">
        <f t="shared" si="144"/>
        <v>0</v>
      </c>
      <c r="AB268" s="31">
        <f t="shared" si="144"/>
        <v>0</v>
      </c>
      <c r="AC268" s="31">
        <f t="shared" si="144"/>
        <v>0</v>
      </c>
      <c r="AD268" s="31" t="e">
        <f t="shared" si="144"/>
        <v>#REF!</v>
      </c>
      <c r="AE268" s="31">
        <f t="shared" si="144"/>
        <v>0</v>
      </c>
      <c r="AF268" s="31">
        <f t="shared" si="144"/>
        <v>0</v>
      </c>
      <c r="AG268" s="42"/>
      <c r="AH268" s="32">
        <f t="shared" si="141"/>
        <v>2.1371315989673625</v>
      </c>
      <c r="AI268" s="32">
        <f t="shared" si="142"/>
        <v>2.1554942023814259</v>
      </c>
      <c r="AJ268" s="29">
        <f t="shared" si="145"/>
        <v>3.5898160303980964</v>
      </c>
      <c r="AK268" s="29">
        <f t="shared" si="145"/>
        <v>3.4074894584869675</v>
      </c>
      <c r="AL268" s="29">
        <f t="shared" si="145"/>
        <v>2.7689191859101592</v>
      </c>
      <c r="AM268" s="29">
        <f t="shared" si="145"/>
        <v>2.7758253363830763</v>
      </c>
      <c r="AN268" s="29">
        <f t="shared" si="145"/>
        <v>2.1715522019289288</v>
      </c>
      <c r="AO268" s="29">
        <f t="shared" si="145"/>
        <v>2.1371315989673625</v>
      </c>
      <c r="AP268" s="29">
        <f t="shared" si="145"/>
        <v>2.4451542137465911</v>
      </c>
      <c r="AQ268" s="29">
        <f t="shared" si="145"/>
        <v>3.6702221954801391</v>
      </c>
      <c r="AR268" s="29">
        <f t="shared" si="145"/>
        <v>5.2167737614160465</v>
      </c>
      <c r="AS268" s="29">
        <f t="shared" si="145"/>
        <v>7.3154506756726718</v>
      </c>
      <c r="AT268" s="29">
        <f t="shared" si="145"/>
        <v>3.2509873943933809</v>
      </c>
      <c r="AU268" s="29">
        <f t="shared" si="145"/>
        <v>2.8516505936212169</v>
      </c>
      <c r="AV268" s="29">
        <f t="shared" si="145"/>
        <v>2.4899918307701019</v>
      </c>
      <c r="AW268" s="29">
        <f t="shared" si="145"/>
        <v>2.1554942023814259</v>
      </c>
      <c r="AX268" s="29">
        <f t="shared" si="145"/>
        <v>3.3575598860031288</v>
      </c>
      <c r="AY268" s="29">
        <f t="shared" si="145"/>
        <v>3.5676664940127356</v>
      </c>
    </row>
    <row r="269" spans="2:51">
      <c r="B269" s="3">
        <v>264</v>
      </c>
      <c r="C269" s="3" t="s">
        <v>921</v>
      </c>
      <c r="D269" s="26">
        <v>34.009355800000002</v>
      </c>
      <c r="E269" s="27">
        <v>-118.4944394</v>
      </c>
      <c r="F269" s="24">
        <v>0</v>
      </c>
      <c r="G269" s="12">
        <v>176.44143501450321</v>
      </c>
      <c r="H269" s="13">
        <f t="shared" si="136"/>
        <v>4940.36018040609</v>
      </c>
      <c r="I269" s="28">
        <f t="shared" si="137"/>
        <v>13.53523337097559</v>
      </c>
      <c r="J269" s="13">
        <f t="shared" si="138"/>
        <v>14.888756708073149</v>
      </c>
      <c r="K269" s="13" t="str">
        <f t="shared" si="139"/>
        <v>depot-5</v>
      </c>
      <c r="L269" s="13" t="e">
        <f t="shared" si="130"/>
        <v>#REF!</v>
      </c>
      <c r="M269" s="13">
        <f t="shared" si="143"/>
        <v>0</v>
      </c>
      <c r="N269" s="13">
        <f t="shared" si="143"/>
        <v>0</v>
      </c>
      <c r="O269" s="13">
        <f t="shared" si="143"/>
        <v>0</v>
      </c>
      <c r="P269" s="13">
        <f t="shared" si="143"/>
        <v>0</v>
      </c>
      <c r="Q269" s="13" t="e">
        <f t="shared" si="143"/>
        <v>#REF!</v>
      </c>
      <c r="R269" s="13">
        <f t="shared" si="143"/>
        <v>0</v>
      </c>
      <c r="S269" s="13">
        <f t="shared" si="143"/>
        <v>0</v>
      </c>
      <c r="T269" s="13">
        <f t="shared" si="143"/>
        <v>0</v>
      </c>
      <c r="U269" s="13" t="str">
        <f t="shared" si="131"/>
        <v>depot-9</v>
      </c>
      <c r="V269" s="13" t="e">
        <f t="shared" si="132"/>
        <v>#REF!</v>
      </c>
      <c r="W269" s="13" t="str">
        <f t="shared" si="133"/>
        <v>depot-10</v>
      </c>
      <c r="X269" s="13" t="e">
        <f t="shared" si="134"/>
        <v>#REF!</v>
      </c>
      <c r="Y269" s="13" t="str">
        <f t="shared" si="140"/>
        <v>depot-11</v>
      </c>
      <c r="Z269" s="13" t="e">
        <f t="shared" si="135"/>
        <v>#REF!</v>
      </c>
      <c r="AA269" s="31" t="e">
        <f t="shared" si="144"/>
        <v>#REF!</v>
      </c>
      <c r="AB269" s="31">
        <f t="shared" si="144"/>
        <v>0</v>
      </c>
      <c r="AC269" s="31">
        <f t="shared" si="144"/>
        <v>0</v>
      </c>
      <c r="AD269" s="31">
        <f t="shared" si="144"/>
        <v>0</v>
      </c>
      <c r="AE269" s="31">
        <f t="shared" si="144"/>
        <v>0</v>
      </c>
      <c r="AF269" s="31">
        <f t="shared" si="144"/>
        <v>0</v>
      </c>
      <c r="AG269" s="42"/>
      <c r="AH269" s="32">
        <f t="shared" si="141"/>
        <v>0.89596072257666848</v>
      </c>
      <c r="AI269" s="32">
        <f t="shared" si="142"/>
        <v>1.0471596802775125</v>
      </c>
      <c r="AJ269" s="29">
        <f t="shared" si="145"/>
        <v>2.0901238403495981</v>
      </c>
      <c r="AK269" s="29">
        <f t="shared" si="145"/>
        <v>2.4879457590549876</v>
      </c>
      <c r="AL269" s="29">
        <f t="shared" si="145"/>
        <v>1.7086614031460894</v>
      </c>
      <c r="AM269" s="29">
        <f t="shared" si="145"/>
        <v>1.6987023961248249</v>
      </c>
      <c r="AN269" s="29">
        <f t="shared" si="145"/>
        <v>0.89596072257666848</v>
      </c>
      <c r="AO269" s="29">
        <f t="shared" si="145"/>
        <v>1.4837087241101359</v>
      </c>
      <c r="AP269" s="29">
        <f t="shared" si="145"/>
        <v>3.247683277800248</v>
      </c>
      <c r="AQ269" s="29">
        <f t="shared" si="145"/>
        <v>6.4446611520625776</v>
      </c>
      <c r="AR269" s="29">
        <f t="shared" si="145"/>
        <v>7.6089900838752138</v>
      </c>
      <c r="AS269" s="29">
        <f t="shared" si="145"/>
        <v>9.9070542548892764</v>
      </c>
      <c r="AT269" s="29">
        <f t="shared" si="145"/>
        <v>1.0471596802775125</v>
      </c>
      <c r="AU269" s="29">
        <f t="shared" si="145"/>
        <v>1.4599618123771192</v>
      </c>
      <c r="AV269" s="29">
        <f t="shared" si="145"/>
        <v>2.7871600478260312</v>
      </c>
      <c r="AW269" s="29">
        <f t="shared" si="145"/>
        <v>2.7600478981350314</v>
      </c>
      <c r="AX269" s="29">
        <f t="shared" si="145"/>
        <v>5.5280323408968934</v>
      </c>
      <c r="AY269" s="29">
        <f t="shared" si="145"/>
        <v>5.6952044231276266</v>
      </c>
    </row>
    <row r="270" spans="2:51">
      <c r="B270" s="3">
        <v>265</v>
      </c>
      <c r="C270" s="3" t="s">
        <v>922</v>
      </c>
      <c r="D270" s="26">
        <v>34.009355800000002</v>
      </c>
      <c r="E270" s="27">
        <v>-118.4944394</v>
      </c>
      <c r="F270" s="24">
        <v>1</v>
      </c>
      <c r="G270" s="12">
        <v>176.44143501450321</v>
      </c>
      <c r="H270" s="13">
        <f t="shared" si="136"/>
        <v>4940.36018040609</v>
      </c>
      <c r="I270" s="28">
        <f t="shared" si="137"/>
        <v>13.53523337097559</v>
      </c>
      <c r="J270" s="13">
        <f t="shared" si="138"/>
        <v>14.888756708073149</v>
      </c>
      <c r="K270" s="13" t="str">
        <f t="shared" si="139"/>
        <v>depot-5</v>
      </c>
      <c r="L270" s="13" t="e">
        <f t="shared" si="130"/>
        <v>#REF!</v>
      </c>
      <c r="M270" s="13">
        <f t="shared" si="143"/>
        <v>0</v>
      </c>
      <c r="N270" s="13">
        <f t="shared" si="143"/>
        <v>0</v>
      </c>
      <c r="O270" s="13">
        <f t="shared" si="143"/>
        <v>0</v>
      </c>
      <c r="P270" s="13">
        <f t="shared" si="143"/>
        <v>0</v>
      </c>
      <c r="Q270" s="13" t="e">
        <f t="shared" si="143"/>
        <v>#REF!</v>
      </c>
      <c r="R270" s="13">
        <f t="shared" si="143"/>
        <v>0</v>
      </c>
      <c r="S270" s="13">
        <f t="shared" si="143"/>
        <v>0</v>
      </c>
      <c r="T270" s="13">
        <f t="shared" si="143"/>
        <v>0</v>
      </c>
      <c r="U270" s="13" t="str">
        <f t="shared" si="131"/>
        <v>depot-9</v>
      </c>
      <c r="V270" s="13" t="e">
        <f t="shared" si="132"/>
        <v>#REF!</v>
      </c>
      <c r="W270" s="13" t="str">
        <f t="shared" si="133"/>
        <v>depot-10</v>
      </c>
      <c r="X270" s="13" t="e">
        <f t="shared" si="134"/>
        <v>#REF!</v>
      </c>
      <c r="Y270" s="13" t="str">
        <f t="shared" si="140"/>
        <v>depot-11</v>
      </c>
      <c r="Z270" s="13" t="e">
        <f t="shared" si="135"/>
        <v>#REF!</v>
      </c>
      <c r="AA270" s="31" t="e">
        <f t="shared" si="144"/>
        <v>#REF!</v>
      </c>
      <c r="AB270" s="31">
        <f t="shared" si="144"/>
        <v>0</v>
      </c>
      <c r="AC270" s="31">
        <f t="shared" si="144"/>
        <v>0</v>
      </c>
      <c r="AD270" s="31">
        <f t="shared" si="144"/>
        <v>0</v>
      </c>
      <c r="AE270" s="31">
        <f t="shared" si="144"/>
        <v>0</v>
      </c>
      <c r="AF270" s="31">
        <f t="shared" si="144"/>
        <v>0</v>
      </c>
      <c r="AG270" s="42"/>
      <c r="AH270" s="32">
        <f t="shared" si="141"/>
        <v>0.89596072257666848</v>
      </c>
      <c r="AI270" s="32">
        <f t="shared" si="142"/>
        <v>1.0471596802775125</v>
      </c>
      <c r="AJ270" s="29">
        <f t="shared" si="145"/>
        <v>2.0901238403495981</v>
      </c>
      <c r="AK270" s="29">
        <f t="shared" si="145"/>
        <v>2.4879457590549876</v>
      </c>
      <c r="AL270" s="29">
        <f t="shared" si="145"/>
        <v>1.7086614031460894</v>
      </c>
      <c r="AM270" s="29">
        <f t="shared" si="145"/>
        <v>1.6987023961248249</v>
      </c>
      <c r="AN270" s="29">
        <f t="shared" si="145"/>
        <v>0.89596072257666848</v>
      </c>
      <c r="AO270" s="29">
        <f t="shared" si="145"/>
        <v>1.4837087241101359</v>
      </c>
      <c r="AP270" s="29">
        <f t="shared" si="145"/>
        <v>3.247683277800248</v>
      </c>
      <c r="AQ270" s="29">
        <f t="shared" si="145"/>
        <v>6.4446611520625776</v>
      </c>
      <c r="AR270" s="29">
        <f t="shared" si="145"/>
        <v>7.6089900838752138</v>
      </c>
      <c r="AS270" s="29">
        <f t="shared" si="145"/>
        <v>9.9070542548892764</v>
      </c>
      <c r="AT270" s="29">
        <f t="shared" si="145"/>
        <v>1.0471596802775125</v>
      </c>
      <c r="AU270" s="29">
        <f t="shared" si="145"/>
        <v>1.4599618123771192</v>
      </c>
      <c r="AV270" s="29">
        <f t="shared" si="145"/>
        <v>2.7871600478260312</v>
      </c>
      <c r="AW270" s="29">
        <f t="shared" si="145"/>
        <v>2.7600478981350314</v>
      </c>
      <c r="AX270" s="29">
        <f t="shared" si="145"/>
        <v>5.5280323408968934</v>
      </c>
      <c r="AY270" s="29">
        <f t="shared" si="145"/>
        <v>5.6952044231276266</v>
      </c>
    </row>
    <row r="271" spans="2:51">
      <c r="B271" s="3">
        <v>266</v>
      </c>
      <c r="C271" s="3" t="s">
        <v>923</v>
      </c>
      <c r="D271" s="26">
        <v>34.013016999999998</v>
      </c>
      <c r="E271" s="27">
        <v>-118.466489</v>
      </c>
      <c r="F271" s="24">
        <v>0</v>
      </c>
      <c r="G271" s="12">
        <v>392.38093578780632</v>
      </c>
      <c r="H271" s="13">
        <f t="shared" si="136"/>
        <v>10986.666202058577</v>
      </c>
      <c r="I271" s="28">
        <f t="shared" si="137"/>
        <v>30.10045534810569</v>
      </c>
      <c r="J271" s="13">
        <f t="shared" si="138"/>
        <v>33.110500882916263</v>
      </c>
      <c r="K271" s="13" t="str">
        <f t="shared" si="139"/>
        <v>depot-6</v>
      </c>
      <c r="L271" s="13" t="e">
        <f t="shared" si="130"/>
        <v>#REF!</v>
      </c>
      <c r="M271" s="13">
        <f t="shared" si="143"/>
        <v>0</v>
      </c>
      <c r="N271" s="13">
        <f t="shared" si="143"/>
        <v>0</v>
      </c>
      <c r="O271" s="13">
        <f t="shared" si="143"/>
        <v>0</v>
      </c>
      <c r="P271" s="13">
        <f t="shared" si="143"/>
        <v>0</v>
      </c>
      <c r="Q271" s="13">
        <f t="shared" si="143"/>
        <v>0</v>
      </c>
      <c r="R271" s="13" t="e">
        <f t="shared" si="143"/>
        <v>#REF!</v>
      </c>
      <c r="S271" s="13">
        <f t="shared" si="143"/>
        <v>0</v>
      </c>
      <c r="T271" s="13">
        <f t="shared" si="143"/>
        <v>0</v>
      </c>
      <c r="U271" s="13" t="str">
        <f t="shared" si="131"/>
        <v>depot-9</v>
      </c>
      <c r="V271" s="13" t="e">
        <f t="shared" si="132"/>
        <v>#REF!</v>
      </c>
      <c r="W271" s="13" t="str">
        <f t="shared" si="133"/>
        <v>depot-10</v>
      </c>
      <c r="X271" s="13" t="e">
        <f t="shared" si="134"/>
        <v>#REF!</v>
      </c>
      <c r="Y271" s="13" t="str">
        <f t="shared" si="140"/>
        <v>depot-14</v>
      </c>
      <c r="Z271" s="13" t="e">
        <f t="shared" si="135"/>
        <v>#REF!</v>
      </c>
      <c r="AA271" s="31">
        <f t="shared" si="144"/>
        <v>0</v>
      </c>
      <c r="AB271" s="31">
        <f t="shared" si="144"/>
        <v>0</v>
      </c>
      <c r="AC271" s="31">
        <f t="shared" si="144"/>
        <v>0</v>
      </c>
      <c r="AD271" s="31" t="e">
        <f t="shared" si="144"/>
        <v>#REF!</v>
      </c>
      <c r="AE271" s="31">
        <f t="shared" si="144"/>
        <v>0</v>
      </c>
      <c r="AF271" s="31">
        <f t="shared" si="144"/>
        <v>0</v>
      </c>
      <c r="AG271" s="42"/>
      <c r="AH271" s="32">
        <f t="shared" si="141"/>
        <v>2.1023085327332991</v>
      </c>
      <c r="AI271" s="32">
        <f t="shared" si="142"/>
        <v>2.1098354684668181</v>
      </c>
      <c r="AJ271" s="29">
        <f t="shared" si="145"/>
        <v>3.5304363158118255</v>
      </c>
      <c r="AK271" s="29">
        <f t="shared" si="145"/>
        <v>3.3511915928517348</v>
      </c>
      <c r="AL271" s="29">
        <f t="shared" si="145"/>
        <v>2.709459108420214</v>
      </c>
      <c r="AM271" s="29">
        <f t="shared" si="145"/>
        <v>2.7163142909843798</v>
      </c>
      <c r="AN271" s="29">
        <f t="shared" si="145"/>
        <v>2.1121683763378476</v>
      </c>
      <c r="AO271" s="29">
        <f t="shared" si="145"/>
        <v>2.1023085327332991</v>
      </c>
      <c r="AP271" s="29">
        <f t="shared" si="145"/>
        <v>2.4552802963614968</v>
      </c>
      <c r="AQ271" s="29">
        <f t="shared" si="145"/>
        <v>3.7306858466635604</v>
      </c>
      <c r="AR271" s="29">
        <f t="shared" si="145"/>
        <v>5.2419523874700218</v>
      </c>
      <c r="AS271" s="29">
        <f t="shared" si="145"/>
        <v>7.3757312026741113</v>
      </c>
      <c r="AT271" s="29">
        <f t="shared" si="145"/>
        <v>3.1906919416333182</v>
      </c>
      <c r="AU271" s="29">
        <f t="shared" si="145"/>
        <v>2.791318104838632</v>
      </c>
      <c r="AV271" s="29">
        <f t="shared" si="145"/>
        <v>2.4425025039500925</v>
      </c>
      <c r="AW271" s="29">
        <f t="shared" si="145"/>
        <v>2.1098354684668181</v>
      </c>
      <c r="AX271" s="29">
        <f t="shared" si="145"/>
        <v>3.4096450680380972</v>
      </c>
      <c r="AY271" s="29">
        <f t="shared" si="145"/>
        <v>3.6192481323612422</v>
      </c>
    </row>
    <row r="272" spans="2:51">
      <c r="B272" s="3">
        <v>267</v>
      </c>
      <c r="C272" s="3" t="s">
        <v>924</v>
      </c>
      <c r="D272" s="26">
        <v>34.013016999999998</v>
      </c>
      <c r="E272" s="27">
        <v>-118.466489</v>
      </c>
      <c r="F272" s="24">
        <v>0</v>
      </c>
      <c r="G272" s="12">
        <v>392.38093578780632</v>
      </c>
      <c r="H272" s="13">
        <f t="shared" si="136"/>
        <v>10986.666202058577</v>
      </c>
      <c r="I272" s="28">
        <f t="shared" si="137"/>
        <v>30.10045534810569</v>
      </c>
      <c r="J272" s="13">
        <f t="shared" si="138"/>
        <v>33.110500882916263</v>
      </c>
      <c r="K272" s="13" t="str">
        <f t="shared" si="139"/>
        <v>depot-6</v>
      </c>
      <c r="L272" s="13" t="e">
        <f t="shared" si="130"/>
        <v>#REF!</v>
      </c>
      <c r="M272" s="13">
        <f t="shared" si="143"/>
        <v>0</v>
      </c>
      <c r="N272" s="13">
        <f t="shared" si="143"/>
        <v>0</v>
      </c>
      <c r="O272" s="13">
        <f t="shared" si="143"/>
        <v>0</v>
      </c>
      <c r="P272" s="13">
        <f t="shared" si="143"/>
        <v>0</v>
      </c>
      <c r="Q272" s="13">
        <f t="shared" si="143"/>
        <v>0</v>
      </c>
      <c r="R272" s="13" t="e">
        <f t="shared" si="143"/>
        <v>#REF!</v>
      </c>
      <c r="S272" s="13">
        <f t="shared" si="143"/>
        <v>0</v>
      </c>
      <c r="T272" s="13">
        <f t="shared" si="143"/>
        <v>0</v>
      </c>
      <c r="U272" s="13" t="str">
        <f t="shared" si="131"/>
        <v>depot-9</v>
      </c>
      <c r="V272" s="13" t="e">
        <f t="shared" si="132"/>
        <v>#REF!</v>
      </c>
      <c r="W272" s="13" t="str">
        <f t="shared" si="133"/>
        <v>depot-10</v>
      </c>
      <c r="X272" s="13" t="e">
        <f t="shared" si="134"/>
        <v>#REF!</v>
      </c>
      <c r="Y272" s="13" t="str">
        <f t="shared" si="140"/>
        <v>depot-14</v>
      </c>
      <c r="Z272" s="13" t="e">
        <f t="shared" si="135"/>
        <v>#REF!</v>
      </c>
      <c r="AA272" s="31">
        <f t="shared" si="144"/>
        <v>0</v>
      </c>
      <c r="AB272" s="31">
        <f t="shared" si="144"/>
        <v>0</v>
      </c>
      <c r="AC272" s="31">
        <f t="shared" si="144"/>
        <v>0</v>
      </c>
      <c r="AD272" s="31" t="e">
        <f t="shared" si="144"/>
        <v>#REF!</v>
      </c>
      <c r="AE272" s="31">
        <f t="shared" si="144"/>
        <v>0</v>
      </c>
      <c r="AF272" s="31">
        <f t="shared" si="144"/>
        <v>0</v>
      </c>
      <c r="AG272" s="42"/>
      <c r="AH272" s="32">
        <f t="shared" si="141"/>
        <v>2.1023085327332991</v>
      </c>
      <c r="AI272" s="32">
        <f t="shared" si="142"/>
        <v>2.1098354684668181</v>
      </c>
      <c r="AJ272" s="29">
        <f t="shared" si="145"/>
        <v>3.5304363158118255</v>
      </c>
      <c r="AK272" s="29">
        <f t="shared" si="145"/>
        <v>3.3511915928517348</v>
      </c>
      <c r="AL272" s="29">
        <f t="shared" si="145"/>
        <v>2.709459108420214</v>
      </c>
      <c r="AM272" s="29">
        <f t="shared" si="145"/>
        <v>2.7163142909843798</v>
      </c>
      <c r="AN272" s="29">
        <f t="shared" si="145"/>
        <v>2.1121683763378476</v>
      </c>
      <c r="AO272" s="29">
        <f t="shared" si="145"/>
        <v>2.1023085327332991</v>
      </c>
      <c r="AP272" s="29">
        <f t="shared" si="145"/>
        <v>2.4552802963614968</v>
      </c>
      <c r="AQ272" s="29">
        <f t="shared" si="145"/>
        <v>3.7306858466635604</v>
      </c>
      <c r="AR272" s="29">
        <f t="shared" si="145"/>
        <v>5.2419523874700218</v>
      </c>
      <c r="AS272" s="29">
        <f t="shared" si="145"/>
        <v>7.3757312026741113</v>
      </c>
      <c r="AT272" s="29">
        <f t="shared" si="145"/>
        <v>3.1906919416333182</v>
      </c>
      <c r="AU272" s="29">
        <f t="shared" si="145"/>
        <v>2.791318104838632</v>
      </c>
      <c r="AV272" s="29">
        <f t="shared" si="145"/>
        <v>2.4425025039500925</v>
      </c>
      <c r="AW272" s="29">
        <f t="shared" si="145"/>
        <v>2.1098354684668181</v>
      </c>
      <c r="AX272" s="29">
        <f t="shared" si="145"/>
        <v>3.4096450680380972</v>
      </c>
      <c r="AY272" s="29">
        <f t="shared" si="145"/>
        <v>3.6192481323612422</v>
      </c>
    </row>
    <row r="273" spans="2:51">
      <c r="B273" s="3">
        <v>268</v>
      </c>
      <c r="C273" s="3" t="s">
        <v>925</v>
      </c>
      <c r="D273" s="26">
        <v>34.018552</v>
      </c>
      <c r="E273" s="27">
        <v>-118.457016</v>
      </c>
      <c r="F273" s="24">
        <v>0</v>
      </c>
      <c r="G273" s="12">
        <v>478.78128552570996</v>
      </c>
      <c r="H273" s="13">
        <f t="shared" si="136"/>
        <v>13405.875994719878</v>
      </c>
      <c r="I273" s="28">
        <f t="shared" si="137"/>
        <v>36.728427382794187</v>
      </c>
      <c r="J273" s="13">
        <f t="shared" si="138"/>
        <v>40.401270121073608</v>
      </c>
      <c r="K273" s="13" t="str">
        <f t="shared" si="139"/>
        <v>depot-8</v>
      </c>
      <c r="L273" s="13" t="e">
        <f t="shared" si="130"/>
        <v>#REF!</v>
      </c>
      <c r="M273" s="13">
        <f t="shared" si="143"/>
        <v>0</v>
      </c>
      <c r="N273" s="13">
        <f t="shared" si="143"/>
        <v>0</v>
      </c>
      <c r="O273" s="13">
        <f t="shared" si="143"/>
        <v>0</v>
      </c>
      <c r="P273" s="13">
        <f t="shared" si="143"/>
        <v>0</v>
      </c>
      <c r="Q273" s="13">
        <f t="shared" si="143"/>
        <v>0</v>
      </c>
      <c r="R273" s="13">
        <f t="shared" si="143"/>
        <v>0</v>
      </c>
      <c r="S273" s="13">
        <f t="shared" si="143"/>
        <v>0</v>
      </c>
      <c r="T273" s="13" t="e">
        <f t="shared" si="143"/>
        <v>#REF!</v>
      </c>
      <c r="U273" s="13" t="str">
        <f t="shared" si="131"/>
        <v>depot-9</v>
      </c>
      <c r="V273" s="13" t="e">
        <f t="shared" si="132"/>
        <v>#REF!</v>
      </c>
      <c r="W273" s="13" t="str">
        <f t="shared" si="133"/>
        <v>depot-10</v>
      </c>
      <c r="X273" s="13" t="e">
        <f t="shared" si="134"/>
        <v>#REF!</v>
      </c>
      <c r="Y273" s="13" t="str">
        <f t="shared" si="140"/>
        <v>depot-14</v>
      </c>
      <c r="Z273" s="13" t="e">
        <f t="shared" si="135"/>
        <v>#REF!</v>
      </c>
      <c r="AA273" s="31">
        <f t="shared" si="144"/>
        <v>0</v>
      </c>
      <c r="AB273" s="31">
        <f t="shared" si="144"/>
        <v>0</v>
      </c>
      <c r="AC273" s="31">
        <f t="shared" si="144"/>
        <v>0</v>
      </c>
      <c r="AD273" s="31" t="e">
        <f t="shared" si="144"/>
        <v>#REF!</v>
      </c>
      <c r="AE273" s="31">
        <f t="shared" si="144"/>
        <v>0</v>
      </c>
      <c r="AF273" s="31">
        <f t="shared" si="144"/>
        <v>0</v>
      </c>
      <c r="AG273" s="42"/>
      <c r="AH273" s="32">
        <f t="shared" si="141"/>
        <v>3.0317493419636947</v>
      </c>
      <c r="AI273" s="32">
        <f t="shared" si="142"/>
        <v>2.3925936094541735</v>
      </c>
      <c r="AJ273" s="29">
        <f t="shared" si="145"/>
        <v>4.2002691151881679</v>
      </c>
      <c r="AK273" s="29">
        <f t="shared" si="145"/>
        <v>3.875571263181584</v>
      </c>
      <c r="AL273" s="29">
        <f t="shared" si="145"/>
        <v>3.409874857557138</v>
      </c>
      <c r="AM273" s="29">
        <f t="shared" si="145"/>
        <v>3.4197761955144035</v>
      </c>
      <c r="AN273" s="29">
        <f t="shared" si="145"/>
        <v>3.0699171887858125</v>
      </c>
      <c r="AO273" s="29">
        <f t="shared" si="145"/>
        <v>3.1922273851976297</v>
      </c>
      <c r="AP273" s="29">
        <f t="shared" si="145"/>
        <v>3.238398197829198</v>
      </c>
      <c r="AQ273" s="29">
        <f t="shared" si="145"/>
        <v>3.0317493419636947</v>
      </c>
      <c r="AR273" s="29">
        <f t="shared" si="145"/>
        <v>4.2097252796947506</v>
      </c>
      <c r="AS273" s="29">
        <f t="shared" si="145"/>
        <v>6.7791929814766121</v>
      </c>
      <c r="AT273" s="29">
        <f t="shared" si="145"/>
        <v>4.0765336714425562</v>
      </c>
      <c r="AU273" s="29">
        <f t="shared" si="145"/>
        <v>3.5611153452815167</v>
      </c>
      <c r="AV273" s="29">
        <f t="shared" si="145"/>
        <v>2.740797148605457</v>
      </c>
      <c r="AW273" s="29">
        <f t="shared" si="145"/>
        <v>2.3925936094541735</v>
      </c>
      <c r="AX273" s="29">
        <f t="shared" si="145"/>
        <v>3.3571912084359363</v>
      </c>
      <c r="AY273" s="29">
        <f t="shared" si="145"/>
        <v>3.5740888746086137</v>
      </c>
    </row>
    <row r="274" spans="2:51">
      <c r="B274" s="3">
        <v>269</v>
      </c>
      <c r="C274" s="3" t="s">
        <v>926</v>
      </c>
      <c r="D274" s="26">
        <v>34.027222399999999</v>
      </c>
      <c r="E274" s="27">
        <v>-118.5154129</v>
      </c>
      <c r="F274" s="24">
        <v>0</v>
      </c>
      <c r="G274" s="12">
        <v>0</v>
      </c>
      <c r="H274" s="13">
        <f t="shared" si="136"/>
        <v>0</v>
      </c>
      <c r="I274" s="28">
        <f t="shared" si="137"/>
        <v>0</v>
      </c>
      <c r="J274" s="13">
        <f t="shared" si="138"/>
        <v>0</v>
      </c>
      <c r="K274" s="13" t="str">
        <f t="shared" si="139"/>
        <v>depot-1</v>
      </c>
      <c r="L274" s="13" t="e">
        <f t="shared" si="130"/>
        <v>#REF!</v>
      </c>
      <c r="M274" s="13" t="e">
        <f t="shared" si="143"/>
        <v>#REF!</v>
      </c>
      <c r="N274" s="13">
        <f t="shared" si="143"/>
        <v>0</v>
      </c>
      <c r="O274" s="13">
        <f t="shared" si="143"/>
        <v>0</v>
      </c>
      <c r="P274" s="13">
        <f t="shared" si="143"/>
        <v>0</v>
      </c>
      <c r="Q274" s="13">
        <f t="shared" si="143"/>
        <v>0</v>
      </c>
      <c r="R274" s="13">
        <f t="shared" si="143"/>
        <v>0</v>
      </c>
      <c r="S274" s="13">
        <f t="shared" si="143"/>
        <v>0</v>
      </c>
      <c r="T274" s="13">
        <f t="shared" si="143"/>
        <v>0</v>
      </c>
      <c r="U274" s="13" t="str">
        <f t="shared" si="131"/>
        <v>depot-9</v>
      </c>
      <c r="V274" s="13" t="e">
        <f t="shared" si="132"/>
        <v>#REF!</v>
      </c>
      <c r="W274" s="13" t="str">
        <f t="shared" si="133"/>
        <v>depot-10</v>
      </c>
      <c r="X274" s="13" t="e">
        <f t="shared" si="134"/>
        <v>#REF!</v>
      </c>
      <c r="Y274" s="13" t="str">
        <f t="shared" si="140"/>
        <v>depot-11</v>
      </c>
      <c r="Z274" s="13" t="e">
        <f t="shared" si="135"/>
        <v>#REF!</v>
      </c>
      <c r="AA274" s="31" t="e">
        <f t="shared" si="144"/>
        <v>#REF!</v>
      </c>
      <c r="AB274" s="31">
        <f t="shared" si="144"/>
        <v>0</v>
      </c>
      <c r="AC274" s="31">
        <f t="shared" si="144"/>
        <v>0</v>
      </c>
      <c r="AD274" s="31">
        <f t="shared" si="144"/>
        <v>0</v>
      </c>
      <c r="AE274" s="31">
        <f t="shared" si="144"/>
        <v>0</v>
      </c>
      <c r="AF274" s="31">
        <f t="shared" si="144"/>
        <v>0</v>
      </c>
      <c r="AG274" s="42"/>
      <c r="AH274" s="32">
        <f t="shared" si="141"/>
        <v>1.8216746036819629</v>
      </c>
      <c r="AI274" s="32">
        <f t="shared" si="142"/>
        <v>1.9343022612043139</v>
      </c>
      <c r="AJ274" s="29">
        <f t="shared" si="145"/>
        <v>1.8216746036819629</v>
      </c>
      <c r="AK274" s="29">
        <f t="shared" si="145"/>
        <v>2.3949001048276184</v>
      </c>
      <c r="AL274" s="29">
        <f t="shared" si="145"/>
        <v>2.5139990160106853</v>
      </c>
      <c r="AM274" s="29">
        <f t="shared" si="145"/>
        <v>2.5026440129786067</v>
      </c>
      <c r="AN274" s="29">
        <f t="shared" si="145"/>
        <v>3.0443171373070581</v>
      </c>
      <c r="AO274" s="29">
        <f t="shared" si="145"/>
        <v>4.2387115543875113</v>
      </c>
      <c r="AP274" s="29">
        <f t="shared" si="145"/>
        <v>6.0027222884622509</v>
      </c>
      <c r="AQ274" s="29">
        <f t="shared" si="145"/>
        <v>8.8223600603240016</v>
      </c>
      <c r="AR274" s="29">
        <f t="shared" si="145"/>
        <v>8.758748669188499</v>
      </c>
      <c r="AS274" s="29">
        <f t="shared" si="145"/>
        <v>12.448209831217302</v>
      </c>
      <c r="AT274" s="29">
        <f t="shared" si="145"/>
        <v>1.9343022612043139</v>
      </c>
      <c r="AU274" s="29">
        <f t="shared" si="145"/>
        <v>2.342590240247485</v>
      </c>
      <c r="AV274" s="29">
        <f t="shared" si="145"/>
        <v>3.5795147954012672</v>
      </c>
      <c r="AW274" s="29">
        <f t="shared" si="145"/>
        <v>3.8202772529360773</v>
      </c>
      <c r="AX274" s="29">
        <f t="shared" si="145"/>
        <v>8.1978274816988677</v>
      </c>
      <c r="AY274" s="29">
        <f t="shared" si="145"/>
        <v>8.3775300063987412</v>
      </c>
    </row>
    <row r="275" spans="2:51">
      <c r="B275" s="3">
        <v>270</v>
      </c>
      <c r="C275" s="3" t="s">
        <v>927</v>
      </c>
      <c r="D275" s="26">
        <v>34.006269500000002</v>
      </c>
      <c r="E275" s="27">
        <v>-118.49147139999999</v>
      </c>
      <c r="F275" s="24">
        <v>1</v>
      </c>
      <c r="G275" s="12">
        <v>225.83172274878905</v>
      </c>
      <c r="H275" s="13">
        <f t="shared" si="136"/>
        <v>6323.2882369660938</v>
      </c>
      <c r="I275" s="28">
        <f t="shared" si="137"/>
        <v>17.324077361550941</v>
      </c>
      <c r="J275" s="13">
        <f t="shared" si="138"/>
        <v>19.056485097706037</v>
      </c>
      <c r="K275" s="13" t="str">
        <f t="shared" si="139"/>
        <v>depot-5</v>
      </c>
      <c r="L275" s="13" t="e">
        <f t="shared" si="130"/>
        <v>#REF!</v>
      </c>
      <c r="M275" s="13">
        <f t="shared" si="143"/>
        <v>0</v>
      </c>
      <c r="N275" s="13">
        <f t="shared" si="143"/>
        <v>0</v>
      </c>
      <c r="O275" s="13">
        <f t="shared" si="143"/>
        <v>0</v>
      </c>
      <c r="P275" s="13">
        <f t="shared" si="143"/>
        <v>0</v>
      </c>
      <c r="Q275" s="13" t="e">
        <f t="shared" si="143"/>
        <v>#REF!</v>
      </c>
      <c r="R275" s="13">
        <f t="shared" si="143"/>
        <v>0</v>
      </c>
      <c r="S275" s="13">
        <f t="shared" si="143"/>
        <v>0</v>
      </c>
      <c r="T275" s="13">
        <f t="shared" si="143"/>
        <v>0</v>
      </c>
      <c r="U275" s="13" t="str">
        <f t="shared" si="131"/>
        <v>depot-9</v>
      </c>
      <c r="V275" s="13" t="e">
        <f t="shared" si="132"/>
        <v>#REF!</v>
      </c>
      <c r="W275" s="13" t="str">
        <f t="shared" si="133"/>
        <v>depot-10</v>
      </c>
      <c r="X275" s="13" t="e">
        <f t="shared" si="134"/>
        <v>#REF!</v>
      </c>
      <c r="Y275" s="13" t="str">
        <f t="shared" si="140"/>
        <v>depot-11</v>
      </c>
      <c r="Z275" s="13" t="e">
        <f t="shared" si="135"/>
        <v>#REF!</v>
      </c>
      <c r="AA275" s="31" t="e">
        <f t="shared" si="144"/>
        <v>#REF!</v>
      </c>
      <c r="AB275" s="31">
        <f t="shared" si="144"/>
        <v>0</v>
      </c>
      <c r="AC275" s="31">
        <f t="shared" si="144"/>
        <v>0</v>
      </c>
      <c r="AD275" s="31">
        <f t="shared" si="144"/>
        <v>0</v>
      </c>
      <c r="AE275" s="31">
        <f t="shared" si="144"/>
        <v>0</v>
      </c>
      <c r="AF275" s="31">
        <f t="shared" si="144"/>
        <v>0</v>
      </c>
      <c r="AG275" s="42"/>
      <c r="AH275" s="32">
        <f t="shared" si="141"/>
        <v>0.96219718836560875</v>
      </c>
      <c r="AI275" s="32">
        <f t="shared" si="142"/>
        <v>1.4458838397670866</v>
      </c>
      <c r="AJ275" s="29">
        <f t="shared" si="145"/>
        <v>2.4506430164547131</v>
      </c>
      <c r="AK275" s="29">
        <f t="shared" si="145"/>
        <v>2.7907909550697276</v>
      </c>
      <c r="AL275" s="29">
        <f t="shared" si="145"/>
        <v>1.9699907294452805</v>
      </c>
      <c r="AM275" s="29">
        <f t="shared" si="145"/>
        <v>1.9619804322418728</v>
      </c>
      <c r="AN275" s="29">
        <f t="shared" si="145"/>
        <v>0.96219718836560875</v>
      </c>
      <c r="AO275" s="29">
        <f t="shared" si="145"/>
        <v>1.0597476970008979</v>
      </c>
      <c r="AP275" s="29">
        <f t="shared" si="145"/>
        <v>2.8226549478458538</v>
      </c>
      <c r="AQ275" s="29">
        <f t="shared" si="145"/>
        <v>6.1318425757509569</v>
      </c>
      <c r="AR275" s="29">
        <f t="shared" si="145"/>
        <v>7.5476158100554187</v>
      </c>
      <c r="AS275" s="29">
        <f t="shared" si="145"/>
        <v>9.5439004103878204</v>
      </c>
      <c r="AT275" s="29">
        <f t="shared" si="145"/>
        <v>1.4458838397670866</v>
      </c>
      <c r="AU275" s="29">
        <f t="shared" si="145"/>
        <v>1.7536151757152341</v>
      </c>
      <c r="AV275" s="29">
        <f t="shared" si="145"/>
        <v>2.9289714065683508</v>
      </c>
      <c r="AW275" s="29">
        <f t="shared" si="145"/>
        <v>2.851401040768573</v>
      </c>
      <c r="AX275" s="29">
        <f t="shared" si="145"/>
        <v>5.1371684599682315</v>
      </c>
      <c r="AY275" s="29">
        <f t="shared" si="145"/>
        <v>5.2999103926106317</v>
      </c>
    </row>
    <row r="276" spans="2:51">
      <c r="B276" s="3">
        <v>271</v>
      </c>
      <c r="C276" s="3" t="s">
        <v>928</v>
      </c>
      <c r="D276" s="26">
        <v>34.028679699999998</v>
      </c>
      <c r="E276" s="27">
        <v>-118.4715655</v>
      </c>
      <c r="F276" s="24">
        <v>0</v>
      </c>
      <c r="G276" s="12">
        <v>349.95497750856936</v>
      </c>
      <c r="H276" s="13">
        <f t="shared" si="136"/>
        <v>9798.7393702399422</v>
      </c>
      <c r="I276" s="28">
        <f t="shared" si="137"/>
        <v>26.84586128832861</v>
      </c>
      <c r="J276" s="13">
        <f t="shared" si="138"/>
        <v>29.530447417161472</v>
      </c>
      <c r="K276" s="13" t="str">
        <f t="shared" si="139"/>
        <v>depot-3</v>
      </c>
      <c r="L276" s="13" t="e">
        <f t="shared" si="130"/>
        <v>#REF!</v>
      </c>
      <c r="M276" s="13">
        <f t="shared" ref="M276:T285" si="146">IF($K276=M$5,$L276,0)</f>
        <v>0</v>
      </c>
      <c r="N276" s="13">
        <f t="shared" si="146"/>
        <v>0</v>
      </c>
      <c r="O276" s="13" t="e">
        <f t="shared" si="146"/>
        <v>#REF!</v>
      </c>
      <c r="P276" s="13">
        <f t="shared" si="146"/>
        <v>0</v>
      </c>
      <c r="Q276" s="13">
        <f t="shared" si="146"/>
        <v>0</v>
      </c>
      <c r="R276" s="13">
        <f t="shared" si="146"/>
        <v>0</v>
      </c>
      <c r="S276" s="13">
        <f t="shared" si="146"/>
        <v>0</v>
      </c>
      <c r="T276" s="13">
        <f t="shared" si="146"/>
        <v>0</v>
      </c>
      <c r="U276" s="13" t="str">
        <f t="shared" si="131"/>
        <v>depot-9</v>
      </c>
      <c r="V276" s="13" t="e">
        <f t="shared" si="132"/>
        <v>#REF!</v>
      </c>
      <c r="W276" s="13" t="str">
        <f t="shared" si="133"/>
        <v>depot-10</v>
      </c>
      <c r="X276" s="13" t="e">
        <f t="shared" si="134"/>
        <v>#REF!</v>
      </c>
      <c r="Y276" s="13" t="str">
        <f t="shared" si="140"/>
        <v>depot-14</v>
      </c>
      <c r="Z276" s="13" t="e">
        <f t="shared" si="135"/>
        <v>#REF!</v>
      </c>
      <c r="AA276" s="31">
        <f t="shared" ref="AA276:AF285" si="147">IF($Y276=AA$5,$Z276,0)</f>
        <v>0</v>
      </c>
      <c r="AB276" s="31">
        <f t="shared" si="147"/>
        <v>0</v>
      </c>
      <c r="AC276" s="31">
        <f t="shared" si="147"/>
        <v>0</v>
      </c>
      <c r="AD276" s="31" t="e">
        <f t="shared" si="147"/>
        <v>#REF!</v>
      </c>
      <c r="AE276" s="31">
        <f t="shared" si="147"/>
        <v>0</v>
      </c>
      <c r="AF276" s="31">
        <f t="shared" si="147"/>
        <v>0</v>
      </c>
      <c r="AG276" s="42"/>
      <c r="AH276" s="32">
        <f t="shared" si="141"/>
        <v>1.8940341052893483</v>
      </c>
      <c r="AI276" s="32">
        <f t="shared" si="142"/>
        <v>0.6310241283820246</v>
      </c>
      <c r="AJ276" s="29">
        <f t="shared" ref="AJ276:AY285" si="148">(((AJ$3-$D276)^2)+((AJ$4-$E276)^2))^(1/2)*100</f>
        <v>2.5886476483681871</v>
      </c>
      <c r="AK276" s="29">
        <f t="shared" si="148"/>
        <v>2.1630348513602486</v>
      </c>
      <c r="AL276" s="29">
        <f t="shared" si="148"/>
        <v>1.8940341052893483</v>
      </c>
      <c r="AM276" s="29">
        <f t="shared" si="148"/>
        <v>1.9067447195686735</v>
      </c>
      <c r="AN276" s="29">
        <f t="shared" si="148"/>
        <v>2.0985441754228584</v>
      </c>
      <c r="AO276" s="29">
        <f t="shared" si="148"/>
        <v>3.0903338472407849</v>
      </c>
      <c r="AP276" s="29">
        <f t="shared" si="148"/>
        <v>4.0096173617567112</v>
      </c>
      <c r="AQ276" s="29">
        <f t="shared" si="148"/>
        <v>4.7958661807535758</v>
      </c>
      <c r="AR276" s="29">
        <f t="shared" si="148"/>
        <v>4.6429469583986176</v>
      </c>
      <c r="AS276" s="29">
        <f t="shared" si="148"/>
        <v>8.5480360054519071</v>
      </c>
      <c r="AT276" s="29">
        <f t="shared" si="148"/>
        <v>2.7843206923418133</v>
      </c>
      <c r="AU276" s="29">
        <f t="shared" si="148"/>
        <v>2.1245137162652723</v>
      </c>
      <c r="AV276" s="29">
        <f t="shared" si="148"/>
        <v>0.97226751894806651</v>
      </c>
      <c r="AW276" s="29">
        <f t="shared" si="148"/>
        <v>0.6310241283820246</v>
      </c>
      <c r="AX276" s="29">
        <f t="shared" si="148"/>
        <v>4.9562634388616535</v>
      </c>
      <c r="AY276" s="29">
        <f t="shared" si="148"/>
        <v>5.1715294924616764</v>
      </c>
    </row>
    <row r="277" spans="2:51">
      <c r="B277" s="3">
        <v>272</v>
      </c>
      <c r="C277" s="3" t="s">
        <v>929</v>
      </c>
      <c r="D277" s="26">
        <v>34.031071900000001</v>
      </c>
      <c r="E277" s="27">
        <v>-118.4625612</v>
      </c>
      <c r="F277" s="24">
        <v>0</v>
      </c>
      <c r="G277" s="12">
        <v>349.95497750856936</v>
      </c>
      <c r="H277" s="13">
        <f t="shared" si="136"/>
        <v>9798.7393702399422</v>
      </c>
      <c r="I277" s="28">
        <f t="shared" si="137"/>
        <v>26.84586128832861</v>
      </c>
      <c r="J277" s="13">
        <f t="shared" si="138"/>
        <v>29.530447417161472</v>
      </c>
      <c r="K277" s="13" t="str">
        <f t="shared" si="139"/>
        <v>depot-3</v>
      </c>
      <c r="L277" s="13" t="e">
        <f t="shared" si="130"/>
        <v>#REF!</v>
      </c>
      <c r="M277" s="13">
        <f t="shared" si="146"/>
        <v>0</v>
      </c>
      <c r="N277" s="13">
        <f t="shared" si="146"/>
        <v>0</v>
      </c>
      <c r="O277" s="13" t="e">
        <f t="shared" si="146"/>
        <v>#REF!</v>
      </c>
      <c r="P277" s="13">
        <f t="shared" si="146"/>
        <v>0</v>
      </c>
      <c r="Q277" s="13">
        <f t="shared" si="146"/>
        <v>0</v>
      </c>
      <c r="R277" s="13">
        <f t="shared" si="146"/>
        <v>0</v>
      </c>
      <c r="S277" s="13">
        <f t="shared" si="146"/>
        <v>0</v>
      </c>
      <c r="T277" s="13">
        <f t="shared" si="146"/>
        <v>0</v>
      </c>
      <c r="U277" s="13" t="str">
        <f t="shared" si="131"/>
        <v>depot-9</v>
      </c>
      <c r="V277" s="13" t="e">
        <f t="shared" si="132"/>
        <v>#REF!</v>
      </c>
      <c r="W277" s="13" t="str">
        <f t="shared" si="133"/>
        <v>depot-10</v>
      </c>
      <c r="X277" s="13" t="e">
        <f t="shared" si="134"/>
        <v>#REF!</v>
      </c>
      <c r="Y277" s="13" t="str">
        <f t="shared" si="140"/>
        <v>depot-14</v>
      </c>
      <c r="Z277" s="13" t="e">
        <f t="shared" si="135"/>
        <v>#REF!</v>
      </c>
      <c r="AA277" s="31">
        <f t="shared" si="147"/>
        <v>0</v>
      </c>
      <c r="AB277" s="31">
        <f t="shared" si="147"/>
        <v>0</v>
      </c>
      <c r="AC277" s="31">
        <f t="shared" si="147"/>
        <v>0</v>
      </c>
      <c r="AD277" s="31" t="e">
        <f t="shared" si="147"/>
        <v>#REF!</v>
      </c>
      <c r="AE277" s="31">
        <f t="shared" si="147"/>
        <v>0</v>
      </c>
      <c r="AF277" s="31">
        <f t="shared" si="147"/>
        <v>0</v>
      </c>
      <c r="AG277" s="42"/>
      <c r="AH277" s="32">
        <f t="shared" si="141"/>
        <v>2.8216256787354865</v>
      </c>
      <c r="AI277" s="32">
        <f t="shared" si="142"/>
        <v>1.4843400003035376</v>
      </c>
      <c r="AJ277" s="29">
        <f t="shared" si="148"/>
        <v>3.4869953562492189</v>
      </c>
      <c r="AK277" s="29">
        <f t="shared" si="148"/>
        <v>3.0087970424238937</v>
      </c>
      <c r="AL277" s="29">
        <f t="shared" si="148"/>
        <v>2.8216256787354865</v>
      </c>
      <c r="AM277" s="29">
        <f t="shared" si="148"/>
        <v>2.8345336717889102</v>
      </c>
      <c r="AN277" s="29">
        <f t="shared" si="148"/>
        <v>2.9658902477507598</v>
      </c>
      <c r="AO277" s="29">
        <f t="shared" si="148"/>
        <v>3.7208483619875734</v>
      </c>
      <c r="AP277" s="29">
        <f t="shared" si="148"/>
        <v>4.2983171778969789</v>
      </c>
      <c r="AQ277" s="29">
        <f t="shared" si="148"/>
        <v>4.1922366803649673</v>
      </c>
      <c r="AR277" s="29">
        <f t="shared" si="148"/>
        <v>3.7518369523475799</v>
      </c>
      <c r="AS277" s="29">
        <f t="shared" si="148"/>
        <v>7.9335083770172758</v>
      </c>
      <c r="AT277" s="29">
        <f t="shared" si="148"/>
        <v>3.7134880731873885</v>
      </c>
      <c r="AU277" s="29">
        <f t="shared" si="148"/>
        <v>3.0559363786734606</v>
      </c>
      <c r="AV277" s="29">
        <f t="shared" si="148"/>
        <v>1.770975530181939</v>
      </c>
      <c r="AW277" s="29">
        <f t="shared" si="148"/>
        <v>1.4843400003035376</v>
      </c>
      <c r="AX277" s="29">
        <f t="shared" si="148"/>
        <v>4.726480746443408</v>
      </c>
      <c r="AY277" s="29">
        <f t="shared" si="148"/>
        <v>4.9433847188846629</v>
      </c>
    </row>
    <row r="278" spans="2:51">
      <c r="B278" s="3">
        <v>273</v>
      </c>
      <c r="C278" s="3" t="s">
        <v>930</v>
      </c>
      <c r="D278" s="26">
        <v>34.0015705</v>
      </c>
      <c r="E278" s="27">
        <v>-118.4720712</v>
      </c>
      <c r="F278" s="24">
        <v>0</v>
      </c>
      <c r="G278" s="12">
        <v>232.40137946766762</v>
      </c>
      <c r="H278" s="13">
        <f t="shared" si="136"/>
        <v>6507.2386250946938</v>
      </c>
      <c r="I278" s="28">
        <f t="shared" si="137"/>
        <v>17.828051027656695</v>
      </c>
      <c r="J278" s="13">
        <f t="shared" si="138"/>
        <v>19.610856130422366</v>
      </c>
      <c r="K278" s="13" t="str">
        <f t="shared" si="139"/>
        <v>depot-6</v>
      </c>
      <c r="L278" s="13" t="e">
        <f t="shared" si="130"/>
        <v>#REF!</v>
      </c>
      <c r="M278" s="13">
        <f t="shared" si="146"/>
        <v>0</v>
      </c>
      <c r="N278" s="13">
        <f t="shared" si="146"/>
        <v>0</v>
      </c>
      <c r="O278" s="13">
        <f t="shared" si="146"/>
        <v>0</v>
      </c>
      <c r="P278" s="13">
        <f t="shared" si="146"/>
        <v>0</v>
      </c>
      <c r="Q278" s="13">
        <f t="shared" si="146"/>
        <v>0</v>
      </c>
      <c r="R278" s="13" t="e">
        <f t="shared" si="146"/>
        <v>#REF!</v>
      </c>
      <c r="S278" s="13">
        <f t="shared" si="146"/>
        <v>0</v>
      </c>
      <c r="T278" s="13">
        <f t="shared" si="146"/>
        <v>0</v>
      </c>
      <c r="U278" s="13" t="str">
        <f t="shared" si="131"/>
        <v>depot-9</v>
      </c>
      <c r="V278" s="13" t="e">
        <f t="shared" si="132"/>
        <v>#REF!</v>
      </c>
      <c r="W278" s="13" t="str">
        <f t="shared" si="133"/>
        <v>depot-10</v>
      </c>
      <c r="X278" s="13" t="e">
        <f t="shared" si="134"/>
        <v>#REF!</v>
      </c>
      <c r="Y278" s="13" t="str">
        <f t="shared" si="140"/>
        <v>depot-14</v>
      </c>
      <c r="Z278" s="13" t="e">
        <f t="shared" si="135"/>
        <v>#REF!</v>
      </c>
      <c r="AA278" s="31">
        <f t="shared" si="147"/>
        <v>0</v>
      </c>
      <c r="AB278" s="31">
        <f t="shared" si="147"/>
        <v>0</v>
      </c>
      <c r="AC278" s="31">
        <f t="shared" si="147"/>
        <v>0</v>
      </c>
      <c r="AD278" s="31" t="e">
        <f t="shared" si="147"/>
        <v>#REF!</v>
      </c>
      <c r="AE278" s="31">
        <f t="shared" si="147"/>
        <v>0</v>
      </c>
      <c r="AF278" s="31">
        <f t="shared" si="147"/>
        <v>0</v>
      </c>
      <c r="AG278" s="42"/>
      <c r="AH278" s="32">
        <f t="shared" si="141"/>
        <v>1.1009292697084609</v>
      </c>
      <c r="AI278" s="32">
        <f t="shared" si="142"/>
        <v>2.9979917585774269</v>
      </c>
      <c r="AJ278" s="29">
        <f t="shared" si="148"/>
        <v>3.8119536845163573</v>
      </c>
      <c r="AK278" s="29">
        <f t="shared" si="148"/>
        <v>3.8457002295156952</v>
      </c>
      <c r="AL278" s="29">
        <f t="shared" si="148"/>
        <v>3.0432355667117221</v>
      </c>
      <c r="AM278" s="29">
        <f t="shared" si="148"/>
        <v>3.0444209300460927</v>
      </c>
      <c r="AN278" s="29">
        <f t="shared" si="148"/>
        <v>2.0491211780903789</v>
      </c>
      <c r="AO278" s="29">
        <f t="shared" si="148"/>
        <v>1.1009292697084609</v>
      </c>
      <c r="AP278" s="29">
        <f t="shared" si="148"/>
        <v>1.3197523877609842</v>
      </c>
      <c r="AQ278" s="29">
        <f t="shared" si="148"/>
        <v>4.1989660742855115</v>
      </c>
      <c r="AR278" s="29">
        <f t="shared" si="148"/>
        <v>6.4754552498034164</v>
      </c>
      <c r="AS278" s="29">
        <f t="shared" si="148"/>
        <v>7.5477934552166071</v>
      </c>
      <c r="AT278" s="29">
        <f t="shared" si="148"/>
        <v>3.1214936892614378</v>
      </c>
      <c r="AU278" s="29">
        <f t="shared" si="148"/>
        <v>3.0007221602968719</v>
      </c>
      <c r="AV278" s="29">
        <f t="shared" si="148"/>
        <v>3.2714173739373318</v>
      </c>
      <c r="AW278" s="29">
        <f t="shared" si="148"/>
        <v>2.9979917585774269</v>
      </c>
      <c r="AX278" s="29">
        <f t="shared" si="148"/>
        <v>3.1684694552574335</v>
      </c>
      <c r="AY278" s="29">
        <f t="shared" si="148"/>
        <v>3.3432121656432683</v>
      </c>
    </row>
    <row r="279" spans="2:51">
      <c r="B279" s="3">
        <v>274</v>
      </c>
      <c r="C279" s="3" t="s">
        <v>931</v>
      </c>
      <c r="D279" s="26">
        <v>34.015519599999998</v>
      </c>
      <c r="E279" s="27">
        <v>-118.5014086</v>
      </c>
      <c r="F279" s="24">
        <v>1</v>
      </c>
      <c r="G279" s="12">
        <v>176.44143501450321</v>
      </c>
      <c r="H279" s="13">
        <f t="shared" si="136"/>
        <v>4940.36018040609</v>
      </c>
      <c r="I279" s="28">
        <f t="shared" si="137"/>
        <v>13.53523337097559</v>
      </c>
      <c r="J279" s="13">
        <f t="shared" si="138"/>
        <v>14.888756708073149</v>
      </c>
      <c r="K279" s="13" t="str">
        <f t="shared" si="139"/>
        <v>depot-5</v>
      </c>
      <c r="L279" s="13" t="e">
        <f t="shared" si="130"/>
        <v>#REF!</v>
      </c>
      <c r="M279" s="13">
        <f t="shared" si="146"/>
        <v>0</v>
      </c>
      <c r="N279" s="13">
        <f t="shared" si="146"/>
        <v>0</v>
      </c>
      <c r="O279" s="13">
        <f t="shared" si="146"/>
        <v>0</v>
      </c>
      <c r="P279" s="13">
        <f t="shared" si="146"/>
        <v>0</v>
      </c>
      <c r="Q279" s="13" t="e">
        <f t="shared" si="146"/>
        <v>#REF!</v>
      </c>
      <c r="R279" s="13">
        <f t="shared" si="146"/>
        <v>0</v>
      </c>
      <c r="S279" s="13">
        <f t="shared" si="146"/>
        <v>0</v>
      </c>
      <c r="T279" s="13">
        <f t="shared" si="146"/>
        <v>0</v>
      </c>
      <c r="U279" s="13" t="str">
        <f t="shared" si="131"/>
        <v>depot-9</v>
      </c>
      <c r="V279" s="13" t="e">
        <f t="shared" si="132"/>
        <v>#REF!</v>
      </c>
      <c r="W279" s="13" t="str">
        <f t="shared" si="133"/>
        <v>depot-10</v>
      </c>
      <c r="X279" s="13" t="e">
        <f t="shared" si="134"/>
        <v>#REF!</v>
      </c>
      <c r="Y279" s="13" t="str">
        <f t="shared" si="140"/>
        <v>depot-11</v>
      </c>
      <c r="Z279" s="13" t="e">
        <f t="shared" si="135"/>
        <v>#REF!</v>
      </c>
      <c r="AA279" s="31" t="e">
        <f t="shared" si="147"/>
        <v>#REF!</v>
      </c>
      <c r="AB279" s="31">
        <f t="shared" si="147"/>
        <v>0</v>
      </c>
      <c r="AC279" s="31">
        <f t="shared" si="147"/>
        <v>0</v>
      </c>
      <c r="AD279" s="31">
        <f t="shared" si="147"/>
        <v>0</v>
      </c>
      <c r="AE279" s="31">
        <f t="shared" si="147"/>
        <v>0</v>
      </c>
      <c r="AF279" s="31">
        <f t="shared" si="147"/>
        <v>0</v>
      </c>
      <c r="AG279" s="42"/>
      <c r="AH279" s="32">
        <f t="shared" si="141"/>
        <v>1.3903281376716161</v>
      </c>
      <c r="AI279" s="32">
        <f t="shared" si="142"/>
        <v>0.52306936633697565</v>
      </c>
      <c r="AJ279" s="29">
        <f t="shared" si="148"/>
        <v>1.5063168661340924</v>
      </c>
      <c r="AK279" s="29">
        <f t="shared" si="148"/>
        <v>2.0662866884348112</v>
      </c>
      <c r="AL279" s="29">
        <f t="shared" si="148"/>
        <v>1.5223285498876924</v>
      </c>
      <c r="AM279" s="29">
        <f t="shared" si="148"/>
        <v>1.5087185983479019</v>
      </c>
      <c r="AN279" s="29">
        <f t="shared" si="148"/>
        <v>1.3903281376716161</v>
      </c>
      <c r="AO279" s="29">
        <f t="shared" si="148"/>
        <v>2.4136864832035969</v>
      </c>
      <c r="AP279" s="29">
        <f t="shared" si="148"/>
        <v>4.1776904814625002</v>
      </c>
      <c r="AQ279" s="29">
        <f t="shared" si="148"/>
        <v>7.2084174814521447</v>
      </c>
      <c r="AR279" s="29">
        <f t="shared" si="148"/>
        <v>7.8930268668563563</v>
      </c>
      <c r="AS279" s="29">
        <f t="shared" si="148"/>
        <v>10.746363458962271</v>
      </c>
      <c r="AT279" s="29">
        <f t="shared" si="148"/>
        <v>0.52306936633697565</v>
      </c>
      <c r="AU279" s="29">
        <f t="shared" si="148"/>
        <v>1.234677668868231</v>
      </c>
      <c r="AV279" s="29">
        <f t="shared" si="148"/>
        <v>2.7711323990382648</v>
      </c>
      <c r="AW279" s="29">
        <f t="shared" si="148"/>
        <v>2.8602017109991116</v>
      </c>
      <c r="AX279" s="29">
        <f t="shared" si="148"/>
        <v>6.4169221799240113</v>
      </c>
      <c r="AY279" s="29">
        <f t="shared" si="148"/>
        <v>6.5900099338325973</v>
      </c>
    </row>
    <row r="280" spans="2:51">
      <c r="B280" s="3">
        <v>275</v>
      </c>
      <c r="C280" s="3" t="s">
        <v>932</v>
      </c>
      <c r="D280" s="26">
        <v>34.024402500000001</v>
      </c>
      <c r="E280" s="27">
        <v>-118.5133233</v>
      </c>
      <c r="F280" s="24">
        <v>0</v>
      </c>
      <c r="G280" s="12">
        <v>382.96804752443012</v>
      </c>
      <c r="H280" s="13">
        <f t="shared" si="136"/>
        <v>10723.105330684042</v>
      </c>
      <c r="I280" s="28">
        <f t="shared" si="137"/>
        <v>29.378370768997375</v>
      </c>
      <c r="J280" s="13">
        <f t="shared" si="138"/>
        <v>32.316207845897118</v>
      </c>
      <c r="K280" s="13" t="str">
        <f t="shared" si="139"/>
        <v>depot-1</v>
      </c>
      <c r="L280" s="13" t="e">
        <f t="shared" si="130"/>
        <v>#REF!</v>
      </c>
      <c r="M280" s="13" t="e">
        <f t="shared" si="146"/>
        <v>#REF!</v>
      </c>
      <c r="N280" s="13">
        <f t="shared" si="146"/>
        <v>0</v>
      </c>
      <c r="O280" s="13">
        <f t="shared" si="146"/>
        <v>0</v>
      </c>
      <c r="P280" s="13">
        <f t="shared" si="146"/>
        <v>0</v>
      </c>
      <c r="Q280" s="13">
        <f t="shared" si="146"/>
        <v>0</v>
      </c>
      <c r="R280" s="13">
        <f t="shared" si="146"/>
        <v>0</v>
      </c>
      <c r="S280" s="13">
        <f t="shared" si="146"/>
        <v>0</v>
      </c>
      <c r="T280" s="13">
        <f t="shared" si="146"/>
        <v>0</v>
      </c>
      <c r="U280" s="13" t="str">
        <f t="shared" si="131"/>
        <v>depot-9</v>
      </c>
      <c r="V280" s="13" t="e">
        <f t="shared" si="132"/>
        <v>#REF!</v>
      </c>
      <c r="W280" s="13" t="str">
        <f t="shared" si="133"/>
        <v>depot-10</v>
      </c>
      <c r="X280" s="13" t="e">
        <f t="shared" si="134"/>
        <v>#REF!</v>
      </c>
      <c r="Y280" s="13" t="str">
        <f t="shared" si="140"/>
        <v>depot-11</v>
      </c>
      <c r="Z280" s="13" t="e">
        <f t="shared" si="135"/>
        <v>#REF!</v>
      </c>
      <c r="AA280" s="31" t="e">
        <f t="shared" si="147"/>
        <v>#REF!</v>
      </c>
      <c r="AB280" s="31">
        <f t="shared" si="147"/>
        <v>0</v>
      </c>
      <c r="AC280" s="31">
        <f t="shared" si="147"/>
        <v>0</v>
      </c>
      <c r="AD280" s="31">
        <f t="shared" si="147"/>
        <v>0</v>
      </c>
      <c r="AE280" s="31">
        <f t="shared" si="147"/>
        <v>0</v>
      </c>
      <c r="AF280" s="31">
        <f t="shared" si="147"/>
        <v>0</v>
      </c>
      <c r="AG280" s="42"/>
      <c r="AH280" s="32">
        <f t="shared" si="141"/>
        <v>1.6878054258112605</v>
      </c>
      <c r="AI280" s="32">
        <f t="shared" si="142"/>
        <v>1.6369953344461885</v>
      </c>
      <c r="AJ280" s="29">
        <f t="shared" si="148"/>
        <v>1.6878054258112605</v>
      </c>
      <c r="AK280" s="29">
        <f t="shared" si="148"/>
        <v>2.3004241176358611</v>
      </c>
      <c r="AL280" s="29">
        <f t="shared" si="148"/>
        <v>2.3068353918735305</v>
      </c>
      <c r="AM280" s="29">
        <f t="shared" si="148"/>
        <v>2.2946218369909435</v>
      </c>
      <c r="AN280" s="29">
        <f t="shared" si="148"/>
        <v>2.7455432347349573</v>
      </c>
      <c r="AO280" s="29">
        <f t="shared" si="148"/>
        <v>3.8981745590719616</v>
      </c>
      <c r="AP280" s="29">
        <f t="shared" si="148"/>
        <v>5.6619850093141286</v>
      </c>
      <c r="AQ280" s="29">
        <f t="shared" si="148"/>
        <v>8.5504745956755119</v>
      </c>
      <c r="AR280" s="29">
        <f t="shared" si="148"/>
        <v>8.6441812471802155</v>
      </c>
      <c r="AS280" s="29">
        <f t="shared" si="148"/>
        <v>12.155964250149157</v>
      </c>
      <c r="AT280" s="29">
        <f t="shared" si="148"/>
        <v>1.6369953344461885</v>
      </c>
      <c r="AU280" s="29">
        <f t="shared" si="148"/>
        <v>2.1092230004910264</v>
      </c>
      <c r="AV280" s="29">
        <f t="shared" si="148"/>
        <v>3.4355636775343097</v>
      </c>
      <c r="AW280" s="29">
        <f t="shared" si="148"/>
        <v>3.6532696420873241</v>
      </c>
      <c r="AX280" s="29">
        <f t="shared" si="148"/>
        <v>7.880390964881828</v>
      </c>
      <c r="AY280" s="29">
        <f t="shared" si="148"/>
        <v>8.0578534479726596</v>
      </c>
    </row>
    <row r="281" spans="2:51">
      <c r="B281" s="3">
        <v>276</v>
      </c>
      <c r="C281" s="3" t="s">
        <v>933</v>
      </c>
      <c r="D281" s="26">
        <v>34.021130900000003</v>
      </c>
      <c r="E281" s="27">
        <v>-118.5084952</v>
      </c>
      <c r="F281" s="24">
        <v>0</v>
      </c>
      <c r="G281" s="12">
        <v>184.96269553267791</v>
      </c>
      <c r="H281" s="13">
        <f t="shared" si="136"/>
        <v>5178.955474914982</v>
      </c>
      <c r="I281" s="28">
        <f t="shared" si="137"/>
        <v>14.188919109356116</v>
      </c>
      <c r="J281" s="13">
        <f t="shared" si="138"/>
        <v>15.607811020291729</v>
      </c>
      <c r="K281" s="13" t="str">
        <f t="shared" si="139"/>
        <v>depot-1</v>
      </c>
      <c r="L281" s="13" t="e">
        <f t="shared" si="130"/>
        <v>#REF!</v>
      </c>
      <c r="M281" s="13" t="e">
        <f t="shared" si="146"/>
        <v>#REF!</v>
      </c>
      <c r="N281" s="13">
        <f t="shared" si="146"/>
        <v>0</v>
      </c>
      <c r="O281" s="13">
        <f t="shared" si="146"/>
        <v>0</v>
      </c>
      <c r="P281" s="13">
        <f t="shared" si="146"/>
        <v>0</v>
      </c>
      <c r="Q281" s="13">
        <f t="shared" si="146"/>
        <v>0</v>
      </c>
      <c r="R281" s="13">
        <f t="shared" si="146"/>
        <v>0</v>
      </c>
      <c r="S281" s="13">
        <f t="shared" si="146"/>
        <v>0</v>
      </c>
      <c r="T281" s="13">
        <f t="shared" si="146"/>
        <v>0</v>
      </c>
      <c r="U281" s="13" t="str">
        <f t="shared" si="131"/>
        <v>depot-9</v>
      </c>
      <c r="V281" s="13" t="e">
        <f t="shared" si="132"/>
        <v>#REF!</v>
      </c>
      <c r="W281" s="13" t="str">
        <f t="shared" si="133"/>
        <v>depot-10</v>
      </c>
      <c r="X281" s="13" t="e">
        <f t="shared" si="134"/>
        <v>#REF!</v>
      </c>
      <c r="Y281" s="13" t="str">
        <f t="shared" si="140"/>
        <v>depot-11</v>
      </c>
      <c r="Z281" s="13" t="e">
        <f t="shared" si="135"/>
        <v>#REF!</v>
      </c>
      <c r="AA281" s="31" t="e">
        <f t="shared" si="147"/>
        <v>#REF!</v>
      </c>
      <c r="AB281" s="31">
        <f t="shared" si="147"/>
        <v>0</v>
      </c>
      <c r="AC281" s="31">
        <f t="shared" si="147"/>
        <v>0</v>
      </c>
      <c r="AD281" s="31">
        <f t="shared" si="147"/>
        <v>0</v>
      </c>
      <c r="AE281" s="31">
        <f t="shared" si="147"/>
        <v>0</v>
      </c>
      <c r="AF281" s="31">
        <f t="shared" si="147"/>
        <v>0</v>
      </c>
      <c r="AG281" s="42"/>
      <c r="AH281" s="32">
        <f t="shared" si="141"/>
        <v>1.42194241884063</v>
      </c>
      <c r="AI281" s="32">
        <f t="shared" si="142"/>
        <v>1.0878667536511633</v>
      </c>
      <c r="AJ281" s="29">
        <f t="shared" si="148"/>
        <v>1.42194241884063</v>
      </c>
      <c r="AK281" s="29">
        <f t="shared" si="148"/>
        <v>2.0636855415738058</v>
      </c>
      <c r="AL281" s="29">
        <f t="shared" si="148"/>
        <v>1.8813002165792465</v>
      </c>
      <c r="AM281" s="29">
        <f t="shared" si="148"/>
        <v>1.8680552054201853</v>
      </c>
      <c r="AN281" s="29">
        <f t="shared" si="148"/>
        <v>2.1847861171520426</v>
      </c>
      <c r="AO281" s="29">
        <f t="shared" si="148"/>
        <v>3.3172847012125377</v>
      </c>
      <c r="AP281" s="29">
        <f t="shared" si="148"/>
        <v>5.0812908389307463</v>
      </c>
      <c r="AQ281" s="29">
        <f t="shared" si="148"/>
        <v>8.0072763471855612</v>
      </c>
      <c r="AR281" s="29">
        <f t="shared" si="148"/>
        <v>8.303774019866184</v>
      </c>
      <c r="AS281" s="29">
        <f t="shared" si="148"/>
        <v>11.592900032701534</v>
      </c>
      <c r="AT281" s="29">
        <f t="shared" si="148"/>
        <v>1.0878667536511633</v>
      </c>
      <c r="AU281" s="29">
        <f t="shared" si="148"/>
        <v>1.6471064308358627</v>
      </c>
      <c r="AV281" s="29">
        <f t="shared" si="148"/>
        <v>3.0852771976752269</v>
      </c>
      <c r="AW281" s="29">
        <f t="shared" si="148"/>
        <v>3.2641305948901813</v>
      </c>
      <c r="AX281" s="29">
        <f t="shared" si="148"/>
        <v>7.3011640616066424</v>
      </c>
      <c r="AY281" s="29">
        <f t="shared" si="148"/>
        <v>7.4775872977123683</v>
      </c>
    </row>
    <row r="282" spans="2:51">
      <c r="B282" s="3">
        <v>277</v>
      </c>
      <c r="C282" s="3" t="s">
        <v>934</v>
      </c>
      <c r="D282" s="26">
        <v>34.0056212</v>
      </c>
      <c r="E282" s="27">
        <v>-118.4877649</v>
      </c>
      <c r="F282" s="24">
        <v>1</v>
      </c>
      <c r="G282" s="12">
        <v>225.83172274878905</v>
      </c>
      <c r="H282" s="13">
        <f t="shared" si="136"/>
        <v>6323.2882369660938</v>
      </c>
      <c r="I282" s="28">
        <f t="shared" si="137"/>
        <v>17.324077361550941</v>
      </c>
      <c r="J282" s="13">
        <f t="shared" si="138"/>
        <v>19.056485097706037</v>
      </c>
      <c r="K282" s="13" t="str">
        <f t="shared" si="139"/>
        <v>depot-6</v>
      </c>
      <c r="L282" s="13" t="e">
        <f t="shared" si="130"/>
        <v>#REF!</v>
      </c>
      <c r="M282" s="13">
        <f t="shared" si="146"/>
        <v>0</v>
      </c>
      <c r="N282" s="13">
        <f t="shared" si="146"/>
        <v>0</v>
      </c>
      <c r="O282" s="13">
        <f t="shared" si="146"/>
        <v>0</v>
      </c>
      <c r="P282" s="13">
        <f t="shared" si="146"/>
        <v>0</v>
      </c>
      <c r="Q282" s="13">
        <f t="shared" si="146"/>
        <v>0</v>
      </c>
      <c r="R282" s="13" t="e">
        <f t="shared" si="146"/>
        <v>#REF!</v>
      </c>
      <c r="S282" s="13">
        <f t="shared" si="146"/>
        <v>0</v>
      </c>
      <c r="T282" s="13">
        <f t="shared" si="146"/>
        <v>0</v>
      </c>
      <c r="U282" s="13" t="str">
        <f t="shared" si="131"/>
        <v>depot-9</v>
      </c>
      <c r="V282" s="13" t="e">
        <f t="shared" si="132"/>
        <v>#REF!</v>
      </c>
      <c r="W282" s="13" t="str">
        <f t="shared" si="133"/>
        <v>depot-10</v>
      </c>
      <c r="X282" s="13" t="e">
        <f t="shared" si="134"/>
        <v>#REF!</v>
      </c>
      <c r="Y282" s="13" t="str">
        <f t="shared" si="140"/>
        <v>depot-11</v>
      </c>
      <c r="Z282" s="13" t="e">
        <f t="shared" si="135"/>
        <v>#REF!</v>
      </c>
      <c r="AA282" s="31" t="e">
        <f t="shared" si="147"/>
        <v>#REF!</v>
      </c>
      <c r="AB282" s="31">
        <f t="shared" si="147"/>
        <v>0</v>
      </c>
      <c r="AC282" s="31">
        <f t="shared" si="147"/>
        <v>0</v>
      </c>
      <c r="AD282" s="31">
        <f t="shared" si="147"/>
        <v>0</v>
      </c>
      <c r="AE282" s="31">
        <f t="shared" si="147"/>
        <v>0</v>
      </c>
      <c r="AF282" s="31">
        <f t="shared" si="147"/>
        <v>0</v>
      </c>
      <c r="AG282" s="42"/>
      <c r="AH282" s="32">
        <f t="shared" si="141"/>
        <v>0.74290256891462758</v>
      </c>
      <c r="AI282" s="32">
        <f t="shared" si="142"/>
        <v>1.6935629738805407</v>
      </c>
      <c r="AJ282" s="29">
        <f t="shared" si="148"/>
        <v>2.6260557706374215</v>
      </c>
      <c r="AK282" s="29">
        <f t="shared" si="148"/>
        <v>2.8926198575165776</v>
      </c>
      <c r="AL282" s="29">
        <f t="shared" si="148"/>
        <v>2.0472007441628088</v>
      </c>
      <c r="AM282" s="29">
        <f t="shared" si="148"/>
        <v>2.0413960957396617</v>
      </c>
      <c r="AN282" s="29">
        <f t="shared" si="148"/>
        <v>0.94219519023361187</v>
      </c>
      <c r="AO282" s="29">
        <f t="shared" si="148"/>
        <v>0.74290256891462758</v>
      </c>
      <c r="AP282" s="29">
        <f t="shared" si="148"/>
        <v>2.499245926995028</v>
      </c>
      <c r="AQ282" s="29">
        <f t="shared" si="148"/>
        <v>5.7596794669496072</v>
      </c>
      <c r="AR282" s="29">
        <f t="shared" si="148"/>
        <v>7.2970142346858751</v>
      </c>
      <c r="AS282" s="29">
        <f t="shared" si="148"/>
        <v>9.168367356013448</v>
      </c>
      <c r="AT282" s="29">
        <f t="shared" si="148"/>
        <v>1.6935629738805407</v>
      </c>
      <c r="AU282" s="29">
        <f t="shared" si="148"/>
        <v>1.8710644290613687</v>
      </c>
      <c r="AV282" s="29">
        <f t="shared" si="148"/>
        <v>2.868819772676177</v>
      </c>
      <c r="AW282" s="29">
        <f t="shared" si="148"/>
        <v>2.7478886751283786</v>
      </c>
      <c r="AX282" s="29">
        <f t="shared" si="148"/>
        <v>4.7685376836614033</v>
      </c>
      <c r="AY282" s="29">
        <f t="shared" si="148"/>
        <v>4.9335649843199558</v>
      </c>
    </row>
    <row r="283" spans="2:51">
      <c r="B283" s="3">
        <v>278</v>
      </c>
      <c r="C283" s="3" t="s">
        <v>935</v>
      </c>
      <c r="D283" s="26">
        <v>34.021256000000001</v>
      </c>
      <c r="E283" s="27">
        <v>-118.505027</v>
      </c>
      <c r="F283" s="24">
        <v>0</v>
      </c>
      <c r="G283" s="12">
        <v>184.96269553267791</v>
      </c>
      <c r="H283" s="13">
        <f t="shared" si="136"/>
        <v>5178.955474914982</v>
      </c>
      <c r="I283" s="28">
        <f t="shared" si="137"/>
        <v>14.188919109356116</v>
      </c>
      <c r="J283" s="13">
        <f t="shared" si="138"/>
        <v>15.607811020291729</v>
      </c>
      <c r="K283" s="13" t="str">
        <f t="shared" si="139"/>
        <v>depot-1</v>
      </c>
      <c r="L283" s="13" t="e">
        <f t="shared" si="130"/>
        <v>#REF!</v>
      </c>
      <c r="M283" s="13" t="e">
        <f t="shared" si="146"/>
        <v>#REF!</v>
      </c>
      <c r="N283" s="13">
        <f t="shared" si="146"/>
        <v>0</v>
      </c>
      <c r="O283" s="13">
        <f t="shared" si="146"/>
        <v>0</v>
      </c>
      <c r="P283" s="13">
        <f t="shared" si="146"/>
        <v>0</v>
      </c>
      <c r="Q283" s="13">
        <f t="shared" si="146"/>
        <v>0</v>
      </c>
      <c r="R283" s="13">
        <f t="shared" si="146"/>
        <v>0</v>
      </c>
      <c r="S283" s="13">
        <f t="shared" si="146"/>
        <v>0</v>
      </c>
      <c r="T283" s="13">
        <f t="shared" si="146"/>
        <v>0</v>
      </c>
      <c r="U283" s="13" t="str">
        <f t="shared" si="131"/>
        <v>depot-9</v>
      </c>
      <c r="V283" s="13" t="e">
        <f t="shared" si="132"/>
        <v>#REF!</v>
      </c>
      <c r="W283" s="13" t="str">
        <f t="shared" si="133"/>
        <v>depot-10</v>
      </c>
      <c r="X283" s="13" t="e">
        <f t="shared" si="134"/>
        <v>#REF!</v>
      </c>
      <c r="Y283" s="13" t="str">
        <f t="shared" si="140"/>
        <v>depot-11</v>
      </c>
      <c r="Z283" s="13" t="e">
        <f t="shared" si="135"/>
        <v>#REF!</v>
      </c>
      <c r="AA283" s="31" t="e">
        <f t="shared" si="147"/>
        <v>#REF!</v>
      </c>
      <c r="AB283" s="31">
        <f t="shared" si="147"/>
        <v>0</v>
      </c>
      <c r="AC283" s="31">
        <f t="shared" si="147"/>
        <v>0</v>
      </c>
      <c r="AD283" s="31">
        <f t="shared" si="147"/>
        <v>0</v>
      </c>
      <c r="AE283" s="31">
        <f t="shared" si="147"/>
        <v>0</v>
      </c>
      <c r="AF283" s="31">
        <f t="shared" si="147"/>
        <v>0</v>
      </c>
      <c r="AG283" s="42"/>
      <c r="AH283" s="32">
        <f t="shared" si="141"/>
        <v>1.1625672668705189</v>
      </c>
      <c r="AI283" s="32">
        <f t="shared" si="142"/>
        <v>0.75160548720697751</v>
      </c>
      <c r="AJ283" s="29">
        <f t="shared" si="148"/>
        <v>1.1625672668705189</v>
      </c>
      <c r="AK283" s="29">
        <f t="shared" si="148"/>
        <v>1.799023589061808</v>
      </c>
      <c r="AL283" s="29">
        <f t="shared" si="148"/>
        <v>1.5446776052629776</v>
      </c>
      <c r="AM283" s="29">
        <f t="shared" si="148"/>
        <v>1.5312445929367371</v>
      </c>
      <c r="AN283" s="29">
        <f t="shared" si="148"/>
        <v>1.8583872631935567</v>
      </c>
      <c r="AO283" s="29">
        <f t="shared" si="148"/>
        <v>3.0670282243237197</v>
      </c>
      <c r="AP283" s="29">
        <f t="shared" si="148"/>
        <v>4.8281791983832116</v>
      </c>
      <c r="AQ283" s="29">
        <f t="shared" si="148"/>
        <v>7.6711415471555728</v>
      </c>
      <c r="AR283" s="29">
        <f t="shared" si="148"/>
        <v>7.9779416008457282</v>
      </c>
      <c r="AS283" s="29">
        <f t="shared" si="148"/>
        <v>11.268952125557588</v>
      </c>
      <c r="AT283" s="29">
        <f t="shared" si="148"/>
        <v>0.75160548720697751</v>
      </c>
      <c r="AU283" s="29">
        <f t="shared" si="148"/>
        <v>1.303543036650739</v>
      </c>
      <c r="AV283" s="29">
        <f t="shared" si="148"/>
        <v>2.7643615678480713</v>
      </c>
      <c r="AW283" s="29">
        <f t="shared" si="148"/>
        <v>2.9314753353897367</v>
      </c>
      <c r="AX283" s="29">
        <f t="shared" si="148"/>
        <v>7.0003361533568649</v>
      </c>
      <c r="AY283" s="29">
        <f t="shared" si="148"/>
        <v>7.1797804201526452</v>
      </c>
    </row>
    <row r="284" spans="2:51">
      <c r="B284" s="3">
        <v>279</v>
      </c>
      <c r="C284" s="3" t="s">
        <v>936</v>
      </c>
      <c r="D284" s="26">
        <v>34.023017899999999</v>
      </c>
      <c r="E284" s="27">
        <v>-118.50946039999999</v>
      </c>
      <c r="F284" s="24">
        <v>0</v>
      </c>
      <c r="G284" s="12">
        <v>382.96804752443012</v>
      </c>
      <c r="H284" s="13">
        <f t="shared" si="136"/>
        <v>10723.105330684042</v>
      </c>
      <c r="I284" s="28">
        <f t="shared" si="137"/>
        <v>29.378370768997375</v>
      </c>
      <c r="J284" s="13">
        <f t="shared" si="138"/>
        <v>32.316207845897118</v>
      </c>
      <c r="K284" s="13" t="str">
        <f t="shared" si="139"/>
        <v>depot-1</v>
      </c>
      <c r="L284" s="13" t="e">
        <f t="shared" si="130"/>
        <v>#REF!</v>
      </c>
      <c r="M284" s="13" t="e">
        <f t="shared" si="146"/>
        <v>#REF!</v>
      </c>
      <c r="N284" s="13">
        <f t="shared" si="146"/>
        <v>0</v>
      </c>
      <c r="O284" s="13">
        <f t="shared" si="146"/>
        <v>0</v>
      </c>
      <c r="P284" s="13">
        <f t="shared" si="146"/>
        <v>0</v>
      </c>
      <c r="Q284" s="13">
        <f t="shared" si="146"/>
        <v>0</v>
      </c>
      <c r="R284" s="13">
        <f t="shared" si="146"/>
        <v>0</v>
      </c>
      <c r="S284" s="13">
        <f t="shared" si="146"/>
        <v>0</v>
      </c>
      <c r="T284" s="13">
        <f t="shared" si="146"/>
        <v>0</v>
      </c>
      <c r="U284" s="13" t="str">
        <f t="shared" si="131"/>
        <v>depot-9</v>
      </c>
      <c r="V284" s="13" t="e">
        <f t="shared" si="132"/>
        <v>#REF!</v>
      </c>
      <c r="W284" s="13" t="str">
        <f t="shared" si="133"/>
        <v>depot-10</v>
      </c>
      <c r="X284" s="13" t="e">
        <f t="shared" si="134"/>
        <v>#REF!</v>
      </c>
      <c r="Y284" s="13" t="str">
        <f t="shared" si="140"/>
        <v>depot-11</v>
      </c>
      <c r="Z284" s="13" t="e">
        <f t="shared" si="135"/>
        <v>#REF!</v>
      </c>
      <c r="AA284" s="31" t="e">
        <f t="shared" si="147"/>
        <v>#REF!</v>
      </c>
      <c r="AB284" s="31">
        <f t="shared" si="147"/>
        <v>0</v>
      </c>
      <c r="AC284" s="31">
        <f t="shared" si="147"/>
        <v>0</v>
      </c>
      <c r="AD284" s="31">
        <f t="shared" si="147"/>
        <v>0</v>
      </c>
      <c r="AE284" s="31">
        <f t="shared" si="147"/>
        <v>0</v>
      </c>
      <c r="AF284" s="31">
        <f t="shared" si="147"/>
        <v>0</v>
      </c>
      <c r="AG284" s="42"/>
      <c r="AH284" s="32">
        <f t="shared" si="141"/>
        <v>1.3943946807479111</v>
      </c>
      <c r="AI284" s="32">
        <f t="shared" si="142"/>
        <v>1.2268259704206135</v>
      </c>
      <c r="AJ284" s="29">
        <f t="shared" si="148"/>
        <v>1.3943946807479111</v>
      </c>
      <c r="AK284" s="29">
        <f t="shared" si="148"/>
        <v>2.0300259919765566</v>
      </c>
      <c r="AL284" s="29">
        <f t="shared" si="148"/>
        <v>1.9375338945421978</v>
      </c>
      <c r="AM284" s="29">
        <f t="shared" si="148"/>
        <v>1.9248077440866687</v>
      </c>
      <c r="AN284" s="29">
        <f t="shared" si="148"/>
        <v>2.3351918761631096</v>
      </c>
      <c r="AO284" s="29">
        <f t="shared" si="148"/>
        <v>3.5130355226349543</v>
      </c>
      <c r="AP284" s="29">
        <f t="shared" si="148"/>
        <v>5.2768171064947893</v>
      </c>
      <c r="AQ284" s="29">
        <f t="shared" si="148"/>
        <v>8.1426585747524616</v>
      </c>
      <c r="AR284" s="29">
        <f t="shared" si="148"/>
        <v>8.3260411140589863</v>
      </c>
      <c r="AS284" s="29">
        <f t="shared" si="148"/>
        <v>11.745616833568164</v>
      </c>
      <c r="AT284" s="29">
        <f t="shared" si="148"/>
        <v>1.2268259704206135</v>
      </c>
      <c r="AU284" s="29">
        <f t="shared" si="148"/>
        <v>1.723764667725779</v>
      </c>
      <c r="AV284" s="29">
        <f t="shared" si="148"/>
        <v>3.1069297630447279</v>
      </c>
      <c r="AW284" s="29">
        <f t="shared" si="148"/>
        <v>3.3052171821676621</v>
      </c>
      <c r="AX284" s="29">
        <f t="shared" si="148"/>
        <v>7.4741965490404878</v>
      </c>
      <c r="AY284" s="29">
        <f t="shared" si="148"/>
        <v>7.6526458717296979</v>
      </c>
    </row>
    <row r="285" spans="2:51">
      <c r="B285" s="3">
        <v>280</v>
      </c>
      <c r="C285" s="3" t="s">
        <v>937</v>
      </c>
      <c r="D285" s="26">
        <v>34.025241600000001</v>
      </c>
      <c r="E285" s="27">
        <v>-118.51420229999999</v>
      </c>
      <c r="F285" s="24">
        <v>0</v>
      </c>
      <c r="G285" s="12">
        <v>382.96804752443012</v>
      </c>
      <c r="H285" s="13">
        <f t="shared" si="136"/>
        <v>10723.105330684042</v>
      </c>
      <c r="I285" s="28">
        <f t="shared" si="137"/>
        <v>29.378370768997375</v>
      </c>
      <c r="J285" s="13">
        <f t="shared" si="138"/>
        <v>32.316207845897118</v>
      </c>
      <c r="K285" s="13" t="str">
        <f t="shared" si="139"/>
        <v>depot-1</v>
      </c>
      <c r="L285" s="13" t="e">
        <f t="shared" si="130"/>
        <v>#REF!</v>
      </c>
      <c r="M285" s="13" t="e">
        <f t="shared" si="146"/>
        <v>#REF!</v>
      </c>
      <c r="N285" s="13">
        <f t="shared" si="146"/>
        <v>0</v>
      </c>
      <c r="O285" s="13">
        <f t="shared" si="146"/>
        <v>0</v>
      </c>
      <c r="P285" s="13">
        <f t="shared" si="146"/>
        <v>0</v>
      </c>
      <c r="Q285" s="13">
        <f t="shared" si="146"/>
        <v>0</v>
      </c>
      <c r="R285" s="13">
        <f t="shared" si="146"/>
        <v>0</v>
      </c>
      <c r="S285" s="13">
        <f t="shared" si="146"/>
        <v>0</v>
      </c>
      <c r="T285" s="13">
        <f t="shared" si="146"/>
        <v>0</v>
      </c>
      <c r="U285" s="13" t="str">
        <f t="shared" si="131"/>
        <v>depot-9</v>
      </c>
      <c r="V285" s="13" t="e">
        <f t="shared" si="132"/>
        <v>#REF!</v>
      </c>
      <c r="W285" s="13" t="str">
        <f t="shared" si="133"/>
        <v>depot-10</v>
      </c>
      <c r="X285" s="13" t="e">
        <f t="shared" si="134"/>
        <v>#REF!</v>
      </c>
      <c r="Y285" s="13" t="str">
        <f t="shared" si="140"/>
        <v>depot-11</v>
      </c>
      <c r="Z285" s="13" t="e">
        <f t="shared" si="135"/>
        <v>#REF!</v>
      </c>
      <c r="AA285" s="31" t="e">
        <f t="shared" si="147"/>
        <v>#REF!</v>
      </c>
      <c r="AB285" s="31">
        <f t="shared" si="147"/>
        <v>0</v>
      </c>
      <c r="AC285" s="31">
        <f t="shared" si="147"/>
        <v>0</v>
      </c>
      <c r="AD285" s="31">
        <f t="shared" si="147"/>
        <v>0</v>
      </c>
      <c r="AE285" s="31">
        <f t="shared" si="147"/>
        <v>0</v>
      </c>
      <c r="AF285" s="31">
        <f t="shared" si="147"/>
        <v>0</v>
      </c>
      <c r="AG285" s="42"/>
      <c r="AH285" s="32">
        <f t="shared" si="141"/>
        <v>1.7459751242492216</v>
      </c>
      <c r="AI285" s="32">
        <f t="shared" si="142"/>
        <v>1.7475113401914766</v>
      </c>
      <c r="AJ285" s="29">
        <f t="shared" si="148"/>
        <v>1.7459751242492216</v>
      </c>
      <c r="AK285" s="29">
        <f t="shared" si="148"/>
        <v>2.347175019997378</v>
      </c>
      <c r="AL285" s="29">
        <f t="shared" si="148"/>
        <v>2.3906455150229076</v>
      </c>
      <c r="AM285" s="29">
        <f t="shared" si="148"/>
        <v>2.3786873639245578</v>
      </c>
      <c r="AN285" s="29">
        <f t="shared" si="148"/>
        <v>2.8572074319687912</v>
      </c>
      <c r="AO285" s="29">
        <f t="shared" si="148"/>
        <v>4.0192772086153061</v>
      </c>
      <c r="AP285" s="29">
        <f t="shared" si="148"/>
        <v>5.7831389799654644</v>
      </c>
      <c r="AQ285" s="29">
        <f t="shared" si="148"/>
        <v>8.6557468715754613</v>
      </c>
      <c r="AR285" s="29">
        <f t="shared" si="148"/>
        <v>8.7014227917047027</v>
      </c>
      <c r="AS285" s="29">
        <f t="shared" si="148"/>
        <v>12.266829197800023</v>
      </c>
      <c r="AT285" s="29">
        <f t="shared" si="148"/>
        <v>1.7475113401914766</v>
      </c>
      <c r="AU285" s="29">
        <f t="shared" si="148"/>
        <v>2.2010298706058924</v>
      </c>
      <c r="AV285" s="29">
        <f t="shared" si="148"/>
        <v>3.5003478738678671</v>
      </c>
      <c r="AW285" s="29">
        <f t="shared" si="148"/>
        <v>3.725676611904885</v>
      </c>
      <c r="AX285" s="29">
        <f t="shared" si="148"/>
        <v>7.9972748978941546</v>
      </c>
      <c r="AY285" s="29">
        <f t="shared" si="148"/>
        <v>8.1752402944073648</v>
      </c>
    </row>
    <row r="286" spans="2:51">
      <c r="B286" s="3">
        <v>281</v>
      </c>
      <c r="C286" s="3" t="s">
        <v>938</v>
      </c>
      <c r="D286" s="26">
        <v>34.025091000000003</v>
      </c>
      <c r="E286" s="27">
        <v>-118.51435600000001</v>
      </c>
      <c r="F286" s="24">
        <v>0</v>
      </c>
      <c r="G286" s="12">
        <v>382.96804752443012</v>
      </c>
      <c r="H286" s="13">
        <f t="shared" si="136"/>
        <v>10723.105330684042</v>
      </c>
      <c r="I286" s="28">
        <f t="shared" si="137"/>
        <v>29.378370768997375</v>
      </c>
      <c r="J286" s="13">
        <f t="shared" si="138"/>
        <v>32.316207845897118</v>
      </c>
      <c r="K286" s="13" t="str">
        <f t="shared" si="139"/>
        <v>depot-1</v>
      </c>
      <c r="L286" s="13" t="e">
        <f t="shared" si="130"/>
        <v>#REF!</v>
      </c>
      <c r="M286" s="13" t="e">
        <f t="shared" ref="M286:T295" si="149">IF($K286=M$5,$L286,0)</f>
        <v>#REF!</v>
      </c>
      <c r="N286" s="13">
        <f t="shared" si="149"/>
        <v>0</v>
      </c>
      <c r="O286" s="13">
        <f t="shared" si="149"/>
        <v>0</v>
      </c>
      <c r="P286" s="13">
        <f t="shared" si="149"/>
        <v>0</v>
      </c>
      <c r="Q286" s="13">
        <f t="shared" si="149"/>
        <v>0</v>
      </c>
      <c r="R286" s="13">
        <f t="shared" si="149"/>
        <v>0</v>
      </c>
      <c r="S286" s="13">
        <f t="shared" si="149"/>
        <v>0</v>
      </c>
      <c r="T286" s="13">
        <f t="shared" si="149"/>
        <v>0</v>
      </c>
      <c r="U286" s="13" t="str">
        <f t="shared" si="131"/>
        <v>depot-9</v>
      </c>
      <c r="V286" s="13" t="e">
        <f t="shared" si="132"/>
        <v>#REF!</v>
      </c>
      <c r="W286" s="13" t="str">
        <f t="shared" si="133"/>
        <v>depot-10</v>
      </c>
      <c r="X286" s="13" t="e">
        <f t="shared" si="134"/>
        <v>#REF!</v>
      </c>
      <c r="Y286" s="13" t="str">
        <f t="shared" si="140"/>
        <v>depot-11</v>
      </c>
      <c r="Z286" s="13" t="e">
        <f t="shared" si="135"/>
        <v>#REF!</v>
      </c>
      <c r="AA286" s="31" t="e">
        <f t="shared" ref="AA286:AF295" si="150">IF($Y286=AA$5,$Z286,0)</f>
        <v>#REF!</v>
      </c>
      <c r="AB286" s="31">
        <f t="shared" si="150"/>
        <v>0</v>
      </c>
      <c r="AC286" s="31">
        <f t="shared" si="150"/>
        <v>0</v>
      </c>
      <c r="AD286" s="31">
        <f t="shared" si="150"/>
        <v>0</v>
      </c>
      <c r="AE286" s="31">
        <f t="shared" si="150"/>
        <v>0</v>
      </c>
      <c r="AF286" s="31">
        <f t="shared" si="150"/>
        <v>0</v>
      </c>
      <c r="AG286" s="42"/>
      <c r="AH286" s="32">
        <f t="shared" si="141"/>
        <v>1.7649243864826418</v>
      </c>
      <c r="AI286" s="32">
        <f t="shared" si="142"/>
        <v>1.756931058522855</v>
      </c>
      <c r="AJ286" s="29">
        <f t="shared" ref="AJ286:AY295" si="151">(((AJ$3-$D286)^2)+((AJ$4-$E286)^2))^(1/2)*100</f>
        <v>1.7649243864826418</v>
      </c>
      <c r="AK286" s="29">
        <f t="shared" si="151"/>
        <v>2.3671279226110356</v>
      </c>
      <c r="AL286" s="29">
        <f t="shared" si="151"/>
        <v>2.4064901354888635</v>
      </c>
      <c r="AM286" s="29">
        <f t="shared" si="151"/>
        <v>2.3944893366645781</v>
      </c>
      <c r="AN286" s="29">
        <f t="shared" si="151"/>
        <v>2.8662537556896326</v>
      </c>
      <c r="AO286" s="29">
        <f t="shared" si="151"/>
        <v>4.0218057900405242</v>
      </c>
      <c r="AP286" s="29">
        <f t="shared" si="151"/>
        <v>5.7855472402970642</v>
      </c>
      <c r="AQ286" s="29">
        <f t="shared" si="151"/>
        <v>8.6670677993489029</v>
      </c>
      <c r="AR286" s="29">
        <f t="shared" si="151"/>
        <v>8.7206786646750096</v>
      </c>
      <c r="AS286" s="29">
        <f t="shared" si="151"/>
        <v>12.276267555333353</v>
      </c>
      <c r="AT286" s="29">
        <f t="shared" si="151"/>
        <v>1.756931058522855</v>
      </c>
      <c r="AU286" s="29">
        <f t="shared" si="151"/>
        <v>2.215430388977512</v>
      </c>
      <c r="AV286" s="29">
        <f t="shared" si="151"/>
        <v>3.51878176274113</v>
      </c>
      <c r="AW286" s="29">
        <f t="shared" si="151"/>
        <v>3.7432348515694476</v>
      </c>
      <c r="AX286" s="29">
        <f t="shared" si="151"/>
        <v>8.0038338513494622</v>
      </c>
      <c r="AY286" s="29">
        <f t="shared" si="151"/>
        <v>8.1814825344568067</v>
      </c>
    </row>
    <row r="287" spans="2:51">
      <c r="B287" s="3">
        <v>282</v>
      </c>
      <c r="C287" s="3" t="s">
        <v>939</v>
      </c>
      <c r="D287" s="26">
        <v>34.015258899999999</v>
      </c>
      <c r="E287" s="27">
        <v>-118.5008211</v>
      </c>
      <c r="F287" s="24">
        <v>1</v>
      </c>
      <c r="G287" s="12">
        <v>176.44143501450321</v>
      </c>
      <c r="H287" s="13">
        <f t="shared" si="136"/>
        <v>4940.36018040609</v>
      </c>
      <c r="I287" s="28">
        <f t="shared" si="137"/>
        <v>13.53523337097559</v>
      </c>
      <c r="J287" s="13">
        <f t="shared" si="138"/>
        <v>14.888756708073149</v>
      </c>
      <c r="K287" s="13" t="str">
        <f t="shared" si="139"/>
        <v>depot-5</v>
      </c>
      <c r="L287" s="13" t="e">
        <f t="shared" si="130"/>
        <v>#REF!</v>
      </c>
      <c r="M287" s="13">
        <f t="shared" si="149"/>
        <v>0</v>
      </c>
      <c r="N287" s="13">
        <f t="shared" si="149"/>
        <v>0</v>
      </c>
      <c r="O287" s="13">
        <f t="shared" si="149"/>
        <v>0</v>
      </c>
      <c r="P287" s="13">
        <f t="shared" si="149"/>
        <v>0</v>
      </c>
      <c r="Q287" s="13" t="e">
        <f t="shared" si="149"/>
        <v>#REF!</v>
      </c>
      <c r="R287" s="13">
        <f t="shared" si="149"/>
        <v>0</v>
      </c>
      <c r="S287" s="13">
        <f t="shared" si="149"/>
        <v>0</v>
      </c>
      <c r="T287" s="13">
        <f t="shared" si="149"/>
        <v>0</v>
      </c>
      <c r="U287" s="13" t="str">
        <f t="shared" si="131"/>
        <v>depot-9</v>
      </c>
      <c r="V287" s="13" t="e">
        <f t="shared" si="132"/>
        <v>#REF!</v>
      </c>
      <c r="W287" s="13" t="str">
        <f t="shared" si="133"/>
        <v>depot-10</v>
      </c>
      <c r="X287" s="13" t="e">
        <f t="shared" si="134"/>
        <v>#REF!</v>
      </c>
      <c r="Y287" s="13" t="str">
        <f t="shared" si="140"/>
        <v>depot-11</v>
      </c>
      <c r="Z287" s="13" t="e">
        <f t="shared" si="135"/>
        <v>#REF!</v>
      </c>
      <c r="AA287" s="31" t="e">
        <f t="shared" si="150"/>
        <v>#REF!</v>
      </c>
      <c r="AB287" s="31">
        <f t="shared" si="150"/>
        <v>0</v>
      </c>
      <c r="AC287" s="31">
        <f t="shared" si="150"/>
        <v>0</v>
      </c>
      <c r="AD287" s="31">
        <f t="shared" si="150"/>
        <v>0</v>
      </c>
      <c r="AE287" s="31">
        <f t="shared" si="150"/>
        <v>0</v>
      </c>
      <c r="AF287" s="31">
        <f t="shared" si="150"/>
        <v>0</v>
      </c>
      <c r="AG287" s="42"/>
      <c r="AH287" s="32">
        <f t="shared" si="141"/>
        <v>1.3309303552774705</v>
      </c>
      <c r="AI287" s="32">
        <f t="shared" si="142"/>
        <v>0.50463132383895393</v>
      </c>
      <c r="AJ287" s="29">
        <f t="shared" si="151"/>
        <v>1.5172141840224445</v>
      </c>
      <c r="AK287" s="29">
        <f t="shared" si="151"/>
        <v>2.0654461564031839</v>
      </c>
      <c r="AL287" s="29">
        <f t="shared" si="151"/>
        <v>1.4984872606735329</v>
      </c>
      <c r="AM287" s="29">
        <f t="shared" si="151"/>
        <v>1.4849948535933388</v>
      </c>
      <c r="AN287" s="29">
        <f t="shared" si="151"/>
        <v>1.3309303552774705</v>
      </c>
      <c r="AO287" s="29">
        <f t="shared" si="151"/>
        <v>2.3520413901539028</v>
      </c>
      <c r="AP287" s="29">
        <f t="shared" si="151"/>
        <v>4.1159806711520979</v>
      </c>
      <c r="AQ287" s="29">
        <f t="shared" si="151"/>
        <v>7.1463795117592754</v>
      </c>
      <c r="AR287" s="29">
        <f t="shared" si="151"/>
        <v>7.8531020509925042</v>
      </c>
      <c r="AS287" s="29">
        <f t="shared" si="151"/>
        <v>10.682558640330621</v>
      </c>
      <c r="AT287" s="29">
        <f t="shared" si="151"/>
        <v>0.50463132383895393</v>
      </c>
      <c r="AU287" s="29">
        <f t="shared" si="151"/>
        <v>1.2099358297860179</v>
      </c>
      <c r="AV287" s="29">
        <f t="shared" si="151"/>
        <v>2.7433376589102765</v>
      </c>
      <c r="AW287" s="29">
        <f t="shared" si="151"/>
        <v>2.8255847698127048</v>
      </c>
      <c r="AX287" s="29">
        <f t="shared" si="151"/>
        <v>6.3526748637240598</v>
      </c>
      <c r="AY287" s="29">
        <f t="shared" si="151"/>
        <v>6.525813669620276</v>
      </c>
    </row>
    <row r="288" spans="2:51">
      <c r="B288" s="3">
        <v>283</v>
      </c>
      <c r="C288" s="3" t="s">
        <v>940</v>
      </c>
      <c r="D288" s="26">
        <v>34.086433999999997</v>
      </c>
      <c r="E288" s="27">
        <v>-118.247567</v>
      </c>
      <c r="F288" s="24">
        <v>0</v>
      </c>
      <c r="G288" s="12">
        <v>0</v>
      </c>
      <c r="H288" s="13">
        <f t="shared" si="136"/>
        <v>0</v>
      </c>
      <c r="I288" s="28">
        <f t="shared" si="137"/>
        <v>0</v>
      </c>
      <c r="J288" s="13">
        <f t="shared" si="138"/>
        <v>0</v>
      </c>
      <c r="K288" s="13" t="str">
        <f t="shared" si="139"/>
        <v>depot-8</v>
      </c>
      <c r="L288" s="13" t="e">
        <f t="shared" si="130"/>
        <v>#REF!</v>
      </c>
      <c r="M288" s="13">
        <f t="shared" si="149"/>
        <v>0</v>
      </c>
      <c r="N288" s="13">
        <f t="shared" si="149"/>
        <v>0</v>
      </c>
      <c r="O288" s="13">
        <f t="shared" si="149"/>
        <v>0</v>
      </c>
      <c r="P288" s="13">
        <f t="shared" si="149"/>
        <v>0</v>
      </c>
      <c r="Q288" s="13">
        <f t="shared" si="149"/>
        <v>0</v>
      </c>
      <c r="R288" s="13">
        <f t="shared" si="149"/>
        <v>0</v>
      </c>
      <c r="S288" s="13">
        <f t="shared" si="149"/>
        <v>0</v>
      </c>
      <c r="T288" s="13" t="e">
        <f t="shared" si="149"/>
        <v>#REF!</v>
      </c>
      <c r="U288" s="13" t="str">
        <f t="shared" si="131"/>
        <v>depot-9</v>
      </c>
      <c r="V288" s="13" t="e">
        <f t="shared" si="132"/>
        <v>#REF!</v>
      </c>
      <c r="W288" s="13" t="str">
        <f t="shared" si="133"/>
        <v>depot-10</v>
      </c>
      <c r="X288" s="13" t="e">
        <f t="shared" si="134"/>
        <v>#REF!</v>
      </c>
      <c r="Y288" s="13" t="str">
        <f t="shared" si="140"/>
        <v>depot-15</v>
      </c>
      <c r="Z288" s="13" t="e">
        <f t="shared" si="135"/>
        <v>#REF!</v>
      </c>
      <c r="AA288" s="31">
        <f t="shared" si="150"/>
        <v>0</v>
      </c>
      <c r="AB288" s="31">
        <f t="shared" si="150"/>
        <v>0</v>
      </c>
      <c r="AC288" s="31">
        <f t="shared" si="150"/>
        <v>0</v>
      </c>
      <c r="AD288" s="31">
        <f t="shared" si="150"/>
        <v>0</v>
      </c>
      <c r="AE288" s="31" t="e">
        <f t="shared" si="150"/>
        <v>#REF!</v>
      </c>
      <c r="AF288" s="31">
        <f t="shared" si="150"/>
        <v>0</v>
      </c>
      <c r="AG288" s="42"/>
      <c r="AH288" s="32">
        <f>MIN(AJ288:AQ288)</f>
        <v>20.017394743284836</v>
      </c>
      <c r="AI288" s="32">
        <f t="shared" si="142"/>
        <v>21.9384517124615</v>
      </c>
      <c r="AJ288" s="29">
        <f t="shared" si="151"/>
        <v>25.613347087211935</v>
      </c>
      <c r="AK288" s="29">
        <f t="shared" si="151"/>
        <v>25.043994969372395</v>
      </c>
      <c r="AL288" s="29">
        <f t="shared" si="151"/>
        <v>25.016457517805236</v>
      </c>
      <c r="AM288" s="29">
        <f t="shared" si="151"/>
        <v>25.029648734558847</v>
      </c>
      <c r="AN288" s="29">
        <f t="shared" si="151"/>
        <v>25.034277030742906</v>
      </c>
      <c r="AO288" s="29">
        <f t="shared" si="151"/>
        <v>25.077716244044375</v>
      </c>
      <c r="AP288" s="29">
        <f t="shared" si="151"/>
        <v>24.245693290060679</v>
      </c>
      <c r="AQ288" s="29">
        <f t="shared" si="151"/>
        <v>20.017394743284836</v>
      </c>
      <c r="AR288" s="29">
        <f t="shared" si="151"/>
        <v>18.702792352225504</v>
      </c>
      <c r="AS288" s="29">
        <f t="shared" si="151"/>
        <v>18.24982539555025</v>
      </c>
      <c r="AT288" s="29">
        <f t="shared" si="151"/>
        <v>25.906241387904807</v>
      </c>
      <c r="AU288" s="29">
        <f t="shared" si="151"/>
        <v>25.256543312978476</v>
      </c>
      <c r="AV288" s="29">
        <f t="shared" si="151"/>
        <v>23.85642235428039</v>
      </c>
      <c r="AW288" s="29">
        <f t="shared" si="151"/>
        <v>23.641119109085817</v>
      </c>
      <c r="AX288" s="29">
        <f t="shared" si="151"/>
        <v>21.9384517124615</v>
      </c>
      <c r="AY288" s="29">
        <f t="shared" si="151"/>
        <v>21.939676905040258</v>
      </c>
    </row>
    <row r="289" spans="2:51">
      <c r="B289" s="3">
        <v>284</v>
      </c>
      <c r="C289" s="3" t="s">
        <v>941</v>
      </c>
      <c r="D289" s="26">
        <v>34.005725400000003</v>
      </c>
      <c r="E289" s="27">
        <v>-118.4667134</v>
      </c>
      <c r="F289" s="24">
        <v>0</v>
      </c>
      <c r="G289" s="12">
        <v>252.49289631461997</v>
      </c>
      <c r="H289" s="13">
        <f t="shared" si="136"/>
        <v>7069.8010968093586</v>
      </c>
      <c r="I289" s="28">
        <f t="shared" si="137"/>
        <v>19.369318073450298</v>
      </c>
      <c r="J289" s="13">
        <f t="shared" si="138"/>
        <v>21.306249880795331</v>
      </c>
      <c r="K289" s="13" t="str">
        <f t="shared" si="139"/>
        <v>depot-6</v>
      </c>
      <c r="L289" s="13" t="e">
        <f t="shared" si="130"/>
        <v>#REF!</v>
      </c>
      <c r="M289" s="13">
        <f t="shared" si="149"/>
        <v>0</v>
      </c>
      <c r="N289" s="13">
        <f t="shared" si="149"/>
        <v>0</v>
      </c>
      <c r="O289" s="13">
        <f t="shared" si="149"/>
        <v>0</v>
      </c>
      <c r="P289" s="13">
        <f t="shared" si="149"/>
        <v>0</v>
      </c>
      <c r="Q289" s="13">
        <f t="shared" si="149"/>
        <v>0</v>
      </c>
      <c r="R289" s="13" t="e">
        <f t="shared" si="149"/>
        <v>#REF!</v>
      </c>
      <c r="S289" s="13">
        <f t="shared" si="149"/>
        <v>0</v>
      </c>
      <c r="T289" s="13">
        <f t="shared" si="149"/>
        <v>0</v>
      </c>
      <c r="U289" s="13" t="str">
        <f t="shared" si="131"/>
        <v>depot-9</v>
      </c>
      <c r="V289" s="13" t="e">
        <f t="shared" si="132"/>
        <v>#REF!</v>
      </c>
      <c r="W289" s="13" t="str">
        <f t="shared" si="133"/>
        <v>depot-10</v>
      </c>
      <c r="X289" s="13" t="e">
        <f t="shared" si="134"/>
        <v>#REF!</v>
      </c>
      <c r="Y289" s="13" t="str">
        <f t="shared" si="140"/>
        <v>depot-14</v>
      </c>
      <c r="Z289" s="13" t="e">
        <f t="shared" si="135"/>
        <v>#REF!</v>
      </c>
      <c r="AA289" s="31">
        <f t="shared" si="150"/>
        <v>0</v>
      </c>
      <c r="AB289" s="31">
        <f t="shared" si="150"/>
        <v>0</v>
      </c>
      <c r="AC289" s="31">
        <f t="shared" si="150"/>
        <v>0</v>
      </c>
      <c r="AD289" s="31" t="e">
        <f t="shared" si="150"/>
        <v>#REF!</v>
      </c>
      <c r="AE289" s="31">
        <f t="shared" si="150"/>
        <v>0</v>
      </c>
      <c r="AF289" s="31">
        <f t="shared" si="150"/>
        <v>0</v>
      </c>
      <c r="AG289" s="42"/>
      <c r="AH289" s="32">
        <f t="shared" si="141"/>
        <v>1.7242324503387867</v>
      </c>
      <c r="AI289" s="32">
        <f t="shared" si="142"/>
        <v>2.7509308018916592</v>
      </c>
      <c r="AJ289" s="29">
        <f t="shared" si="151"/>
        <v>3.9166873154740953</v>
      </c>
      <c r="AK289" s="29">
        <f t="shared" si="151"/>
        <v>3.8378535206015516</v>
      </c>
      <c r="AL289" s="29">
        <f t="shared" si="151"/>
        <v>3.106493113624492</v>
      </c>
      <c r="AM289" s="29">
        <f t="shared" si="151"/>
        <v>3.1106644158766139</v>
      </c>
      <c r="AN289" s="29">
        <f t="shared" si="151"/>
        <v>2.2790488529203126</v>
      </c>
      <c r="AO289" s="29">
        <f t="shared" si="151"/>
        <v>1.7242324503387867</v>
      </c>
      <c r="AP289" s="29">
        <f t="shared" si="151"/>
        <v>1.7298944282533819</v>
      </c>
      <c r="AQ289" s="29">
        <f t="shared" si="151"/>
        <v>3.6555702497013551</v>
      </c>
      <c r="AR289" s="29">
        <f t="shared" si="151"/>
        <v>5.8176793961599254</v>
      </c>
      <c r="AS289" s="29">
        <f t="shared" si="151"/>
        <v>7.1425529677079105</v>
      </c>
      <c r="AT289" s="29">
        <f t="shared" si="151"/>
        <v>3.3890883339325293</v>
      </c>
      <c r="AU289" s="29">
        <f t="shared" si="151"/>
        <v>3.1271292380063751</v>
      </c>
      <c r="AV289" s="29">
        <f t="shared" si="151"/>
        <v>3.0644946501825601</v>
      </c>
      <c r="AW289" s="29">
        <f t="shared" si="151"/>
        <v>2.7509308018916592</v>
      </c>
      <c r="AX289" s="29">
        <f t="shared" si="151"/>
        <v>2.9299255357775915</v>
      </c>
      <c r="AY289" s="29">
        <f t="shared" si="151"/>
        <v>3.1271577222145637</v>
      </c>
    </row>
    <row r="290" spans="2:51">
      <c r="B290" s="3">
        <v>285</v>
      </c>
      <c r="C290" s="3" t="s">
        <v>942</v>
      </c>
      <c r="D290" s="26">
        <v>34.013892499999997</v>
      </c>
      <c r="E290" s="27">
        <v>-118.4720882</v>
      </c>
      <c r="F290" s="24">
        <v>0</v>
      </c>
      <c r="G290" s="12">
        <v>392.38093578780632</v>
      </c>
      <c r="H290" s="13">
        <f t="shared" si="136"/>
        <v>10986.666202058577</v>
      </c>
      <c r="I290" s="28">
        <f t="shared" si="137"/>
        <v>30.10045534810569</v>
      </c>
      <c r="J290" s="13">
        <f t="shared" si="138"/>
        <v>33.110500882916263</v>
      </c>
      <c r="K290" s="13" t="str">
        <f t="shared" si="139"/>
        <v>depot-5</v>
      </c>
      <c r="L290" s="13" t="e">
        <f t="shared" si="130"/>
        <v>#REF!</v>
      </c>
      <c r="M290" s="13">
        <f t="shared" si="149"/>
        <v>0</v>
      </c>
      <c r="N290" s="13">
        <f t="shared" si="149"/>
        <v>0</v>
      </c>
      <c r="O290" s="13">
        <f t="shared" si="149"/>
        <v>0</v>
      </c>
      <c r="P290" s="13">
        <f t="shared" si="149"/>
        <v>0</v>
      </c>
      <c r="Q290" s="13" t="e">
        <f t="shared" si="149"/>
        <v>#REF!</v>
      </c>
      <c r="R290" s="13">
        <f t="shared" si="149"/>
        <v>0</v>
      </c>
      <c r="S290" s="13">
        <f t="shared" si="149"/>
        <v>0</v>
      </c>
      <c r="T290" s="13">
        <f t="shared" si="149"/>
        <v>0</v>
      </c>
      <c r="U290" s="13" t="str">
        <f t="shared" si="131"/>
        <v>depot-9</v>
      </c>
      <c r="V290" s="13" t="e">
        <f t="shared" si="132"/>
        <v>#REF!</v>
      </c>
      <c r="W290" s="13" t="str">
        <f t="shared" si="133"/>
        <v>depot-10</v>
      </c>
      <c r="X290" s="13" t="e">
        <f t="shared" si="134"/>
        <v>#REF!</v>
      </c>
      <c r="Y290" s="13" t="str">
        <f t="shared" si="140"/>
        <v>depot-14</v>
      </c>
      <c r="Z290" s="13" t="e">
        <f t="shared" si="135"/>
        <v>#REF!</v>
      </c>
      <c r="AA290" s="31">
        <f t="shared" si="150"/>
        <v>0</v>
      </c>
      <c r="AB290" s="31">
        <f t="shared" si="150"/>
        <v>0</v>
      </c>
      <c r="AC290" s="31">
        <f t="shared" si="150"/>
        <v>0</v>
      </c>
      <c r="AD290" s="31" t="e">
        <f t="shared" si="150"/>
        <v>#REF!</v>
      </c>
      <c r="AE290" s="31">
        <f t="shared" si="150"/>
        <v>0</v>
      </c>
      <c r="AF290" s="31">
        <f t="shared" si="150"/>
        <v>0</v>
      </c>
      <c r="AG290" s="42"/>
      <c r="AH290" s="32">
        <f t="shared" si="141"/>
        <v>1.5468007707844547</v>
      </c>
      <c r="AI290" s="32">
        <f t="shared" si="142"/>
        <v>1.7983498020406736</v>
      </c>
      <c r="AJ290" s="29">
        <f t="shared" si="151"/>
        <v>3.0039447483100514</v>
      </c>
      <c r="AK290" s="29">
        <f t="shared" si="151"/>
        <v>2.8757132689644296</v>
      </c>
      <c r="AL290" s="29">
        <f t="shared" si="151"/>
        <v>2.1838131583308913</v>
      </c>
      <c r="AM290" s="29">
        <f t="shared" si="151"/>
        <v>2.1896013325038695</v>
      </c>
      <c r="AN290" s="29">
        <f t="shared" si="151"/>
        <v>1.5468007707844547</v>
      </c>
      <c r="AO290" s="29">
        <f t="shared" si="151"/>
        <v>1.7677622461464289</v>
      </c>
      <c r="AP290" s="29">
        <f t="shared" si="151"/>
        <v>2.539175006375165</v>
      </c>
      <c r="AQ290" s="29">
        <f t="shared" si="151"/>
        <v>4.2959620418481466</v>
      </c>
      <c r="AR290" s="29">
        <f t="shared" si="151"/>
        <v>5.5720954051602627</v>
      </c>
      <c r="AS290" s="29">
        <f t="shared" si="151"/>
        <v>7.9263028952096599</v>
      </c>
      <c r="AT290" s="29">
        <f t="shared" si="151"/>
        <v>2.6245916440658128</v>
      </c>
      <c r="AU290" s="29">
        <f t="shared" si="151"/>
        <v>2.2450652483386002</v>
      </c>
      <c r="AV290" s="29">
        <f t="shared" si="151"/>
        <v>2.0986473649712201</v>
      </c>
      <c r="AW290" s="29">
        <f t="shared" si="151"/>
        <v>1.7983498020406736</v>
      </c>
      <c r="AX290" s="29">
        <f t="shared" si="151"/>
        <v>3.8676994049303581</v>
      </c>
      <c r="AY290" s="29">
        <f t="shared" si="151"/>
        <v>4.0713069825921684</v>
      </c>
    </row>
    <row r="291" spans="2:51">
      <c r="B291" s="3">
        <v>286</v>
      </c>
      <c r="C291" s="3" t="s">
        <v>943</v>
      </c>
      <c r="D291" s="26">
        <v>34.014637499999999</v>
      </c>
      <c r="E291" s="27">
        <v>-118.47020070000001</v>
      </c>
      <c r="F291" s="24">
        <v>0</v>
      </c>
      <c r="G291" s="12">
        <v>392.38093578780632</v>
      </c>
      <c r="H291" s="13">
        <f t="shared" si="136"/>
        <v>10986.666202058577</v>
      </c>
      <c r="I291" s="28">
        <f t="shared" si="137"/>
        <v>30.10045534810569</v>
      </c>
      <c r="J291" s="13">
        <f t="shared" si="138"/>
        <v>33.110500882916263</v>
      </c>
      <c r="K291" s="13" t="str">
        <f t="shared" si="139"/>
        <v>depot-5</v>
      </c>
      <c r="L291" s="13" t="e">
        <f t="shared" si="130"/>
        <v>#REF!</v>
      </c>
      <c r="M291" s="13">
        <f t="shared" si="149"/>
        <v>0</v>
      </c>
      <c r="N291" s="13">
        <f t="shared" si="149"/>
        <v>0</v>
      </c>
      <c r="O291" s="13">
        <f t="shared" si="149"/>
        <v>0</v>
      </c>
      <c r="P291" s="13">
        <f t="shared" si="149"/>
        <v>0</v>
      </c>
      <c r="Q291" s="13" t="e">
        <f t="shared" si="149"/>
        <v>#REF!</v>
      </c>
      <c r="R291" s="13">
        <f t="shared" si="149"/>
        <v>0</v>
      </c>
      <c r="S291" s="13">
        <f t="shared" si="149"/>
        <v>0</v>
      </c>
      <c r="T291" s="13">
        <f t="shared" si="149"/>
        <v>0</v>
      </c>
      <c r="U291" s="13" t="str">
        <f t="shared" si="131"/>
        <v>depot-9</v>
      </c>
      <c r="V291" s="13" t="e">
        <f t="shared" si="132"/>
        <v>#REF!</v>
      </c>
      <c r="W291" s="13" t="str">
        <f t="shared" si="133"/>
        <v>depot-10</v>
      </c>
      <c r="X291" s="13" t="e">
        <f t="shared" si="134"/>
        <v>#REF!</v>
      </c>
      <c r="Y291" s="13" t="str">
        <f t="shared" si="140"/>
        <v>depot-14</v>
      </c>
      <c r="Z291" s="13" t="e">
        <f t="shared" si="135"/>
        <v>#REF!</v>
      </c>
      <c r="AA291" s="31">
        <f t="shared" si="150"/>
        <v>0</v>
      </c>
      <c r="AB291" s="31">
        <f t="shared" si="150"/>
        <v>0</v>
      </c>
      <c r="AC291" s="31">
        <f t="shared" si="150"/>
        <v>0</v>
      </c>
      <c r="AD291" s="31" t="e">
        <f t="shared" si="150"/>
        <v>#REF!</v>
      </c>
      <c r="AE291" s="31">
        <f t="shared" si="150"/>
        <v>0</v>
      </c>
      <c r="AF291" s="31">
        <f t="shared" si="150"/>
        <v>0</v>
      </c>
      <c r="AG291" s="42"/>
      <c r="AH291" s="32">
        <f t="shared" si="141"/>
        <v>1.731757349341305</v>
      </c>
      <c r="AI291" s="32">
        <f t="shared" si="142"/>
        <v>1.7944234151945042</v>
      </c>
      <c r="AJ291" s="29">
        <f t="shared" si="151"/>
        <v>3.1273515893478105</v>
      </c>
      <c r="AK291" s="29">
        <f t="shared" si="151"/>
        <v>2.9629577786048218</v>
      </c>
      <c r="AL291" s="29">
        <f t="shared" si="151"/>
        <v>2.3061880101146195</v>
      </c>
      <c r="AM291" s="29">
        <f t="shared" si="151"/>
        <v>2.3128668925816687</v>
      </c>
      <c r="AN291" s="29">
        <f t="shared" si="151"/>
        <v>1.731757349341305</v>
      </c>
      <c r="AO291" s="29">
        <f t="shared" si="151"/>
        <v>1.9453268597847888</v>
      </c>
      <c r="AP291" s="29">
        <f t="shared" si="151"/>
        <v>2.6008413562732828</v>
      </c>
      <c r="AQ291" s="29">
        <f t="shared" si="151"/>
        <v>4.1297931827761456</v>
      </c>
      <c r="AR291" s="29">
        <f t="shared" si="151"/>
        <v>5.3838603252415522</v>
      </c>
      <c r="AS291" s="29">
        <f t="shared" si="151"/>
        <v>7.7807209642883928</v>
      </c>
      <c r="AT291" s="29">
        <f t="shared" si="151"/>
        <v>2.7962517251844909</v>
      </c>
      <c r="AU291" s="29">
        <f t="shared" si="151"/>
        <v>2.3863717987344097</v>
      </c>
      <c r="AV291" s="29">
        <f t="shared" si="151"/>
        <v>2.1119636407852975</v>
      </c>
      <c r="AW291" s="29">
        <f t="shared" si="151"/>
        <v>1.7944234151945042</v>
      </c>
      <c r="AX291" s="29">
        <f t="shared" si="151"/>
        <v>3.7829820115092296</v>
      </c>
      <c r="AY291" s="29">
        <f t="shared" si="151"/>
        <v>3.9899252435361792</v>
      </c>
    </row>
    <row r="292" spans="2:51">
      <c r="B292" s="3">
        <v>287</v>
      </c>
      <c r="C292" s="3" t="s">
        <v>944</v>
      </c>
      <c r="D292" s="26">
        <v>34.032621200000001</v>
      </c>
      <c r="E292" s="27">
        <v>-118.4667405</v>
      </c>
      <c r="F292" s="24">
        <v>0</v>
      </c>
      <c r="G292" s="12">
        <v>349.95497750856936</v>
      </c>
      <c r="H292" s="13">
        <f t="shared" si="136"/>
        <v>9798.7393702399422</v>
      </c>
      <c r="I292" s="28">
        <f t="shared" si="137"/>
        <v>26.84586128832861</v>
      </c>
      <c r="J292" s="13">
        <f t="shared" si="138"/>
        <v>29.530447417161472</v>
      </c>
      <c r="K292" s="13" t="str">
        <f t="shared" si="139"/>
        <v>depot-3</v>
      </c>
      <c r="L292" s="13" t="e">
        <f t="shared" si="130"/>
        <v>#REF!</v>
      </c>
      <c r="M292" s="13">
        <f t="shared" si="149"/>
        <v>0</v>
      </c>
      <c r="N292" s="13">
        <f t="shared" si="149"/>
        <v>0</v>
      </c>
      <c r="O292" s="13" t="e">
        <f t="shared" si="149"/>
        <v>#REF!</v>
      </c>
      <c r="P292" s="13">
        <f t="shared" si="149"/>
        <v>0</v>
      </c>
      <c r="Q292" s="13">
        <f t="shared" si="149"/>
        <v>0</v>
      </c>
      <c r="R292" s="13">
        <f t="shared" si="149"/>
        <v>0</v>
      </c>
      <c r="S292" s="13">
        <f t="shared" si="149"/>
        <v>0</v>
      </c>
      <c r="T292" s="13">
        <f t="shared" si="149"/>
        <v>0</v>
      </c>
      <c r="U292" s="13" t="str">
        <f t="shared" si="131"/>
        <v>depot-9</v>
      </c>
      <c r="V292" s="13" t="e">
        <f t="shared" si="132"/>
        <v>#REF!</v>
      </c>
      <c r="W292" s="13" t="str">
        <f t="shared" si="133"/>
        <v>depot-10</v>
      </c>
      <c r="X292" s="13" t="e">
        <f t="shared" si="134"/>
        <v>#REF!</v>
      </c>
      <c r="Y292" s="13" t="str">
        <f t="shared" si="140"/>
        <v>depot-14</v>
      </c>
      <c r="Z292" s="13" t="e">
        <f t="shared" si="135"/>
        <v>#REF!</v>
      </c>
      <c r="AA292" s="31">
        <f t="shared" si="150"/>
        <v>0</v>
      </c>
      <c r="AB292" s="31">
        <f t="shared" si="150"/>
        <v>0</v>
      </c>
      <c r="AC292" s="31">
        <f t="shared" si="150"/>
        <v>0</v>
      </c>
      <c r="AD292" s="31" t="e">
        <f t="shared" si="150"/>
        <v>#REF!</v>
      </c>
      <c r="AE292" s="31">
        <f t="shared" si="150"/>
        <v>0</v>
      </c>
      <c r="AF292" s="31">
        <f t="shared" si="150"/>
        <v>0</v>
      </c>
      <c r="AG292" s="42"/>
      <c r="AH292" s="32">
        <f t="shared" si="141"/>
        <v>2.4495605419131037</v>
      </c>
      <c r="AI292" s="32">
        <f t="shared" si="142"/>
        <v>1.0776011776627059</v>
      </c>
      <c r="AJ292" s="29">
        <f t="shared" si="151"/>
        <v>3.0783571269267687</v>
      </c>
      <c r="AK292" s="29">
        <f t="shared" si="151"/>
        <v>2.5795766392369153</v>
      </c>
      <c r="AL292" s="29">
        <f t="shared" si="151"/>
        <v>2.4495605419131037</v>
      </c>
      <c r="AM292" s="29">
        <f t="shared" si="151"/>
        <v>2.4628859839835071</v>
      </c>
      <c r="AN292" s="29">
        <f t="shared" si="151"/>
        <v>2.7214468754141428</v>
      </c>
      <c r="AO292" s="29">
        <f t="shared" si="151"/>
        <v>3.6472510161632705</v>
      </c>
      <c r="AP292" s="29">
        <f t="shared" si="151"/>
        <v>4.4062568256065404</v>
      </c>
      <c r="AQ292" s="29">
        <f t="shared" si="151"/>
        <v>4.6157513075555174</v>
      </c>
      <c r="AR292" s="29">
        <f t="shared" si="151"/>
        <v>4.0291005092952883</v>
      </c>
      <c r="AS292" s="29">
        <f t="shared" si="151"/>
        <v>8.362878594958179</v>
      </c>
      <c r="AT292" s="29">
        <f t="shared" si="151"/>
        <v>3.3779609724362167</v>
      </c>
      <c r="AU292" s="29">
        <f t="shared" si="151"/>
        <v>2.6985844252307567</v>
      </c>
      <c r="AV292" s="29">
        <f t="shared" si="151"/>
        <v>1.3408783020473558</v>
      </c>
      <c r="AW292" s="29">
        <f t="shared" si="151"/>
        <v>1.0776011776627059</v>
      </c>
      <c r="AX292" s="29">
        <f t="shared" si="151"/>
        <v>5.0467286373354892</v>
      </c>
      <c r="AY292" s="29">
        <f t="shared" si="151"/>
        <v>5.2638892420818699</v>
      </c>
    </row>
    <row r="293" spans="2:51">
      <c r="B293" s="3">
        <v>288</v>
      </c>
      <c r="C293" s="3" t="s">
        <v>945</v>
      </c>
      <c r="D293" s="26">
        <v>34.007048999999903</v>
      </c>
      <c r="E293" s="27">
        <v>-118.4919824</v>
      </c>
      <c r="F293" s="24">
        <v>1</v>
      </c>
      <c r="G293" s="12">
        <v>176.44143501450321</v>
      </c>
      <c r="H293" s="13">
        <f t="shared" si="136"/>
        <v>4940.36018040609</v>
      </c>
      <c r="I293" s="28">
        <f t="shared" si="137"/>
        <v>13.53523337097559</v>
      </c>
      <c r="J293" s="13">
        <f t="shared" si="138"/>
        <v>14.888756708073149</v>
      </c>
      <c r="K293" s="13" t="str">
        <f t="shared" si="139"/>
        <v>depot-5</v>
      </c>
      <c r="L293" s="13" t="e">
        <f t="shared" si="130"/>
        <v>#REF!</v>
      </c>
      <c r="M293" s="13">
        <f t="shared" si="149"/>
        <v>0</v>
      </c>
      <c r="N293" s="13">
        <f t="shared" si="149"/>
        <v>0</v>
      </c>
      <c r="O293" s="13">
        <f t="shared" si="149"/>
        <v>0</v>
      </c>
      <c r="P293" s="13">
        <f t="shared" si="149"/>
        <v>0</v>
      </c>
      <c r="Q293" s="13" t="e">
        <f t="shared" si="149"/>
        <v>#REF!</v>
      </c>
      <c r="R293" s="13">
        <f t="shared" si="149"/>
        <v>0</v>
      </c>
      <c r="S293" s="13">
        <f t="shared" si="149"/>
        <v>0</v>
      </c>
      <c r="T293" s="13">
        <f t="shared" si="149"/>
        <v>0</v>
      </c>
      <c r="U293" s="13" t="str">
        <f t="shared" si="131"/>
        <v>depot-9</v>
      </c>
      <c r="V293" s="13" t="e">
        <f t="shared" si="132"/>
        <v>#REF!</v>
      </c>
      <c r="W293" s="13" t="str">
        <f t="shared" si="133"/>
        <v>depot-10</v>
      </c>
      <c r="X293" s="13" t="e">
        <f t="shared" si="134"/>
        <v>#REF!</v>
      </c>
      <c r="Y293" s="13" t="str">
        <f t="shared" si="140"/>
        <v>depot-11</v>
      </c>
      <c r="Z293" s="13" t="e">
        <f t="shared" si="135"/>
        <v>#REF!</v>
      </c>
      <c r="AA293" s="31" t="e">
        <f t="shared" si="150"/>
        <v>#REF!</v>
      </c>
      <c r="AB293" s="31">
        <f t="shared" si="150"/>
        <v>0</v>
      </c>
      <c r="AC293" s="31">
        <f t="shared" si="150"/>
        <v>0</v>
      </c>
      <c r="AD293" s="31">
        <f t="shared" si="150"/>
        <v>0</v>
      </c>
      <c r="AE293" s="31">
        <f t="shared" si="150"/>
        <v>0</v>
      </c>
      <c r="AF293" s="31">
        <f t="shared" si="150"/>
        <v>0</v>
      </c>
      <c r="AG293" s="42"/>
      <c r="AH293" s="32">
        <f t="shared" si="141"/>
        <v>0.91554933281328787</v>
      </c>
      <c r="AI293" s="32">
        <f t="shared" si="142"/>
        <v>1.3535072469785914</v>
      </c>
      <c r="AJ293" s="29">
        <f t="shared" si="151"/>
        <v>2.3628246527500978</v>
      </c>
      <c r="AK293" s="29">
        <f t="shared" si="151"/>
        <v>2.7114559189580891</v>
      </c>
      <c r="AL293" s="29">
        <f t="shared" si="151"/>
        <v>1.8960165375433677</v>
      </c>
      <c r="AM293" s="29">
        <f t="shared" si="151"/>
        <v>1.8876779399668122</v>
      </c>
      <c r="AN293" s="29">
        <f t="shared" si="151"/>
        <v>0.91554933281328787</v>
      </c>
      <c r="AO293" s="29">
        <f t="shared" si="151"/>
        <v>1.1476856559115469</v>
      </c>
      <c r="AP293" s="29">
        <f t="shared" si="151"/>
        <v>2.9113910263074407</v>
      </c>
      <c r="AQ293" s="29">
        <f t="shared" si="151"/>
        <v>6.1857100930524291</v>
      </c>
      <c r="AR293" s="29">
        <f t="shared" si="151"/>
        <v>7.5416900196037888</v>
      </c>
      <c r="AS293" s="29">
        <f t="shared" si="151"/>
        <v>9.6119456140190938</v>
      </c>
      <c r="AT293" s="29">
        <f t="shared" si="151"/>
        <v>1.3535072469785914</v>
      </c>
      <c r="AU293" s="29">
        <f t="shared" si="151"/>
        <v>1.674178191839822</v>
      </c>
      <c r="AV293" s="29">
        <f t="shared" si="151"/>
        <v>2.8779175869103271</v>
      </c>
      <c r="AW293" s="29">
        <f t="shared" si="151"/>
        <v>2.8100291654793783</v>
      </c>
      <c r="AX293" s="29">
        <f t="shared" si="151"/>
        <v>5.2131524283831441</v>
      </c>
      <c r="AY293" s="29">
        <f t="shared" si="151"/>
        <v>5.3773345701344599</v>
      </c>
    </row>
    <row r="294" spans="2:51">
      <c r="B294" s="3">
        <v>289</v>
      </c>
      <c r="C294" s="3" t="s">
        <v>946</v>
      </c>
      <c r="D294" s="26">
        <v>34.013272499999999</v>
      </c>
      <c r="E294" s="27">
        <v>-118.4808759</v>
      </c>
      <c r="F294" s="24">
        <v>0</v>
      </c>
      <c r="G294" s="12">
        <v>392.38093578780632</v>
      </c>
      <c r="H294" s="13">
        <f t="shared" si="136"/>
        <v>10986.666202058577</v>
      </c>
      <c r="I294" s="28">
        <f t="shared" si="137"/>
        <v>30.10045534810569</v>
      </c>
      <c r="J294" s="13">
        <f t="shared" si="138"/>
        <v>33.110500882916263</v>
      </c>
      <c r="K294" s="13" t="str">
        <f t="shared" si="139"/>
        <v>depot-5</v>
      </c>
      <c r="L294" s="13" t="e">
        <f t="shared" si="130"/>
        <v>#REF!</v>
      </c>
      <c r="M294" s="13">
        <f t="shared" si="149"/>
        <v>0</v>
      </c>
      <c r="N294" s="13">
        <f t="shared" si="149"/>
        <v>0</v>
      </c>
      <c r="O294" s="13">
        <f t="shared" si="149"/>
        <v>0</v>
      </c>
      <c r="P294" s="13">
        <f t="shared" si="149"/>
        <v>0</v>
      </c>
      <c r="Q294" s="13" t="e">
        <f t="shared" si="149"/>
        <v>#REF!</v>
      </c>
      <c r="R294" s="13">
        <f t="shared" si="149"/>
        <v>0</v>
      </c>
      <c r="S294" s="13">
        <f t="shared" si="149"/>
        <v>0</v>
      </c>
      <c r="T294" s="13">
        <f t="shared" si="149"/>
        <v>0</v>
      </c>
      <c r="U294" s="13" t="str">
        <f t="shared" si="131"/>
        <v>depot-9</v>
      </c>
      <c r="V294" s="13" t="e">
        <f t="shared" si="132"/>
        <v>#REF!</v>
      </c>
      <c r="W294" s="13" t="str">
        <f t="shared" si="133"/>
        <v>depot-10</v>
      </c>
      <c r="X294" s="13" t="e">
        <f t="shared" si="134"/>
        <v>#REF!</v>
      </c>
      <c r="Y294" s="13" t="str">
        <f t="shared" si="140"/>
        <v>depot-12</v>
      </c>
      <c r="Z294" s="13" t="e">
        <f t="shared" si="135"/>
        <v>#REF!</v>
      </c>
      <c r="AA294" s="31">
        <f t="shared" si="150"/>
        <v>0</v>
      </c>
      <c r="AB294" s="31" t="e">
        <f t="shared" si="150"/>
        <v>#REF!</v>
      </c>
      <c r="AC294" s="31">
        <f t="shared" si="150"/>
        <v>0</v>
      </c>
      <c r="AD294" s="31">
        <f t="shared" si="150"/>
        <v>0</v>
      </c>
      <c r="AE294" s="31">
        <f t="shared" si="150"/>
        <v>0</v>
      </c>
      <c r="AF294" s="31">
        <f t="shared" si="150"/>
        <v>0</v>
      </c>
      <c r="AG294" s="42"/>
      <c r="AH294" s="32">
        <f t="shared" si="141"/>
        <v>0.68689453761094599</v>
      </c>
      <c r="AI294" s="32">
        <f t="shared" si="142"/>
        <v>1.5483388986260509</v>
      </c>
      <c r="AJ294" s="29">
        <f t="shared" si="151"/>
        <v>2.3555426556526582</v>
      </c>
      <c r="AK294" s="29">
        <f t="shared" si="151"/>
        <v>2.3898412874914423</v>
      </c>
      <c r="AL294" s="29">
        <f t="shared" si="151"/>
        <v>1.5788010443370928</v>
      </c>
      <c r="AM294" s="29">
        <f t="shared" si="151"/>
        <v>1.5799827568684759</v>
      </c>
      <c r="AN294" s="29">
        <f t="shared" si="151"/>
        <v>0.68689453761094599</v>
      </c>
      <c r="AO294" s="29">
        <f t="shared" si="151"/>
        <v>1.3480563451876308</v>
      </c>
      <c r="AP294" s="29">
        <f t="shared" si="151"/>
        <v>2.7162660006157613</v>
      </c>
      <c r="AQ294" s="29">
        <f t="shared" si="151"/>
        <v>5.1458476177690855</v>
      </c>
      <c r="AR294" s="29">
        <f t="shared" si="151"/>
        <v>6.2808762272239456</v>
      </c>
      <c r="AS294" s="29">
        <f t="shared" si="151"/>
        <v>8.7257878597241927</v>
      </c>
      <c r="AT294" s="29">
        <f t="shared" si="151"/>
        <v>1.7935632452188748</v>
      </c>
      <c r="AU294" s="29">
        <f t="shared" si="151"/>
        <v>1.5483388986260509</v>
      </c>
      <c r="AV294" s="29">
        <f t="shared" si="151"/>
        <v>2.0016979417482261</v>
      </c>
      <c r="AW294" s="29">
        <f t="shared" si="151"/>
        <v>1.8135028088754741</v>
      </c>
      <c r="AX294" s="29">
        <f t="shared" si="151"/>
        <v>4.5200205281169463</v>
      </c>
      <c r="AY294" s="29">
        <f t="shared" si="151"/>
        <v>4.7110852406006991</v>
      </c>
    </row>
    <row r="295" spans="2:51">
      <c r="B295" s="3">
        <v>290</v>
      </c>
      <c r="C295" s="3" t="s">
        <v>947</v>
      </c>
      <c r="D295" s="26">
        <v>33.998300200000003</v>
      </c>
      <c r="E295" s="27">
        <v>-118.48066729999999</v>
      </c>
      <c r="F295" s="24">
        <v>1</v>
      </c>
      <c r="G295" s="12">
        <v>232.40137946766762</v>
      </c>
      <c r="H295" s="13">
        <f t="shared" si="136"/>
        <v>6507.2386250946938</v>
      </c>
      <c r="I295" s="28">
        <f t="shared" si="137"/>
        <v>17.828051027656695</v>
      </c>
      <c r="J295" s="13">
        <f t="shared" si="138"/>
        <v>19.610856130422366</v>
      </c>
      <c r="K295" s="13" t="str">
        <f t="shared" si="139"/>
        <v>depot-6</v>
      </c>
      <c r="L295" s="13" t="e">
        <f t="shared" si="130"/>
        <v>#REF!</v>
      </c>
      <c r="M295" s="13">
        <f t="shared" si="149"/>
        <v>0</v>
      </c>
      <c r="N295" s="13">
        <f t="shared" si="149"/>
        <v>0</v>
      </c>
      <c r="O295" s="13">
        <f t="shared" si="149"/>
        <v>0</v>
      </c>
      <c r="P295" s="13">
        <f t="shared" si="149"/>
        <v>0</v>
      </c>
      <c r="Q295" s="13">
        <f t="shared" si="149"/>
        <v>0</v>
      </c>
      <c r="R295" s="13" t="e">
        <f t="shared" si="149"/>
        <v>#REF!</v>
      </c>
      <c r="S295" s="13">
        <f t="shared" si="149"/>
        <v>0</v>
      </c>
      <c r="T295" s="13">
        <f t="shared" si="149"/>
        <v>0</v>
      </c>
      <c r="U295" s="13" t="str">
        <f t="shared" si="131"/>
        <v>depot-9</v>
      </c>
      <c r="V295" s="13" t="e">
        <f t="shared" si="132"/>
        <v>#REF!</v>
      </c>
      <c r="W295" s="13" t="str">
        <f t="shared" si="133"/>
        <v>depot-10</v>
      </c>
      <c r="X295" s="13" t="e">
        <f t="shared" si="134"/>
        <v>#REF!</v>
      </c>
      <c r="Y295" s="13" t="str">
        <f t="shared" si="140"/>
        <v>depot-11</v>
      </c>
      <c r="Z295" s="13" t="e">
        <f t="shared" si="135"/>
        <v>#REF!</v>
      </c>
      <c r="AA295" s="31" t="e">
        <f t="shared" si="150"/>
        <v>#REF!</v>
      </c>
      <c r="AB295" s="31">
        <f t="shared" si="150"/>
        <v>0</v>
      </c>
      <c r="AC295" s="31">
        <f t="shared" si="150"/>
        <v>0</v>
      </c>
      <c r="AD295" s="31">
        <f t="shared" si="150"/>
        <v>0</v>
      </c>
      <c r="AE295" s="31">
        <f t="shared" si="150"/>
        <v>0</v>
      </c>
      <c r="AF295" s="31">
        <f t="shared" si="150"/>
        <v>0</v>
      </c>
      <c r="AG295" s="42"/>
      <c r="AH295" s="32">
        <f t="shared" si="141"/>
        <v>0.28280193086397232</v>
      </c>
      <c r="AI295" s="32">
        <f t="shared" si="142"/>
        <v>2.7072171828097824</v>
      </c>
      <c r="AJ295" s="29">
        <f t="shared" si="151"/>
        <v>3.5891333078194205</v>
      </c>
      <c r="AK295" s="29">
        <f t="shared" si="151"/>
        <v>3.7757448107225611</v>
      </c>
      <c r="AL295" s="29">
        <f t="shared" si="151"/>
        <v>2.9267375250439742</v>
      </c>
      <c r="AM295" s="29">
        <f t="shared" si="151"/>
        <v>2.9236923087941906</v>
      </c>
      <c r="AN295" s="29">
        <f t="shared" si="151"/>
        <v>1.8085519949669333</v>
      </c>
      <c r="AO295" s="29">
        <f t="shared" si="151"/>
        <v>0.28280193086397232</v>
      </c>
      <c r="AP295" s="29">
        <f t="shared" si="151"/>
        <v>1.4820744391558869</v>
      </c>
      <c r="AQ295" s="29">
        <f t="shared" si="151"/>
        <v>5.0859863971496777</v>
      </c>
      <c r="AR295" s="29">
        <f t="shared" si="151"/>
        <v>7.2846948881607938</v>
      </c>
      <c r="AS295" s="29">
        <f t="shared" si="151"/>
        <v>8.3242233944553803</v>
      </c>
      <c r="AT295" s="29">
        <f t="shared" si="151"/>
        <v>2.7072171828097824</v>
      </c>
      <c r="AU295" s="29">
        <f t="shared" si="151"/>
        <v>2.7992786843217781</v>
      </c>
      <c r="AV295" s="29">
        <f t="shared" si="151"/>
        <v>3.4979576273156914</v>
      </c>
      <c r="AW295" s="29">
        <f t="shared" si="151"/>
        <v>3.2934012741990308</v>
      </c>
      <c r="AX295" s="29">
        <f t="shared" si="151"/>
        <v>3.8589347653585433</v>
      </c>
      <c r="AY295" s="29">
        <f t="shared" si="151"/>
        <v>4.0087334016245855</v>
      </c>
    </row>
    <row r="296" spans="2:51">
      <c r="B296" s="3">
        <v>291</v>
      </c>
      <c r="C296" s="3" t="s">
        <v>948</v>
      </c>
      <c r="D296" s="26">
        <v>34.0075231</v>
      </c>
      <c r="E296" s="27">
        <v>-118.4777836</v>
      </c>
      <c r="F296" s="24">
        <v>1</v>
      </c>
      <c r="G296" s="12">
        <v>225.83172274878905</v>
      </c>
      <c r="H296" s="13">
        <f t="shared" si="136"/>
        <v>6323.2882369660938</v>
      </c>
      <c r="I296" s="28">
        <f t="shared" si="137"/>
        <v>17.324077361550941</v>
      </c>
      <c r="J296" s="13">
        <f t="shared" si="138"/>
        <v>19.056485097706037</v>
      </c>
      <c r="K296" s="13" t="str">
        <f t="shared" si="139"/>
        <v>depot-6</v>
      </c>
      <c r="L296" s="13" t="e">
        <f t="shared" si="130"/>
        <v>#REF!</v>
      </c>
      <c r="M296" s="13">
        <f t="shared" ref="M296:T305" si="152">IF($K296=M$5,$L296,0)</f>
        <v>0</v>
      </c>
      <c r="N296" s="13">
        <f t="shared" si="152"/>
        <v>0</v>
      </c>
      <c r="O296" s="13">
        <f t="shared" si="152"/>
        <v>0</v>
      </c>
      <c r="P296" s="13">
        <f t="shared" si="152"/>
        <v>0</v>
      </c>
      <c r="Q296" s="13">
        <f t="shared" si="152"/>
        <v>0</v>
      </c>
      <c r="R296" s="13" t="e">
        <f t="shared" si="152"/>
        <v>#REF!</v>
      </c>
      <c r="S296" s="13">
        <f t="shared" si="152"/>
        <v>0</v>
      </c>
      <c r="T296" s="13">
        <f t="shared" si="152"/>
        <v>0</v>
      </c>
      <c r="U296" s="13" t="str">
        <f t="shared" si="131"/>
        <v>depot-9</v>
      </c>
      <c r="V296" s="13" t="e">
        <f t="shared" si="132"/>
        <v>#REF!</v>
      </c>
      <c r="W296" s="13" t="str">
        <f t="shared" si="133"/>
        <v>depot-10</v>
      </c>
      <c r="X296" s="13" t="e">
        <f t="shared" si="134"/>
        <v>#REF!</v>
      </c>
      <c r="Y296" s="13" t="str">
        <f t="shared" si="140"/>
        <v>depot-12</v>
      </c>
      <c r="Z296" s="13" t="e">
        <f t="shared" si="135"/>
        <v>#REF!</v>
      </c>
      <c r="AA296" s="31">
        <f t="shared" ref="AA296:AF305" si="153">IF($Y296=AA$5,$Z296,0)</f>
        <v>0</v>
      </c>
      <c r="AB296" s="31" t="e">
        <f t="shared" si="153"/>
        <v>#REF!</v>
      </c>
      <c r="AC296" s="31">
        <f t="shared" si="153"/>
        <v>0</v>
      </c>
      <c r="AD296" s="31">
        <f t="shared" si="153"/>
        <v>0</v>
      </c>
      <c r="AE296" s="31">
        <f t="shared" si="153"/>
        <v>0</v>
      </c>
      <c r="AF296" s="31">
        <f t="shared" si="153"/>
        <v>0</v>
      </c>
      <c r="AG296" s="42"/>
      <c r="AH296" s="32">
        <f t="shared" si="141"/>
        <v>0.9170375617723926</v>
      </c>
      <c r="AI296" s="32">
        <f t="shared" si="142"/>
        <v>2.1761445205912855</v>
      </c>
      <c r="AJ296" s="29">
        <f t="shared" ref="AJ296:AY305" si="154">(((AJ$3-$D296)^2)+((AJ$4-$E296)^2))^(1/2)*100</f>
        <v>2.9876781395760781</v>
      </c>
      <c r="AK296" s="29">
        <f t="shared" si="154"/>
        <v>3.0426147977191715</v>
      </c>
      <c r="AL296" s="29">
        <f t="shared" si="154"/>
        <v>2.2266620231416145</v>
      </c>
      <c r="AM296" s="29">
        <f t="shared" si="154"/>
        <v>2.227232927312166</v>
      </c>
      <c r="AN296" s="29">
        <f t="shared" si="154"/>
        <v>1.2295270590354581</v>
      </c>
      <c r="AO296" s="29">
        <f t="shared" si="154"/>
        <v>0.9170375617723926</v>
      </c>
      <c r="AP296" s="29">
        <f t="shared" si="154"/>
        <v>2.0649049400396717</v>
      </c>
      <c r="AQ296" s="29">
        <f t="shared" si="154"/>
        <v>4.7702861418781026</v>
      </c>
      <c r="AR296" s="29">
        <f t="shared" si="154"/>
        <v>6.4235798152899495</v>
      </c>
      <c r="AS296" s="29">
        <f t="shared" si="154"/>
        <v>8.2535980618516227</v>
      </c>
      <c r="AT296" s="29">
        <f t="shared" si="154"/>
        <v>2.31930982546575</v>
      </c>
      <c r="AU296" s="29">
        <f t="shared" si="154"/>
        <v>2.1761445205912855</v>
      </c>
      <c r="AV296" s="29">
        <f t="shared" si="154"/>
        <v>2.5859572634711037</v>
      </c>
      <c r="AW296" s="29">
        <f t="shared" si="154"/>
        <v>2.3552149621846503</v>
      </c>
      <c r="AX296" s="29">
        <f t="shared" si="154"/>
        <v>3.9520838829274445</v>
      </c>
      <c r="AY296" s="29">
        <f t="shared" si="154"/>
        <v>4.1351251522174675</v>
      </c>
    </row>
    <row r="297" spans="2:51">
      <c r="B297" s="3">
        <v>292</v>
      </c>
      <c r="C297" s="3" t="s">
        <v>949</v>
      </c>
      <c r="D297" s="26">
        <v>34.035179800000002</v>
      </c>
      <c r="E297" s="27">
        <v>-118.474867</v>
      </c>
      <c r="F297" s="24">
        <v>0</v>
      </c>
      <c r="G297" s="12">
        <v>147.34924231245651</v>
      </c>
      <c r="H297" s="13">
        <f t="shared" si="136"/>
        <v>4125.7787847487825</v>
      </c>
      <c r="I297" s="28">
        <f t="shared" si="137"/>
        <v>11.303503519859678</v>
      </c>
      <c r="J297" s="13">
        <f t="shared" si="138"/>
        <v>12.433853871845647</v>
      </c>
      <c r="K297" s="13" t="str">
        <f t="shared" si="139"/>
        <v>depot-2</v>
      </c>
      <c r="L297" s="13" t="e">
        <f t="shared" si="130"/>
        <v>#REF!</v>
      </c>
      <c r="M297" s="13">
        <f t="shared" si="152"/>
        <v>0</v>
      </c>
      <c r="N297" s="13" t="e">
        <f t="shared" si="152"/>
        <v>#REF!</v>
      </c>
      <c r="O297" s="13">
        <f t="shared" si="152"/>
        <v>0</v>
      </c>
      <c r="P297" s="13">
        <f t="shared" si="152"/>
        <v>0</v>
      </c>
      <c r="Q297" s="13">
        <f t="shared" si="152"/>
        <v>0</v>
      </c>
      <c r="R297" s="13">
        <f t="shared" si="152"/>
        <v>0</v>
      </c>
      <c r="S297" s="13">
        <f t="shared" si="152"/>
        <v>0</v>
      </c>
      <c r="T297" s="13">
        <f t="shared" si="152"/>
        <v>0</v>
      </c>
      <c r="U297" s="13" t="str">
        <f t="shared" si="131"/>
        <v>depot-9</v>
      </c>
      <c r="V297" s="13" t="e">
        <f t="shared" si="132"/>
        <v>#REF!</v>
      </c>
      <c r="W297" s="13" t="str">
        <f t="shared" si="133"/>
        <v>depot-10</v>
      </c>
      <c r="X297" s="13" t="e">
        <f t="shared" si="134"/>
        <v>#REF!</v>
      </c>
      <c r="Y297" s="13" t="str">
        <f t="shared" si="140"/>
        <v>depot-14</v>
      </c>
      <c r="Z297" s="13" t="e">
        <f t="shared" si="135"/>
        <v>#REF!</v>
      </c>
      <c r="AA297" s="31">
        <f t="shared" si="153"/>
        <v>0</v>
      </c>
      <c r="AB297" s="31">
        <f t="shared" si="153"/>
        <v>0</v>
      </c>
      <c r="AC297" s="31">
        <f t="shared" si="153"/>
        <v>0</v>
      </c>
      <c r="AD297" s="31" t="e">
        <f t="shared" si="153"/>
        <v>#REF!</v>
      </c>
      <c r="AE297" s="31">
        <f t="shared" si="153"/>
        <v>0</v>
      </c>
      <c r="AF297" s="31">
        <f t="shared" si="153"/>
        <v>0</v>
      </c>
      <c r="AG297" s="42"/>
      <c r="AH297" s="32">
        <f t="shared" si="141"/>
        <v>1.7652950704051733</v>
      </c>
      <c r="AI297" s="32">
        <f t="shared" si="142"/>
        <v>0.48282286109939843</v>
      </c>
      <c r="AJ297" s="29">
        <f t="shared" si="154"/>
        <v>2.3126474928963088</v>
      </c>
      <c r="AK297" s="29">
        <f t="shared" si="154"/>
        <v>1.7652950704051733</v>
      </c>
      <c r="AL297" s="29">
        <f t="shared" si="154"/>
        <v>1.7995216287106468</v>
      </c>
      <c r="AM297" s="29">
        <f t="shared" si="154"/>
        <v>1.8133922203981652</v>
      </c>
      <c r="AN297" s="29">
        <f t="shared" si="154"/>
        <v>2.3781423245048021</v>
      </c>
      <c r="AO297" s="29">
        <f t="shared" si="154"/>
        <v>3.6143588214236759</v>
      </c>
      <c r="AP297" s="29">
        <f t="shared" si="154"/>
        <v>4.6856075642871433</v>
      </c>
      <c r="AQ297" s="29">
        <f t="shared" si="154"/>
        <v>5.4235576770329805</v>
      </c>
      <c r="AR297" s="29">
        <f t="shared" si="154"/>
        <v>4.660068181615693</v>
      </c>
      <c r="AS297" s="29">
        <f t="shared" si="154"/>
        <v>9.1768643682096389</v>
      </c>
      <c r="AT297" s="29">
        <f t="shared" si="154"/>
        <v>2.7883818706914787</v>
      </c>
      <c r="AU297" s="29">
        <f t="shared" si="154"/>
        <v>2.0774407572775675</v>
      </c>
      <c r="AV297" s="29">
        <f t="shared" si="154"/>
        <v>0.55999564730488693</v>
      </c>
      <c r="AW297" s="29">
        <f t="shared" si="154"/>
        <v>0.48282286109939843</v>
      </c>
      <c r="AX297" s="29">
        <f t="shared" si="154"/>
        <v>5.6798454246928172</v>
      </c>
      <c r="AY297" s="29">
        <f t="shared" si="154"/>
        <v>5.8955470649981923</v>
      </c>
    </row>
    <row r="298" spans="2:51">
      <c r="B298" s="3">
        <v>293</v>
      </c>
      <c r="C298" s="3" t="s">
        <v>950</v>
      </c>
      <c r="D298" s="26">
        <v>34.032373900000003</v>
      </c>
      <c r="E298" s="27">
        <v>-118.4717747</v>
      </c>
      <c r="F298" s="24">
        <v>0</v>
      </c>
      <c r="G298" s="12">
        <v>163.67761942473931</v>
      </c>
      <c r="H298" s="13">
        <f t="shared" si="136"/>
        <v>4582.9733438927005</v>
      </c>
      <c r="I298" s="28">
        <f t="shared" si="137"/>
        <v>12.556091353130686</v>
      </c>
      <c r="J298" s="13">
        <f t="shared" si="138"/>
        <v>13.811700488443755</v>
      </c>
      <c r="K298" s="13" t="str">
        <f t="shared" si="139"/>
        <v>depot-3</v>
      </c>
      <c r="L298" s="13" t="e">
        <f t="shared" si="130"/>
        <v>#REF!</v>
      </c>
      <c r="M298" s="13">
        <f t="shared" si="152"/>
        <v>0</v>
      </c>
      <c r="N298" s="13">
        <f t="shared" si="152"/>
        <v>0</v>
      </c>
      <c r="O298" s="13" t="e">
        <f t="shared" si="152"/>
        <v>#REF!</v>
      </c>
      <c r="P298" s="13">
        <f t="shared" si="152"/>
        <v>0</v>
      </c>
      <c r="Q298" s="13">
        <f t="shared" si="152"/>
        <v>0</v>
      </c>
      <c r="R298" s="13">
        <f t="shared" si="152"/>
        <v>0</v>
      </c>
      <c r="S298" s="13">
        <f t="shared" si="152"/>
        <v>0</v>
      </c>
      <c r="T298" s="13">
        <f t="shared" si="152"/>
        <v>0</v>
      </c>
      <c r="U298" s="13" t="str">
        <f t="shared" si="131"/>
        <v>depot-9</v>
      </c>
      <c r="V298" s="13" t="e">
        <f t="shared" si="132"/>
        <v>#REF!</v>
      </c>
      <c r="W298" s="13" t="str">
        <f t="shared" si="133"/>
        <v>depot-10</v>
      </c>
      <c r="X298" s="13" t="e">
        <f t="shared" si="134"/>
        <v>#REF!</v>
      </c>
      <c r="Y298" s="13" t="str">
        <f t="shared" si="140"/>
        <v>depot-14</v>
      </c>
      <c r="Z298" s="13" t="e">
        <f t="shared" si="135"/>
        <v>#REF!</v>
      </c>
      <c r="AA298" s="31">
        <f t="shared" si="153"/>
        <v>0</v>
      </c>
      <c r="AB298" s="31">
        <f t="shared" si="153"/>
        <v>0</v>
      </c>
      <c r="AC298" s="31">
        <f t="shared" si="153"/>
        <v>0</v>
      </c>
      <c r="AD298" s="31" t="e">
        <f t="shared" si="153"/>
        <v>#REF!</v>
      </c>
      <c r="AE298" s="31">
        <f t="shared" si="153"/>
        <v>0</v>
      </c>
      <c r="AF298" s="31">
        <f t="shared" si="153"/>
        <v>0</v>
      </c>
      <c r="AG298" s="42"/>
      <c r="AH298" s="32">
        <f t="shared" si="141"/>
        <v>1.9618004343967739</v>
      </c>
      <c r="AI298" s="32">
        <f t="shared" si="142"/>
        <v>0.57784251228205075</v>
      </c>
      <c r="AJ298" s="29">
        <f t="shared" si="154"/>
        <v>2.5746935734184428</v>
      </c>
      <c r="AK298" s="29">
        <f t="shared" si="154"/>
        <v>2.0792452825480963</v>
      </c>
      <c r="AL298" s="29">
        <f t="shared" si="154"/>
        <v>1.9618004343967739</v>
      </c>
      <c r="AM298" s="29">
        <f t="shared" si="154"/>
        <v>1.9753270620338184</v>
      </c>
      <c r="AN298" s="29">
        <f t="shared" si="154"/>
        <v>2.3413329451837841</v>
      </c>
      <c r="AO298" s="29">
        <f t="shared" si="154"/>
        <v>3.429540392444058</v>
      </c>
      <c r="AP298" s="29">
        <f t="shared" si="154"/>
        <v>4.3796274884178903</v>
      </c>
      <c r="AQ298" s="29">
        <f t="shared" si="154"/>
        <v>5.0100793594212787</v>
      </c>
      <c r="AR298" s="29">
        <f t="shared" si="154"/>
        <v>4.4880612021786304</v>
      </c>
      <c r="AS298" s="29">
        <f t="shared" si="154"/>
        <v>8.7639683245495572</v>
      </c>
      <c r="AT298" s="29">
        <f t="shared" si="154"/>
        <v>2.9110188003865574</v>
      </c>
      <c r="AU298" s="29">
        <f t="shared" si="154"/>
        <v>2.2193072029351786</v>
      </c>
      <c r="AV298" s="29">
        <f t="shared" si="154"/>
        <v>0.84071063511844868</v>
      </c>
      <c r="AW298" s="29">
        <f t="shared" si="154"/>
        <v>0.57784251228205075</v>
      </c>
      <c r="AX298" s="29">
        <f t="shared" si="154"/>
        <v>5.2762284625480156</v>
      </c>
      <c r="AY298" s="29">
        <f t="shared" si="154"/>
        <v>5.4923779454263766</v>
      </c>
    </row>
    <row r="299" spans="2:51">
      <c r="B299" s="3">
        <v>294</v>
      </c>
      <c r="C299" s="3" t="s">
        <v>951</v>
      </c>
      <c r="D299" s="26">
        <v>33.995917300000002</v>
      </c>
      <c r="E299" s="27">
        <v>-118.45433850000001</v>
      </c>
      <c r="F299" s="24">
        <v>0</v>
      </c>
      <c r="G299" s="12">
        <v>0</v>
      </c>
      <c r="H299" s="13">
        <f t="shared" si="136"/>
        <v>0</v>
      </c>
      <c r="I299" s="28">
        <f t="shared" si="137"/>
        <v>0</v>
      </c>
      <c r="J299" s="13">
        <f t="shared" si="138"/>
        <v>0</v>
      </c>
      <c r="K299" s="13" t="str">
        <f t="shared" si="139"/>
        <v>depot-7</v>
      </c>
      <c r="L299" s="13" t="e">
        <f t="shared" si="130"/>
        <v>#REF!</v>
      </c>
      <c r="M299" s="13">
        <f t="shared" si="152"/>
        <v>0</v>
      </c>
      <c r="N299" s="13">
        <f t="shared" si="152"/>
        <v>0</v>
      </c>
      <c r="O299" s="13">
        <f t="shared" si="152"/>
        <v>0</v>
      </c>
      <c r="P299" s="13">
        <f t="shared" si="152"/>
        <v>0</v>
      </c>
      <c r="Q299" s="13">
        <f t="shared" si="152"/>
        <v>0</v>
      </c>
      <c r="R299" s="13">
        <f t="shared" si="152"/>
        <v>0</v>
      </c>
      <c r="S299" s="13" t="e">
        <f t="shared" si="152"/>
        <v>#REF!</v>
      </c>
      <c r="T299" s="13">
        <f t="shared" si="152"/>
        <v>0</v>
      </c>
      <c r="U299" s="13" t="str">
        <f t="shared" si="131"/>
        <v>depot-9</v>
      </c>
      <c r="V299" s="13" t="e">
        <f t="shared" si="132"/>
        <v>#REF!</v>
      </c>
      <c r="W299" s="13" t="str">
        <f t="shared" si="133"/>
        <v>depot-10</v>
      </c>
      <c r="X299" s="13" t="e">
        <f t="shared" si="134"/>
        <v>#REF!</v>
      </c>
      <c r="Y299" s="13" t="str">
        <f t="shared" si="140"/>
        <v>depot-15</v>
      </c>
      <c r="Z299" s="13" t="e">
        <f t="shared" si="135"/>
        <v>#REF!</v>
      </c>
      <c r="AA299" s="31">
        <f t="shared" si="153"/>
        <v>0</v>
      </c>
      <c r="AB299" s="31">
        <f t="shared" si="153"/>
        <v>0</v>
      </c>
      <c r="AC299" s="31">
        <f t="shared" si="153"/>
        <v>0</v>
      </c>
      <c r="AD299" s="31">
        <f t="shared" si="153"/>
        <v>0</v>
      </c>
      <c r="AE299" s="31" t="e">
        <f t="shared" si="153"/>
        <v>#REF!</v>
      </c>
      <c r="AF299" s="31">
        <f t="shared" si="153"/>
        <v>0</v>
      </c>
      <c r="AG299" s="42"/>
      <c r="AH299" s="32">
        <f t="shared" si="141"/>
        <v>1.6751423147003581</v>
      </c>
      <c r="AI299" s="32">
        <f t="shared" si="142"/>
        <v>1.351138069703141</v>
      </c>
      <c r="AJ299" s="29">
        <f t="shared" si="154"/>
        <v>5.4957280310612466</v>
      </c>
      <c r="AK299" s="29">
        <f t="shared" si="154"/>
        <v>5.4018328332696139</v>
      </c>
      <c r="AL299" s="29">
        <f t="shared" si="154"/>
        <v>4.6847733910183074</v>
      </c>
      <c r="AM299" s="29">
        <f t="shared" si="154"/>
        <v>4.6891047770336929</v>
      </c>
      <c r="AN299" s="29">
        <f t="shared" si="154"/>
        <v>3.8291738877457586</v>
      </c>
      <c r="AO299" s="29">
        <f t="shared" si="154"/>
        <v>2.8905977182927844</v>
      </c>
      <c r="AP299" s="29">
        <f t="shared" si="154"/>
        <v>1.6751423147003581</v>
      </c>
      <c r="AQ299" s="29">
        <f t="shared" si="154"/>
        <v>2.5619594118763294</v>
      </c>
      <c r="AR299" s="29">
        <f t="shared" si="154"/>
        <v>6.0550229754562546</v>
      </c>
      <c r="AS299" s="29">
        <f t="shared" si="154"/>
        <v>5.6934522308097719</v>
      </c>
      <c r="AT299" s="29">
        <f t="shared" si="154"/>
        <v>4.9321611528613172</v>
      </c>
      <c r="AU299" s="29">
        <f t="shared" si="154"/>
        <v>4.7046192348573799</v>
      </c>
      <c r="AV299" s="29">
        <f t="shared" si="154"/>
        <v>4.5398477481074524</v>
      </c>
      <c r="AW299" s="29">
        <f t="shared" si="154"/>
        <v>4.204654519956863</v>
      </c>
      <c r="AX299" s="29">
        <f t="shared" si="154"/>
        <v>1.351138069703141</v>
      </c>
      <c r="AY299" s="29">
        <f t="shared" si="154"/>
        <v>1.5486262720887409</v>
      </c>
    </row>
    <row r="300" spans="2:51">
      <c r="B300" s="3">
        <v>295</v>
      </c>
      <c r="C300" s="3" t="s">
        <v>952</v>
      </c>
      <c r="D300" s="26">
        <v>34.002769200000003</v>
      </c>
      <c r="E300" s="27">
        <v>-118.4778891</v>
      </c>
      <c r="F300" s="24">
        <v>1</v>
      </c>
      <c r="G300" s="12">
        <v>232.40137946766762</v>
      </c>
      <c r="H300" s="13">
        <f t="shared" si="136"/>
        <v>6507.2386250946938</v>
      </c>
      <c r="I300" s="28">
        <f t="shared" si="137"/>
        <v>17.828051027656695</v>
      </c>
      <c r="J300" s="13">
        <f t="shared" si="138"/>
        <v>19.610856130422366</v>
      </c>
      <c r="K300" s="13" t="str">
        <f t="shared" si="139"/>
        <v>depot-6</v>
      </c>
      <c r="L300" s="13" t="e">
        <f t="shared" si="130"/>
        <v>#REF!</v>
      </c>
      <c r="M300" s="13">
        <f t="shared" si="152"/>
        <v>0</v>
      </c>
      <c r="N300" s="13">
        <f t="shared" si="152"/>
        <v>0</v>
      </c>
      <c r="O300" s="13">
        <f t="shared" si="152"/>
        <v>0</v>
      </c>
      <c r="P300" s="13">
        <f t="shared" si="152"/>
        <v>0</v>
      </c>
      <c r="Q300" s="13">
        <f t="shared" si="152"/>
        <v>0</v>
      </c>
      <c r="R300" s="13" t="e">
        <f t="shared" si="152"/>
        <v>#REF!</v>
      </c>
      <c r="S300" s="13">
        <f t="shared" si="152"/>
        <v>0</v>
      </c>
      <c r="T300" s="13">
        <f t="shared" si="152"/>
        <v>0</v>
      </c>
      <c r="U300" s="13" t="str">
        <f t="shared" si="131"/>
        <v>depot-9</v>
      </c>
      <c r="V300" s="13" t="e">
        <f t="shared" si="132"/>
        <v>#REF!</v>
      </c>
      <c r="W300" s="13" t="str">
        <f t="shared" si="133"/>
        <v>depot-10</v>
      </c>
      <c r="X300" s="13" t="e">
        <f t="shared" si="134"/>
        <v>#REF!</v>
      </c>
      <c r="Y300" s="13" t="str">
        <f t="shared" si="140"/>
        <v>depot-12</v>
      </c>
      <c r="Z300" s="13" t="e">
        <f t="shared" si="135"/>
        <v>#REF!</v>
      </c>
      <c r="AA300" s="31">
        <f t="shared" si="153"/>
        <v>0</v>
      </c>
      <c r="AB300" s="31" t="e">
        <f t="shared" si="153"/>
        <v>#REF!</v>
      </c>
      <c r="AC300" s="31">
        <f t="shared" si="153"/>
        <v>0</v>
      </c>
      <c r="AD300" s="31">
        <f t="shared" si="153"/>
        <v>0</v>
      </c>
      <c r="AE300" s="31">
        <f t="shared" si="153"/>
        <v>0</v>
      </c>
      <c r="AF300" s="31">
        <f t="shared" si="153"/>
        <v>0</v>
      </c>
      <c r="AG300" s="42"/>
      <c r="AH300" s="32">
        <f t="shared" si="141"/>
        <v>0.58008985002409652</v>
      </c>
      <c r="AI300" s="32">
        <f t="shared" si="142"/>
        <v>2.545136371532394</v>
      </c>
      <c r="AJ300" s="29">
        <f t="shared" si="154"/>
        <v>3.354421766340284</v>
      </c>
      <c r="AK300" s="29">
        <f t="shared" si="154"/>
        <v>3.4619430235774891</v>
      </c>
      <c r="AL300" s="29">
        <f t="shared" si="154"/>
        <v>2.6283580021182726</v>
      </c>
      <c r="AM300" s="29">
        <f t="shared" si="154"/>
        <v>2.6274631601035838</v>
      </c>
      <c r="AN300" s="29">
        <f t="shared" si="154"/>
        <v>1.5594826854116244</v>
      </c>
      <c r="AO300" s="29">
        <f t="shared" si="154"/>
        <v>0.58008985002409652</v>
      </c>
      <c r="AP300" s="29">
        <f t="shared" si="154"/>
        <v>1.6468945527875436</v>
      </c>
      <c r="AQ300" s="29">
        <f t="shared" si="154"/>
        <v>4.773845063007129</v>
      </c>
      <c r="AR300" s="29">
        <f t="shared" si="154"/>
        <v>6.768335205056049</v>
      </c>
      <c r="AS300" s="29">
        <f t="shared" si="154"/>
        <v>8.1415418283275773</v>
      </c>
      <c r="AT300" s="29">
        <f t="shared" si="154"/>
        <v>2.5847894079207427</v>
      </c>
      <c r="AU300" s="29">
        <f t="shared" si="154"/>
        <v>2.545136371532394</v>
      </c>
      <c r="AV300" s="29">
        <f t="shared" si="154"/>
        <v>3.0588935514163915</v>
      </c>
      <c r="AW300" s="29">
        <f t="shared" si="154"/>
        <v>2.8307146610876512</v>
      </c>
      <c r="AX300" s="29">
        <f t="shared" si="154"/>
        <v>3.747369409665644</v>
      </c>
      <c r="AY300" s="29">
        <f t="shared" si="154"/>
        <v>3.9167102755379983</v>
      </c>
    </row>
    <row r="301" spans="2:51">
      <c r="B301" s="3">
        <v>296</v>
      </c>
      <c r="C301" s="3" t="s">
        <v>953</v>
      </c>
      <c r="D301" s="26">
        <v>34.006780399999997</v>
      </c>
      <c r="E301" s="27">
        <v>-118.46351660000001</v>
      </c>
      <c r="F301" s="24">
        <v>0</v>
      </c>
      <c r="G301" s="12">
        <v>252.49289631461997</v>
      </c>
      <c r="H301" s="13">
        <f t="shared" si="136"/>
        <v>7069.8010968093586</v>
      </c>
      <c r="I301" s="28">
        <f t="shared" si="137"/>
        <v>19.369318073450298</v>
      </c>
      <c r="J301" s="13">
        <f t="shared" si="138"/>
        <v>21.306249880795331</v>
      </c>
      <c r="K301" s="13" t="str">
        <f t="shared" si="139"/>
        <v>depot-7</v>
      </c>
      <c r="L301" s="13" t="e">
        <f t="shared" si="130"/>
        <v>#REF!</v>
      </c>
      <c r="M301" s="13">
        <f t="shared" si="152"/>
        <v>0</v>
      </c>
      <c r="N301" s="13">
        <f t="shared" si="152"/>
        <v>0</v>
      </c>
      <c r="O301" s="13">
        <f t="shared" si="152"/>
        <v>0</v>
      </c>
      <c r="P301" s="13">
        <f t="shared" si="152"/>
        <v>0</v>
      </c>
      <c r="Q301" s="13">
        <f t="shared" si="152"/>
        <v>0</v>
      </c>
      <c r="R301" s="13">
        <f t="shared" si="152"/>
        <v>0</v>
      </c>
      <c r="S301" s="13" t="e">
        <f t="shared" si="152"/>
        <v>#REF!</v>
      </c>
      <c r="T301" s="13">
        <f t="shared" si="152"/>
        <v>0</v>
      </c>
      <c r="U301" s="13" t="str">
        <f t="shared" si="131"/>
        <v>depot-9</v>
      </c>
      <c r="V301" s="13" t="e">
        <f t="shared" si="132"/>
        <v>#REF!</v>
      </c>
      <c r="W301" s="13" t="str">
        <f t="shared" si="133"/>
        <v>depot-10</v>
      </c>
      <c r="X301" s="13" t="e">
        <f t="shared" si="134"/>
        <v>#REF!</v>
      </c>
      <c r="Y301" s="13" t="str">
        <f t="shared" si="140"/>
        <v>depot-15</v>
      </c>
      <c r="Z301" s="13" t="e">
        <f t="shared" si="135"/>
        <v>#REF!</v>
      </c>
      <c r="AA301" s="31">
        <f t="shared" si="153"/>
        <v>0</v>
      </c>
      <c r="AB301" s="31">
        <f t="shared" si="153"/>
        <v>0</v>
      </c>
      <c r="AC301" s="31">
        <f t="shared" si="153"/>
        <v>0</v>
      </c>
      <c r="AD301" s="31">
        <f t="shared" si="153"/>
        <v>0</v>
      </c>
      <c r="AE301" s="31" t="e">
        <f t="shared" si="153"/>
        <v>#REF!</v>
      </c>
      <c r="AF301" s="31">
        <f t="shared" si="153"/>
        <v>0</v>
      </c>
      <c r="AG301" s="42"/>
      <c r="AH301" s="32">
        <f t="shared" si="141"/>
        <v>1.907836445112536</v>
      </c>
      <c r="AI301" s="32">
        <f t="shared" si="142"/>
        <v>2.7556744087791598</v>
      </c>
      <c r="AJ301" s="29">
        <f t="shared" si="154"/>
        <v>4.1114041461764677</v>
      </c>
      <c r="AK301" s="29">
        <f t="shared" si="154"/>
        <v>3.9862988761500691</v>
      </c>
      <c r="AL301" s="29">
        <f t="shared" si="154"/>
        <v>3.2932680800987155</v>
      </c>
      <c r="AM301" s="29">
        <f t="shared" si="154"/>
        <v>3.298578500536606</v>
      </c>
      <c r="AN301" s="29">
        <f t="shared" si="154"/>
        <v>2.5378607080762441</v>
      </c>
      <c r="AO301" s="29">
        <f t="shared" si="154"/>
        <v>2.0607995428958716</v>
      </c>
      <c r="AP301" s="29">
        <f t="shared" si="154"/>
        <v>1.907836445112536</v>
      </c>
      <c r="AQ301" s="29">
        <f t="shared" si="154"/>
        <v>3.3418147605908324</v>
      </c>
      <c r="AR301" s="29">
        <f t="shared" si="154"/>
        <v>5.5429994493333883</v>
      </c>
      <c r="AS301" s="29">
        <f t="shared" si="154"/>
        <v>6.8727556755724066</v>
      </c>
      <c r="AT301" s="29">
        <f t="shared" si="154"/>
        <v>3.6467989659422733</v>
      </c>
      <c r="AU301" s="29">
        <f t="shared" si="154"/>
        <v>3.3381422649723524</v>
      </c>
      <c r="AV301" s="29">
        <f t="shared" si="154"/>
        <v>3.1274840382966533</v>
      </c>
      <c r="AW301" s="29">
        <f t="shared" si="154"/>
        <v>2.7981566990428859</v>
      </c>
      <c r="AX301" s="29">
        <f t="shared" si="154"/>
        <v>2.7556744087791598</v>
      </c>
      <c r="AY301" s="29">
        <f t="shared" si="154"/>
        <v>2.9609124069455324</v>
      </c>
    </row>
    <row r="302" spans="2:51">
      <c r="B302" s="3">
        <v>297</v>
      </c>
      <c r="C302" s="3" t="s">
        <v>954</v>
      </c>
      <c r="D302" s="26">
        <v>34.014783999999999</v>
      </c>
      <c r="E302" s="27">
        <v>-118.44959919999999</v>
      </c>
      <c r="F302" s="24">
        <v>0</v>
      </c>
      <c r="G302" s="12">
        <v>478.78128552570996</v>
      </c>
      <c r="H302" s="13">
        <f t="shared" si="136"/>
        <v>13405.875994719878</v>
      </c>
      <c r="I302" s="28">
        <f t="shared" si="137"/>
        <v>36.728427382794187</v>
      </c>
      <c r="J302" s="13">
        <f t="shared" si="138"/>
        <v>40.401270121073608</v>
      </c>
      <c r="K302" s="13" t="str">
        <f t="shared" si="139"/>
        <v>depot-8</v>
      </c>
      <c r="L302" s="13" t="e">
        <f t="shared" si="130"/>
        <v>#REF!</v>
      </c>
      <c r="M302" s="13">
        <f t="shared" si="152"/>
        <v>0</v>
      </c>
      <c r="N302" s="13">
        <f t="shared" si="152"/>
        <v>0</v>
      </c>
      <c r="O302" s="13">
        <f t="shared" si="152"/>
        <v>0</v>
      </c>
      <c r="P302" s="13">
        <f t="shared" si="152"/>
        <v>0</v>
      </c>
      <c r="Q302" s="13">
        <f t="shared" si="152"/>
        <v>0</v>
      </c>
      <c r="R302" s="13">
        <f t="shared" si="152"/>
        <v>0</v>
      </c>
      <c r="S302" s="13">
        <f t="shared" si="152"/>
        <v>0</v>
      </c>
      <c r="T302" s="13" t="e">
        <f t="shared" si="152"/>
        <v>#REF!</v>
      </c>
      <c r="U302" s="13" t="str">
        <f t="shared" si="131"/>
        <v>depot-9</v>
      </c>
      <c r="V302" s="13" t="e">
        <f t="shared" si="132"/>
        <v>#REF!</v>
      </c>
      <c r="W302" s="13" t="str">
        <f t="shared" si="133"/>
        <v>depot-10</v>
      </c>
      <c r="X302" s="13" t="e">
        <f t="shared" si="134"/>
        <v>#REF!</v>
      </c>
      <c r="Y302" s="13" t="str">
        <f t="shared" si="140"/>
        <v>depot-15</v>
      </c>
      <c r="Z302" s="13" t="e">
        <f t="shared" si="135"/>
        <v>#REF!</v>
      </c>
      <c r="AA302" s="31">
        <f t="shared" si="153"/>
        <v>0</v>
      </c>
      <c r="AB302" s="31">
        <f t="shared" si="153"/>
        <v>0</v>
      </c>
      <c r="AC302" s="31">
        <f t="shared" si="153"/>
        <v>0</v>
      </c>
      <c r="AD302" s="31">
        <f t="shared" si="153"/>
        <v>0</v>
      </c>
      <c r="AE302" s="31" t="e">
        <f t="shared" si="153"/>
        <v>#REF!</v>
      </c>
      <c r="AF302" s="31">
        <f t="shared" si="153"/>
        <v>0</v>
      </c>
      <c r="AG302" s="42"/>
      <c r="AH302" s="32">
        <f t="shared" si="141"/>
        <v>2.1999541450896882</v>
      </c>
      <c r="AI302" s="32">
        <f t="shared" si="142"/>
        <v>2.7650848899084397</v>
      </c>
      <c r="AJ302" s="29">
        <f t="shared" si="154"/>
        <v>5.0192768027282382</v>
      </c>
      <c r="AK302" s="29">
        <f t="shared" si="154"/>
        <v>4.706418927889894</v>
      </c>
      <c r="AL302" s="29">
        <f t="shared" si="154"/>
        <v>4.2206373875283214</v>
      </c>
      <c r="AM302" s="29">
        <f t="shared" si="154"/>
        <v>4.2300473351736878</v>
      </c>
      <c r="AN302" s="29">
        <f t="shared" si="154"/>
        <v>3.7915262902957747</v>
      </c>
      <c r="AO302" s="29">
        <f t="shared" si="154"/>
        <v>3.6509533166568522</v>
      </c>
      <c r="AP302" s="29">
        <f t="shared" si="154"/>
        <v>3.2811812672426646</v>
      </c>
      <c r="AQ302" s="29">
        <f t="shared" si="154"/>
        <v>2.1999541450896882</v>
      </c>
      <c r="AR302" s="29">
        <f t="shared" si="154"/>
        <v>4.1387422028559673</v>
      </c>
      <c r="AS302" s="29">
        <f t="shared" si="154"/>
        <v>5.9492053398835987</v>
      </c>
      <c r="AT302" s="29">
        <f t="shared" si="154"/>
        <v>4.838512622036558</v>
      </c>
      <c r="AU302" s="29">
        <f t="shared" si="154"/>
        <v>4.3581237335349616</v>
      </c>
      <c r="AV302" s="29">
        <f t="shared" si="154"/>
        <v>3.5696977907108995</v>
      </c>
      <c r="AW302" s="29">
        <f t="shared" si="154"/>
        <v>3.2224924024739652</v>
      </c>
      <c r="AX302" s="29">
        <f t="shared" si="154"/>
        <v>2.7650848899084397</v>
      </c>
      <c r="AY302" s="29">
        <f t="shared" si="154"/>
        <v>2.976273123555695</v>
      </c>
    </row>
    <row r="303" spans="2:51">
      <c r="B303" s="3">
        <v>298</v>
      </c>
      <c r="C303" s="3" t="s">
        <v>955</v>
      </c>
      <c r="D303" s="26">
        <v>34.047560900000001</v>
      </c>
      <c r="E303" s="27">
        <v>-118.49044840000001</v>
      </c>
      <c r="F303" s="24">
        <v>0</v>
      </c>
      <c r="G303" s="12">
        <v>0</v>
      </c>
      <c r="H303" s="13">
        <f t="shared" si="136"/>
        <v>0</v>
      </c>
      <c r="I303" s="28">
        <f t="shared" si="137"/>
        <v>0</v>
      </c>
      <c r="J303" s="13">
        <f t="shared" si="138"/>
        <v>0</v>
      </c>
      <c r="K303" s="13" t="str">
        <f t="shared" si="139"/>
        <v>depot-2</v>
      </c>
      <c r="L303" s="13" t="e">
        <f t="shared" si="130"/>
        <v>#REF!</v>
      </c>
      <c r="M303" s="13">
        <f t="shared" si="152"/>
        <v>0</v>
      </c>
      <c r="N303" s="13" t="e">
        <f t="shared" si="152"/>
        <v>#REF!</v>
      </c>
      <c r="O303" s="13">
        <f t="shared" si="152"/>
        <v>0</v>
      </c>
      <c r="P303" s="13">
        <f t="shared" si="152"/>
        <v>0</v>
      </c>
      <c r="Q303" s="13">
        <f t="shared" si="152"/>
        <v>0</v>
      </c>
      <c r="R303" s="13">
        <f t="shared" si="152"/>
        <v>0</v>
      </c>
      <c r="S303" s="13">
        <f t="shared" si="152"/>
        <v>0</v>
      </c>
      <c r="T303" s="13">
        <f t="shared" si="152"/>
        <v>0</v>
      </c>
      <c r="U303" s="13" t="str">
        <f t="shared" si="131"/>
        <v>depot-9</v>
      </c>
      <c r="V303" s="13" t="e">
        <f t="shared" si="132"/>
        <v>#REF!</v>
      </c>
      <c r="W303" s="13" t="str">
        <f t="shared" si="133"/>
        <v>depot-10</v>
      </c>
      <c r="X303" s="13" t="e">
        <f t="shared" si="134"/>
        <v>#REF!</v>
      </c>
      <c r="Y303" s="13" t="str">
        <f t="shared" si="140"/>
        <v>depot-13</v>
      </c>
      <c r="Z303" s="13" t="e">
        <f t="shared" si="135"/>
        <v>#REF!</v>
      </c>
      <c r="AA303" s="31">
        <f t="shared" si="153"/>
        <v>0</v>
      </c>
      <c r="AB303" s="31">
        <f t="shared" si="153"/>
        <v>0</v>
      </c>
      <c r="AC303" s="31" t="e">
        <f t="shared" si="153"/>
        <v>#REF!</v>
      </c>
      <c r="AD303" s="31">
        <f t="shared" si="153"/>
        <v>0</v>
      </c>
      <c r="AE303" s="31">
        <f t="shared" si="153"/>
        <v>0</v>
      </c>
      <c r="AF303" s="31">
        <f t="shared" si="153"/>
        <v>0</v>
      </c>
      <c r="AG303" s="42"/>
      <c r="AH303" s="32">
        <f t="shared" si="141"/>
        <v>1.3556771312151183</v>
      </c>
      <c r="AI303" s="32">
        <f t="shared" si="142"/>
        <v>1.762010859927057</v>
      </c>
      <c r="AJ303" s="29">
        <f t="shared" si="154"/>
        <v>1.8851770085858792</v>
      </c>
      <c r="AK303" s="29">
        <f t="shared" si="154"/>
        <v>1.3556771312151183</v>
      </c>
      <c r="AL303" s="29">
        <f t="shared" si="154"/>
        <v>2.1626469481861883</v>
      </c>
      <c r="AM303" s="29">
        <f t="shared" si="154"/>
        <v>2.1699614286201383</v>
      </c>
      <c r="AN303" s="29">
        <f t="shared" si="154"/>
        <v>3.2653253991758362</v>
      </c>
      <c r="AO303" s="29">
        <f t="shared" si="154"/>
        <v>4.8191867039265803</v>
      </c>
      <c r="AP303" s="29">
        <f t="shared" si="154"/>
        <v>6.2558014788998983</v>
      </c>
      <c r="AQ303" s="29">
        <f t="shared" si="154"/>
        <v>7.4102495456635085</v>
      </c>
      <c r="AR303" s="29">
        <f t="shared" si="154"/>
        <v>5.9222935588344923</v>
      </c>
      <c r="AS303" s="29">
        <f t="shared" si="154"/>
        <v>11.161696382406282</v>
      </c>
      <c r="AT303" s="29">
        <f t="shared" si="154"/>
        <v>2.9212537071780629</v>
      </c>
      <c r="AU303" s="29">
        <f t="shared" si="154"/>
        <v>2.383951696176053</v>
      </c>
      <c r="AV303" s="29">
        <f t="shared" si="154"/>
        <v>1.762010859927057</v>
      </c>
      <c r="AW303" s="29">
        <f t="shared" si="154"/>
        <v>2.1024222842480076</v>
      </c>
      <c r="AX303" s="29">
        <f t="shared" si="154"/>
        <v>7.5971554901624465</v>
      </c>
      <c r="AY303" s="29">
        <f t="shared" si="154"/>
        <v>7.8101200529897801</v>
      </c>
    </row>
    <row r="304" spans="2:51">
      <c r="B304" s="3">
        <v>299</v>
      </c>
      <c r="C304" s="3" t="s">
        <v>956</v>
      </c>
      <c r="D304" s="26">
        <v>34.023430699999999</v>
      </c>
      <c r="E304" s="27">
        <v>-118.4496407</v>
      </c>
      <c r="F304" s="24">
        <v>0</v>
      </c>
      <c r="G304" s="12">
        <v>478.78128552570996</v>
      </c>
      <c r="H304" s="13">
        <f t="shared" si="136"/>
        <v>13405.875994719878</v>
      </c>
      <c r="I304" s="28">
        <f t="shared" si="137"/>
        <v>36.728427382794187</v>
      </c>
      <c r="J304" s="13">
        <f t="shared" si="138"/>
        <v>40.401270121073608</v>
      </c>
      <c r="K304" s="13" t="str">
        <f t="shared" si="139"/>
        <v>depot-8</v>
      </c>
      <c r="L304" s="13" t="e">
        <f t="shared" si="130"/>
        <v>#REF!</v>
      </c>
      <c r="M304" s="13">
        <f t="shared" si="152"/>
        <v>0</v>
      </c>
      <c r="N304" s="13">
        <f t="shared" si="152"/>
        <v>0</v>
      </c>
      <c r="O304" s="13">
        <f t="shared" si="152"/>
        <v>0</v>
      </c>
      <c r="P304" s="13">
        <f t="shared" si="152"/>
        <v>0</v>
      </c>
      <c r="Q304" s="13">
        <f t="shared" si="152"/>
        <v>0</v>
      </c>
      <c r="R304" s="13">
        <f t="shared" si="152"/>
        <v>0</v>
      </c>
      <c r="S304" s="13">
        <f t="shared" si="152"/>
        <v>0</v>
      </c>
      <c r="T304" s="13" t="e">
        <f t="shared" si="152"/>
        <v>#REF!</v>
      </c>
      <c r="U304" s="13" t="str">
        <f t="shared" si="131"/>
        <v>depot-9</v>
      </c>
      <c r="V304" s="13" t="e">
        <f t="shared" si="132"/>
        <v>#REF!</v>
      </c>
      <c r="W304" s="13" t="str">
        <f t="shared" si="133"/>
        <v>depot-10</v>
      </c>
      <c r="X304" s="13" t="e">
        <f t="shared" si="134"/>
        <v>#REF!</v>
      </c>
      <c r="Y304" s="13" t="str">
        <f t="shared" si="140"/>
        <v>depot-14</v>
      </c>
      <c r="Z304" s="13" t="e">
        <f t="shared" si="135"/>
        <v>#REF!</v>
      </c>
      <c r="AA304" s="31">
        <f t="shared" si="153"/>
        <v>0</v>
      </c>
      <c r="AB304" s="31">
        <f t="shared" si="153"/>
        <v>0</v>
      </c>
      <c r="AC304" s="31">
        <f t="shared" si="153"/>
        <v>0</v>
      </c>
      <c r="AD304" s="31" t="e">
        <f t="shared" si="153"/>
        <v>#REF!</v>
      </c>
      <c r="AE304" s="31">
        <f t="shared" si="153"/>
        <v>0</v>
      </c>
      <c r="AF304" s="31">
        <f t="shared" si="153"/>
        <v>0</v>
      </c>
      <c r="AG304" s="42"/>
      <c r="AH304" s="32">
        <f t="shared" si="141"/>
        <v>2.7187154694268143</v>
      </c>
      <c r="AI304" s="32">
        <f t="shared" si="142"/>
        <v>2.8796296037160407</v>
      </c>
      <c r="AJ304" s="29">
        <f t="shared" si="154"/>
        <v>4.8230851402186214</v>
      </c>
      <c r="AK304" s="29">
        <f t="shared" si="154"/>
        <v>4.4172264145040616</v>
      </c>
      <c r="AL304" s="29">
        <f t="shared" si="154"/>
        <v>4.0742232495033877</v>
      </c>
      <c r="AM304" s="29">
        <f t="shared" si="154"/>
        <v>4.0855166040541429</v>
      </c>
      <c r="AN304" s="29">
        <f t="shared" si="154"/>
        <v>3.8791284552329062</v>
      </c>
      <c r="AO304" s="29">
        <f t="shared" si="154"/>
        <v>4.0760296521249533</v>
      </c>
      <c r="AP304" s="29">
        <f t="shared" si="154"/>
        <v>4.0023052962637626</v>
      </c>
      <c r="AQ304" s="29">
        <f t="shared" si="154"/>
        <v>2.7187154694268143</v>
      </c>
      <c r="AR304" s="29">
        <f t="shared" si="154"/>
        <v>3.3859677537897639</v>
      </c>
      <c r="AS304" s="29">
        <f t="shared" si="154"/>
        <v>6.4416759575834428</v>
      </c>
      <c r="AT304" s="29">
        <f t="shared" si="154"/>
        <v>4.8312558351839359</v>
      </c>
      <c r="AU304" s="29">
        <f t="shared" si="154"/>
        <v>4.2600805110928581</v>
      </c>
      <c r="AV304" s="29">
        <f t="shared" si="154"/>
        <v>3.2042513630489609</v>
      </c>
      <c r="AW304" s="29">
        <f t="shared" si="154"/>
        <v>2.8796296037160407</v>
      </c>
      <c r="AX304" s="29">
        <f t="shared" si="154"/>
        <v>3.6143660818740209</v>
      </c>
      <c r="AY304" s="29">
        <f t="shared" si="154"/>
        <v>3.8226371004584148</v>
      </c>
    </row>
    <row r="305" spans="2:51">
      <c r="B305" s="3">
        <v>300</v>
      </c>
      <c r="C305" s="3" t="s">
        <v>957</v>
      </c>
      <c r="D305" s="26">
        <v>34.023430699999999</v>
      </c>
      <c r="E305" s="27">
        <v>-118.4496407</v>
      </c>
      <c r="F305" s="24">
        <v>0</v>
      </c>
      <c r="G305" s="12">
        <v>478.78128552570996</v>
      </c>
      <c r="H305" s="13">
        <f t="shared" si="136"/>
        <v>13405.875994719878</v>
      </c>
      <c r="I305" s="28">
        <f t="shared" si="137"/>
        <v>36.728427382794187</v>
      </c>
      <c r="J305" s="13">
        <f t="shared" si="138"/>
        <v>40.401270121073608</v>
      </c>
      <c r="K305" s="13" t="str">
        <f t="shared" si="139"/>
        <v>depot-8</v>
      </c>
      <c r="L305" s="13" t="e">
        <f t="shared" si="130"/>
        <v>#REF!</v>
      </c>
      <c r="M305" s="13">
        <f t="shared" si="152"/>
        <v>0</v>
      </c>
      <c r="N305" s="13">
        <f t="shared" si="152"/>
        <v>0</v>
      </c>
      <c r="O305" s="13">
        <f t="shared" si="152"/>
        <v>0</v>
      </c>
      <c r="P305" s="13">
        <f t="shared" si="152"/>
        <v>0</v>
      </c>
      <c r="Q305" s="13">
        <f t="shared" si="152"/>
        <v>0</v>
      </c>
      <c r="R305" s="13">
        <f t="shared" si="152"/>
        <v>0</v>
      </c>
      <c r="S305" s="13">
        <f t="shared" si="152"/>
        <v>0</v>
      </c>
      <c r="T305" s="13" t="e">
        <f t="shared" si="152"/>
        <v>#REF!</v>
      </c>
      <c r="U305" s="13" t="str">
        <f t="shared" si="131"/>
        <v>depot-9</v>
      </c>
      <c r="V305" s="13" t="e">
        <f t="shared" si="132"/>
        <v>#REF!</v>
      </c>
      <c r="W305" s="13" t="str">
        <f t="shared" si="133"/>
        <v>depot-10</v>
      </c>
      <c r="X305" s="13" t="e">
        <f t="shared" si="134"/>
        <v>#REF!</v>
      </c>
      <c r="Y305" s="13" t="str">
        <f t="shared" si="140"/>
        <v>depot-14</v>
      </c>
      <c r="Z305" s="13" t="e">
        <f t="shared" si="135"/>
        <v>#REF!</v>
      </c>
      <c r="AA305" s="31">
        <f t="shared" si="153"/>
        <v>0</v>
      </c>
      <c r="AB305" s="31">
        <f t="shared" si="153"/>
        <v>0</v>
      </c>
      <c r="AC305" s="31">
        <f t="shared" si="153"/>
        <v>0</v>
      </c>
      <c r="AD305" s="31" t="e">
        <f t="shared" si="153"/>
        <v>#REF!</v>
      </c>
      <c r="AE305" s="31">
        <f t="shared" si="153"/>
        <v>0</v>
      </c>
      <c r="AF305" s="31">
        <f t="shared" si="153"/>
        <v>0</v>
      </c>
      <c r="AG305" s="42"/>
      <c r="AH305" s="32">
        <f t="shared" si="141"/>
        <v>2.7187154694268143</v>
      </c>
      <c r="AI305" s="32">
        <f t="shared" si="142"/>
        <v>2.8796296037160407</v>
      </c>
      <c r="AJ305" s="29">
        <f t="shared" si="154"/>
        <v>4.8230851402186214</v>
      </c>
      <c r="AK305" s="29">
        <f t="shared" si="154"/>
        <v>4.4172264145040616</v>
      </c>
      <c r="AL305" s="29">
        <f t="shared" si="154"/>
        <v>4.0742232495033877</v>
      </c>
      <c r="AM305" s="29">
        <f t="shared" si="154"/>
        <v>4.0855166040541429</v>
      </c>
      <c r="AN305" s="29">
        <f t="shared" si="154"/>
        <v>3.8791284552329062</v>
      </c>
      <c r="AO305" s="29">
        <f t="shared" si="154"/>
        <v>4.0760296521249533</v>
      </c>
      <c r="AP305" s="29">
        <f t="shared" si="154"/>
        <v>4.0023052962637626</v>
      </c>
      <c r="AQ305" s="29">
        <f t="shared" si="154"/>
        <v>2.7187154694268143</v>
      </c>
      <c r="AR305" s="29">
        <f t="shared" si="154"/>
        <v>3.3859677537897639</v>
      </c>
      <c r="AS305" s="29">
        <f t="shared" si="154"/>
        <v>6.4416759575834428</v>
      </c>
      <c r="AT305" s="29">
        <f t="shared" si="154"/>
        <v>4.8312558351839359</v>
      </c>
      <c r="AU305" s="29">
        <f t="shared" si="154"/>
        <v>4.2600805110928581</v>
      </c>
      <c r="AV305" s="29">
        <f t="shared" si="154"/>
        <v>3.2042513630489609</v>
      </c>
      <c r="AW305" s="29">
        <f t="shared" si="154"/>
        <v>2.8796296037160407</v>
      </c>
      <c r="AX305" s="29">
        <f t="shared" si="154"/>
        <v>3.6143660818740209</v>
      </c>
      <c r="AY305" s="29">
        <f t="shared" si="154"/>
        <v>3.8226371004584148</v>
      </c>
    </row>
    <row r="306" spans="2:51">
      <c r="B306" s="3">
        <v>301</v>
      </c>
      <c r="C306" s="3" t="s">
        <v>958</v>
      </c>
      <c r="D306" s="26">
        <v>34.014198100000002</v>
      </c>
      <c r="E306" s="27">
        <v>-118.4787651</v>
      </c>
      <c r="F306" s="24">
        <v>0</v>
      </c>
      <c r="G306" s="12">
        <v>392.38093578780632</v>
      </c>
      <c r="H306" s="13">
        <f t="shared" si="136"/>
        <v>10986.666202058577</v>
      </c>
      <c r="I306" s="28">
        <f t="shared" si="137"/>
        <v>30.10045534810569</v>
      </c>
      <c r="J306" s="13">
        <f t="shared" si="138"/>
        <v>33.110500882916263</v>
      </c>
      <c r="K306" s="13" t="str">
        <f t="shared" si="139"/>
        <v>depot-5</v>
      </c>
      <c r="L306" s="13" t="e">
        <f t="shared" si="130"/>
        <v>#REF!</v>
      </c>
      <c r="M306" s="13">
        <f t="shared" ref="M306:T315" si="155">IF($K306=M$5,$L306,0)</f>
        <v>0</v>
      </c>
      <c r="N306" s="13">
        <f t="shared" si="155"/>
        <v>0</v>
      </c>
      <c r="O306" s="13">
        <f t="shared" si="155"/>
        <v>0</v>
      </c>
      <c r="P306" s="13">
        <f t="shared" si="155"/>
        <v>0</v>
      </c>
      <c r="Q306" s="13" t="e">
        <f t="shared" si="155"/>
        <v>#REF!</v>
      </c>
      <c r="R306" s="13">
        <f t="shared" si="155"/>
        <v>0</v>
      </c>
      <c r="S306" s="13">
        <f t="shared" si="155"/>
        <v>0</v>
      </c>
      <c r="T306" s="13">
        <f t="shared" si="155"/>
        <v>0</v>
      </c>
      <c r="U306" s="13" t="str">
        <f t="shared" si="131"/>
        <v>depot-9</v>
      </c>
      <c r="V306" s="13" t="e">
        <f t="shared" si="132"/>
        <v>#REF!</v>
      </c>
      <c r="W306" s="13" t="str">
        <f t="shared" si="133"/>
        <v>depot-10</v>
      </c>
      <c r="X306" s="13" t="e">
        <f t="shared" si="134"/>
        <v>#REF!</v>
      </c>
      <c r="Y306" s="13" t="str">
        <f t="shared" si="140"/>
        <v>depot-12</v>
      </c>
      <c r="Z306" s="13" t="e">
        <f t="shared" si="135"/>
        <v>#REF!</v>
      </c>
      <c r="AA306" s="31">
        <f t="shared" ref="AA306:AF315" si="156">IF($Y306=AA$5,$Z306,0)</f>
        <v>0</v>
      </c>
      <c r="AB306" s="31" t="e">
        <f t="shared" si="156"/>
        <v>#REF!</v>
      </c>
      <c r="AC306" s="31">
        <f t="shared" si="156"/>
        <v>0</v>
      </c>
      <c r="AD306" s="31">
        <f t="shared" si="156"/>
        <v>0</v>
      </c>
      <c r="AE306" s="31">
        <f t="shared" si="156"/>
        <v>0</v>
      </c>
      <c r="AF306" s="31">
        <f t="shared" si="156"/>
        <v>0</v>
      </c>
      <c r="AG306" s="42"/>
      <c r="AH306" s="32">
        <f t="shared" si="141"/>
        <v>0.87888970377356723</v>
      </c>
      <c r="AI306" s="32">
        <f t="shared" si="142"/>
        <v>1.6539481748220164</v>
      </c>
      <c r="AJ306" s="29">
        <f t="shared" ref="AJ306:AY315" si="157">(((AJ$3-$D306)^2)+((AJ$4-$E306)^2))^(1/2)*100</f>
        <v>2.4473426764957571</v>
      </c>
      <c r="AK306" s="29">
        <f t="shared" si="157"/>
        <v>2.4224231764488935</v>
      </c>
      <c r="AL306" s="29">
        <f t="shared" si="157"/>
        <v>1.6460332283396935</v>
      </c>
      <c r="AM306" s="29">
        <f t="shared" si="157"/>
        <v>1.6490861857406465</v>
      </c>
      <c r="AN306" s="29">
        <f t="shared" si="157"/>
        <v>0.87888970377356723</v>
      </c>
      <c r="AO306" s="29">
        <f t="shared" si="157"/>
        <v>1.4849105778467686</v>
      </c>
      <c r="AP306" s="29">
        <f t="shared" si="157"/>
        <v>2.7210067723000848</v>
      </c>
      <c r="AQ306" s="29">
        <f t="shared" si="157"/>
        <v>4.955410760260258</v>
      </c>
      <c r="AR306" s="29">
        <f t="shared" si="157"/>
        <v>6.0578353646255394</v>
      </c>
      <c r="AS306" s="29">
        <f t="shared" si="157"/>
        <v>8.5593203272290292</v>
      </c>
      <c r="AT306" s="29">
        <f t="shared" si="157"/>
        <v>1.9677772569573968</v>
      </c>
      <c r="AU306" s="29">
        <f t="shared" si="157"/>
        <v>1.6539481748220164</v>
      </c>
      <c r="AV306" s="29">
        <f t="shared" si="157"/>
        <v>1.9126599096541981</v>
      </c>
      <c r="AW306" s="29">
        <f t="shared" si="157"/>
        <v>1.6928857346550523</v>
      </c>
      <c r="AX306" s="29">
        <f t="shared" si="157"/>
        <v>4.4021148267852013</v>
      </c>
      <c r="AY306" s="29">
        <f t="shared" si="157"/>
        <v>4.5975120777447529</v>
      </c>
    </row>
    <row r="307" spans="2:51">
      <c r="B307" s="3">
        <v>302</v>
      </c>
      <c r="C307" s="3" t="s">
        <v>959</v>
      </c>
      <c r="D307" s="26">
        <v>34.030914600000003</v>
      </c>
      <c r="E307" s="27">
        <v>-118.51481870000001</v>
      </c>
      <c r="F307" s="24">
        <v>0</v>
      </c>
      <c r="G307" s="12">
        <v>0</v>
      </c>
      <c r="H307" s="13">
        <f t="shared" si="136"/>
        <v>0</v>
      </c>
      <c r="I307" s="28">
        <f t="shared" si="137"/>
        <v>0</v>
      </c>
      <c r="J307" s="13">
        <f t="shared" si="138"/>
        <v>0</v>
      </c>
      <c r="K307" s="13" t="str">
        <f t="shared" si="139"/>
        <v>depot-1</v>
      </c>
      <c r="L307" s="13" t="e">
        <f t="shared" si="130"/>
        <v>#REF!</v>
      </c>
      <c r="M307" s="13" t="e">
        <f t="shared" si="155"/>
        <v>#REF!</v>
      </c>
      <c r="N307" s="13">
        <f t="shared" si="155"/>
        <v>0</v>
      </c>
      <c r="O307" s="13">
        <f t="shared" si="155"/>
        <v>0</v>
      </c>
      <c r="P307" s="13">
        <f t="shared" si="155"/>
        <v>0</v>
      </c>
      <c r="Q307" s="13">
        <f t="shared" si="155"/>
        <v>0</v>
      </c>
      <c r="R307" s="13">
        <f t="shared" si="155"/>
        <v>0</v>
      </c>
      <c r="S307" s="13">
        <f t="shared" si="155"/>
        <v>0</v>
      </c>
      <c r="T307" s="13">
        <f t="shared" si="155"/>
        <v>0</v>
      </c>
      <c r="U307" s="13" t="str">
        <f t="shared" si="131"/>
        <v>depot-9</v>
      </c>
      <c r="V307" s="13" t="e">
        <f t="shared" si="132"/>
        <v>#REF!</v>
      </c>
      <c r="W307" s="13" t="str">
        <f t="shared" si="133"/>
        <v>depot-10</v>
      </c>
      <c r="X307" s="13" t="e">
        <f t="shared" si="134"/>
        <v>#REF!</v>
      </c>
      <c r="Y307" s="13" t="str">
        <f t="shared" si="140"/>
        <v>depot-11</v>
      </c>
      <c r="Z307" s="13" t="e">
        <f t="shared" si="135"/>
        <v>#REF!</v>
      </c>
      <c r="AA307" s="31" t="e">
        <f t="shared" si="156"/>
        <v>#REF!</v>
      </c>
      <c r="AB307" s="31">
        <f t="shared" si="156"/>
        <v>0</v>
      </c>
      <c r="AC307" s="31">
        <f t="shared" si="156"/>
        <v>0</v>
      </c>
      <c r="AD307" s="31">
        <f t="shared" si="156"/>
        <v>0</v>
      </c>
      <c r="AE307" s="31">
        <f t="shared" si="156"/>
        <v>0</v>
      </c>
      <c r="AF307" s="31">
        <f t="shared" si="156"/>
        <v>0</v>
      </c>
      <c r="AG307" s="42"/>
      <c r="AH307" s="32">
        <f t="shared" si="141"/>
        <v>1.7424463023295496</v>
      </c>
      <c r="AI307" s="32">
        <f t="shared" si="142"/>
        <v>2.0635210441628296</v>
      </c>
      <c r="AJ307" s="29">
        <f t="shared" si="157"/>
        <v>1.7424463023295496</v>
      </c>
      <c r="AK307" s="29">
        <f t="shared" si="157"/>
        <v>2.2562752813664657</v>
      </c>
      <c r="AL307" s="29">
        <f t="shared" si="157"/>
        <v>2.5013491877995087</v>
      </c>
      <c r="AM307" s="29">
        <f t="shared" si="157"/>
        <v>2.4913081381676516</v>
      </c>
      <c r="AN307" s="29">
        <f t="shared" si="157"/>
        <v>3.1584454420656876</v>
      </c>
      <c r="AO307" s="29">
        <f t="shared" si="157"/>
        <v>4.4423492370708226</v>
      </c>
      <c r="AP307" s="29">
        <f t="shared" si="157"/>
        <v>6.2028272450882591</v>
      </c>
      <c r="AQ307" s="29">
        <f t="shared" si="157"/>
        <v>8.8680832108190497</v>
      </c>
      <c r="AR307" s="29">
        <f t="shared" si="157"/>
        <v>8.6041285840937149</v>
      </c>
      <c r="AS307" s="29">
        <f t="shared" si="157"/>
        <v>12.525854306881836</v>
      </c>
      <c r="AT307" s="29">
        <f t="shared" si="157"/>
        <v>2.0635210441628296</v>
      </c>
      <c r="AU307" s="29">
        <f t="shared" si="157"/>
        <v>2.3676459180598779</v>
      </c>
      <c r="AV307" s="29">
        <f t="shared" si="157"/>
        <v>3.4765669364619272</v>
      </c>
      <c r="AW307" s="29">
        <f t="shared" si="157"/>
        <v>3.7414431929009546</v>
      </c>
      <c r="AX307" s="29">
        <f t="shared" si="157"/>
        <v>8.3307015158693396</v>
      </c>
      <c r="AY307" s="29">
        <f t="shared" si="157"/>
        <v>8.5153353487294741</v>
      </c>
    </row>
    <row r="308" spans="2:51">
      <c r="B308" s="3">
        <v>303</v>
      </c>
      <c r="C308" s="3" t="s">
        <v>960</v>
      </c>
      <c r="D308" s="26">
        <v>34.038071000000002</v>
      </c>
      <c r="E308" s="27">
        <v>-118.510057</v>
      </c>
      <c r="F308" s="24">
        <v>0</v>
      </c>
      <c r="G308" s="12">
        <v>0</v>
      </c>
      <c r="H308" s="13">
        <f t="shared" si="136"/>
        <v>0</v>
      </c>
      <c r="I308" s="28">
        <f t="shared" si="137"/>
        <v>0</v>
      </c>
      <c r="J308" s="13">
        <f t="shared" si="138"/>
        <v>0</v>
      </c>
      <c r="K308" s="13" t="str">
        <f t="shared" si="139"/>
        <v>depot-1</v>
      </c>
      <c r="L308" s="13" t="e">
        <f t="shared" si="130"/>
        <v>#REF!</v>
      </c>
      <c r="M308" s="13" t="e">
        <f t="shared" si="155"/>
        <v>#REF!</v>
      </c>
      <c r="N308" s="13">
        <f t="shared" si="155"/>
        <v>0</v>
      </c>
      <c r="O308" s="13">
        <f t="shared" si="155"/>
        <v>0</v>
      </c>
      <c r="P308" s="13">
        <f t="shared" si="155"/>
        <v>0</v>
      </c>
      <c r="Q308" s="13">
        <f t="shared" si="155"/>
        <v>0</v>
      </c>
      <c r="R308" s="13">
        <f t="shared" si="155"/>
        <v>0</v>
      </c>
      <c r="S308" s="13">
        <f t="shared" si="155"/>
        <v>0</v>
      </c>
      <c r="T308" s="13">
        <f t="shared" si="155"/>
        <v>0</v>
      </c>
      <c r="U308" s="13" t="str">
        <f t="shared" si="131"/>
        <v>depot-9</v>
      </c>
      <c r="V308" s="13" t="e">
        <f t="shared" si="132"/>
        <v>#REF!</v>
      </c>
      <c r="W308" s="13" t="str">
        <f t="shared" si="133"/>
        <v>depot-10</v>
      </c>
      <c r="X308" s="13" t="e">
        <f t="shared" si="134"/>
        <v>#REF!</v>
      </c>
      <c r="Y308" s="13" t="str">
        <f t="shared" si="140"/>
        <v>depot-11</v>
      </c>
      <c r="Z308" s="13" t="e">
        <f t="shared" si="135"/>
        <v>#REF!</v>
      </c>
      <c r="AA308" s="31" t="e">
        <f t="shared" si="156"/>
        <v>#REF!</v>
      </c>
      <c r="AB308" s="31">
        <f t="shared" si="156"/>
        <v>0</v>
      </c>
      <c r="AC308" s="31">
        <f t="shared" si="156"/>
        <v>0</v>
      </c>
      <c r="AD308" s="31">
        <f t="shared" si="156"/>
        <v>0</v>
      </c>
      <c r="AE308" s="31">
        <f t="shared" si="156"/>
        <v>0</v>
      </c>
      <c r="AF308" s="31">
        <f t="shared" si="156"/>
        <v>0</v>
      </c>
      <c r="AG308" s="42"/>
      <c r="AH308" s="32">
        <f t="shared" si="141"/>
        <v>1.4974231532874829</v>
      </c>
      <c r="AI308" s="32">
        <f t="shared" si="142"/>
        <v>2.2447248335602996</v>
      </c>
      <c r="AJ308" s="29">
        <f t="shared" si="157"/>
        <v>1.4974231532874829</v>
      </c>
      <c r="AK308" s="29">
        <f t="shared" si="157"/>
        <v>1.7996964866341745</v>
      </c>
      <c r="AL308" s="29">
        <f t="shared" si="157"/>
        <v>2.3181692656496997</v>
      </c>
      <c r="AM308" s="29">
        <f t="shared" si="157"/>
        <v>2.3120361077195546</v>
      </c>
      <c r="AN308" s="29">
        <f t="shared" si="157"/>
        <v>3.2227954589151508</v>
      </c>
      <c r="AO308" s="29">
        <f t="shared" si="157"/>
        <v>4.676615036412799</v>
      </c>
      <c r="AP308" s="29">
        <f t="shared" si="157"/>
        <v>6.3985697387546434</v>
      </c>
      <c r="AQ308" s="29">
        <f t="shared" si="157"/>
        <v>8.6665871187281933</v>
      </c>
      <c r="AR308" s="29">
        <f t="shared" si="157"/>
        <v>7.9883539591403308</v>
      </c>
      <c r="AS308" s="29">
        <f t="shared" si="157"/>
        <v>12.380555149027945</v>
      </c>
      <c r="AT308" s="29">
        <f t="shared" si="157"/>
        <v>2.2447248335602996</v>
      </c>
      <c r="AU308" s="29">
        <f t="shared" si="157"/>
        <v>2.2834770107018643</v>
      </c>
      <c r="AV308" s="29">
        <f t="shared" si="157"/>
        <v>3.0305489994057311</v>
      </c>
      <c r="AW308" s="29">
        <f t="shared" si="157"/>
        <v>3.3394047781008802</v>
      </c>
      <c r="AX308" s="29">
        <f t="shared" si="157"/>
        <v>8.3378926120455521</v>
      </c>
      <c r="AY308" s="29">
        <f t="shared" si="157"/>
        <v>8.5332117406997678</v>
      </c>
    </row>
    <row r="309" spans="2:51">
      <c r="B309" s="3">
        <v>304</v>
      </c>
      <c r="C309" s="3" t="s">
        <v>961</v>
      </c>
      <c r="D309" s="26">
        <v>34.027964500000003</v>
      </c>
      <c r="E309" s="27">
        <v>-118.511927</v>
      </c>
      <c r="F309" s="24">
        <v>0</v>
      </c>
      <c r="G309" s="12">
        <v>382.96804752443012</v>
      </c>
      <c r="H309" s="13">
        <f t="shared" si="136"/>
        <v>10723.105330684042</v>
      </c>
      <c r="I309" s="28">
        <f t="shared" si="137"/>
        <v>29.378370768997375</v>
      </c>
      <c r="J309" s="13">
        <f t="shared" si="138"/>
        <v>32.316207845897118</v>
      </c>
      <c r="K309" s="13" t="str">
        <f t="shared" si="139"/>
        <v>depot-1</v>
      </c>
      <c r="L309" s="13" t="e">
        <f t="shared" si="130"/>
        <v>#REF!</v>
      </c>
      <c r="M309" s="13" t="e">
        <f t="shared" si="155"/>
        <v>#REF!</v>
      </c>
      <c r="N309" s="13">
        <f t="shared" si="155"/>
        <v>0</v>
      </c>
      <c r="O309" s="13">
        <f t="shared" si="155"/>
        <v>0</v>
      </c>
      <c r="P309" s="13">
        <f t="shared" si="155"/>
        <v>0</v>
      </c>
      <c r="Q309" s="13">
        <f t="shared" si="155"/>
        <v>0</v>
      </c>
      <c r="R309" s="13">
        <f t="shared" si="155"/>
        <v>0</v>
      </c>
      <c r="S309" s="13">
        <f t="shared" si="155"/>
        <v>0</v>
      </c>
      <c r="T309" s="13">
        <f t="shared" si="155"/>
        <v>0</v>
      </c>
      <c r="U309" s="13" t="str">
        <f t="shared" si="131"/>
        <v>depot-9</v>
      </c>
      <c r="V309" s="13" t="e">
        <f t="shared" si="132"/>
        <v>#REF!</v>
      </c>
      <c r="W309" s="13" t="str">
        <f t="shared" si="133"/>
        <v>depot-10</v>
      </c>
      <c r="X309" s="13" t="e">
        <f t="shared" si="134"/>
        <v>#REF!</v>
      </c>
      <c r="Y309" s="13" t="str">
        <f t="shared" si="140"/>
        <v>depot-11</v>
      </c>
      <c r="Z309" s="13" t="e">
        <f t="shared" si="135"/>
        <v>#REF!</v>
      </c>
      <c r="AA309" s="31" t="e">
        <f t="shared" si="156"/>
        <v>#REF!</v>
      </c>
      <c r="AB309" s="31">
        <f t="shared" si="156"/>
        <v>0</v>
      </c>
      <c r="AC309" s="31">
        <f t="shared" si="156"/>
        <v>0</v>
      </c>
      <c r="AD309" s="31">
        <f t="shared" si="156"/>
        <v>0</v>
      </c>
      <c r="AE309" s="31">
        <f t="shared" si="156"/>
        <v>0</v>
      </c>
      <c r="AF309" s="31">
        <f t="shared" si="156"/>
        <v>0</v>
      </c>
      <c r="AG309" s="42"/>
      <c r="AH309" s="32">
        <f t="shared" si="141"/>
        <v>1.4659244225059467</v>
      </c>
      <c r="AI309" s="32">
        <f t="shared" si="142"/>
        <v>1.6603330120492448</v>
      </c>
      <c r="AJ309" s="29">
        <f t="shared" si="157"/>
        <v>1.4659244225059467</v>
      </c>
      <c r="AK309" s="29">
        <f t="shared" si="157"/>
        <v>2.0399773823505836</v>
      </c>
      <c r="AL309" s="29">
        <f t="shared" si="157"/>
        <v>2.1716151624313884</v>
      </c>
      <c r="AM309" s="29">
        <f t="shared" si="157"/>
        <v>2.160610937882522</v>
      </c>
      <c r="AN309" s="29">
        <f t="shared" si="157"/>
        <v>2.7623576337074391</v>
      </c>
      <c r="AO309" s="29">
        <f t="shared" si="157"/>
        <v>4.0293851587183722</v>
      </c>
      <c r="AP309" s="29">
        <f t="shared" si="157"/>
        <v>5.7901879168299422</v>
      </c>
      <c r="AQ309" s="29">
        <f t="shared" si="157"/>
        <v>8.5062829187019133</v>
      </c>
      <c r="AR309" s="29">
        <f t="shared" si="157"/>
        <v>8.403432167692392</v>
      </c>
      <c r="AS309" s="29">
        <f t="shared" si="157"/>
        <v>12.148459911882462</v>
      </c>
      <c r="AT309" s="29">
        <f t="shared" si="157"/>
        <v>1.6603330120492448</v>
      </c>
      <c r="AU309" s="29">
        <f t="shared" si="157"/>
        <v>2.0124970546319387</v>
      </c>
      <c r="AV309" s="29">
        <f t="shared" si="157"/>
        <v>3.2234270662287061</v>
      </c>
      <c r="AW309" s="29">
        <f t="shared" si="157"/>
        <v>3.4661995052939099</v>
      </c>
      <c r="AX309" s="29">
        <f t="shared" si="157"/>
        <v>7.9312677619973737</v>
      </c>
      <c r="AY309" s="29">
        <f t="shared" si="157"/>
        <v>8.1144605018517542</v>
      </c>
    </row>
    <row r="310" spans="2:51">
      <c r="B310" s="3">
        <v>305</v>
      </c>
      <c r="C310" s="3" t="s">
        <v>962</v>
      </c>
      <c r="D310" s="26">
        <v>34.017568199999999</v>
      </c>
      <c r="E310" s="27">
        <v>-118.4941615</v>
      </c>
      <c r="F310" s="24">
        <v>1</v>
      </c>
      <c r="G310" s="12">
        <v>176.44143501450321</v>
      </c>
      <c r="H310" s="13">
        <f t="shared" si="136"/>
        <v>4940.36018040609</v>
      </c>
      <c r="I310" s="28">
        <f t="shared" si="137"/>
        <v>13.53523337097559</v>
      </c>
      <c r="J310" s="13">
        <f t="shared" si="138"/>
        <v>14.888756708073149</v>
      </c>
      <c r="K310" s="13" t="str">
        <f t="shared" si="139"/>
        <v>depot-5</v>
      </c>
      <c r="L310" s="13" t="e">
        <f t="shared" si="130"/>
        <v>#REF!</v>
      </c>
      <c r="M310" s="13">
        <f t="shared" si="155"/>
        <v>0</v>
      </c>
      <c r="N310" s="13">
        <f t="shared" si="155"/>
        <v>0</v>
      </c>
      <c r="O310" s="13">
        <f t="shared" si="155"/>
        <v>0</v>
      </c>
      <c r="P310" s="13">
        <f t="shared" si="155"/>
        <v>0</v>
      </c>
      <c r="Q310" s="13" t="e">
        <f t="shared" si="155"/>
        <v>#REF!</v>
      </c>
      <c r="R310" s="13">
        <f t="shared" si="155"/>
        <v>0</v>
      </c>
      <c r="S310" s="13">
        <f t="shared" si="155"/>
        <v>0</v>
      </c>
      <c r="T310" s="13">
        <f t="shared" si="155"/>
        <v>0</v>
      </c>
      <c r="U310" s="13" t="str">
        <f t="shared" si="131"/>
        <v>depot-9</v>
      </c>
      <c r="V310" s="13" t="e">
        <f t="shared" si="132"/>
        <v>#REF!</v>
      </c>
      <c r="W310" s="13" t="str">
        <f t="shared" si="133"/>
        <v>depot-10</v>
      </c>
      <c r="X310" s="13" t="e">
        <f t="shared" si="134"/>
        <v>#REF!</v>
      </c>
      <c r="Y310" s="13" t="str">
        <f t="shared" si="140"/>
        <v>depot-11</v>
      </c>
      <c r="Z310" s="13" t="e">
        <f t="shared" si="135"/>
        <v>#REF!</v>
      </c>
      <c r="AA310" s="31" t="e">
        <f t="shared" si="156"/>
        <v>#REF!</v>
      </c>
      <c r="AB310" s="31">
        <f t="shared" si="156"/>
        <v>0</v>
      </c>
      <c r="AC310" s="31">
        <f t="shared" si="156"/>
        <v>0</v>
      </c>
      <c r="AD310" s="31">
        <f t="shared" si="156"/>
        <v>0</v>
      </c>
      <c r="AE310" s="31">
        <f t="shared" si="156"/>
        <v>0</v>
      </c>
      <c r="AF310" s="31">
        <f t="shared" si="156"/>
        <v>0</v>
      </c>
      <c r="AG310" s="42"/>
      <c r="AH310" s="32">
        <f t="shared" si="141"/>
        <v>0.71124806481333969</v>
      </c>
      <c r="AI310" s="32">
        <f t="shared" si="142"/>
        <v>0.39991308218130922</v>
      </c>
      <c r="AJ310" s="29">
        <f t="shared" si="157"/>
        <v>1.289330663134596</v>
      </c>
      <c r="AK310" s="29">
        <f t="shared" si="157"/>
        <v>1.6674548976510759</v>
      </c>
      <c r="AL310" s="29">
        <f t="shared" si="157"/>
        <v>0.92123460774181909</v>
      </c>
      <c r="AM310" s="29">
        <f t="shared" si="157"/>
        <v>0.90966011020621929</v>
      </c>
      <c r="AN310" s="29">
        <f t="shared" si="157"/>
        <v>0.71124806481333969</v>
      </c>
      <c r="AO310" s="29">
        <f t="shared" si="157"/>
        <v>2.0873421283776996</v>
      </c>
      <c r="AP310" s="29">
        <f t="shared" si="157"/>
        <v>3.8060563302718959</v>
      </c>
      <c r="AQ310" s="29">
        <f t="shared" si="157"/>
        <v>6.5313221691479795</v>
      </c>
      <c r="AR310" s="29">
        <f t="shared" si="157"/>
        <v>7.1572028783605424</v>
      </c>
      <c r="AS310" s="29">
        <f t="shared" si="157"/>
        <v>10.121577897245963</v>
      </c>
      <c r="AT310" s="29">
        <f t="shared" si="157"/>
        <v>0.39991308218130922</v>
      </c>
      <c r="AU310" s="29">
        <f t="shared" si="157"/>
        <v>0.65106087741485619</v>
      </c>
      <c r="AV310" s="29">
        <f t="shared" si="157"/>
        <v>2.1059818410657951</v>
      </c>
      <c r="AW310" s="29">
        <f t="shared" si="157"/>
        <v>2.1520959867303247</v>
      </c>
      <c r="AX310" s="29">
        <f t="shared" si="157"/>
        <v>5.8728828488997786</v>
      </c>
      <c r="AY310" s="29">
        <f t="shared" si="157"/>
        <v>6.0564251365728206</v>
      </c>
    </row>
    <row r="311" spans="2:51">
      <c r="B311" s="3">
        <v>306</v>
      </c>
      <c r="C311" s="3" t="s">
        <v>963</v>
      </c>
      <c r="D311" s="26">
        <v>34.033317699999998</v>
      </c>
      <c r="E311" s="27">
        <v>-118.4755183</v>
      </c>
      <c r="F311" s="24">
        <v>0</v>
      </c>
      <c r="G311" s="12">
        <v>147.34924231245651</v>
      </c>
      <c r="H311" s="13">
        <f t="shared" si="136"/>
        <v>4125.7787847487825</v>
      </c>
      <c r="I311" s="28">
        <f t="shared" si="137"/>
        <v>11.303503519859678</v>
      </c>
      <c r="J311" s="13">
        <f t="shared" si="138"/>
        <v>12.433853871845647</v>
      </c>
      <c r="K311" s="13" t="str">
        <f t="shared" si="139"/>
        <v>depot-3</v>
      </c>
      <c r="L311" s="13" t="e">
        <f t="shared" si="130"/>
        <v>#REF!</v>
      </c>
      <c r="M311" s="13">
        <f t="shared" si="155"/>
        <v>0</v>
      </c>
      <c r="N311" s="13">
        <f t="shared" si="155"/>
        <v>0</v>
      </c>
      <c r="O311" s="13" t="e">
        <f t="shared" si="155"/>
        <v>#REF!</v>
      </c>
      <c r="P311" s="13">
        <f t="shared" si="155"/>
        <v>0</v>
      </c>
      <c r="Q311" s="13">
        <f t="shared" si="155"/>
        <v>0</v>
      </c>
      <c r="R311" s="13">
        <f t="shared" si="155"/>
        <v>0</v>
      </c>
      <c r="S311" s="13">
        <f t="shared" si="155"/>
        <v>0</v>
      </c>
      <c r="T311" s="13">
        <f t="shared" si="155"/>
        <v>0</v>
      </c>
      <c r="U311" s="13" t="str">
        <f t="shared" si="131"/>
        <v>depot-9</v>
      </c>
      <c r="V311" s="13" t="e">
        <f t="shared" si="132"/>
        <v>#REF!</v>
      </c>
      <c r="W311" s="13" t="str">
        <f t="shared" si="133"/>
        <v>depot-10</v>
      </c>
      <c r="X311" s="13" t="e">
        <f t="shared" si="134"/>
        <v>#REF!</v>
      </c>
      <c r="Y311" s="13" t="str">
        <f t="shared" si="140"/>
        <v>depot-14</v>
      </c>
      <c r="Z311" s="13" t="e">
        <f t="shared" si="135"/>
        <v>#REF!</v>
      </c>
      <c r="AA311" s="31">
        <f t="shared" si="156"/>
        <v>0</v>
      </c>
      <c r="AB311" s="31">
        <f t="shared" si="156"/>
        <v>0</v>
      </c>
      <c r="AC311" s="31">
        <f t="shared" si="156"/>
        <v>0</v>
      </c>
      <c r="AD311" s="31" t="e">
        <f t="shared" si="156"/>
        <v>#REF!</v>
      </c>
      <c r="AE311" s="31">
        <f t="shared" si="156"/>
        <v>0</v>
      </c>
      <c r="AF311" s="31">
        <f t="shared" si="156"/>
        <v>0</v>
      </c>
      <c r="AG311" s="42"/>
      <c r="AH311" s="32">
        <f t="shared" si="141"/>
        <v>1.6528122990819696</v>
      </c>
      <c r="AI311" s="32">
        <f t="shared" si="142"/>
        <v>0.2932643507142656</v>
      </c>
      <c r="AJ311" s="29">
        <f t="shared" si="157"/>
        <v>2.2141056365491294</v>
      </c>
      <c r="AK311" s="29">
        <f t="shared" si="157"/>
        <v>1.6992928753444807</v>
      </c>
      <c r="AL311" s="29">
        <f t="shared" si="157"/>
        <v>1.6528122990819696</v>
      </c>
      <c r="AM311" s="29">
        <f t="shared" si="157"/>
        <v>1.666621996734605</v>
      </c>
      <c r="AN311" s="29">
        <f t="shared" si="157"/>
        <v>2.1862498724983968</v>
      </c>
      <c r="AO311" s="29">
        <f t="shared" si="157"/>
        <v>3.4183620239231836</v>
      </c>
      <c r="AP311" s="29">
        <f t="shared" si="157"/>
        <v>4.509044708549852</v>
      </c>
      <c r="AQ311" s="29">
        <f t="shared" si="157"/>
        <v>5.3750711519478713</v>
      </c>
      <c r="AR311" s="29">
        <f t="shared" si="157"/>
        <v>4.7902031247233756</v>
      </c>
      <c r="AS311" s="29">
        <f t="shared" si="157"/>
        <v>9.1292367636793053</v>
      </c>
      <c r="AT311" s="29">
        <f t="shared" si="157"/>
        <v>2.6312595211037459</v>
      </c>
      <c r="AU311" s="29">
        <f t="shared" si="157"/>
        <v>1.9246173284569648</v>
      </c>
      <c r="AV311" s="29">
        <f t="shared" si="157"/>
        <v>0.46151911119704053</v>
      </c>
      <c r="AW311" s="29">
        <f t="shared" si="157"/>
        <v>0.2932643507142656</v>
      </c>
      <c r="AX311" s="29">
        <f t="shared" si="157"/>
        <v>5.5626856842536956</v>
      </c>
      <c r="AY311" s="29">
        <f t="shared" si="157"/>
        <v>5.7776060521470285</v>
      </c>
    </row>
    <row r="312" spans="2:51">
      <c r="B312" s="3">
        <v>307</v>
      </c>
      <c r="C312" s="3" t="s">
        <v>964</v>
      </c>
      <c r="D312" s="26">
        <v>34.0304024</v>
      </c>
      <c r="E312" s="27">
        <v>-118.4759068</v>
      </c>
      <c r="F312" s="24">
        <v>0</v>
      </c>
      <c r="G312" s="12">
        <v>163.67761942473931</v>
      </c>
      <c r="H312" s="13">
        <f t="shared" si="136"/>
        <v>4582.9733438927005</v>
      </c>
      <c r="I312" s="28">
        <f t="shared" si="137"/>
        <v>12.556091353130686</v>
      </c>
      <c r="J312" s="13">
        <f t="shared" si="138"/>
        <v>13.811700488443755</v>
      </c>
      <c r="K312" s="13" t="str">
        <f t="shared" si="139"/>
        <v>depot-3</v>
      </c>
      <c r="L312" s="13" t="e">
        <f t="shared" si="130"/>
        <v>#REF!</v>
      </c>
      <c r="M312" s="13">
        <f t="shared" si="155"/>
        <v>0</v>
      </c>
      <c r="N312" s="13">
        <f t="shared" si="155"/>
        <v>0</v>
      </c>
      <c r="O312" s="13" t="e">
        <f t="shared" si="155"/>
        <v>#REF!</v>
      </c>
      <c r="P312" s="13">
        <f t="shared" si="155"/>
        <v>0</v>
      </c>
      <c r="Q312" s="13">
        <f t="shared" si="155"/>
        <v>0</v>
      </c>
      <c r="R312" s="13">
        <f t="shared" si="155"/>
        <v>0</v>
      </c>
      <c r="S312" s="13">
        <f t="shared" si="155"/>
        <v>0</v>
      </c>
      <c r="T312" s="13">
        <f t="shared" si="155"/>
        <v>0</v>
      </c>
      <c r="U312" s="13" t="str">
        <f t="shared" si="131"/>
        <v>depot-9</v>
      </c>
      <c r="V312" s="13" t="e">
        <f t="shared" si="132"/>
        <v>#REF!</v>
      </c>
      <c r="W312" s="13" t="str">
        <f t="shared" si="133"/>
        <v>depot-10</v>
      </c>
      <c r="X312" s="13" t="e">
        <f t="shared" si="134"/>
        <v>#REF!</v>
      </c>
      <c r="Y312" s="13" t="str">
        <f t="shared" si="140"/>
        <v>depot-14</v>
      </c>
      <c r="Z312" s="13" t="e">
        <f t="shared" si="135"/>
        <v>#REF!</v>
      </c>
      <c r="AA312" s="31">
        <f t="shared" si="156"/>
        <v>0</v>
      </c>
      <c r="AB312" s="31">
        <f t="shared" si="156"/>
        <v>0</v>
      </c>
      <c r="AC312" s="31">
        <f t="shared" si="156"/>
        <v>0</v>
      </c>
      <c r="AD312" s="31" t="e">
        <f t="shared" si="156"/>
        <v>#REF!</v>
      </c>
      <c r="AE312" s="31">
        <f t="shared" si="156"/>
        <v>0</v>
      </c>
      <c r="AF312" s="31">
        <f t="shared" si="156"/>
        <v>0</v>
      </c>
      <c r="AG312" s="42"/>
      <c r="AH312" s="32">
        <f t="shared" si="141"/>
        <v>1.5076227547358343</v>
      </c>
      <c r="AI312" s="32">
        <f t="shared" si="142"/>
        <v>0.16407427830050678</v>
      </c>
      <c r="AJ312" s="29">
        <f t="shared" si="157"/>
        <v>2.1512185737387859</v>
      </c>
      <c r="AK312" s="29">
        <f t="shared" si="157"/>
        <v>1.7003715179914902</v>
      </c>
      <c r="AL312" s="29">
        <f t="shared" si="157"/>
        <v>1.5076227547358343</v>
      </c>
      <c r="AM312" s="29">
        <f t="shared" si="157"/>
        <v>1.5210396710803396</v>
      </c>
      <c r="AN312" s="29">
        <f t="shared" si="157"/>
        <v>1.9254279654144248</v>
      </c>
      <c r="AO312" s="29">
        <f t="shared" si="157"/>
        <v>3.1254718725340469</v>
      </c>
      <c r="AP312" s="29">
        <f t="shared" si="157"/>
        <v>4.2261531482546912</v>
      </c>
      <c r="AQ312" s="29">
        <f t="shared" si="157"/>
        <v>5.2580188060240989</v>
      </c>
      <c r="AR312" s="29">
        <f t="shared" si="157"/>
        <v>4.9458858358143143</v>
      </c>
      <c r="AS312" s="29">
        <f t="shared" si="157"/>
        <v>9.008609852497516</v>
      </c>
      <c r="AT312" s="29">
        <f t="shared" si="157"/>
        <v>2.4533094386154546</v>
      </c>
      <c r="AU312" s="29">
        <f t="shared" si="157"/>
        <v>1.762138266991925</v>
      </c>
      <c r="AV312" s="29">
        <f t="shared" si="157"/>
        <v>0.51106902801869658</v>
      </c>
      <c r="AW312" s="29">
        <f t="shared" si="157"/>
        <v>0.16407427830050678</v>
      </c>
      <c r="AX312" s="29">
        <f t="shared" si="157"/>
        <v>5.3502296924526949</v>
      </c>
      <c r="AY312" s="29">
        <f t="shared" si="157"/>
        <v>5.5638695671634624</v>
      </c>
    </row>
    <row r="313" spans="2:51">
      <c r="B313" s="3">
        <v>308</v>
      </c>
      <c r="C313" s="3" t="s">
        <v>965</v>
      </c>
      <c r="D313" s="26">
        <v>33.998004899999998</v>
      </c>
      <c r="E313" s="27">
        <v>-118.4825744</v>
      </c>
      <c r="F313" s="24">
        <v>1</v>
      </c>
      <c r="G313" s="12">
        <v>232.40137946766762</v>
      </c>
      <c r="H313" s="13">
        <f t="shared" si="136"/>
        <v>6507.2386250946938</v>
      </c>
      <c r="I313" s="28">
        <f t="shared" si="137"/>
        <v>17.828051027656695</v>
      </c>
      <c r="J313" s="13">
        <f t="shared" si="138"/>
        <v>19.610856130422366</v>
      </c>
      <c r="K313" s="13" t="str">
        <f t="shared" si="139"/>
        <v>depot-6</v>
      </c>
      <c r="L313" s="13" t="e">
        <f t="shared" si="130"/>
        <v>#REF!</v>
      </c>
      <c r="M313" s="13">
        <f t="shared" si="155"/>
        <v>0</v>
      </c>
      <c r="N313" s="13">
        <f t="shared" si="155"/>
        <v>0</v>
      </c>
      <c r="O313" s="13">
        <f t="shared" si="155"/>
        <v>0</v>
      </c>
      <c r="P313" s="13">
        <f t="shared" si="155"/>
        <v>0</v>
      </c>
      <c r="Q313" s="13">
        <f t="shared" si="155"/>
        <v>0</v>
      </c>
      <c r="R313" s="13" t="e">
        <f t="shared" si="155"/>
        <v>#REF!</v>
      </c>
      <c r="S313" s="13">
        <f t="shared" si="155"/>
        <v>0</v>
      </c>
      <c r="T313" s="13">
        <f t="shared" si="155"/>
        <v>0</v>
      </c>
      <c r="U313" s="13" t="str">
        <f t="shared" si="131"/>
        <v>depot-9</v>
      </c>
      <c r="V313" s="13" t="e">
        <f t="shared" si="132"/>
        <v>#REF!</v>
      </c>
      <c r="W313" s="13" t="str">
        <f t="shared" si="133"/>
        <v>depot-10</v>
      </c>
      <c r="X313" s="13" t="e">
        <f t="shared" si="134"/>
        <v>#REF!</v>
      </c>
      <c r="Y313" s="13" t="str">
        <f t="shared" si="140"/>
        <v>depot-11</v>
      </c>
      <c r="Z313" s="13" t="e">
        <f t="shared" si="135"/>
        <v>#REF!</v>
      </c>
      <c r="AA313" s="31" t="e">
        <f t="shared" si="156"/>
        <v>#REF!</v>
      </c>
      <c r="AB313" s="31">
        <f t="shared" si="156"/>
        <v>0</v>
      </c>
      <c r="AC313" s="31">
        <f t="shared" si="156"/>
        <v>0</v>
      </c>
      <c r="AD313" s="31">
        <f t="shared" si="156"/>
        <v>0</v>
      </c>
      <c r="AE313" s="31">
        <f t="shared" si="156"/>
        <v>0</v>
      </c>
      <c r="AF313" s="31">
        <f t="shared" si="156"/>
        <v>0</v>
      </c>
      <c r="AG313" s="42"/>
      <c r="AH313" s="32">
        <f t="shared" si="141"/>
        <v>0.19873058974399846</v>
      </c>
      <c r="AI313" s="32">
        <f t="shared" si="142"/>
        <v>2.6148941557353407</v>
      </c>
      <c r="AJ313" s="29">
        <f t="shared" si="157"/>
        <v>3.530972981162305</v>
      </c>
      <c r="AK313" s="29">
        <f t="shared" si="157"/>
        <v>3.7489085627819141</v>
      </c>
      <c r="AL313" s="29">
        <f t="shared" si="157"/>
        <v>2.8980355281641037</v>
      </c>
      <c r="AM313" s="29">
        <f t="shared" si="157"/>
        <v>2.8941102117408652</v>
      </c>
      <c r="AN313" s="29">
        <f t="shared" si="157"/>
        <v>1.773650232289085</v>
      </c>
      <c r="AO313" s="29">
        <f t="shared" si="157"/>
        <v>0.19873058974399846</v>
      </c>
      <c r="AP313" s="29">
        <f t="shared" si="157"/>
        <v>1.6141464330725626</v>
      </c>
      <c r="AQ313" s="29">
        <f t="shared" si="157"/>
        <v>5.2788709638523477</v>
      </c>
      <c r="AR313" s="29">
        <f t="shared" si="157"/>
        <v>7.4364289086235731</v>
      </c>
      <c r="AS313" s="29">
        <f t="shared" si="157"/>
        <v>8.5072987581849606</v>
      </c>
      <c r="AT313" s="29">
        <f t="shared" si="157"/>
        <v>2.6148941557353407</v>
      </c>
      <c r="AU313" s="29">
        <f t="shared" si="157"/>
        <v>2.7536036798527279</v>
      </c>
      <c r="AV313" s="29">
        <f t="shared" si="157"/>
        <v>3.5355173622115639</v>
      </c>
      <c r="AW313" s="29">
        <f t="shared" si="157"/>
        <v>3.3468988053569548</v>
      </c>
      <c r="AX313" s="29">
        <f t="shared" si="157"/>
        <v>4.0352275799141699</v>
      </c>
      <c r="AY313" s="29">
        <f t="shared" si="157"/>
        <v>4.18178847505565</v>
      </c>
    </row>
    <row r="314" spans="2:51">
      <c r="B314" s="3">
        <v>309</v>
      </c>
      <c r="C314" s="3" t="s">
        <v>966</v>
      </c>
      <c r="D314" s="26">
        <v>34.009994300000002</v>
      </c>
      <c r="E314" s="27">
        <v>-118.4965085</v>
      </c>
      <c r="F314" s="24">
        <v>1</v>
      </c>
      <c r="G314" s="12">
        <v>176.44143501450321</v>
      </c>
      <c r="H314" s="13">
        <f t="shared" si="136"/>
        <v>4940.36018040609</v>
      </c>
      <c r="I314" s="28">
        <f t="shared" si="137"/>
        <v>13.53523337097559</v>
      </c>
      <c r="J314" s="13">
        <f t="shared" si="138"/>
        <v>14.888756708073149</v>
      </c>
      <c r="K314" s="13" t="str">
        <f t="shared" si="139"/>
        <v>depot-5</v>
      </c>
      <c r="L314" s="13" t="e">
        <f t="shared" si="130"/>
        <v>#REF!</v>
      </c>
      <c r="M314" s="13">
        <f t="shared" si="155"/>
        <v>0</v>
      </c>
      <c r="N314" s="13">
        <f t="shared" si="155"/>
        <v>0</v>
      </c>
      <c r="O314" s="13">
        <f t="shared" si="155"/>
        <v>0</v>
      </c>
      <c r="P314" s="13">
        <f t="shared" si="155"/>
        <v>0</v>
      </c>
      <c r="Q314" s="13" t="e">
        <f t="shared" si="155"/>
        <v>#REF!</v>
      </c>
      <c r="R314" s="13">
        <f t="shared" si="155"/>
        <v>0</v>
      </c>
      <c r="S314" s="13">
        <f t="shared" si="155"/>
        <v>0</v>
      </c>
      <c r="T314" s="13">
        <f t="shared" si="155"/>
        <v>0</v>
      </c>
      <c r="U314" s="13" t="str">
        <f t="shared" si="131"/>
        <v>depot-9</v>
      </c>
      <c r="V314" s="13" t="e">
        <f t="shared" si="132"/>
        <v>#REF!</v>
      </c>
      <c r="W314" s="13" t="str">
        <f t="shared" si="133"/>
        <v>depot-10</v>
      </c>
      <c r="X314" s="13" t="e">
        <f t="shared" si="134"/>
        <v>#REF!</v>
      </c>
      <c r="Y314" s="13" t="str">
        <f t="shared" si="140"/>
        <v>depot-11</v>
      </c>
      <c r="Z314" s="13" t="e">
        <f t="shared" si="135"/>
        <v>#REF!</v>
      </c>
      <c r="AA314" s="31" t="e">
        <f t="shared" si="156"/>
        <v>#REF!</v>
      </c>
      <c r="AB314" s="31">
        <f t="shared" si="156"/>
        <v>0</v>
      </c>
      <c r="AC314" s="31">
        <f t="shared" si="156"/>
        <v>0</v>
      </c>
      <c r="AD314" s="31">
        <f t="shared" si="156"/>
        <v>0</v>
      </c>
      <c r="AE314" s="31">
        <f t="shared" si="156"/>
        <v>0</v>
      </c>
      <c r="AF314" s="31">
        <f t="shared" si="156"/>
        <v>0</v>
      </c>
      <c r="AG314" s="42"/>
      <c r="AH314" s="32">
        <f t="shared" si="141"/>
        <v>1.0313355237750055</v>
      </c>
      <c r="AI314" s="32">
        <f t="shared" si="142"/>
        <v>0.93736272050839919</v>
      </c>
      <c r="AJ314" s="29">
        <f t="shared" si="157"/>
        <v>2.0070227361436652</v>
      </c>
      <c r="AK314" s="29">
        <f t="shared" si="157"/>
        <v>2.449628926715171</v>
      </c>
      <c r="AL314" s="29">
        <f t="shared" si="157"/>
        <v>1.7104823153722544</v>
      </c>
      <c r="AM314" s="29">
        <f t="shared" si="157"/>
        <v>1.6993790454162592</v>
      </c>
      <c r="AN314" s="29">
        <f t="shared" si="157"/>
        <v>1.0313355237750055</v>
      </c>
      <c r="AO314" s="29">
        <f t="shared" si="157"/>
        <v>1.6862174987233105</v>
      </c>
      <c r="AP314" s="29">
        <f t="shared" si="157"/>
        <v>3.4487585625125847</v>
      </c>
      <c r="AQ314" s="29">
        <f t="shared" si="157"/>
        <v>6.6560066848001824</v>
      </c>
      <c r="AR314" s="29">
        <f t="shared" si="157"/>
        <v>7.7465396443386858</v>
      </c>
      <c r="AS314" s="29">
        <f t="shared" si="157"/>
        <v>10.123412209157566</v>
      </c>
      <c r="AT314" s="29">
        <f t="shared" si="157"/>
        <v>0.93736272050839919</v>
      </c>
      <c r="AU314" s="29">
        <f t="shared" si="157"/>
        <v>1.4439817259922845</v>
      </c>
      <c r="AV314" s="29">
        <f t="shared" si="157"/>
        <v>2.84634987483921</v>
      </c>
      <c r="AW314" s="29">
        <f t="shared" si="157"/>
        <v>2.8447088842620545</v>
      </c>
      <c r="AX314" s="29">
        <f t="shared" si="157"/>
        <v>5.7435057530573053</v>
      </c>
      <c r="AY314" s="29">
        <f t="shared" si="157"/>
        <v>5.9100929862916134</v>
      </c>
    </row>
    <row r="315" spans="2:51">
      <c r="B315" s="3">
        <v>310</v>
      </c>
      <c r="C315" s="3" t="s">
        <v>967</v>
      </c>
      <c r="D315" s="26">
        <v>34.0082472</v>
      </c>
      <c r="E315" s="27">
        <v>-118.49152220000001</v>
      </c>
      <c r="F315" s="24">
        <v>1</v>
      </c>
      <c r="G315" s="12">
        <v>176.44143501450321</v>
      </c>
      <c r="H315" s="13">
        <f t="shared" si="136"/>
        <v>4940.36018040609</v>
      </c>
      <c r="I315" s="28">
        <f t="shared" si="137"/>
        <v>13.53523337097559</v>
      </c>
      <c r="J315" s="13">
        <f t="shared" si="138"/>
        <v>14.888756708073149</v>
      </c>
      <c r="K315" s="13" t="str">
        <f t="shared" si="139"/>
        <v>depot-5</v>
      </c>
      <c r="L315" s="13" t="e">
        <f t="shared" si="130"/>
        <v>#REF!</v>
      </c>
      <c r="M315" s="13">
        <f t="shared" si="155"/>
        <v>0</v>
      </c>
      <c r="N315" s="13">
        <f t="shared" si="155"/>
        <v>0</v>
      </c>
      <c r="O315" s="13">
        <f t="shared" si="155"/>
        <v>0</v>
      </c>
      <c r="P315" s="13">
        <f t="shared" si="155"/>
        <v>0</v>
      </c>
      <c r="Q315" s="13" t="e">
        <f t="shared" si="155"/>
        <v>#REF!</v>
      </c>
      <c r="R315" s="13">
        <f t="shared" si="155"/>
        <v>0</v>
      </c>
      <c r="S315" s="13">
        <f t="shared" si="155"/>
        <v>0</v>
      </c>
      <c r="T315" s="13">
        <f t="shared" si="155"/>
        <v>0</v>
      </c>
      <c r="U315" s="13" t="str">
        <f t="shared" si="131"/>
        <v>depot-9</v>
      </c>
      <c r="V315" s="13" t="e">
        <f t="shared" si="132"/>
        <v>#REF!</v>
      </c>
      <c r="W315" s="13" t="str">
        <f t="shared" si="133"/>
        <v>depot-10</v>
      </c>
      <c r="X315" s="13" t="e">
        <f t="shared" si="134"/>
        <v>#REF!</v>
      </c>
      <c r="Y315" s="13" t="str">
        <f t="shared" si="140"/>
        <v>depot-11</v>
      </c>
      <c r="Z315" s="13" t="e">
        <f t="shared" si="135"/>
        <v>#REF!</v>
      </c>
      <c r="AA315" s="31" t="e">
        <f t="shared" si="156"/>
        <v>#REF!</v>
      </c>
      <c r="AB315" s="31">
        <f t="shared" si="156"/>
        <v>0</v>
      </c>
      <c r="AC315" s="31">
        <f t="shared" si="156"/>
        <v>0</v>
      </c>
      <c r="AD315" s="31">
        <f t="shared" si="156"/>
        <v>0</v>
      </c>
      <c r="AE315" s="31">
        <f t="shared" si="156"/>
        <v>0</v>
      </c>
      <c r="AF315" s="31">
        <f t="shared" si="156"/>
        <v>0</v>
      </c>
      <c r="AG315" s="42"/>
      <c r="AH315" s="32">
        <f t="shared" si="141"/>
        <v>0.78872231311158358</v>
      </c>
      <c r="AI315" s="32">
        <f t="shared" si="142"/>
        <v>1.2683131230098303</v>
      </c>
      <c r="AJ315" s="29">
        <f t="shared" si="157"/>
        <v>2.2579578576222787</v>
      </c>
      <c r="AK315" s="29">
        <f t="shared" si="157"/>
        <v>2.5929682331259056</v>
      </c>
      <c r="AL315" s="29">
        <f t="shared" si="157"/>
        <v>1.7729470296095742</v>
      </c>
      <c r="AM315" s="29">
        <f t="shared" si="157"/>
        <v>1.7648333079928666</v>
      </c>
      <c r="AN315" s="29">
        <f t="shared" si="157"/>
        <v>0.78872231311158358</v>
      </c>
      <c r="AO315" s="29">
        <f t="shared" si="157"/>
        <v>1.191908427690801</v>
      </c>
      <c r="AP315" s="29">
        <f t="shared" si="157"/>
        <v>2.9540159878549783</v>
      </c>
      <c r="AQ315" s="29">
        <f t="shared" si="157"/>
        <v>6.1459774441260002</v>
      </c>
      <c r="AR315" s="29">
        <f t="shared" si="157"/>
        <v>7.4336973942792346</v>
      </c>
      <c r="AS315" s="29">
        <f t="shared" si="157"/>
        <v>9.5967555187427926</v>
      </c>
      <c r="AT315" s="29">
        <f t="shared" si="157"/>
        <v>1.2683131230098303</v>
      </c>
      <c r="AU315" s="29">
        <f t="shared" si="157"/>
        <v>1.5558167224964146</v>
      </c>
      <c r="AV315" s="29">
        <f t="shared" si="157"/>
        <v>2.7497870016782842</v>
      </c>
      <c r="AW315" s="29">
        <f t="shared" si="157"/>
        <v>2.6838167872640777</v>
      </c>
      <c r="AX315" s="29">
        <f t="shared" si="157"/>
        <v>5.2161873740119979</v>
      </c>
      <c r="AY315" s="29">
        <f t="shared" si="157"/>
        <v>5.3837635717787631</v>
      </c>
    </row>
    <row r="316" spans="2:51">
      <c r="B316" s="3">
        <v>311</v>
      </c>
      <c r="C316" s="3" t="s">
        <v>968</v>
      </c>
      <c r="D316" s="26">
        <v>34.027946</v>
      </c>
      <c r="E316" s="27">
        <v>-118.518455</v>
      </c>
      <c r="F316" s="24">
        <v>0</v>
      </c>
      <c r="G316" s="12">
        <v>0</v>
      </c>
      <c r="H316" s="13">
        <f t="shared" si="136"/>
        <v>0</v>
      </c>
      <c r="I316" s="28">
        <f t="shared" si="137"/>
        <v>0</v>
      </c>
      <c r="J316" s="13">
        <f t="shared" si="138"/>
        <v>0</v>
      </c>
      <c r="K316" s="13" t="str">
        <f t="shared" si="139"/>
        <v>depot-1</v>
      </c>
      <c r="L316" s="13" t="e">
        <f t="shared" si="130"/>
        <v>#REF!</v>
      </c>
      <c r="M316" s="13" t="e">
        <f t="shared" ref="M316:T325" si="158">IF($K316=M$5,$L316,0)</f>
        <v>#REF!</v>
      </c>
      <c r="N316" s="13">
        <f t="shared" si="158"/>
        <v>0</v>
      </c>
      <c r="O316" s="13">
        <f t="shared" si="158"/>
        <v>0</v>
      </c>
      <c r="P316" s="13">
        <f t="shared" si="158"/>
        <v>0</v>
      </c>
      <c r="Q316" s="13">
        <f t="shared" si="158"/>
        <v>0</v>
      </c>
      <c r="R316" s="13">
        <f t="shared" si="158"/>
        <v>0</v>
      </c>
      <c r="S316" s="13">
        <f t="shared" si="158"/>
        <v>0</v>
      </c>
      <c r="T316" s="13">
        <f t="shared" si="158"/>
        <v>0</v>
      </c>
      <c r="U316" s="13" t="str">
        <f t="shared" si="131"/>
        <v>depot-9</v>
      </c>
      <c r="V316" s="13" t="e">
        <f t="shared" si="132"/>
        <v>#REF!</v>
      </c>
      <c r="W316" s="13" t="str">
        <f t="shared" si="133"/>
        <v>depot-10</v>
      </c>
      <c r="X316" s="13" t="e">
        <f t="shared" si="134"/>
        <v>#REF!</v>
      </c>
      <c r="Y316" s="13" t="str">
        <f t="shared" si="140"/>
        <v>depot-11</v>
      </c>
      <c r="Z316" s="13" t="e">
        <f t="shared" si="135"/>
        <v>#REF!</v>
      </c>
      <c r="AA316" s="31" t="e">
        <f t="shared" ref="AA316:AF325" si="159">IF($Y316=AA$5,$Z316,0)</f>
        <v>#REF!</v>
      </c>
      <c r="AB316" s="31">
        <f t="shared" si="159"/>
        <v>0</v>
      </c>
      <c r="AC316" s="31">
        <f t="shared" si="159"/>
        <v>0</v>
      </c>
      <c r="AD316" s="31">
        <f t="shared" si="159"/>
        <v>0</v>
      </c>
      <c r="AE316" s="31">
        <f t="shared" si="159"/>
        <v>0</v>
      </c>
      <c r="AF316" s="31">
        <f t="shared" si="159"/>
        <v>0</v>
      </c>
      <c r="AG316" s="42"/>
      <c r="AH316" s="32">
        <f t="shared" si="141"/>
        <v>2.1143347062375479</v>
      </c>
      <c r="AI316" s="32">
        <f t="shared" si="142"/>
        <v>2.2421765497839297</v>
      </c>
      <c r="AJ316" s="29">
        <f t="shared" ref="AJ316:AY325" si="160">(((AJ$3-$D316)^2)+((AJ$4-$E316)^2))^(1/2)*100</f>
        <v>2.1143347062375479</v>
      </c>
      <c r="AK316" s="29">
        <f t="shared" si="160"/>
        <v>2.6697553015219633</v>
      </c>
      <c r="AL316" s="29">
        <f t="shared" si="160"/>
        <v>2.8220849633212732</v>
      </c>
      <c r="AM316" s="29">
        <f t="shared" si="160"/>
        <v>2.8108912578394767</v>
      </c>
      <c r="AN316" s="29">
        <f t="shared" si="160"/>
        <v>3.352521785761108</v>
      </c>
      <c r="AO316" s="29">
        <f t="shared" si="160"/>
        <v>4.5203436879068821</v>
      </c>
      <c r="AP316" s="29">
        <f t="shared" si="160"/>
        <v>6.2838436157899205</v>
      </c>
      <c r="AQ316" s="29">
        <f t="shared" si="160"/>
        <v>9.1349424574270639</v>
      </c>
      <c r="AR316" s="29">
        <f t="shared" si="160"/>
        <v>9.0314910517873273</v>
      </c>
      <c r="AS316" s="29">
        <f t="shared" si="160"/>
        <v>12.758694625709966</v>
      </c>
      <c r="AT316" s="29">
        <f t="shared" si="160"/>
        <v>2.2421765497839297</v>
      </c>
      <c r="AU316" s="29">
        <f t="shared" si="160"/>
        <v>2.6542579694528836</v>
      </c>
      <c r="AV316" s="29">
        <f t="shared" si="160"/>
        <v>3.869054655829725</v>
      </c>
      <c r="AW316" s="29">
        <f t="shared" si="160"/>
        <v>4.1169266043982855</v>
      </c>
      <c r="AX316" s="29">
        <f t="shared" si="160"/>
        <v>8.4997619084301554</v>
      </c>
      <c r="AY316" s="29">
        <f t="shared" si="160"/>
        <v>8.6782481758483385</v>
      </c>
    </row>
    <row r="317" spans="2:51">
      <c r="B317" s="3">
        <v>312</v>
      </c>
      <c r="C317" s="3" t="s">
        <v>969</v>
      </c>
      <c r="D317" s="26">
        <v>34.031818299999998</v>
      </c>
      <c r="E317" s="27">
        <v>-118.4664077</v>
      </c>
      <c r="F317" s="24">
        <v>0</v>
      </c>
      <c r="G317" s="12">
        <v>349.95497750856936</v>
      </c>
      <c r="H317" s="13">
        <f t="shared" si="136"/>
        <v>9798.7393702399422</v>
      </c>
      <c r="I317" s="28">
        <f t="shared" si="137"/>
        <v>26.84586128832861</v>
      </c>
      <c r="J317" s="13">
        <f t="shared" si="138"/>
        <v>29.530447417161472</v>
      </c>
      <c r="K317" s="13" t="str">
        <f t="shared" si="139"/>
        <v>depot-3</v>
      </c>
      <c r="L317" s="13" t="e">
        <f t="shared" si="130"/>
        <v>#REF!</v>
      </c>
      <c r="M317" s="13">
        <f t="shared" si="158"/>
        <v>0</v>
      </c>
      <c r="N317" s="13">
        <f t="shared" si="158"/>
        <v>0</v>
      </c>
      <c r="O317" s="13" t="e">
        <f t="shared" si="158"/>
        <v>#REF!</v>
      </c>
      <c r="P317" s="13">
        <f t="shared" si="158"/>
        <v>0</v>
      </c>
      <c r="Q317" s="13">
        <f t="shared" si="158"/>
        <v>0</v>
      </c>
      <c r="R317" s="13">
        <f t="shared" si="158"/>
        <v>0</v>
      </c>
      <c r="S317" s="13">
        <f t="shared" si="158"/>
        <v>0</v>
      </c>
      <c r="T317" s="13">
        <f t="shared" si="158"/>
        <v>0</v>
      </c>
      <c r="U317" s="13" t="str">
        <f t="shared" si="131"/>
        <v>depot-9</v>
      </c>
      <c r="V317" s="13" t="e">
        <f t="shared" si="132"/>
        <v>#REF!</v>
      </c>
      <c r="W317" s="13" t="str">
        <f t="shared" si="133"/>
        <v>depot-10</v>
      </c>
      <c r="X317" s="13" t="e">
        <f t="shared" si="134"/>
        <v>#REF!</v>
      </c>
      <c r="Y317" s="13" t="str">
        <f t="shared" si="140"/>
        <v>depot-14</v>
      </c>
      <c r="Z317" s="13" t="e">
        <f t="shared" si="135"/>
        <v>#REF!</v>
      </c>
      <c r="AA317" s="31">
        <f t="shared" si="159"/>
        <v>0</v>
      </c>
      <c r="AB317" s="31">
        <f t="shared" si="159"/>
        <v>0</v>
      </c>
      <c r="AC317" s="31">
        <f t="shared" si="159"/>
        <v>0</v>
      </c>
      <c r="AD317" s="31" t="e">
        <f t="shared" si="159"/>
        <v>#REF!</v>
      </c>
      <c r="AE317" s="31">
        <f t="shared" si="159"/>
        <v>0</v>
      </c>
      <c r="AF317" s="31">
        <f t="shared" si="159"/>
        <v>0</v>
      </c>
      <c r="AG317" s="42"/>
      <c r="AH317" s="32">
        <f t="shared" si="141"/>
        <v>2.4611752452832305</v>
      </c>
      <c r="AI317" s="32">
        <f t="shared" si="142"/>
        <v>1.1022181037339687</v>
      </c>
      <c r="AJ317" s="29">
        <f t="shared" si="160"/>
        <v>3.1059021384772825</v>
      </c>
      <c r="AK317" s="29">
        <f t="shared" si="160"/>
        <v>2.6187500444667311</v>
      </c>
      <c r="AL317" s="29">
        <f t="shared" si="160"/>
        <v>2.4611752452832305</v>
      </c>
      <c r="AM317" s="29">
        <f t="shared" si="160"/>
        <v>2.4743574896121627</v>
      </c>
      <c r="AN317" s="29">
        <f t="shared" si="160"/>
        <v>2.6962512439678461</v>
      </c>
      <c r="AO317" s="29">
        <f t="shared" si="160"/>
        <v>3.5907370149594851</v>
      </c>
      <c r="AP317" s="29">
        <f t="shared" si="160"/>
        <v>4.3283130038504343</v>
      </c>
      <c r="AQ317" s="29">
        <f t="shared" si="160"/>
        <v>4.5405866999873306</v>
      </c>
      <c r="AR317" s="29">
        <f t="shared" si="160"/>
        <v>4.0393410552351483</v>
      </c>
      <c r="AS317" s="29">
        <f t="shared" si="160"/>
        <v>8.2892936966012023</v>
      </c>
      <c r="AT317" s="29">
        <f t="shared" si="160"/>
        <v>3.3779487564198423</v>
      </c>
      <c r="AU317" s="29">
        <f t="shared" si="160"/>
        <v>2.7051443464989</v>
      </c>
      <c r="AV317" s="29">
        <f t="shared" si="160"/>
        <v>1.3802757337576441</v>
      </c>
      <c r="AW317" s="29">
        <f t="shared" si="160"/>
        <v>1.1022181037339687</v>
      </c>
      <c r="AX317" s="29">
        <f t="shared" si="160"/>
        <v>4.9601332423434989</v>
      </c>
      <c r="AY317" s="29">
        <f t="shared" si="160"/>
        <v>5.1772898355224486</v>
      </c>
    </row>
    <row r="318" spans="2:51">
      <c r="B318" s="3">
        <v>313</v>
      </c>
      <c r="C318" s="3" t="s">
        <v>970</v>
      </c>
      <c r="D318" s="26">
        <v>34.038790400000003</v>
      </c>
      <c r="E318" s="27">
        <v>-118.4737822</v>
      </c>
      <c r="F318" s="24">
        <v>0</v>
      </c>
      <c r="G318" s="12">
        <v>147.34924231245651</v>
      </c>
      <c r="H318" s="13">
        <f t="shared" si="136"/>
        <v>4125.7787847487825</v>
      </c>
      <c r="I318" s="28">
        <f t="shared" si="137"/>
        <v>11.303503519859678</v>
      </c>
      <c r="J318" s="13">
        <f t="shared" si="138"/>
        <v>12.433853871845647</v>
      </c>
      <c r="K318" s="13" t="str">
        <f t="shared" si="139"/>
        <v>depot-2</v>
      </c>
      <c r="L318" s="13" t="e">
        <f t="shared" si="130"/>
        <v>#REF!</v>
      </c>
      <c r="M318" s="13">
        <f t="shared" si="158"/>
        <v>0</v>
      </c>
      <c r="N318" s="13" t="e">
        <f t="shared" si="158"/>
        <v>#REF!</v>
      </c>
      <c r="O318" s="13">
        <f t="shared" si="158"/>
        <v>0</v>
      </c>
      <c r="P318" s="13">
        <f t="shared" si="158"/>
        <v>0</v>
      </c>
      <c r="Q318" s="13">
        <f t="shared" si="158"/>
        <v>0</v>
      </c>
      <c r="R318" s="13">
        <f t="shared" si="158"/>
        <v>0</v>
      </c>
      <c r="S318" s="13">
        <f t="shared" si="158"/>
        <v>0</v>
      </c>
      <c r="T318" s="13">
        <f t="shared" si="158"/>
        <v>0</v>
      </c>
      <c r="U318" s="13" t="str">
        <f t="shared" si="131"/>
        <v>depot-9</v>
      </c>
      <c r="V318" s="13" t="e">
        <f t="shared" si="132"/>
        <v>#REF!</v>
      </c>
      <c r="W318" s="13" t="str">
        <f t="shared" si="133"/>
        <v>depot-10</v>
      </c>
      <c r="X318" s="13" t="e">
        <f t="shared" si="134"/>
        <v>#REF!</v>
      </c>
      <c r="Y318" s="13" t="str">
        <f t="shared" si="140"/>
        <v>depot-13</v>
      </c>
      <c r="Z318" s="13" t="e">
        <f t="shared" si="135"/>
        <v>#REF!</v>
      </c>
      <c r="AA318" s="31">
        <f t="shared" si="159"/>
        <v>0</v>
      </c>
      <c r="AB318" s="31">
        <f t="shared" si="159"/>
        <v>0</v>
      </c>
      <c r="AC318" s="31" t="e">
        <f t="shared" si="159"/>
        <v>#REF!</v>
      </c>
      <c r="AD318" s="31">
        <f t="shared" si="159"/>
        <v>0</v>
      </c>
      <c r="AE318" s="31">
        <f t="shared" si="159"/>
        <v>0</v>
      </c>
      <c r="AF318" s="31">
        <f t="shared" si="159"/>
        <v>0</v>
      </c>
      <c r="AG318" s="42"/>
      <c r="AH318" s="32">
        <f t="shared" si="141"/>
        <v>1.9272998360393367</v>
      </c>
      <c r="AI318" s="32">
        <f t="shared" si="142"/>
        <v>0.84112060550263179</v>
      </c>
      <c r="AJ318" s="29">
        <f t="shared" si="160"/>
        <v>2.5200317763870923</v>
      </c>
      <c r="AK318" s="29">
        <f t="shared" si="160"/>
        <v>1.9272998360393367</v>
      </c>
      <c r="AL318" s="29">
        <f t="shared" si="160"/>
        <v>2.0935532998703321</v>
      </c>
      <c r="AM318" s="29">
        <f t="shared" si="160"/>
        <v>2.107354959422207</v>
      </c>
      <c r="AN318" s="29">
        <f t="shared" si="160"/>
        <v>2.7434327881693239</v>
      </c>
      <c r="AO318" s="29">
        <f t="shared" si="160"/>
        <v>3.9906195902898407</v>
      </c>
      <c r="AP318" s="29">
        <f t="shared" si="160"/>
        <v>5.0338564521951703</v>
      </c>
      <c r="AQ318" s="29">
        <f t="shared" si="160"/>
        <v>5.5504005923630313</v>
      </c>
      <c r="AR318" s="29">
        <f t="shared" si="160"/>
        <v>4.4389270120723525</v>
      </c>
      <c r="AS318" s="29">
        <f t="shared" si="160"/>
        <v>9.2948599465358388</v>
      </c>
      <c r="AT318" s="29">
        <f t="shared" si="160"/>
        <v>3.0922847949699594</v>
      </c>
      <c r="AU318" s="29">
        <f t="shared" si="160"/>
        <v>2.3785255588281919</v>
      </c>
      <c r="AV318" s="29">
        <f t="shared" si="160"/>
        <v>0.84112060550263179</v>
      </c>
      <c r="AW318" s="29">
        <f t="shared" si="160"/>
        <v>0.85259834036949678</v>
      </c>
      <c r="AX318" s="29">
        <f t="shared" si="160"/>
        <v>5.9282220569075808</v>
      </c>
      <c r="AY318" s="29">
        <f t="shared" si="160"/>
        <v>6.144886403377205</v>
      </c>
    </row>
    <row r="319" spans="2:51">
      <c r="B319" s="3">
        <v>314</v>
      </c>
      <c r="C319" s="3" t="s">
        <v>971</v>
      </c>
      <c r="D319" s="26">
        <v>34.0321237</v>
      </c>
      <c r="E319" s="27">
        <v>-118.51075830000001</v>
      </c>
      <c r="F319" s="24">
        <v>0</v>
      </c>
      <c r="G319" s="12">
        <v>0</v>
      </c>
      <c r="H319" s="13">
        <f t="shared" si="136"/>
        <v>0</v>
      </c>
      <c r="I319" s="28">
        <f t="shared" si="137"/>
        <v>0</v>
      </c>
      <c r="J319" s="13">
        <f t="shared" si="138"/>
        <v>0</v>
      </c>
      <c r="K319" s="13" t="str">
        <f t="shared" si="139"/>
        <v>depot-1</v>
      </c>
      <c r="L319" s="13" t="e">
        <f t="shared" si="130"/>
        <v>#REF!</v>
      </c>
      <c r="M319" s="13" t="e">
        <f t="shared" si="158"/>
        <v>#REF!</v>
      </c>
      <c r="N319" s="13">
        <f t="shared" si="158"/>
        <v>0</v>
      </c>
      <c r="O319" s="13">
        <f t="shared" si="158"/>
        <v>0</v>
      </c>
      <c r="P319" s="13">
        <f t="shared" si="158"/>
        <v>0</v>
      </c>
      <c r="Q319" s="13">
        <f t="shared" si="158"/>
        <v>0</v>
      </c>
      <c r="R319" s="13">
        <f t="shared" si="158"/>
        <v>0</v>
      </c>
      <c r="S319" s="13">
        <f t="shared" si="158"/>
        <v>0</v>
      </c>
      <c r="T319" s="13">
        <f t="shared" si="158"/>
        <v>0</v>
      </c>
      <c r="U319" s="13" t="str">
        <f t="shared" si="131"/>
        <v>depot-9</v>
      </c>
      <c r="V319" s="13" t="e">
        <f t="shared" si="132"/>
        <v>#REF!</v>
      </c>
      <c r="W319" s="13" t="str">
        <f t="shared" si="133"/>
        <v>depot-10</v>
      </c>
      <c r="X319" s="13" t="e">
        <f t="shared" si="134"/>
        <v>#REF!</v>
      </c>
      <c r="Y319" s="13" t="str">
        <f t="shared" si="140"/>
        <v>depot-11</v>
      </c>
      <c r="Z319" s="13" t="e">
        <f t="shared" si="135"/>
        <v>#REF!</v>
      </c>
      <c r="AA319" s="31" t="e">
        <f t="shared" si="159"/>
        <v>#REF!</v>
      </c>
      <c r="AB319" s="31">
        <f t="shared" si="159"/>
        <v>0</v>
      </c>
      <c r="AC319" s="31">
        <f t="shared" si="159"/>
        <v>0</v>
      </c>
      <c r="AD319" s="31">
        <f t="shared" si="159"/>
        <v>0</v>
      </c>
      <c r="AE319" s="31">
        <f t="shared" si="159"/>
        <v>0</v>
      </c>
      <c r="AF319" s="31">
        <f t="shared" si="159"/>
        <v>0</v>
      </c>
      <c r="AG319" s="42"/>
      <c r="AH319" s="32">
        <f t="shared" si="141"/>
        <v>1.3503411471926146</v>
      </c>
      <c r="AI319" s="32">
        <f t="shared" si="142"/>
        <v>1.8261449316529634</v>
      </c>
      <c r="AJ319" s="29">
        <f t="shared" si="160"/>
        <v>1.3503411471926146</v>
      </c>
      <c r="AK319" s="29">
        <f t="shared" si="160"/>
        <v>1.8380908639684939</v>
      </c>
      <c r="AL319" s="29">
        <f t="shared" si="160"/>
        <v>2.1368245393583276</v>
      </c>
      <c r="AM319" s="29">
        <f t="shared" si="160"/>
        <v>2.1277258864806479</v>
      </c>
      <c r="AN319" s="29">
        <f t="shared" si="160"/>
        <v>2.8847455993560329</v>
      </c>
      <c r="AO319" s="29">
        <f t="shared" si="160"/>
        <v>4.2515356033557685</v>
      </c>
      <c r="AP319" s="29">
        <f t="shared" si="160"/>
        <v>5.9992204590018359</v>
      </c>
      <c r="AQ319" s="29">
        <f t="shared" si="160"/>
        <v>8.5199251543959225</v>
      </c>
      <c r="AR319" s="29">
        <f t="shared" si="160"/>
        <v>8.1808698870058141</v>
      </c>
      <c r="AS319" s="29">
        <f t="shared" si="160"/>
        <v>12.197363166329273</v>
      </c>
      <c r="AT319" s="29">
        <f t="shared" si="160"/>
        <v>1.8261449316529634</v>
      </c>
      <c r="AU319" s="29">
        <f t="shared" si="160"/>
        <v>2.0307584615124061</v>
      </c>
      <c r="AV319" s="29">
        <f t="shared" si="160"/>
        <v>3.0646659344862193</v>
      </c>
      <c r="AW319" s="29">
        <f t="shared" si="160"/>
        <v>3.3370270540414118</v>
      </c>
      <c r="AX319" s="29">
        <f t="shared" si="160"/>
        <v>8.0519223236320894</v>
      </c>
      <c r="AY319" s="29">
        <f t="shared" si="160"/>
        <v>8.2408465129389299</v>
      </c>
    </row>
    <row r="320" spans="2:51">
      <c r="B320" s="3">
        <v>315</v>
      </c>
      <c r="C320" s="3" t="s">
        <v>972</v>
      </c>
      <c r="D320" s="26">
        <v>34.015151899999999</v>
      </c>
      <c r="E320" s="27">
        <v>-118.4865267</v>
      </c>
      <c r="F320" s="24">
        <v>1</v>
      </c>
      <c r="G320" s="12">
        <v>176.44143501450321</v>
      </c>
      <c r="H320" s="13">
        <f t="shared" si="136"/>
        <v>4940.36018040609</v>
      </c>
      <c r="I320" s="28">
        <f t="shared" si="137"/>
        <v>13.53523337097559</v>
      </c>
      <c r="J320" s="13">
        <f t="shared" si="138"/>
        <v>14.888756708073149</v>
      </c>
      <c r="K320" s="13" t="str">
        <f t="shared" si="139"/>
        <v>depot-5</v>
      </c>
      <c r="L320" s="13" t="e">
        <f t="shared" si="130"/>
        <v>#REF!</v>
      </c>
      <c r="M320" s="13">
        <f t="shared" si="158"/>
        <v>0</v>
      </c>
      <c r="N320" s="13">
        <f t="shared" si="158"/>
        <v>0</v>
      </c>
      <c r="O320" s="13">
        <f t="shared" si="158"/>
        <v>0</v>
      </c>
      <c r="P320" s="13">
        <f t="shared" si="158"/>
        <v>0</v>
      </c>
      <c r="Q320" s="13" t="e">
        <f t="shared" si="158"/>
        <v>#REF!</v>
      </c>
      <c r="R320" s="13">
        <f t="shared" si="158"/>
        <v>0</v>
      </c>
      <c r="S320" s="13">
        <f t="shared" si="158"/>
        <v>0</v>
      </c>
      <c r="T320" s="13">
        <f t="shared" si="158"/>
        <v>0</v>
      </c>
      <c r="U320" s="13" t="str">
        <f t="shared" si="131"/>
        <v>depot-9</v>
      </c>
      <c r="V320" s="13" t="e">
        <f t="shared" si="132"/>
        <v>#REF!</v>
      </c>
      <c r="W320" s="13" t="str">
        <f t="shared" si="133"/>
        <v>depot-10</v>
      </c>
      <c r="X320" s="13" t="e">
        <f t="shared" si="134"/>
        <v>#REF!</v>
      </c>
      <c r="Y320" s="13" t="str">
        <f t="shared" si="140"/>
        <v>depot-12</v>
      </c>
      <c r="Z320" s="13" t="e">
        <f t="shared" si="135"/>
        <v>#REF!</v>
      </c>
      <c r="AA320" s="31">
        <f t="shared" si="159"/>
        <v>0</v>
      </c>
      <c r="AB320" s="31" t="e">
        <f t="shared" si="159"/>
        <v>#REF!</v>
      </c>
      <c r="AC320" s="31">
        <f t="shared" si="159"/>
        <v>0</v>
      </c>
      <c r="AD320" s="31">
        <f t="shared" si="159"/>
        <v>0</v>
      </c>
      <c r="AE320" s="31">
        <f t="shared" si="159"/>
        <v>0</v>
      </c>
      <c r="AF320" s="31">
        <f t="shared" si="159"/>
        <v>0</v>
      </c>
      <c r="AG320" s="42"/>
      <c r="AH320" s="32">
        <f t="shared" si="141"/>
        <v>9.9324620311499995E-2</v>
      </c>
      <c r="AI320" s="32">
        <f t="shared" si="142"/>
        <v>1.0355570409202166</v>
      </c>
      <c r="AJ320" s="29">
        <f t="shared" si="160"/>
        <v>1.8448617750389058</v>
      </c>
      <c r="AK320" s="29">
        <f t="shared" si="160"/>
        <v>1.9920541290335829</v>
      </c>
      <c r="AL320" s="29">
        <f t="shared" si="160"/>
        <v>1.1426086015782126</v>
      </c>
      <c r="AM320" s="29">
        <f t="shared" si="160"/>
        <v>1.1396328294679896</v>
      </c>
      <c r="AN320" s="29">
        <f t="shared" si="160"/>
        <v>9.9324620311499995E-2</v>
      </c>
      <c r="AO320" s="29">
        <f t="shared" si="160"/>
        <v>1.5610345144807123</v>
      </c>
      <c r="AP320" s="29">
        <f t="shared" si="160"/>
        <v>3.1547617782172424</v>
      </c>
      <c r="AQ320" s="29">
        <f t="shared" si="160"/>
        <v>5.7354685150994804</v>
      </c>
      <c r="AR320" s="29">
        <f t="shared" si="160"/>
        <v>6.6289621207625951</v>
      </c>
      <c r="AS320" s="29">
        <f t="shared" si="160"/>
        <v>9.3211878289039536</v>
      </c>
      <c r="AT320" s="29">
        <f t="shared" si="160"/>
        <v>1.1982382051163682</v>
      </c>
      <c r="AU320" s="29">
        <f t="shared" si="160"/>
        <v>1.0355570409202166</v>
      </c>
      <c r="AV320" s="29">
        <f t="shared" si="160"/>
        <v>1.9218420590668674</v>
      </c>
      <c r="AW320" s="29">
        <f t="shared" si="160"/>
        <v>1.8348532925002694</v>
      </c>
      <c r="AX320" s="29">
        <f t="shared" si="160"/>
        <v>5.0953780861675524</v>
      </c>
      <c r="AY320" s="29">
        <f t="shared" si="160"/>
        <v>5.2829679426819123</v>
      </c>
    </row>
    <row r="321" spans="2:51">
      <c r="B321" s="3">
        <v>316</v>
      </c>
      <c r="C321" s="3" t="s">
        <v>973</v>
      </c>
      <c r="D321" s="26">
        <v>34.015151899999999</v>
      </c>
      <c r="E321" s="27">
        <v>-118.4865267</v>
      </c>
      <c r="F321" s="24">
        <v>1</v>
      </c>
      <c r="G321" s="12">
        <v>176.44143501450321</v>
      </c>
      <c r="H321" s="13">
        <f t="shared" si="136"/>
        <v>4940.36018040609</v>
      </c>
      <c r="I321" s="28">
        <f t="shared" si="137"/>
        <v>13.53523337097559</v>
      </c>
      <c r="J321" s="13">
        <f t="shared" si="138"/>
        <v>14.888756708073149</v>
      </c>
      <c r="K321" s="13" t="str">
        <f t="shared" si="139"/>
        <v>depot-5</v>
      </c>
      <c r="L321" s="13" t="e">
        <f t="shared" si="130"/>
        <v>#REF!</v>
      </c>
      <c r="M321" s="13">
        <f t="shared" si="158"/>
        <v>0</v>
      </c>
      <c r="N321" s="13">
        <f t="shared" si="158"/>
        <v>0</v>
      </c>
      <c r="O321" s="13">
        <f t="shared" si="158"/>
        <v>0</v>
      </c>
      <c r="P321" s="13">
        <f t="shared" si="158"/>
        <v>0</v>
      </c>
      <c r="Q321" s="13" t="e">
        <f t="shared" si="158"/>
        <v>#REF!</v>
      </c>
      <c r="R321" s="13">
        <f t="shared" si="158"/>
        <v>0</v>
      </c>
      <c r="S321" s="13">
        <f t="shared" si="158"/>
        <v>0</v>
      </c>
      <c r="T321" s="13">
        <f t="shared" si="158"/>
        <v>0</v>
      </c>
      <c r="U321" s="13" t="str">
        <f t="shared" si="131"/>
        <v>depot-9</v>
      </c>
      <c r="V321" s="13" t="e">
        <f t="shared" si="132"/>
        <v>#REF!</v>
      </c>
      <c r="W321" s="13" t="str">
        <f t="shared" si="133"/>
        <v>depot-10</v>
      </c>
      <c r="X321" s="13" t="e">
        <f t="shared" si="134"/>
        <v>#REF!</v>
      </c>
      <c r="Y321" s="13" t="str">
        <f t="shared" si="140"/>
        <v>depot-12</v>
      </c>
      <c r="Z321" s="13" t="e">
        <f t="shared" si="135"/>
        <v>#REF!</v>
      </c>
      <c r="AA321" s="31">
        <f t="shared" si="159"/>
        <v>0</v>
      </c>
      <c r="AB321" s="31" t="e">
        <f t="shared" si="159"/>
        <v>#REF!</v>
      </c>
      <c r="AC321" s="31">
        <f t="shared" si="159"/>
        <v>0</v>
      </c>
      <c r="AD321" s="31">
        <f t="shared" si="159"/>
        <v>0</v>
      </c>
      <c r="AE321" s="31">
        <f t="shared" si="159"/>
        <v>0</v>
      </c>
      <c r="AF321" s="31">
        <f t="shared" si="159"/>
        <v>0</v>
      </c>
      <c r="AG321" s="42"/>
      <c r="AH321" s="32">
        <f t="shared" si="141"/>
        <v>9.9324620311499995E-2</v>
      </c>
      <c r="AI321" s="32">
        <f t="shared" si="142"/>
        <v>1.0355570409202166</v>
      </c>
      <c r="AJ321" s="29">
        <f t="shared" si="160"/>
        <v>1.8448617750389058</v>
      </c>
      <c r="AK321" s="29">
        <f t="shared" si="160"/>
        <v>1.9920541290335829</v>
      </c>
      <c r="AL321" s="29">
        <f t="shared" si="160"/>
        <v>1.1426086015782126</v>
      </c>
      <c r="AM321" s="29">
        <f t="shared" si="160"/>
        <v>1.1396328294679896</v>
      </c>
      <c r="AN321" s="29">
        <f t="shared" si="160"/>
        <v>9.9324620311499995E-2</v>
      </c>
      <c r="AO321" s="29">
        <f t="shared" si="160"/>
        <v>1.5610345144807123</v>
      </c>
      <c r="AP321" s="29">
        <f t="shared" si="160"/>
        <v>3.1547617782172424</v>
      </c>
      <c r="AQ321" s="29">
        <f t="shared" si="160"/>
        <v>5.7354685150994804</v>
      </c>
      <c r="AR321" s="29">
        <f t="shared" si="160"/>
        <v>6.6289621207625951</v>
      </c>
      <c r="AS321" s="29">
        <f t="shared" si="160"/>
        <v>9.3211878289039536</v>
      </c>
      <c r="AT321" s="29">
        <f t="shared" si="160"/>
        <v>1.1982382051163682</v>
      </c>
      <c r="AU321" s="29">
        <f t="shared" si="160"/>
        <v>1.0355570409202166</v>
      </c>
      <c r="AV321" s="29">
        <f t="shared" si="160"/>
        <v>1.9218420590668674</v>
      </c>
      <c r="AW321" s="29">
        <f t="shared" si="160"/>
        <v>1.8348532925002694</v>
      </c>
      <c r="AX321" s="29">
        <f t="shared" si="160"/>
        <v>5.0953780861675524</v>
      </c>
      <c r="AY321" s="29">
        <f t="shared" si="160"/>
        <v>5.2829679426819123</v>
      </c>
    </row>
    <row r="322" spans="2:51">
      <c r="B322" s="3">
        <v>317</v>
      </c>
      <c r="C322" s="3" t="s">
        <v>974</v>
      </c>
      <c r="D322" s="26">
        <v>34.015151899999999</v>
      </c>
      <c r="E322" s="27">
        <v>-118.4865267</v>
      </c>
      <c r="F322" s="24">
        <v>1</v>
      </c>
      <c r="G322" s="12">
        <v>176.44143501450321</v>
      </c>
      <c r="H322" s="13">
        <f t="shared" si="136"/>
        <v>4940.36018040609</v>
      </c>
      <c r="I322" s="28">
        <f t="shared" si="137"/>
        <v>13.53523337097559</v>
      </c>
      <c r="J322" s="13">
        <f t="shared" si="138"/>
        <v>14.888756708073149</v>
      </c>
      <c r="K322" s="13" t="str">
        <f t="shared" si="139"/>
        <v>depot-5</v>
      </c>
      <c r="L322" s="13" t="e">
        <f t="shared" si="130"/>
        <v>#REF!</v>
      </c>
      <c r="M322" s="13">
        <f t="shared" si="158"/>
        <v>0</v>
      </c>
      <c r="N322" s="13">
        <f t="shared" si="158"/>
        <v>0</v>
      </c>
      <c r="O322" s="13">
        <f t="shared" si="158"/>
        <v>0</v>
      </c>
      <c r="P322" s="13">
        <f t="shared" si="158"/>
        <v>0</v>
      </c>
      <c r="Q322" s="13" t="e">
        <f t="shared" si="158"/>
        <v>#REF!</v>
      </c>
      <c r="R322" s="13">
        <f t="shared" si="158"/>
        <v>0</v>
      </c>
      <c r="S322" s="13">
        <f t="shared" si="158"/>
        <v>0</v>
      </c>
      <c r="T322" s="13">
        <f t="shared" si="158"/>
        <v>0</v>
      </c>
      <c r="U322" s="13" t="str">
        <f t="shared" si="131"/>
        <v>depot-9</v>
      </c>
      <c r="V322" s="13" t="e">
        <f t="shared" si="132"/>
        <v>#REF!</v>
      </c>
      <c r="W322" s="13" t="str">
        <f t="shared" si="133"/>
        <v>depot-10</v>
      </c>
      <c r="X322" s="13" t="e">
        <f t="shared" si="134"/>
        <v>#REF!</v>
      </c>
      <c r="Y322" s="13" t="str">
        <f t="shared" si="140"/>
        <v>depot-12</v>
      </c>
      <c r="Z322" s="13" t="e">
        <f t="shared" si="135"/>
        <v>#REF!</v>
      </c>
      <c r="AA322" s="31">
        <f t="shared" si="159"/>
        <v>0</v>
      </c>
      <c r="AB322" s="31" t="e">
        <f t="shared" si="159"/>
        <v>#REF!</v>
      </c>
      <c r="AC322" s="31">
        <f t="shared" si="159"/>
        <v>0</v>
      </c>
      <c r="AD322" s="31">
        <f t="shared" si="159"/>
        <v>0</v>
      </c>
      <c r="AE322" s="31">
        <f t="shared" si="159"/>
        <v>0</v>
      </c>
      <c r="AF322" s="31">
        <f t="shared" si="159"/>
        <v>0</v>
      </c>
      <c r="AG322" s="42"/>
      <c r="AH322" s="32">
        <f t="shared" si="141"/>
        <v>9.9324620311499995E-2</v>
      </c>
      <c r="AI322" s="32">
        <f t="shared" si="142"/>
        <v>1.0355570409202166</v>
      </c>
      <c r="AJ322" s="29">
        <f t="shared" si="160"/>
        <v>1.8448617750389058</v>
      </c>
      <c r="AK322" s="29">
        <f t="shared" si="160"/>
        <v>1.9920541290335829</v>
      </c>
      <c r="AL322" s="29">
        <f t="shared" si="160"/>
        <v>1.1426086015782126</v>
      </c>
      <c r="AM322" s="29">
        <f t="shared" si="160"/>
        <v>1.1396328294679896</v>
      </c>
      <c r="AN322" s="29">
        <f t="shared" si="160"/>
        <v>9.9324620311499995E-2</v>
      </c>
      <c r="AO322" s="29">
        <f t="shared" si="160"/>
        <v>1.5610345144807123</v>
      </c>
      <c r="AP322" s="29">
        <f t="shared" si="160"/>
        <v>3.1547617782172424</v>
      </c>
      <c r="AQ322" s="29">
        <f t="shared" si="160"/>
        <v>5.7354685150994804</v>
      </c>
      <c r="AR322" s="29">
        <f t="shared" si="160"/>
        <v>6.6289621207625951</v>
      </c>
      <c r="AS322" s="29">
        <f t="shared" si="160"/>
        <v>9.3211878289039536</v>
      </c>
      <c r="AT322" s="29">
        <f t="shared" si="160"/>
        <v>1.1982382051163682</v>
      </c>
      <c r="AU322" s="29">
        <f t="shared" si="160"/>
        <v>1.0355570409202166</v>
      </c>
      <c r="AV322" s="29">
        <f t="shared" si="160"/>
        <v>1.9218420590668674</v>
      </c>
      <c r="AW322" s="29">
        <f t="shared" si="160"/>
        <v>1.8348532925002694</v>
      </c>
      <c r="AX322" s="29">
        <f t="shared" si="160"/>
        <v>5.0953780861675524</v>
      </c>
      <c r="AY322" s="29">
        <f t="shared" si="160"/>
        <v>5.2829679426819123</v>
      </c>
    </row>
    <row r="323" spans="2:51">
      <c r="B323" s="3">
        <v>318</v>
      </c>
      <c r="C323" s="3" t="s">
        <v>975</v>
      </c>
      <c r="D323" s="26">
        <v>34.015151899999999</v>
      </c>
      <c r="E323" s="27">
        <v>-118.4865267</v>
      </c>
      <c r="F323" s="24">
        <v>1</v>
      </c>
      <c r="G323" s="12">
        <v>176.44143501450321</v>
      </c>
      <c r="H323" s="13">
        <f t="shared" si="136"/>
        <v>4940.36018040609</v>
      </c>
      <c r="I323" s="28">
        <f t="shared" si="137"/>
        <v>13.53523337097559</v>
      </c>
      <c r="J323" s="13">
        <f t="shared" si="138"/>
        <v>14.888756708073149</v>
      </c>
      <c r="K323" s="13" t="str">
        <f t="shared" si="139"/>
        <v>depot-5</v>
      </c>
      <c r="L323" s="13" t="e">
        <f t="shared" si="130"/>
        <v>#REF!</v>
      </c>
      <c r="M323" s="13">
        <f t="shared" si="158"/>
        <v>0</v>
      </c>
      <c r="N323" s="13">
        <f t="shared" si="158"/>
        <v>0</v>
      </c>
      <c r="O323" s="13">
        <f t="shared" si="158"/>
        <v>0</v>
      </c>
      <c r="P323" s="13">
        <f t="shared" si="158"/>
        <v>0</v>
      </c>
      <c r="Q323" s="13" t="e">
        <f t="shared" si="158"/>
        <v>#REF!</v>
      </c>
      <c r="R323" s="13">
        <f t="shared" si="158"/>
        <v>0</v>
      </c>
      <c r="S323" s="13">
        <f t="shared" si="158"/>
        <v>0</v>
      </c>
      <c r="T323" s="13">
        <f t="shared" si="158"/>
        <v>0</v>
      </c>
      <c r="U323" s="13" t="str">
        <f t="shared" si="131"/>
        <v>depot-9</v>
      </c>
      <c r="V323" s="13" t="e">
        <f t="shared" si="132"/>
        <v>#REF!</v>
      </c>
      <c r="W323" s="13" t="str">
        <f t="shared" si="133"/>
        <v>depot-10</v>
      </c>
      <c r="X323" s="13" t="e">
        <f t="shared" si="134"/>
        <v>#REF!</v>
      </c>
      <c r="Y323" s="13" t="str">
        <f t="shared" si="140"/>
        <v>depot-12</v>
      </c>
      <c r="Z323" s="13" t="e">
        <f t="shared" si="135"/>
        <v>#REF!</v>
      </c>
      <c r="AA323" s="31">
        <f t="shared" si="159"/>
        <v>0</v>
      </c>
      <c r="AB323" s="31" t="e">
        <f t="shared" si="159"/>
        <v>#REF!</v>
      </c>
      <c r="AC323" s="31">
        <f t="shared" si="159"/>
        <v>0</v>
      </c>
      <c r="AD323" s="31">
        <f t="shared" si="159"/>
        <v>0</v>
      </c>
      <c r="AE323" s="31">
        <f t="shared" si="159"/>
        <v>0</v>
      </c>
      <c r="AF323" s="31">
        <f t="shared" si="159"/>
        <v>0</v>
      </c>
      <c r="AG323" s="42"/>
      <c r="AH323" s="32">
        <f t="shared" si="141"/>
        <v>9.9324620311499995E-2</v>
      </c>
      <c r="AI323" s="32">
        <f t="shared" si="142"/>
        <v>1.0355570409202166</v>
      </c>
      <c r="AJ323" s="29">
        <f t="shared" si="160"/>
        <v>1.8448617750389058</v>
      </c>
      <c r="AK323" s="29">
        <f t="shared" si="160"/>
        <v>1.9920541290335829</v>
      </c>
      <c r="AL323" s="29">
        <f t="shared" si="160"/>
        <v>1.1426086015782126</v>
      </c>
      <c r="AM323" s="29">
        <f t="shared" si="160"/>
        <v>1.1396328294679896</v>
      </c>
      <c r="AN323" s="29">
        <f t="shared" si="160"/>
        <v>9.9324620311499995E-2</v>
      </c>
      <c r="AO323" s="29">
        <f t="shared" si="160"/>
        <v>1.5610345144807123</v>
      </c>
      <c r="AP323" s="29">
        <f t="shared" si="160"/>
        <v>3.1547617782172424</v>
      </c>
      <c r="AQ323" s="29">
        <f t="shared" si="160"/>
        <v>5.7354685150994804</v>
      </c>
      <c r="AR323" s="29">
        <f t="shared" si="160"/>
        <v>6.6289621207625951</v>
      </c>
      <c r="AS323" s="29">
        <f t="shared" si="160"/>
        <v>9.3211878289039536</v>
      </c>
      <c r="AT323" s="29">
        <f t="shared" si="160"/>
        <v>1.1982382051163682</v>
      </c>
      <c r="AU323" s="29">
        <f t="shared" si="160"/>
        <v>1.0355570409202166</v>
      </c>
      <c r="AV323" s="29">
        <f t="shared" si="160"/>
        <v>1.9218420590668674</v>
      </c>
      <c r="AW323" s="29">
        <f t="shared" si="160"/>
        <v>1.8348532925002694</v>
      </c>
      <c r="AX323" s="29">
        <f t="shared" si="160"/>
        <v>5.0953780861675524</v>
      </c>
      <c r="AY323" s="29">
        <f t="shared" si="160"/>
        <v>5.2829679426819123</v>
      </c>
    </row>
    <row r="324" spans="2:51">
      <c r="B324" s="3">
        <v>319</v>
      </c>
      <c r="C324" s="3" t="s">
        <v>976</v>
      </c>
      <c r="D324" s="26">
        <v>34.015151899999999</v>
      </c>
      <c r="E324" s="27">
        <v>-118.4865267</v>
      </c>
      <c r="F324" s="24">
        <v>1</v>
      </c>
      <c r="G324" s="12">
        <v>176.44143501450321</v>
      </c>
      <c r="H324" s="13">
        <f t="shared" si="136"/>
        <v>4940.36018040609</v>
      </c>
      <c r="I324" s="28">
        <f t="shared" si="137"/>
        <v>13.53523337097559</v>
      </c>
      <c r="J324" s="13">
        <f t="shared" si="138"/>
        <v>14.888756708073149</v>
      </c>
      <c r="K324" s="13" t="str">
        <f t="shared" si="139"/>
        <v>depot-5</v>
      </c>
      <c r="L324" s="13" t="e">
        <f t="shared" si="130"/>
        <v>#REF!</v>
      </c>
      <c r="M324" s="13">
        <f t="shared" si="158"/>
        <v>0</v>
      </c>
      <c r="N324" s="13">
        <f t="shared" si="158"/>
        <v>0</v>
      </c>
      <c r="O324" s="13">
        <f t="shared" si="158"/>
        <v>0</v>
      </c>
      <c r="P324" s="13">
        <f t="shared" si="158"/>
        <v>0</v>
      </c>
      <c r="Q324" s="13" t="e">
        <f t="shared" si="158"/>
        <v>#REF!</v>
      </c>
      <c r="R324" s="13">
        <f t="shared" si="158"/>
        <v>0</v>
      </c>
      <c r="S324" s="13">
        <f t="shared" si="158"/>
        <v>0</v>
      </c>
      <c r="T324" s="13">
        <f t="shared" si="158"/>
        <v>0</v>
      </c>
      <c r="U324" s="13" t="str">
        <f t="shared" si="131"/>
        <v>depot-9</v>
      </c>
      <c r="V324" s="13" t="e">
        <f t="shared" si="132"/>
        <v>#REF!</v>
      </c>
      <c r="W324" s="13" t="str">
        <f t="shared" si="133"/>
        <v>depot-10</v>
      </c>
      <c r="X324" s="13" t="e">
        <f t="shared" si="134"/>
        <v>#REF!</v>
      </c>
      <c r="Y324" s="13" t="str">
        <f t="shared" si="140"/>
        <v>depot-12</v>
      </c>
      <c r="Z324" s="13" t="e">
        <f t="shared" si="135"/>
        <v>#REF!</v>
      </c>
      <c r="AA324" s="31">
        <f t="shared" si="159"/>
        <v>0</v>
      </c>
      <c r="AB324" s="31" t="e">
        <f t="shared" si="159"/>
        <v>#REF!</v>
      </c>
      <c r="AC324" s="31">
        <f t="shared" si="159"/>
        <v>0</v>
      </c>
      <c r="AD324" s="31">
        <f t="shared" si="159"/>
        <v>0</v>
      </c>
      <c r="AE324" s="31">
        <f t="shared" si="159"/>
        <v>0</v>
      </c>
      <c r="AF324" s="31">
        <f t="shared" si="159"/>
        <v>0</v>
      </c>
      <c r="AG324" s="42"/>
      <c r="AH324" s="32">
        <f t="shared" si="141"/>
        <v>9.9324620311499995E-2</v>
      </c>
      <c r="AI324" s="32">
        <f t="shared" si="142"/>
        <v>1.0355570409202166</v>
      </c>
      <c r="AJ324" s="29">
        <f t="shared" si="160"/>
        <v>1.8448617750389058</v>
      </c>
      <c r="AK324" s="29">
        <f t="shared" si="160"/>
        <v>1.9920541290335829</v>
      </c>
      <c r="AL324" s="29">
        <f t="shared" si="160"/>
        <v>1.1426086015782126</v>
      </c>
      <c r="AM324" s="29">
        <f t="shared" si="160"/>
        <v>1.1396328294679896</v>
      </c>
      <c r="AN324" s="29">
        <f t="shared" si="160"/>
        <v>9.9324620311499995E-2</v>
      </c>
      <c r="AO324" s="29">
        <f t="shared" si="160"/>
        <v>1.5610345144807123</v>
      </c>
      <c r="AP324" s="29">
        <f t="shared" si="160"/>
        <v>3.1547617782172424</v>
      </c>
      <c r="AQ324" s="29">
        <f t="shared" si="160"/>
        <v>5.7354685150994804</v>
      </c>
      <c r="AR324" s="29">
        <f t="shared" si="160"/>
        <v>6.6289621207625951</v>
      </c>
      <c r="AS324" s="29">
        <f t="shared" si="160"/>
        <v>9.3211878289039536</v>
      </c>
      <c r="AT324" s="29">
        <f t="shared" si="160"/>
        <v>1.1982382051163682</v>
      </c>
      <c r="AU324" s="29">
        <f t="shared" si="160"/>
        <v>1.0355570409202166</v>
      </c>
      <c r="AV324" s="29">
        <f t="shared" si="160"/>
        <v>1.9218420590668674</v>
      </c>
      <c r="AW324" s="29">
        <f t="shared" si="160"/>
        <v>1.8348532925002694</v>
      </c>
      <c r="AX324" s="29">
        <f t="shared" si="160"/>
        <v>5.0953780861675524</v>
      </c>
      <c r="AY324" s="29">
        <f t="shared" si="160"/>
        <v>5.2829679426819123</v>
      </c>
    </row>
    <row r="325" spans="2:51">
      <c r="B325" s="3">
        <v>320</v>
      </c>
      <c r="C325" s="3" t="s">
        <v>977</v>
      </c>
      <c r="D325" s="26">
        <v>34.038588300000001</v>
      </c>
      <c r="E325" s="27">
        <v>-118.4675526</v>
      </c>
      <c r="F325" s="24">
        <v>0</v>
      </c>
      <c r="G325" s="12">
        <v>0</v>
      </c>
      <c r="H325" s="13">
        <f t="shared" si="136"/>
        <v>0</v>
      </c>
      <c r="I325" s="28">
        <f t="shared" si="137"/>
        <v>0</v>
      </c>
      <c r="J325" s="13">
        <f t="shared" si="138"/>
        <v>0</v>
      </c>
      <c r="K325" s="13" t="str">
        <f t="shared" si="139"/>
        <v>depot-2</v>
      </c>
      <c r="L325" s="13" t="e">
        <f t="shared" si="130"/>
        <v>#REF!</v>
      </c>
      <c r="M325" s="13">
        <f t="shared" si="158"/>
        <v>0</v>
      </c>
      <c r="N325" s="13" t="e">
        <f t="shared" si="158"/>
        <v>#REF!</v>
      </c>
      <c r="O325" s="13">
        <f t="shared" si="158"/>
        <v>0</v>
      </c>
      <c r="P325" s="13">
        <f t="shared" si="158"/>
        <v>0</v>
      </c>
      <c r="Q325" s="13">
        <f t="shared" si="158"/>
        <v>0</v>
      </c>
      <c r="R325" s="13">
        <f t="shared" si="158"/>
        <v>0</v>
      </c>
      <c r="S325" s="13">
        <f t="shared" si="158"/>
        <v>0</v>
      </c>
      <c r="T325" s="13">
        <f t="shared" si="158"/>
        <v>0</v>
      </c>
      <c r="U325" s="13" t="str">
        <f t="shared" si="131"/>
        <v>depot-9</v>
      </c>
      <c r="V325" s="13" t="e">
        <f t="shared" si="132"/>
        <v>#REF!</v>
      </c>
      <c r="W325" s="13" t="str">
        <f t="shared" si="133"/>
        <v>depot-10</v>
      </c>
      <c r="X325" s="13" t="e">
        <f t="shared" si="134"/>
        <v>#REF!</v>
      </c>
      <c r="Y325" s="13" t="str">
        <f t="shared" si="140"/>
        <v>depot-14</v>
      </c>
      <c r="Z325" s="13" t="e">
        <f t="shared" si="135"/>
        <v>#REF!</v>
      </c>
      <c r="AA325" s="31">
        <f t="shared" si="159"/>
        <v>0</v>
      </c>
      <c r="AB325" s="31">
        <f t="shared" si="159"/>
        <v>0</v>
      </c>
      <c r="AC325" s="31">
        <f t="shared" si="159"/>
        <v>0</v>
      </c>
      <c r="AD325" s="31" t="e">
        <f t="shared" si="159"/>
        <v>#REF!</v>
      </c>
      <c r="AE325" s="31">
        <f t="shared" si="159"/>
        <v>0</v>
      </c>
      <c r="AF325" s="31">
        <f t="shared" si="159"/>
        <v>0</v>
      </c>
      <c r="AG325" s="42"/>
      <c r="AH325" s="32">
        <f t="shared" si="141"/>
        <v>2.5328133351857449</v>
      </c>
      <c r="AI325" s="32">
        <f t="shared" si="142"/>
        <v>1.2391677175021896</v>
      </c>
      <c r="AJ325" s="29">
        <f t="shared" si="160"/>
        <v>3.1061676098527848</v>
      </c>
      <c r="AK325" s="29">
        <f t="shared" si="160"/>
        <v>2.5328133351857449</v>
      </c>
      <c r="AL325" s="29">
        <f t="shared" si="160"/>
        <v>2.6034999374870926</v>
      </c>
      <c r="AM325" s="29">
        <f t="shared" si="160"/>
        <v>2.6173547635160102</v>
      </c>
      <c r="AN325" s="29">
        <f t="shared" si="160"/>
        <v>3.0870266815335232</v>
      </c>
      <c r="AO325" s="29">
        <f t="shared" si="160"/>
        <v>4.1593492721461276</v>
      </c>
      <c r="AP325" s="29">
        <f t="shared" si="160"/>
        <v>4.9982854418094247</v>
      </c>
      <c r="AQ325" s="29">
        <f t="shared" si="160"/>
        <v>5.0620292991056184</v>
      </c>
      <c r="AR325" s="29">
        <f t="shared" si="160"/>
        <v>3.8553611143195359</v>
      </c>
      <c r="AS325" s="29">
        <f t="shared" si="160"/>
        <v>8.7864087655546577</v>
      </c>
      <c r="AT325" s="29">
        <f t="shared" si="160"/>
        <v>3.5862439857460569</v>
      </c>
      <c r="AU325" s="29">
        <f t="shared" si="160"/>
        <v>2.878355292540522</v>
      </c>
      <c r="AV325" s="29">
        <f t="shared" si="160"/>
        <v>1.3656417218658008</v>
      </c>
      <c r="AW325" s="29">
        <f t="shared" si="160"/>
        <v>1.2391677175021896</v>
      </c>
      <c r="AX325" s="29">
        <f t="shared" si="160"/>
        <v>5.6175881426555492</v>
      </c>
      <c r="AY325" s="29">
        <f t="shared" si="160"/>
        <v>5.8347054415546369</v>
      </c>
    </row>
    <row r="326" spans="2:51">
      <c r="B326" s="3">
        <v>321</v>
      </c>
      <c r="C326" s="3" t="s">
        <v>978</v>
      </c>
      <c r="D326" s="26">
        <v>34.038588300000001</v>
      </c>
      <c r="E326" s="27">
        <v>-118.4675526</v>
      </c>
      <c r="F326" s="24">
        <v>0</v>
      </c>
      <c r="G326" s="12">
        <v>0</v>
      </c>
      <c r="H326" s="13">
        <f t="shared" si="136"/>
        <v>0</v>
      </c>
      <c r="I326" s="28">
        <f t="shared" si="137"/>
        <v>0</v>
      </c>
      <c r="J326" s="13">
        <f t="shared" si="138"/>
        <v>0</v>
      </c>
      <c r="K326" s="13" t="str">
        <f t="shared" si="139"/>
        <v>depot-2</v>
      </c>
      <c r="L326" s="13" t="e">
        <f t="shared" ref="L326:L356" si="161">$J326*K$4</f>
        <v>#REF!</v>
      </c>
      <c r="M326" s="13">
        <f t="shared" ref="M326:T335" si="162">IF($K326=M$5,$L326,0)</f>
        <v>0</v>
      </c>
      <c r="N326" s="13" t="e">
        <f t="shared" si="162"/>
        <v>#REF!</v>
      </c>
      <c r="O326" s="13">
        <f t="shared" si="162"/>
        <v>0</v>
      </c>
      <c r="P326" s="13">
        <f t="shared" si="162"/>
        <v>0</v>
      </c>
      <c r="Q326" s="13">
        <f t="shared" si="162"/>
        <v>0</v>
      </c>
      <c r="R326" s="13">
        <f t="shared" si="162"/>
        <v>0</v>
      </c>
      <c r="S326" s="13">
        <f t="shared" si="162"/>
        <v>0</v>
      </c>
      <c r="T326" s="13">
        <f t="shared" si="162"/>
        <v>0</v>
      </c>
      <c r="U326" s="13" t="str">
        <f t="shared" ref="U326:U356" si="163">$AR$2</f>
        <v>depot-9</v>
      </c>
      <c r="V326" s="13" t="e">
        <f t="shared" ref="V326:V356" si="164">$J326*U$4</f>
        <v>#REF!</v>
      </c>
      <c r="W326" s="13" t="str">
        <f t="shared" ref="W326:W356" si="165">$AS$2</f>
        <v>depot-10</v>
      </c>
      <c r="X326" s="13" t="e">
        <f t="shared" ref="X326:X356" si="166">$J326*W$4</f>
        <v>#REF!</v>
      </c>
      <c r="Y326" s="13" t="str">
        <f t="shared" si="140"/>
        <v>depot-14</v>
      </c>
      <c r="Z326" s="13" t="e">
        <f t="shared" ref="Z326:Z356" si="167">$J326*Y$4</f>
        <v>#REF!</v>
      </c>
      <c r="AA326" s="31">
        <f t="shared" ref="AA326:AF335" si="168">IF($Y326=AA$5,$Z326,0)</f>
        <v>0</v>
      </c>
      <c r="AB326" s="31">
        <f t="shared" si="168"/>
        <v>0</v>
      </c>
      <c r="AC326" s="31">
        <f t="shared" si="168"/>
        <v>0</v>
      </c>
      <c r="AD326" s="31" t="e">
        <f t="shared" si="168"/>
        <v>#REF!</v>
      </c>
      <c r="AE326" s="31">
        <f t="shared" si="168"/>
        <v>0</v>
      </c>
      <c r="AF326" s="31">
        <f t="shared" si="168"/>
        <v>0</v>
      </c>
      <c r="AG326" s="42"/>
      <c r="AH326" s="32">
        <f t="shared" si="141"/>
        <v>2.5328133351857449</v>
      </c>
      <c r="AI326" s="32">
        <f t="shared" si="142"/>
        <v>1.2391677175021896</v>
      </c>
      <c r="AJ326" s="29">
        <f t="shared" ref="AJ326:AY335" si="169">(((AJ$3-$D326)^2)+((AJ$4-$E326)^2))^(1/2)*100</f>
        <v>3.1061676098527848</v>
      </c>
      <c r="AK326" s="29">
        <f t="shared" si="169"/>
        <v>2.5328133351857449</v>
      </c>
      <c r="AL326" s="29">
        <f t="shared" si="169"/>
        <v>2.6034999374870926</v>
      </c>
      <c r="AM326" s="29">
        <f t="shared" si="169"/>
        <v>2.6173547635160102</v>
      </c>
      <c r="AN326" s="29">
        <f t="shared" si="169"/>
        <v>3.0870266815335232</v>
      </c>
      <c r="AO326" s="29">
        <f t="shared" si="169"/>
        <v>4.1593492721461276</v>
      </c>
      <c r="AP326" s="29">
        <f t="shared" si="169"/>
        <v>4.9982854418094247</v>
      </c>
      <c r="AQ326" s="29">
        <f t="shared" si="169"/>
        <v>5.0620292991056184</v>
      </c>
      <c r="AR326" s="29">
        <f t="shared" si="169"/>
        <v>3.8553611143195359</v>
      </c>
      <c r="AS326" s="29">
        <f t="shared" si="169"/>
        <v>8.7864087655546577</v>
      </c>
      <c r="AT326" s="29">
        <f t="shared" si="169"/>
        <v>3.5862439857460569</v>
      </c>
      <c r="AU326" s="29">
        <f t="shared" si="169"/>
        <v>2.878355292540522</v>
      </c>
      <c r="AV326" s="29">
        <f t="shared" si="169"/>
        <v>1.3656417218658008</v>
      </c>
      <c r="AW326" s="29">
        <f t="shared" si="169"/>
        <v>1.2391677175021896</v>
      </c>
      <c r="AX326" s="29">
        <f t="shared" si="169"/>
        <v>5.6175881426555492</v>
      </c>
      <c r="AY326" s="29">
        <f t="shared" si="169"/>
        <v>5.8347054415546369</v>
      </c>
    </row>
    <row r="327" spans="2:51">
      <c r="B327" s="3">
        <v>322</v>
      </c>
      <c r="C327" s="3" t="s">
        <v>979</v>
      </c>
      <c r="D327" s="26">
        <v>34.011049999999997</v>
      </c>
      <c r="E327" s="27">
        <v>-118.4683813</v>
      </c>
      <c r="F327" s="24">
        <v>0</v>
      </c>
      <c r="G327" s="12">
        <v>252.49289631461997</v>
      </c>
      <c r="H327" s="13">
        <f t="shared" ref="H327:H356" si="170">G327*21/0.75</f>
        <v>7069.8010968093586</v>
      </c>
      <c r="I327" s="28">
        <f t="shared" ref="I327:I356" si="171">H327/365</f>
        <v>19.369318073450298</v>
      </c>
      <c r="J327" s="13">
        <f t="shared" ref="J327:J356" si="172">I327*1.1</f>
        <v>21.306249880795331</v>
      </c>
      <c r="K327" s="13" t="str">
        <f t="shared" ref="K327:K351" si="173">IF(AH327=AJ327,AJ$5,IF(AH327=AK327,AK$5,IF(AH327=AL327,AL$5,IF(AH327=AM327,AM$5,IF(AH327=AN327,AN$5,IF(AH327=AO327,AO$5,IF(AH327=AP327,AP$5,IF(AH327=AQ327,AQ$5))))))))</f>
        <v>depot-6</v>
      </c>
      <c r="L327" s="13" t="e">
        <f t="shared" si="161"/>
        <v>#REF!</v>
      </c>
      <c r="M327" s="13">
        <f t="shared" si="162"/>
        <v>0</v>
      </c>
      <c r="N327" s="13">
        <f t="shared" si="162"/>
        <v>0</v>
      </c>
      <c r="O327" s="13">
        <f t="shared" si="162"/>
        <v>0</v>
      </c>
      <c r="P327" s="13">
        <f t="shared" si="162"/>
        <v>0</v>
      </c>
      <c r="Q327" s="13">
        <f t="shared" si="162"/>
        <v>0</v>
      </c>
      <c r="R327" s="13" t="e">
        <f t="shared" si="162"/>
        <v>#REF!</v>
      </c>
      <c r="S327" s="13">
        <f t="shared" si="162"/>
        <v>0</v>
      </c>
      <c r="T327" s="13">
        <f t="shared" si="162"/>
        <v>0</v>
      </c>
      <c r="U327" s="13" t="str">
        <f t="shared" si="163"/>
        <v>depot-9</v>
      </c>
      <c r="V327" s="13" t="e">
        <f t="shared" si="164"/>
        <v>#REF!</v>
      </c>
      <c r="W327" s="13" t="str">
        <f t="shared" si="165"/>
        <v>depot-10</v>
      </c>
      <c r="X327" s="13" t="e">
        <f t="shared" si="166"/>
        <v>#REF!</v>
      </c>
      <c r="Y327" s="13" t="str">
        <f t="shared" ref="Y327:Y351" si="174">IF(AI327=AT327,AT$5,IF(AI327=AU327,AU$5,IF(AI327=AV327,AV$5,IF(AI327=AW327,AW$5,IF(AI327=AX327,AX$5,IF(AI327=AY327,AY$5))))))</f>
        <v>depot-14</v>
      </c>
      <c r="Z327" s="13" t="e">
        <f t="shared" si="167"/>
        <v>#REF!</v>
      </c>
      <c r="AA327" s="31">
        <f t="shared" si="168"/>
        <v>0</v>
      </c>
      <c r="AB327" s="31">
        <f t="shared" si="168"/>
        <v>0</v>
      </c>
      <c r="AC327" s="31">
        <f t="shared" si="168"/>
        <v>0</v>
      </c>
      <c r="AD327" s="31" t="e">
        <f t="shared" si="168"/>
        <v>#REF!</v>
      </c>
      <c r="AE327" s="31">
        <f t="shared" si="168"/>
        <v>0</v>
      </c>
      <c r="AF327" s="31">
        <f t="shared" si="168"/>
        <v>0</v>
      </c>
      <c r="AG327" s="42"/>
      <c r="AH327" s="32">
        <f t="shared" ref="AH327:AH356" si="175">MIN(AJ327:AQ327)</f>
        <v>1.8321852025655707</v>
      </c>
      <c r="AI327" s="32">
        <f t="shared" ref="AI327:AI356" si="176">MIN(AT327:AY327)</f>
        <v>2.1961521707976099</v>
      </c>
      <c r="AJ327" s="29">
        <f t="shared" si="169"/>
        <v>3.4695617015550981</v>
      </c>
      <c r="AK327" s="29">
        <f t="shared" si="169"/>
        <v>3.3395588634573237</v>
      </c>
      <c r="AL327" s="29">
        <f t="shared" si="169"/>
        <v>2.6499968550354605</v>
      </c>
      <c r="AM327" s="29">
        <f t="shared" si="169"/>
        <v>2.6556226925717685</v>
      </c>
      <c r="AN327" s="29">
        <f t="shared" si="169"/>
        <v>1.9543884141332308</v>
      </c>
      <c r="AO327" s="29">
        <f t="shared" si="169"/>
        <v>1.8321852025655707</v>
      </c>
      <c r="AP327" s="29">
        <f t="shared" si="169"/>
        <v>2.2433780058653312</v>
      </c>
      <c r="AQ327" s="29">
        <f t="shared" si="169"/>
        <v>3.8767862193835461</v>
      </c>
      <c r="AR327" s="29">
        <f t="shared" si="169"/>
        <v>5.5147613993362921</v>
      </c>
      <c r="AS327" s="29">
        <f t="shared" si="169"/>
        <v>7.4769225273779787</v>
      </c>
      <c r="AT327" s="29">
        <f t="shared" si="169"/>
        <v>3.0524476510660321</v>
      </c>
      <c r="AU327" s="29">
        <f t="shared" si="169"/>
        <v>2.7046526415227485</v>
      </c>
      <c r="AV327" s="29">
        <f t="shared" si="169"/>
        <v>2.514142486992387</v>
      </c>
      <c r="AW327" s="29">
        <f t="shared" si="169"/>
        <v>2.1961521707976099</v>
      </c>
      <c r="AX327" s="29">
        <f t="shared" si="169"/>
        <v>3.4025354656344411</v>
      </c>
      <c r="AY327" s="29">
        <f t="shared" si="169"/>
        <v>3.6070877164971553</v>
      </c>
    </row>
    <row r="328" spans="2:51">
      <c r="B328" s="3">
        <v>323</v>
      </c>
      <c r="C328" s="3" t="s">
        <v>980</v>
      </c>
      <c r="D328" s="26">
        <v>34.030681000000001</v>
      </c>
      <c r="E328" s="27">
        <v>-118.46591100000001</v>
      </c>
      <c r="F328" s="24">
        <v>0</v>
      </c>
      <c r="G328" s="12">
        <v>349.95497750856936</v>
      </c>
      <c r="H328" s="13">
        <f t="shared" si="170"/>
        <v>9798.7393702399422</v>
      </c>
      <c r="I328" s="28">
        <f t="shared" si="171"/>
        <v>26.84586128832861</v>
      </c>
      <c r="J328" s="13">
        <f t="shared" si="172"/>
        <v>29.530447417161472</v>
      </c>
      <c r="K328" s="13" t="str">
        <f t="shared" si="173"/>
        <v>depot-3</v>
      </c>
      <c r="L328" s="13" t="e">
        <f t="shared" si="161"/>
        <v>#REF!</v>
      </c>
      <c r="M328" s="13">
        <f t="shared" si="162"/>
        <v>0</v>
      </c>
      <c r="N328" s="13">
        <f t="shared" si="162"/>
        <v>0</v>
      </c>
      <c r="O328" s="13" t="e">
        <f t="shared" si="162"/>
        <v>#REF!</v>
      </c>
      <c r="P328" s="13">
        <f t="shared" si="162"/>
        <v>0</v>
      </c>
      <c r="Q328" s="13">
        <f t="shared" si="162"/>
        <v>0</v>
      </c>
      <c r="R328" s="13">
        <f t="shared" si="162"/>
        <v>0</v>
      </c>
      <c r="S328" s="13">
        <f t="shared" si="162"/>
        <v>0</v>
      </c>
      <c r="T328" s="13">
        <f t="shared" si="162"/>
        <v>0</v>
      </c>
      <c r="U328" s="13" t="str">
        <f t="shared" si="163"/>
        <v>depot-9</v>
      </c>
      <c r="V328" s="13" t="e">
        <f t="shared" si="164"/>
        <v>#REF!</v>
      </c>
      <c r="W328" s="13" t="str">
        <f t="shared" si="165"/>
        <v>depot-10</v>
      </c>
      <c r="X328" s="13" t="e">
        <f t="shared" si="166"/>
        <v>#REF!</v>
      </c>
      <c r="Y328" s="13" t="str">
        <f t="shared" si="174"/>
        <v>depot-14</v>
      </c>
      <c r="Z328" s="13" t="e">
        <f t="shared" si="167"/>
        <v>#REF!</v>
      </c>
      <c r="AA328" s="31">
        <f t="shared" si="168"/>
        <v>0</v>
      </c>
      <c r="AB328" s="31">
        <f t="shared" si="168"/>
        <v>0</v>
      </c>
      <c r="AC328" s="31">
        <f t="shared" si="168"/>
        <v>0</v>
      </c>
      <c r="AD328" s="31" t="e">
        <f t="shared" si="168"/>
        <v>#REF!</v>
      </c>
      <c r="AE328" s="31">
        <f t="shared" si="168"/>
        <v>0</v>
      </c>
      <c r="AF328" s="31">
        <f t="shared" si="168"/>
        <v>0</v>
      </c>
      <c r="AG328" s="42"/>
      <c r="AH328" s="32">
        <f t="shared" si="175"/>
        <v>2.4852295894333443</v>
      </c>
      <c r="AI328" s="32">
        <f t="shared" si="176"/>
        <v>1.1500255579762839</v>
      </c>
      <c r="AJ328" s="29">
        <f t="shared" si="169"/>
        <v>3.1511439097567941</v>
      </c>
      <c r="AK328" s="29">
        <f t="shared" si="169"/>
        <v>2.6805961971162047</v>
      </c>
      <c r="AL328" s="29">
        <f t="shared" si="169"/>
        <v>2.4852295894333443</v>
      </c>
      <c r="AM328" s="29">
        <f t="shared" si="169"/>
        <v>2.498183668868236</v>
      </c>
      <c r="AN328" s="29">
        <f t="shared" si="169"/>
        <v>2.6670573000966717</v>
      </c>
      <c r="AO328" s="29">
        <f t="shared" si="169"/>
        <v>3.5140369353212813</v>
      </c>
      <c r="AP328" s="29">
        <f t="shared" si="169"/>
        <v>4.218716374645699</v>
      </c>
      <c r="AQ328" s="29">
        <f t="shared" si="169"/>
        <v>4.4328128021048006</v>
      </c>
      <c r="AR328" s="29">
        <f t="shared" si="169"/>
        <v>4.0548368170010312</v>
      </c>
      <c r="AS328" s="29">
        <f t="shared" si="169"/>
        <v>8.183429826797358</v>
      </c>
      <c r="AT328" s="29">
        <f t="shared" si="169"/>
        <v>3.3841379278035837</v>
      </c>
      <c r="AU328" s="29">
        <f t="shared" si="169"/>
        <v>2.7216147079252502</v>
      </c>
      <c r="AV328" s="29">
        <f t="shared" si="169"/>
        <v>1.445704967757885</v>
      </c>
      <c r="AW328" s="29">
        <f t="shared" si="169"/>
        <v>1.1500255579762839</v>
      </c>
      <c r="AX328" s="29">
        <f t="shared" si="169"/>
        <v>4.8363204163914144</v>
      </c>
      <c r="AY328" s="29">
        <f t="shared" si="169"/>
        <v>5.0534717661828852</v>
      </c>
    </row>
    <row r="329" spans="2:51">
      <c r="B329" s="3">
        <v>324</v>
      </c>
      <c r="C329" s="3" t="s">
        <v>981</v>
      </c>
      <c r="D329" s="26">
        <v>34.004594500000003</v>
      </c>
      <c r="E329" s="27">
        <v>-118.48680709999999</v>
      </c>
      <c r="F329" s="24">
        <v>1</v>
      </c>
      <c r="G329" s="12">
        <v>225.83172274878905</v>
      </c>
      <c r="H329" s="13">
        <f t="shared" si="170"/>
        <v>6323.2882369660938</v>
      </c>
      <c r="I329" s="28">
        <f t="shared" si="171"/>
        <v>17.324077361550941</v>
      </c>
      <c r="J329" s="13">
        <f t="shared" si="172"/>
        <v>19.056485097706037</v>
      </c>
      <c r="K329" s="13" t="str">
        <f t="shared" si="173"/>
        <v>depot-6</v>
      </c>
      <c r="L329" s="13" t="e">
        <f t="shared" si="161"/>
        <v>#REF!</v>
      </c>
      <c r="M329" s="13">
        <f t="shared" si="162"/>
        <v>0</v>
      </c>
      <c r="N329" s="13">
        <f t="shared" si="162"/>
        <v>0</v>
      </c>
      <c r="O329" s="13">
        <f t="shared" si="162"/>
        <v>0</v>
      </c>
      <c r="P329" s="13">
        <f t="shared" si="162"/>
        <v>0</v>
      </c>
      <c r="Q329" s="13">
        <f t="shared" si="162"/>
        <v>0</v>
      </c>
      <c r="R329" s="13" t="e">
        <f t="shared" si="162"/>
        <v>#REF!</v>
      </c>
      <c r="S329" s="13">
        <f t="shared" si="162"/>
        <v>0</v>
      </c>
      <c r="T329" s="13">
        <f t="shared" si="162"/>
        <v>0</v>
      </c>
      <c r="U329" s="13" t="str">
        <f t="shared" si="163"/>
        <v>depot-9</v>
      </c>
      <c r="V329" s="13" t="e">
        <f t="shared" si="164"/>
        <v>#REF!</v>
      </c>
      <c r="W329" s="13" t="str">
        <f t="shared" si="165"/>
        <v>depot-10</v>
      </c>
      <c r="X329" s="13" t="e">
        <f t="shared" si="166"/>
        <v>#REF!</v>
      </c>
      <c r="Y329" s="13" t="str">
        <f t="shared" si="174"/>
        <v>depot-11</v>
      </c>
      <c r="Z329" s="13" t="e">
        <f t="shared" si="167"/>
        <v>#REF!</v>
      </c>
      <c r="AA329" s="31" t="e">
        <f t="shared" si="168"/>
        <v>#REF!</v>
      </c>
      <c r="AB329" s="31">
        <f t="shared" si="168"/>
        <v>0</v>
      </c>
      <c r="AC329" s="31">
        <f t="shared" si="168"/>
        <v>0</v>
      </c>
      <c r="AD329" s="31">
        <f t="shared" si="168"/>
        <v>0</v>
      </c>
      <c r="AE329" s="31">
        <f t="shared" si="168"/>
        <v>0</v>
      </c>
      <c r="AF329" s="31">
        <f t="shared" si="168"/>
        <v>0</v>
      </c>
      <c r="AG329" s="42"/>
      <c r="AH329" s="32">
        <f t="shared" si="175"/>
        <v>0.60268840124856315</v>
      </c>
      <c r="AI329" s="32">
        <f t="shared" si="176"/>
        <v>1.8330660095588869</v>
      </c>
      <c r="AJ329" s="29">
        <f t="shared" si="169"/>
        <v>2.7572192685019492</v>
      </c>
      <c r="AK329" s="29">
        <f t="shared" si="169"/>
        <v>3.0105609666303641</v>
      </c>
      <c r="AL329" s="29">
        <f t="shared" si="169"/>
        <v>2.1625315572264054</v>
      </c>
      <c r="AM329" s="29">
        <f t="shared" si="169"/>
        <v>2.1572091488774681</v>
      </c>
      <c r="AN329" s="29">
        <f t="shared" si="169"/>
        <v>1.0469165885583958</v>
      </c>
      <c r="AO329" s="29">
        <f t="shared" si="169"/>
        <v>0.60268840124856315</v>
      </c>
      <c r="AP329" s="29">
        <f t="shared" si="169"/>
        <v>2.3592335137707274</v>
      </c>
      <c r="AQ329" s="29">
        <f t="shared" si="169"/>
        <v>5.6627195239470129</v>
      </c>
      <c r="AR329" s="29">
        <f t="shared" si="169"/>
        <v>7.2895465493057507</v>
      </c>
      <c r="AS329" s="29">
        <f t="shared" si="169"/>
        <v>9.051463775682814</v>
      </c>
      <c r="AT329" s="29">
        <f t="shared" si="169"/>
        <v>1.8330660095588869</v>
      </c>
      <c r="AU329" s="29">
        <f t="shared" si="169"/>
        <v>1.9948372236847867</v>
      </c>
      <c r="AV329" s="29">
        <f t="shared" si="169"/>
        <v>2.9447425012715298</v>
      </c>
      <c r="AW329" s="29">
        <f t="shared" si="169"/>
        <v>2.8097608502140239</v>
      </c>
      <c r="AX329" s="29">
        <f t="shared" si="169"/>
        <v>4.6417178245335045</v>
      </c>
      <c r="AY329" s="29">
        <f t="shared" si="169"/>
        <v>4.8050110089573073</v>
      </c>
    </row>
    <row r="330" spans="2:51">
      <c r="B330" s="3">
        <v>325</v>
      </c>
      <c r="C330" s="3" t="s">
        <v>982</v>
      </c>
      <c r="D330" s="26">
        <v>34.030914600000003</v>
      </c>
      <c r="E330" s="27">
        <v>-118.51481870000001</v>
      </c>
      <c r="F330" s="24">
        <v>0</v>
      </c>
      <c r="G330" s="12">
        <v>0</v>
      </c>
      <c r="H330" s="13">
        <f t="shared" si="170"/>
        <v>0</v>
      </c>
      <c r="I330" s="28">
        <f t="shared" si="171"/>
        <v>0</v>
      </c>
      <c r="J330" s="13">
        <f t="shared" si="172"/>
        <v>0</v>
      </c>
      <c r="K330" s="13" t="str">
        <f t="shared" si="173"/>
        <v>depot-1</v>
      </c>
      <c r="L330" s="13" t="e">
        <f t="shared" si="161"/>
        <v>#REF!</v>
      </c>
      <c r="M330" s="13" t="e">
        <f t="shared" si="162"/>
        <v>#REF!</v>
      </c>
      <c r="N330" s="13">
        <f t="shared" si="162"/>
        <v>0</v>
      </c>
      <c r="O330" s="13">
        <f t="shared" si="162"/>
        <v>0</v>
      </c>
      <c r="P330" s="13">
        <f t="shared" si="162"/>
        <v>0</v>
      </c>
      <c r="Q330" s="13">
        <f t="shared" si="162"/>
        <v>0</v>
      </c>
      <c r="R330" s="13">
        <f t="shared" si="162"/>
        <v>0</v>
      </c>
      <c r="S330" s="13">
        <f t="shared" si="162"/>
        <v>0</v>
      </c>
      <c r="T330" s="13">
        <f t="shared" si="162"/>
        <v>0</v>
      </c>
      <c r="U330" s="13" t="str">
        <f t="shared" si="163"/>
        <v>depot-9</v>
      </c>
      <c r="V330" s="13" t="e">
        <f t="shared" si="164"/>
        <v>#REF!</v>
      </c>
      <c r="W330" s="13" t="str">
        <f t="shared" si="165"/>
        <v>depot-10</v>
      </c>
      <c r="X330" s="13" t="e">
        <f t="shared" si="166"/>
        <v>#REF!</v>
      </c>
      <c r="Y330" s="13" t="str">
        <f t="shared" si="174"/>
        <v>depot-11</v>
      </c>
      <c r="Z330" s="13" t="e">
        <f t="shared" si="167"/>
        <v>#REF!</v>
      </c>
      <c r="AA330" s="31" t="e">
        <f t="shared" si="168"/>
        <v>#REF!</v>
      </c>
      <c r="AB330" s="31">
        <f t="shared" si="168"/>
        <v>0</v>
      </c>
      <c r="AC330" s="31">
        <f t="shared" si="168"/>
        <v>0</v>
      </c>
      <c r="AD330" s="31">
        <f t="shared" si="168"/>
        <v>0</v>
      </c>
      <c r="AE330" s="31">
        <f t="shared" si="168"/>
        <v>0</v>
      </c>
      <c r="AF330" s="31">
        <f t="shared" si="168"/>
        <v>0</v>
      </c>
      <c r="AG330" s="42"/>
      <c r="AH330" s="32">
        <f t="shared" si="175"/>
        <v>1.7424463023295496</v>
      </c>
      <c r="AI330" s="32">
        <f t="shared" si="176"/>
        <v>2.0635210441628296</v>
      </c>
      <c r="AJ330" s="29">
        <f t="shared" si="169"/>
        <v>1.7424463023295496</v>
      </c>
      <c r="AK330" s="29">
        <f t="shared" si="169"/>
        <v>2.2562752813664657</v>
      </c>
      <c r="AL330" s="29">
        <f t="shared" si="169"/>
        <v>2.5013491877995087</v>
      </c>
      <c r="AM330" s="29">
        <f t="shared" si="169"/>
        <v>2.4913081381676516</v>
      </c>
      <c r="AN330" s="29">
        <f t="shared" si="169"/>
        <v>3.1584454420656876</v>
      </c>
      <c r="AO330" s="29">
        <f t="shared" si="169"/>
        <v>4.4423492370708226</v>
      </c>
      <c r="AP330" s="29">
        <f t="shared" si="169"/>
        <v>6.2028272450882591</v>
      </c>
      <c r="AQ330" s="29">
        <f t="shared" si="169"/>
        <v>8.8680832108190497</v>
      </c>
      <c r="AR330" s="29">
        <f t="shared" si="169"/>
        <v>8.6041285840937149</v>
      </c>
      <c r="AS330" s="29">
        <f t="shared" si="169"/>
        <v>12.525854306881836</v>
      </c>
      <c r="AT330" s="29">
        <f t="shared" si="169"/>
        <v>2.0635210441628296</v>
      </c>
      <c r="AU330" s="29">
        <f t="shared" si="169"/>
        <v>2.3676459180598779</v>
      </c>
      <c r="AV330" s="29">
        <f t="shared" si="169"/>
        <v>3.4765669364619272</v>
      </c>
      <c r="AW330" s="29">
        <f t="shared" si="169"/>
        <v>3.7414431929009546</v>
      </c>
      <c r="AX330" s="29">
        <f t="shared" si="169"/>
        <v>8.3307015158693396</v>
      </c>
      <c r="AY330" s="29">
        <f t="shared" si="169"/>
        <v>8.5153353487294741</v>
      </c>
    </row>
    <row r="331" spans="2:51">
      <c r="B331" s="3">
        <v>326</v>
      </c>
      <c r="C331" s="3" t="s">
        <v>983</v>
      </c>
      <c r="D331" s="26">
        <v>34.007740300000002</v>
      </c>
      <c r="E331" s="27">
        <v>-118.4673461</v>
      </c>
      <c r="F331" s="24">
        <v>0</v>
      </c>
      <c r="G331" s="12">
        <v>252.49289631461997</v>
      </c>
      <c r="H331" s="13">
        <f t="shared" si="170"/>
        <v>7069.8010968093586</v>
      </c>
      <c r="I331" s="28">
        <f t="shared" si="171"/>
        <v>19.369318073450298</v>
      </c>
      <c r="J331" s="13">
        <f t="shared" si="172"/>
        <v>21.306249880795331</v>
      </c>
      <c r="K331" s="13" t="str">
        <f t="shared" si="173"/>
        <v>depot-6</v>
      </c>
      <c r="L331" s="13" t="e">
        <f t="shared" si="161"/>
        <v>#REF!</v>
      </c>
      <c r="M331" s="13">
        <f t="shared" si="162"/>
        <v>0</v>
      </c>
      <c r="N331" s="13">
        <f t="shared" si="162"/>
        <v>0</v>
      </c>
      <c r="O331" s="13">
        <f t="shared" si="162"/>
        <v>0</v>
      </c>
      <c r="P331" s="13">
        <f t="shared" si="162"/>
        <v>0</v>
      </c>
      <c r="Q331" s="13">
        <f t="shared" si="162"/>
        <v>0</v>
      </c>
      <c r="R331" s="13" t="e">
        <f t="shared" si="162"/>
        <v>#REF!</v>
      </c>
      <c r="S331" s="13">
        <f t="shared" si="162"/>
        <v>0</v>
      </c>
      <c r="T331" s="13">
        <f t="shared" si="162"/>
        <v>0</v>
      </c>
      <c r="U331" s="13" t="str">
        <f t="shared" si="163"/>
        <v>depot-9</v>
      </c>
      <c r="V331" s="13" t="e">
        <f t="shared" si="164"/>
        <v>#REF!</v>
      </c>
      <c r="W331" s="13" t="str">
        <f t="shared" si="165"/>
        <v>depot-10</v>
      </c>
      <c r="X331" s="13" t="e">
        <f t="shared" si="166"/>
        <v>#REF!</v>
      </c>
      <c r="Y331" s="13" t="str">
        <f t="shared" si="174"/>
        <v>depot-14</v>
      </c>
      <c r="Z331" s="13" t="e">
        <f t="shared" si="167"/>
        <v>#REF!</v>
      </c>
      <c r="AA331" s="31">
        <f t="shared" si="168"/>
        <v>0</v>
      </c>
      <c r="AB331" s="31">
        <f t="shared" si="168"/>
        <v>0</v>
      </c>
      <c r="AC331" s="31">
        <f t="shared" si="168"/>
        <v>0</v>
      </c>
      <c r="AD331" s="31" t="e">
        <f t="shared" si="168"/>
        <v>#REF!</v>
      </c>
      <c r="AE331" s="31">
        <f t="shared" si="168"/>
        <v>0</v>
      </c>
      <c r="AF331" s="31">
        <f t="shared" si="168"/>
        <v>0</v>
      </c>
      <c r="AG331" s="42"/>
      <c r="AH331" s="32">
        <f t="shared" si="175"/>
        <v>1.7448630353704659</v>
      </c>
      <c r="AI331" s="32">
        <f t="shared" si="176"/>
        <v>2.5407695288234349</v>
      </c>
      <c r="AJ331" s="29">
        <f t="shared" si="169"/>
        <v>3.7438668775743364</v>
      </c>
      <c r="AK331" s="29">
        <f t="shared" si="169"/>
        <v>3.6471536363849553</v>
      </c>
      <c r="AL331" s="29">
        <f t="shared" si="169"/>
        <v>2.9294980546158813</v>
      </c>
      <c r="AM331" s="29">
        <f t="shared" si="169"/>
        <v>2.9341728506689466</v>
      </c>
      <c r="AN331" s="29">
        <f t="shared" si="169"/>
        <v>2.1447861350258295</v>
      </c>
      <c r="AO331" s="29">
        <f t="shared" si="169"/>
        <v>1.7448630353704659</v>
      </c>
      <c r="AP331" s="29">
        <f t="shared" si="169"/>
        <v>1.9212711123894208</v>
      </c>
      <c r="AQ331" s="29">
        <f t="shared" si="169"/>
        <v>3.7311731214859942</v>
      </c>
      <c r="AR331" s="29">
        <f t="shared" si="169"/>
        <v>5.6986187689038079</v>
      </c>
      <c r="AS331" s="29">
        <f t="shared" si="169"/>
        <v>7.2659999349648219</v>
      </c>
      <c r="AT331" s="29">
        <f t="shared" si="169"/>
        <v>3.2544072003668911</v>
      </c>
      <c r="AU331" s="29">
        <f t="shared" si="169"/>
        <v>2.9618585541170641</v>
      </c>
      <c r="AV331" s="29">
        <f t="shared" si="169"/>
        <v>2.8558171107406425</v>
      </c>
      <c r="AW331" s="29">
        <f t="shared" si="169"/>
        <v>2.5407695288234349</v>
      </c>
      <c r="AX331" s="29">
        <f t="shared" si="169"/>
        <v>3.1055560012661196</v>
      </c>
      <c r="AY331" s="29">
        <f t="shared" si="169"/>
        <v>3.3060051119447049</v>
      </c>
    </row>
    <row r="332" spans="2:51">
      <c r="B332" s="3">
        <v>327</v>
      </c>
      <c r="C332" s="3" t="s">
        <v>984</v>
      </c>
      <c r="D332" s="26">
        <v>34.027946</v>
      </c>
      <c r="E332" s="27">
        <v>-118.518455</v>
      </c>
      <c r="F332" s="24">
        <v>0</v>
      </c>
      <c r="G332" s="12">
        <v>0</v>
      </c>
      <c r="H332" s="13">
        <f t="shared" si="170"/>
        <v>0</v>
      </c>
      <c r="I332" s="28">
        <f t="shared" si="171"/>
        <v>0</v>
      </c>
      <c r="J332" s="13">
        <f t="shared" si="172"/>
        <v>0</v>
      </c>
      <c r="K332" s="13" t="str">
        <f t="shared" si="173"/>
        <v>depot-1</v>
      </c>
      <c r="L332" s="13" t="e">
        <f t="shared" si="161"/>
        <v>#REF!</v>
      </c>
      <c r="M332" s="13" t="e">
        <f t="shared" si="162"/>
        <v>#REF!</v>
      </c>
      <c r="N332" s="13">
        <f t="shared" si="162"/>
        <v>0</v>
      </c>
      <c r="O332" s="13">
        <f t="shared" si="162"/>
        <v>0</v>
      </c>
      <c r="P332" s="13">
        <f t="shared" si="162"/>
        <v>0</v>
      </c>
      <c r="Q332" s="13">
        <f t="shared" si="162"/>
        <v>0</v>
      </c>
      <c r="R332" s="13">
        <f t="shared" si="162"/>
        <v>0</v>
      </c>
      <c r="S332" s="13">
        <f t="shared" si="162"/>
        <v>0</v>
      </c>
      <c r="T332" s="13">
        <f t="shared" si="162"/>
        <v>0</v>
      </c>
      <c r="U332" s="13" t="str">
        <f t="shared" si="163"/>
        <v>depot-9</v>
      </c>
      <c r="V332" s="13" t="e">
        <f t="shared" si="164"/>
        <v>#REF!</v>
      </c>
      <c r="W332" s="13" t="str">
        <f t="shared" si="165"/>
        <v>depot-10</v>
      </c>
      <c r="X332" s="13" t="e">
        <f t="shared" si="166"/>
        <v>#REF!</v>
      </c>
      <c r="Y332" s="13" t="str">
        <f t="shared" si="174"/>
        <v>depot-11</v>
      </c>
      <c r="Z332" s="13" t="e">
        <f t="shared" si="167"/>
        <v>#REF!</v>
      </c>
      <c r="AA332" s="31" t="e">
        <f t="shared" si="168"/>
        <v>#REF!</v>
      </c>
      <c r="AB332" s="31">
        <f t="shared" si="168"/>
        <v>0</v>
      </c>
      <c r="AC332" s="31">
        <f t="shared" si="168"/>
        <v>0</v>
      </c>
      <c r="AD332" s="31">
        <f t="shared" si="168"/>
        <v>0</v>
      </c>
      <c r="AE332" s="31">
        <f t="shared" si="168"/>
        <v>0</v>
      </c>
      <c r="AF332" s="31">
        <f t="shared" si="168"/>
        <v>0</v>
      </c>
      <c r="AG332" s="42"/>
      <c r="AH332" s="32">
        <f t="shared" si="175"/>
        <v>2.1143347062375479</v>
      </c>
      <c r="AI332" s="32">
        <f t="shared" si="176"/>
        <v>2.2421765497839297</v>
      </c>
      <c r="AJ332" s="29">
        <f t="shared" si="169"/>
        <v>2.1143347062375479</v>
      </c>
      <c r="AK332" s="29">
        <f t="shared" si="169"/>
        <v>2.6697553015219633</v>
      </c>
      <c r="AL332" s="29">
        <f t="shared" si="169"/>
        <v>2.8220849633212732</v>
      </c>
      <c r="AM332" s="29">
        <f t="shared" si="169"/>
        <v>2.8108912578394767</v>
      </c>
      <c r="AN332" s="29">
        <f t="shared" si="169"/>
        <v>3.352521785761108</v>
      </c>
      <c r="AO332" s="29">
        <f t="shared" si="169"/>
        <v>4.5203436879068821</v>
      </c>
      <c r="AP332" s="29">
        <f t="shared" si="169"/>
        <v>6.2838436157899205</v>
      </c>
      <c r="AQ332" s="29">
        <f t="shared" si="169"/>
        <v>9.1349424574270639</v>
      </c>
      <c r="AR332" s="29">
        <f t="shared" si="169"/>
        <v>9.0314910517873273</v>
      </c>
      <c r="AS332" s="29">
        <f t="shared" si="169"/>
        <v>12.758694625709966</v>
      </c>
      <c r="AT332" s="29">
        <f t="shared" si="169"/>
        <v>2.2421765497839297</v>
      </c>
      <c r="AU332" s="29">
        <f t="shared" si="169"/>
        <v>2.6542579694528836</v>
      </c>
      <c r="AV332" s="29">
        <f t="shared" si="169"/>
        <v>3.869054655829725</v>
      </c>
      <c r="AW332" s="29">
        <f t="shared" si="169"/>
        <v>4.1169266043982855</v>
      </c>
      <c r="AX332" s="29">
        <f t="shared" si="169"/>
        <v>8.4997619084301554</v>
      </c>
      <c r="AY332" s="29">
        <f t="shared" si="169"/>
        <v>8.6782481758483385</v>
      </c>
    </row>
    <row r="333" spans="2:51">
      <c r="B333" s="3">
        <v>328</v>
      </c>
      <c r="C333" s="3" t="s">
        <v>985</v>
      </c>
      <c r="D333" s="26">
        <v>34.017833500000002</v>
      </c>
      <c r="E333" s="27">
        <v>-118.5016847</v>
      </c>
      <c r="F333" s="24">
        <v>1</v>
      </c>
      <c r="G333" s="12">
        <v>184.96269553267791</v>
      </c>
      <c r="H333" s="13">
        <f t="shared" si="170"/>
        <v>5178.955474914982</v>
      </c>
      <c r="I333" s="28">
        <f t="shared" si="171"/>
        <v>14.188919109356116</v>
      </c>
      <c r="J333" s="13">
        <f t="shared" si="172"/>
        <v>15.607811020291729</v>
      </c>
      <c r="K333" s="13" t="str">
        <f t="shared" si="173"/>
        <v>depot-1</v>
      </c>
      <c r="L333" s="13" t="e">
        <f t="shared" si="161"/>
        <v>#REF!</v>
      </c>
      <c r="M333" s="13" t="e">
        <f t="shared" si="162"/>
        <v>#REF!</v>
      </c>
      <c r="N333" s="13">
        <f t="shared" si="162"/>
        <v>0</v>
      </c>
      <c r="O333" s="13">
        <f t="shared" si="162"/>
        <v>0</v>
      </c>
      <c r="P333" s="13">
        <f t="shared" si="162"/>
        <v>0</v>
      </c>
      <c r="Q333" s="13">
        <f t="shared" si="162"/>
        <v>0</v>
      </c>
      <c r="R333" s="13">
        <f t="shared" si="162"/>
        <v>0</v>
      </c>
      <c r="S333" s="13">
        <f t="shared" si="162"/>
        <v>0</v>
      </c>
      <c r="T333" s="13">
        <f t="shared" si="162"/>
        <v>0</v>
      </c>
      <c r="U333" s="13" t="str">
        <f t="shared" si="163"/>
        <v>depot-9</v>
      </c>
      <c r="V333" s="13" t="e">
        <f t="shared" si="164"/>
        <v>#REF!</v>
      </c>
      <c r="W333" s="13" t="str">
        <f t="shared" si="165"/>
        <v>depot-10</v>
      </c>
      <c r="X333" s="13" t="e">
        <f t="shared" si="166"/>
        <v>#REF!</v>
      </c>
      <c r="Y333" s="13" t="str">
        <f t="shared" si="174"/>
        <v>depot-11</v>
      </c>
      <c r="Z333" s="13" t="e">
        <f t="shared" si="167"/>
        <v>#REF!</v>
      </c>
      <c r="AA333" s="31" t="e">
        <f t="shared" si="168"/>
        <v>#REF!</v>
      </c>
      <c r="AB333" s="31">
        <f t="shared" si="168"/>
        <v>0</v>
      </c>
      <c r="AC333" s="31">
        <f t="shared" si="168"/>
        <v>0</v>
      </c>
      <c r="AD333" s="31">
        <f t="shared" si="168"/>
        <v>0</v>
      </c>
      <c r="AE333" s="31">
        <f t="shared" si="168"/>
        <v>0</v>
      </c>
      <c r="AF333" s="31">
        <f t="shared" si="168"/>
        <v>0</v>
      </c>
      <c r="AG333" s="42"/>
      <c r="AH333" s="32">
        <f t="shared" si="175"/>
        <v>1.293515017074983</v>
      </c>
      <c r="AI333" s="32">
        <f t="shared" si="176"/>
        <v>0.41695887399068665</v>
      </c>
      <c r="AJ333" s="29">
        <f t="shared" si="169"/>
        <v>1.293515017074983</v>
      </c>
      <c r="AK333" s="29">
        <f t="shared" si="169"/>
        <v>1.8736343628894745</v>
      </c>
      <c r="AL333" s="29">
        <f t="shared" si="169"/>
        <v>1.3968169937399832</v>
      </c>
      <c r="AM333" s="29">
        <f t="shared" si="169"/>
        <v>1.3829685400610094</v>
      </c>
      <c r="AN333" s="29">
        <f t="shared" si="169"/>
        <v>1.4443851110420329</v>
      </c>
      <c r="AO333" s="29">
        <f t="shared" si="169"/>
        <v>2.5888971025127412</v>
      </c>
      <c r="AP333" s="29">
        <f t="shared" si="169"/>
        <v>4.3506218765253317</v>
      </c>
      <c r="AQ333" s="29">
        <f t="shared" si="169"/>
        <v>7.2747084700692159</v>
      </c>
      <c r="AR333" s="29">
        <f t="shared" si="169"/>
        <v>7.8137648621969813</v>
      </c>
      <c r="AS333" s="29">
        <f t="shared" si="169"/>
        <v>10.842585847117338</v>
      </c>
      <c r="AT333" s="29">
        <f t="shared" si="169"/>
        <v>0.41695887399068665</v>
      </c>
      <c r="AU333" s="29">
        <f t="shared" si="169"/>
        <v>1.1165480561982866</v>
      </c>
      <c r="AV333" s="29">
        <f t="shared" si="169"/>
        <v>2.6512721150412819</v>
      </c>
      <c r="AW333" s="29">
        <f t="shared" si="169"/>
        <v>2.7654772349448171</v>
      </c>
      <c r="AX333" s="29">
        <f t="shared" si="169"/>
        <v>6.5447133012375636</v>
      </c>
      <c r="AY333" s="29">
        <f t="shared" si="169"/>
        <v>6.7215923631984298</v>
      </c>
    </row>
    <row r="334" spans="2:51">
      <c r="B334" s="3">
        <v>329</v>
      </c>
      <c r="C334" s="3" t="s">
        <v>986</v>
      </c>
      <c r="D334" s="26">
        <v>34.016409199999998</v>
      </c>
      <c r="E334" s="27">
        <v>-118.4967894</v>
      </c>
      <c r="F334" s="24">
        <v>1</v>
      </c>
      <c r="G334" s="12">
        <v>176.44143501450321</v>
      </c>
      <c r="H334" s="13">
        <f t="shared" si="170"/>
        <v>4940.36018040609</v>
      </c>
      <c r="I334" s="28">
        <f t="shared" si="171"/>
        <v>13.53523337097559</v>
      </c>
      <c r="J334" s="13">
        <f t="shared" si="172"/>
        <v>14.888756708073149</v>
      </c>
      <c r="K334" s="13" t="str">
        <f t="shared" si="173"/>
        <v>depot-5</v>
      </c>
      <c r="L334" s="13" t="e">
        <f t="shared" si="161"/>
        <v>#REF!</v>
      </c>
      <c r="M334" s="13">
        <f t="shared" si="162"/>
        <v>0</v>
      </c>
      <c r="N334" s="13">
        <f t="shared" si="162"/>
        <v>0</v>
      </c>
      <c r="O334" s="13">
        <f t="shared" si="162"/>
        <v>0</v>
      </c>
      <c r="P334" s="13">
        <f t="shared" si="162"/>
        <v>0</v>
      </c>
      <c r="Q334" s="13" t="e">
        <f t="shared" si="162"/>
        <v>#REF!</v>
      </c>
      <c r="R334" s="13">
        <f t="shared" si="162"/>
        <v>0</v>
      </c>
      <c r="S334" s="13">
        <f t="shared" si="162"/>
        <v>0</v>
      </c>
      <c r="T334" s="13">
        <f t="shared" si="162"/>
        <v>0</v>
      </c>
      <c r="U334" s="13" t="str">
        <f t="shared" si="163"/>
        <v>depot-9</v>
      </c>
      <c r="V334" s="13" t="e">
        <f t="shared" si="164"/>
        <v>#REF!</v>
      </c>
      <c r="W334" s="13" t="str">
        <f t="shared" si="165"/>
        <v>depot-10</v>
      </c>
      <c r="X334" s="13" t="e">
        <f t="shared" si="166"/>
        <v>#REF!</v>
      </c>
      <c r="Y334" s="13" t="str">
        <f t="shared" si="174"/>
        <v>depot-11</v>
      </c>
      <c r="Z334" s="13" t="e">
        <f t="shared" si="167"/>
        <v>#REF!</v>
      </c>
      <c r="AA334" s="31" t="e">
        <f t="shared" si="168"/>
        <v>#REF!</v>
      </c>
      <c r="AB334" s="31">
        <f t="shared" si="168"/>
        <v>0</v>
      </c>
      <c r="AC334" s="31">
        <f t="shared" si="168"/>
        <v>0</v>
      </c>
      <c r="AD334" s="31">
        <f t="shared" si="168"/>
        <v>0</v>
      </c>
      <c r="AE334" s="31">
        <f t="shared" si="168"/>
        <v>0</v>
      </c>
      <c r="AF334" s="31">
        <f t="shared" si="168"/>
        <v>0</v>
      </c>
      <c r="AG334" s="42"/>
      <c r="AH334" s="32">
        <f t="shared" si="175"/>
        <v>0.93763384111260528</v>
      </c>
      <c r="AI334" s="32">
        <f t="shared" si="176"/>
        <v>0.3037102731222906</v>
      </c>
      <c r="AJ334" s="29">
        <f t="shared" si="169"/>
        <v>1.3649190400897815</v>
      </c>
      <c r="AK334" s="29">
        <f t="shared" si="169"/>
        <v>1.826279554613957</v>
      </c>
      <c r="AL334" s="29">
        <f t="shared" si="169"/>
        <v>1.1522791881315462</v>
      </c>
      <c r="AM334" s="29">
        <f t="shared" si="169"/>
        <v>1.1395914935623828</v>
      </c>
      <c r="AN334" s="29">
        <f t="shared" si="169"/>
        <v>0.93763384111260528</v>
      </c>
      <c r="AO334" s="29">
        <f t="shared" si="169"/>
        <v>2.1493862850585814</v>
      </c>
      <c r="AP334" s="29">
        <f t="shared" si="169"/>
        <v>3.89846322569527</v>
      </c>
      <c r="AQ334" s="29">
        <f t="shared" si="169"/>
        <v>6.7675119401811603</v>
      </c>
      <c r="AR334" s="29">
        <f t="shared" si="169"/>
        <v>7.4434023896135599</v>
      </c>
      <c r="AS334" s="29">
        <f t="shared" si="169"/>
        <v>10.333057879026139</v>
      </c>
      <c r="AT334" s="29">
        <f t="shared" si="169"/>
        <v>0.3037102731222906</v>
      </c>
      <c r="AU334" s="29">
        <f t="shared" si="169"/>
        <v>0.86692292921585457</v>
      </c>
      <c r="AV334" s="29">
        <f t="shared" si="169"/>
        <v>2.3704524662175519</v>
      </c>
      <c r="AW334" s="29">
        <f t="shared" si="169"/>
        <v>2.4305843742603623</v>
      </c>
      <c r="AX334" s="29">
        <f t="shared" si="169"/>
        <v>6.0451935449572707</v>
      </c>
      <c r="AY334" s="29">
        <f t="shared" si="169"/>
        <v>6.2241592537469224</v>
      </c>
    </row>
    <row r="335" spans="2:51">
      <c r="B335" s="3">
        <v>330</v>
      </c>
      <c r="C335" s="3" t="s">
        <v>987</v>
      </c>
      <c r="D335" s="26">
        <v>34.016409199999998</v>
      </c>
      <c r="E335" s="27">
        <v>-118.4967894</v>
      </c>
      <c r="F335" s="24">
        <v>1</v>
      </c>
      <c r="G335" s="12">
        <v>176.44143501450321</v>
      </c>
      <c r="H335" s="13">
        <f t="shared" si="170"/>
        <v>4940.36018040609</v>
      </c>
      <c r="I335" s="28">
        <f t="shared" si="171"/>
        <v>13.53523337097559</v>
      </c>
      <c r="J335" s="13">
        <f t="shared" si="172"/>
        <v>14.888756708073149</v>
      </c>
      <c r="K335" s="13" t="str">
        <f t="shared" si="173"/>
        <v>depot-5</v>
      </c>
      <c r="L335" s="13" t="e">
        <f t="shared" si="161"/>
        <v>#REF!</v>
      </c>
      <c r="M335" s="13">
        <f t="shared" si="162"/>
        <v>0</v>
      </c>
      <c r="N335" s="13">
        <f t="shared" si="162"/>
        <v>0</v>
      </c>
      <c r="O335" s="13">
        <f t="shared" si="162"/>
        <v>0</v>
      </c>
      <c r="P335" s="13">
        <f t="shared" si="162"/>
        <v>0</v>
      </c>
      <c r="Q335" s="13" t="e">
        <f t="shared" si="162"/>
        <v>#REF!</v>
      </c>
      <c r="R335" s="13">
        <f t="shared" si="162"/>
        <v>0</v>
      </c>
      <c r="S335" s="13">
        <f t="shared" si="162"/>
        <v>0</v>
      </c>
      <c r="T335" s="13">
        <f t="shared" si="162"/>
        <v>0</v>
      </c>
      <c r="U335" s="13" t="str">
        <f t="shared" si="163"/>
        <v>depot-9</v>
      </c>
      <c r="V335" s="13" t="e">
        <f t="shared" si="164"/>
        <v>#REF!</v>
      </c>
      <c r="W335" s="13" t="str">
        <f t="shared" si="165"/>
        <v>depot-10</v>
      </c>
      <c r="X335" s="13" t="e">
        <f t="shared" si="166"/>
        <v>#REF!</v>
      </c>
      <c r="Y335" s="13" t="str">
        <f t="shared" si="174"/>
        <v>depot-11</v>
      </c>
      <c r="Z335" s="13" t="e">
        <f t="shared" si="167"/>
        <v>#REF!</v>
      </c>
      <c r="AA335" s="31" t="e">
        <f t="shared" si="168"/>
        <v>#REF!</v>
      </c>
      <c r="AB335" s="31">
        <f t="shared" si="168"/>
        <v>0</v>
      </c>
      <c r="AC335" s="31">
        <f t="shared" si="168"/>
        <v>0</v>
      </c>
      <c r="AD335" s="31">
        <f t="shared" si="168"/>
        <v>0</v>
      </c>
      <c r="AE335" s="31">
        <f t="shared" si="168"/>
        <v>0</v>
      </c>
      <c r="AF335" s="31">
        <f t="shared" si="168"/>
        <v>0</v>
      </c>
      <c r="AG335" s="42"/>
      <c r="AH335" s="32">
        <f t="shared" si="175"/>
        <v>0.93763384111260528</v>
      </c>
      <c r="AI335" s="32">
        <f t="shared" si="176"/>
        <v>0.3037102731222906</v>
      </c>
      <c r="AJ335" s="29">
        <f t="shared" si="169"/>
        <v>1.3649190400897815</v>
      </c>
      <c r="AK335" s="29">
        <f t="shared" si="169"/>
        <v>1.826279554613957</v>
      </c>
      <c r="AL335" s="29">
        <f t="shared" si="169"/>
        <v>1.1522791881315462</v>
      </c>
      <c r="AM335" s="29">
        <f t="shared" si="169"/>
        <v>1.1395914935623828</v>
      </c>
      <c r="AN335" s="29">
        <f t="shared" si="169"/>
        <v>0.93763384111260528</v>
      </c>
      <c r="AO335" s="29">
        <f t="shared" si="169"/>
        <v>2.1493862850585814</v>
      </c>
      <c r="AP335" s="29">
        <f t="shared" si="169"/>
        <v>3.89846322569527</v>
      </c>
      <c r="AQ335" s="29">
        <f t="shared" si="169"/>
        <v>6.7675119401811603</v>
      </c>
      <c r="AR335" s="29">
        <f t="shared" si="169"/>
        <v>7.4434023896135599</v>
      </c>
      <c r="AS335" s="29">
        <f t="shared" si="169"/>
        <v>10.333057879026139</v>
      </c>
      <c r="AT335" s="29">
        <f t="shared" si="169"/>
        <v>0.3037102731222906</v>
      </c>
      <c r="AU335" s="29">
        <f t="shared" si="169"/>
        <v>0.86692292921585457</v>
      </c>
      <c r="AV335" s="29">
        <f t="shared" si="169"/>
        <v>2.3704524662175519</v>
      </c>
      <c r="AW335" s="29">
        <f t="shared" si="169"/>
        <v>2.4305843742603623</v>
      </c>
      <c r="AX335" s="29">
        <f t="shared" si="169"/>
        <v>6.0451935449572707</v>
      </c>
      <c r="AY335" s="29">
        <f t="shared" si="169"/>
        <v>6.2241592537469224</v>
      </c>
    </row>
    <row r="336" spans="2:51">
      <c r="B336" s="3">
        <v>331</v>
      </c>
      <c r="C336" s="3" t="s">
        <v>988</v>
      </c>
      <c r="D336" s="26">
        <v>34.034007199999998</v>
      </c>
      <c r="E336" s="27">
        <v>-118.5157256</v>
      </c>
      <c r="F336" s="24">
        <v>0</v>
      </c>
      <c r="G336" s="12">
        <v>0</v>
      </c>
      <c r="H336" s="13">
        <f t="shared" si="170"/>
        <v>0</v>
      </c>
      <c r="I336" s="28">
        <f t="shared" si="171"/>
        <v>0</v>
      </c>
      <c r="J336" s="13">
        <f t="shared" si="172"/>
        <v>0</v>
      </c>
      <c r="K336" s="13" t="str">
        <f t="shared" si="173"/>
        <v>depot-1</v>
      </c>
      <c r="L336" s="13" t="e">
        <f t="shared" si="161"/>
        <v>#REF!</v>
      </c>
      <c r="M336" s="13" t="e">
        <f t="shared" ref="M336:T345" si="177">IF($K336=M$5,$L336,0)</f>
        <v>#REF!</v>
      </c>
      <c r="N336" s="13">
        <f t="shared" si="177"/>
        <v>0</v>
      </c>
      <c r="O336" s="13">
        <f t="shared" si="177"/>
        <v>0</v>
      </c>
      <c r="P336" s="13">
        <f t="shared" si="177"/>
        <v>0</v>
      </c>
      <c r="Q336" s="13">
        <f t="shared" si="177"/>
        <v>0</v>
      </c>
      <c r="R336" s="13">
        <f t="shared" si="177"/>
        <v>0</v>
      </c>
      <c r="S336" s="13">
        <f t="shared" si="177"/>
        <v>0</v>
      </c>
      <c r="T336" s="13">
        <f t="shared" si="177"/>
        <v>0</v>
      </c>
      <c r="U336" s="13" t="str">
        <f t="shared" si="163"/>
        <v>depot-9</v>
      </c>
      <c r="V336" s="13" t="e">
        <f t="shared" si="164"/>
        <v>#REF!</v>
      </c>
      <c r="W336" s="13" t="str">
        <f t="shared" si="165"/>
        <v>depot-10</v>
      </c>
      <c r="X336" s="13" t="e">
        <f t="shared" si="166"/>
        <v>#REF!</v>
      </c>
      <c r="Y336" s="13" t="str">
        <f t="shared" si="174"/>
        <v>depot-11</v>
      </c>
      <c r="Z336" s="13" t="e">
        <f t="shared" si="167"/>
        <v>#REF!</v>
      </c>
      <c r="AA336" s="31" t="e">
        <f t="shared" ref="AA336:AF345" si="178">IF($Y336=AA$5,$Z336,0)</f>
        <v>#REF!</v>
      </c>
      <c r="AB336" s="31">
        <f t="shared" si="178"/>
        <v>0</v>
      </c>
      <c r="AC336" s="31">
        <f t="shared" si="178"/>
        <v>0</v>
      </c>
      <c r="AD336" s="31">
        <f t="shared" si="178"/>
        <v>0</v>
      </c>
      <c r="AE336" s="31">
        <f t="shared" si="178"/>
        <v>0</v>
      </c>
      <c r="AF336" s="31">
        <f t="shared" si="178"/>
        <v>0</v>
      </c>
      <c r="AG336" s="42"/>
      <c r="AH336" s="32">
        <f t="shared" si="175"/>
        <v>1.8733617013268515</v>
      </c>
      <c r="AI336" s="32">
        <f t="shared" si="176"/>
        <v>2.3217724601687744</v>
      </c>
      <c r="AJ336" s="29">
        <f t="shared" ref="AJ336:AY345" si="179">(((AJ$3-$D336)^2)+((AJ$4-$E336)^2))^(1/2)*100</f>
        <v>1.8733617013268515</v>
      </c>
      <c r="AK336" s="29">
        <f t="shared" si="179"/>
        <v>2.3235694558159738</v>
      </c>
      <c r="AL336" s="29">
        <f t="shared" si="179"/>
        <v>2.6670642575310084</v>
      </c>
      <c r="AM336" s="29">
        <f t="shared" si="179"/>
        <v>2.6581044961013842</v>
      </c>
      <c r="AN336" s="29">
        <f t="shared" si="179"/>
        <v>3.3995282125021924</v>
      </c>
      <c r="AO336" s="29">
        <f t="shared" si="179"/>
        <v>4.7255822036648549</v>
      </c>
      <c r="AP336" s="29">
        <f t="shared" si="179"/>
        <v>6.4820506147742876</v>
      </c>
      <c r="AQ336" s="29">
        <f t="shared" si="179"/>
        <v>9.0509164951451488</v>
      </c>
      <c r="AR336" s="29">
        <f t="shared" si="179"/>
        <v>8.6224763780774296</v>
      </c>
      <c r="AS336" s="29">
        <f t="shared" si="179"/>
        <v>12.728142836914651</v>
      </c>
      <c r="AT336" s="29">
        <f t="shared" si="179"/>
        <v>2.3217724601687744</v>
      </c>
      <c r="AU336" s="29">
        <f t="shared" si="179"/>
        <v>2.5612284277666921</v>
      </c>
      <c r="AV336" s="29">
        <f t="shared" si="179"/>
        <v>3.5599816172830479</v>
      </c>
      <c r="AW336" s="29">
        <f t="shared" si="179"/>
        <v>3.8433231271904775</v>
      </c>
      <c r="AX336" s="29">
        <f t="shared" si="179"/>
        <v>8.5710993233067114</v>
      </c>
      <c r="AY336" s="29">
        <f t="shared" si="179"/>
        <v>8.7585276448728759</v>
      </c>
    </row>
    <row r="337" spans="2:51">
      <c r="B337" s="3">
        <v>332</v>
      </c>
      <c r="C337" s="3" t="s">
        <v>989</v>
      </c>
      <c r="D337" s="26">
        <v>34.025309800000002</v>
      </c>
      <c r="E337" s="27">
        <v>-118.45966249999999</v>
      </c>
      <c r="F337" s="24">
        <v>0</v>
      </c>
      <c r="G337" s="12">
        <v>349.95497750856936</v>
      </c>
      <c r="H337" s="13">
        <f t="shared" si="170"/>
        <v>9798.7393702399422</v>
      </c>
      <c r="I337" s="28">
        <f t="shared" si="171"/>
        <v>26.84586128832861</v>
      </c>
      <c r="J337" s="13">
        <f t="shared" si="172"/>
        <v>29.530447417161472</v>
      </c>
      <c r="K337" s="13" t="str">
        <f t="shared" si="173"/>
        <v>depot-5</v>
      </c>
      <c r="L337" s="13" t="e">
        <f t="shared" si="161"/>
        <v>#REF!</v>
      </c>
      <c r="M337" s="13">
        <f t="shared" si="177"/>
        <v>0</v>
      </c>
      <c r="N337" s="13">
        <f t="shared" si="177"/>
        <v>0</v>
      </c>
      <c r="O337" s="13">
        <f t="shared" si="177"/>
        <v>0</v>
      </c>
      <c r="P337" s="13">
        <f t="shared" si="177"/>
        <v>0</v>
      </c>
      <c r="Q337" s="13" t="e">
        <f t="shared" si="177"/>
        <v>#REF!</v>
      </c>
      <c r="R337" s="13">
        <f t="shared" si="177"/>
        <v>0</v>
      </c>
      <c r="S337" s="13">
        <f t="shared" si="177"/>
        <v>0</v>
      </c>
      <c r="T337" s="13">
        <f t="shared" si="177"/>
        <v>0</v>
      </c>
      <c r="U337" s="13" t="str">
        <f t="shared" si="163"/>
        <v>depot-9</v>
      </c>
      <c r="V337" s="13" t="e">
        <f t="shared" si="164"/>
        <v>#REF!</v>
      </c>
      <c r="W337" s="13" t="str">
        <f t="shared" si="165"/>
        <v>depot-10</v>
      </c>
      <c r="X337" s="13" t="e">
        <f t="shared" si="166"/>
        <v>#REF!</v>
      </c>
      <c r="Y337" s="13" t="str">
        <f t="shared" si="174"/>
        <v>depot-14</v>
      </c>
      <c r="Z337" s="13" t="e">
        <f t="shared" si="167"/>
        <v>#REF!</v>
      </c>
      <c r="AA337" s="31">
        <f t="shared" si="178"/>
        <v>0</v>
      </c>
      <c r="AB337" s="31">
        <f t="shared" si="178"/>
        <v>0</v>
      </c>
      <c r="AC337" s="31">
        <f t="shared" si="178"/>
        <v>0</v>
      </c>
      <c r="AD337" s="31" t="e">
        <f t="shared" si="178"/>
        <v>#REF!</v>
      </c>
      <c r="AE337" s="31">
        <f t="shared" si="178"/>
        <v>0</v>
      </c>
      <c r="AF337" s="31">
        <f t="shared" si="178"/>
        <v>0</v>
      </c>
      <c r="AG337" s="42"/>
      <c r="AH337" s="32">
        <f t="shared" si="175"/>
        <v>2.9684283235585798</v>
      </c>
      <c r="AI337" s="32">
        <f t="shared" si="176"/>
        <v>1.8654419480921269</v>
      </c>
      <c r="AJ337" s="29">
        <f t="shared" si="179"/>
        <v>3.804917097507579</v>
      </c>
      <c r="AK337" s="29">
        <f t="shared" si="179"/>
        <v>3.3999644401228997</v>
      </c>
      <c r="AL337" s="29">
        <f t="shared" si="179"/>
        <v>3.0649775098198511</v>
      </c>
      <c r="AM337" s="29">
        <f t="shared" si="179"/>
        <v>3.0765943399329845</v>
      </c>
      <c r="AN337" s="29">
        <f t="shared" si="179"/>
        <v>2.9684283235585798</v>
      </c>
      <c r="AO337" s="29">
        <f t="shared" si="179"/>
        <v>3.4434515722611838</v>
      </c>
      <c r="AP337" s="29">
        <f t="shared" si="179"/>
        <v>3.7946985861865121</v>
      </c>
      <c r="AQ337" s="29">
        <f t="shared" si="179"/>
        <v>3.6118117417158655</v>
      </c>
      <c r="AR337" s="29">
        <f t="shared" si="179"/>
        <v>3.8847256398358594</v>
      </c>
      <c r="AS337" s="29">
        <f t="shared" si="179"/>
        <v>7.3644021946116451</v>
      </c>
      <c r="AT337" s="29">
        <f t="shared" si="179"/>
        <v>3.8586030945547281</v>
      </c>
      <c r="AU337" s="29">
        <f t="shared" si="179"/>
        <v>3.261298740149623</v>
      </c>
      <c r="AV337" s="29">
        <f t="shared" si="179"/>
        <v>2.1966092402847384</v>
      </c>
      <c r="AW337" s="29">
        <f t="shared" si="179"/>
        <v>1.8654419480921269</v>
      </c>
      <c r="AX337" s="29">
        <f t="shared" si="179"/>
        <v>4.0824662130752021</v>
      </c>
      <c r="AY337" s="29">
        <f t="shared" si="179"/>
        <v>4.2992789323446319</v>
      </c>
    </row>
    <row r="338" spans="2:51">
      <c r="B338" s="3">
        <v>333</v>
      </c>
      <c r="C338" s="3" t="s">
        <v>990</v>
      </c>
      <c r="D338" s="26">
        <v>34.027964500000003</v>
      </c>
      <c r="E338" s="27">
        <v>-118.511927</v>
      </c>
      <c r="F338" s="24">
        <v>0</v>
      </c>
      <c r="G338" s="12">
        <v>382.96804752443012</v>
      </c>
      <c r="H338" s="13">
        <f t="shared" si="170"/>
        <v>10723.105330684042</v>
      </c>
      <c r="I338" s="28">
        <f t="shared" si="171"/>
        <v>29.378370768997375</v>
      </c>
      <c r="J338" s="13">
        <f t="shared" si="172"/>
        <v>32.316207845897118</v>
      </c>
      <c r="K338" s="13" t="str">
        <f t="shared" si="173"/>
        <v>depot-1</v>
      </c>
      <c r="L338" s="13" t="e">
        <f t="shared" si="161"/>
        <v>#REF!</v>
      </c>
      <c r="M338" s="13" t="e">
        <f t="shared" si="177"/>
        <v>#REF!</v>
      </c>
      <c r="N338" s="13">
        <f t="shared" si="177"/>
        <v>0</v>
      </c>
      <c r="O338" s="13">
        <f t="shared" si="177"/>
        <v>0</v>
      </c>
      <c r="P338" s="13">
        <f t="shared" si="177"/>
        <v>0</v>
      </c>
      <c r="Q338" s="13">
        <f t="shared" si="177"/>
        <v>0</v>
      </c>
      <c r="R338" s="13">
        <f t="shared" si="177"/>
        <v>0</v>
      </c>
      <c r="S338" s="13">
        <f t="shared" si="177"/>
        <v>0</v>
      </c>
      <c r="T338" s="13">
        <f t="shared" si="177"/>
        <v>0</v>
      </c>
      <c r="U338" s="13" t="str">
        <f t="shared" si="163"/>
        <v>depot-9</v>
      </c>
      <c r="V338" s="13" t="e">
        <f t="shared" si="164"/>
        <v>#REF!</v>
      </c>
      <c r="W338" s="13" t="str">
        <f t="shared" si="165"/>
        <v>depot-10</v>
      </c>
      <c r="X338" s="13" t="e">
        <f t="shared" si="166"/>
        <v>#REF!</v>
      </c>
      <c r="Y338" s="13" t="str">
        <f t="shared" si="174"/>
        <v>depot-11</v>
      </c>
      <c r="Z338" s="13" t="e">
        <f t="shared" si="167"/>
        <v>#REF!</v>
      </c>
      <c r="AA338" s="31" t="e">
        <f t="shared" si="178"/>
        <v>#REF!</v>
      </c>
      <c r="AB338" s="31">
        <f t="shared" si="178"/>
        <v>0</v>
      </c>
      <c r="AC338" s="31">
        <f t="shared" si="178"/>
        <v>0</v>
      </c>
      <c r="AD338" s="31">
        <f t="shared" si="178"/>
        <v>0</v>
      </c>
      <c r="AE338" s="31">
        <f t="shared" si="178"/>
        <v>0</v>
      </c>
      <c r="AF338" s="31">
        <f t="shared" si="178"/>
        <v>0</v>
      </c>
      <c r="AG338" s="42"/>
      <c r="AH338" s="32">
        <f t="shared" si="175"/>
        <v>1.4659244225059467</v>
      </c>
      <c r="AI338" s="32">
        <f t="shared" si="176"/>
        <v>1.6603330120492448</v>
      </c>
      <c r="AJ338" s="29">
        <f t="shared" si="179"/>
        <v>1.4659244225059467</v>
      </c>
      <c r="AK338" s="29">
        <f t="shared" si="179"/>
        <v>2.0399773823505836</v>
      </c>
      <c r="AL338" s="29">
        <f t="shared" si="179"/>
        <v>2.1716151624313884</v>
      </c>
      <c r="AM338" s="29">
        <f t="shared" si="179"/>
        <v>2.160610937882522</v>
      </c>
      <c r="AN338" s="29">
        <f t="shared" si="179"/>
        <v>2.7623576337074391</v>
      </c>
      <c r="AO338" s="29">
        <f t="shared" si="179"/>
        <v>4.0293851587183722</v>
      </c>
      <c r="AP338" s="29">
        <f t="shared" si="179"/>
        <v>5.7901879168299422</v>
      </c>
      <c r="AQ338" s="29">
        <f t="shared" si="179"/>
        <v>8.5062829187019133</v>
      </c>
      <c r="AR338" s="29">
        <f t="shared" si="179"/>
        <v>8.403432167692392</v>
      </c>
      <c r="AS338" s="29">
        <f t="shared" si="179"/>
        <v>12.148459911882462</v>
      </c>
      <c r="AT338" s="29">
        <f t="shared" si="179"/>
        <v>1.6603330120492448</v>
      </c>
      <c r="AU338" s="29">
        <f t="shared" si="179"/>
        <v>2.0124970546319387</v>
      </c>
      <c r="AV338" s="29">
        <f t="shared" si="179"/>
        <v>3.2234270662287061</v>
      </c>
      <c r="AW338" s="29">
        <f t="shared" si="179"/>
        <v>3.4661995052939099</v>
      </c>
      <c r="AX338" s="29">
        <f t="shared" si="179"/>
        <v>7.9312677619973737</v>
      </c>
      <c r="AY338" s="29">
        <f t="shared" si="179"/>
        <v>8.1144605018517542</v>
      </c>
    </row>
    <row r="339" spans="2:51">
      <c r="B339" s="3">
        <v>334</v>
      </c>
      <c r="C339" s="3" t="s">
        <v>991</v>
      </c>
      <c r="D339" s="26">
        <v>34.017904899999998</v>
      </c>
      <c r="E339" s="27">
        <v>-118.4578008</v>
      </c>
      <c r="F339" s="24">
        <v>0</v>
      </c>
      <c r="G339" s="12">
        <v>478.78128552570996</v>
      </c>
      <c r="H339" s="13">
        <f t="shared" si="170"/>
        <v>13405.875994719878</v>
      </c>
      <c r="I339" s="28">
        <f t="shared" si="171"/>
        <v>36.728427382794187</v>
      </c>
      <c r="J339" s="13">
        <f t="shared" si="172"/>
        <v>40.401270121073608</v>
      </c>
      <c r="K339" s="13" t="str">
        <f t="shared" si="173"/>
        <v>depot-5</v>
      </c>
      <c r="L339" s="13" t="e">
        <f t="shared" si="161"/>
        <v>#REF!</v>
      </c>
      <c r="M339" s="13">
        <f t="shared" si="177"/>
        <v>0</v>
      </c>
      <c r="N339" s="13">
        <f t="shared" si="177"/>
        <v>0</v>
      </c>
      <c r="O339" s="13">
        <f t="shared" si="177"/>
        <v>0</v>
      </c>
      <c r="P339" s="13">
        <f t="shared" si="177"/>
        <v>0</v>
      </c>
      <c r="Q339" s="13" t="e">
        <f t="shared" si="177"/>
        <v>#REF!</v>
      </c>
      <c r="R339" s="13">
        <f t="shared" si="177"/>
        <v>0</v>
      </c>
      <c r="S339" s="13">
        <f t="shared" si="177"/>
        <v>0</v>
      </c>
      <c r="T339" s="13">
        <f t="shared" si="177"/>
        <v>0</v>
      </c>
      <c r="U339" s="13" t="str">
        <f t="shared" si="163"/>
        <v>depot-9</v>
      </c>
      <c r="V339" s="13" t="e">
        <f t="shared" si="164"/>
        <v>#REF!</v>
      </c>
      <c r="W339" s="13" t="str">
        <f t="shared" si="165"/>
        <v>depot-10</v>
      </c>
      <c r="X339" s="13" t="e">
        <f t="shared" si="166"/>
        <v>#REF!</v>
      </c>
      <c r="Y339" s="13" t="str">
        <f t="shared" si="174"/>
        <v>depot-14</v>
      </c>
      <c r="Z339" s="13" t="e">
        <f t="shared" si="167"/>
        <v>#REF!</v>
      </c>
      <c r="AA339" s="31">
        <f t="shared" si="178"/>
        <v>0</v>
      </c>
      <c r="AB339" s="31">
        <f t="shared" si="178"/>
        <v>0</v>
      </c>
      <c r="AC339" s="31">
        <f t="shared" si="178"/>
        <v>0</v>
      </c>
      <c r="AD339" s="31" t="e">
        <f t="shared" si="178"/>
        <v>#REF!</v>
      </c>
      <c r="AE339" s="31">
        <f t="shared" si="178"/>
        <v>0</v>
      </c>
      <c r="AF339" s="31">
        <f t="shared" si="178"/>
        <v>0</v>
      </c>
      <c r="AG339" s="42"/>
      <c r="AH339" s="32">
        <f t="shared" si="175"/>
        <v>2.9850616105030827</v>
      </c>
      <c r="AI339" s="32">
        <f t="shared" si="176"/>
        <v>2.3615392516956595</v>
      </c>
      <c r="AJ339" s="29">
        <f t="shared" si="179"/>
        <v>4.1433341886094315</v>
      </c>
      <c r="AK339" s="29">
        <f t="shared" si="179"/>
        <v>3.8308714587800918</v>
      </c>
      <c r="AL339" s="29">
        <f t="shared" si="179"/>
        <v>3.3482270323407359</v>
      </c>
      <c r="AM339" s="29">
        <f t="shared" si="179"/>
        <v>3.3578934709879835</v>
      </c>
      <c r="AN339" s="29">
        <f t="shared" si="179"/>
        <v>2.9850616105030827</v>
      </c>
      <c r="AO339" s="29">
        <f t="shared" si="179"/>
        <v>3.0907496803368271</v>
      </c>
      <c r="AP339" s="29">
        <f t="shared" si="179"/>
        <v>3.148913234276379</v>
      </c>
      <c r="AQ339" s="29">
        <f t="shared" si="179"/>
        <v>3.0725403842748098</v>
      </c>
      <c r="AR339" s="29">
        <f t="shared" si="179"/>
        <v>4.3088998066101674</v>
      </c>
      <c r="AS339" s="29">
        <f t="shared" si="179"/>
        <v>6.8145125748659874</v>
      </c>
      <c r="AT339" s="29">
        <f t="shared" si="179"/>
        <v>3.9997713439771343</v>
      </c>
      <c r="AU339" s="29">
        <f t="shared" si="179"/>
        <v>3.4938213690021556</v>
      </c>
      <c r="AV339" s="29">
        <f t="shared" si="179"/>
        <v>2.7110921210652097</v>
      </c>
      <c r="AW339" s="29">
        <f t="shared" si="179"/>
        <v>2.3615392516956595</v>
      </c>
      <c r="AX339" s="29">
        <f t="shared" si="179"/>
        <v>3.3308891273201691</v>
      </c>
      <c r="AY339" s="29">
        <f t="shared" si="179"/>
        <v>3.5480120077166415</v>
      </c>
    </row>
    <row r="340" spans="2:51">
      <c r="B340" s="3">
        <v>335</v>
      </c>
      <c r="C340" s="3" t="s">
        <v>992</v>
      </c>
      <c r="D340" s="26">
        <v>34.021638400000001</v>
      </c>
      <c r="E340" s="27">
        <v>-118.46745490000001</v>
      </c>
      <c r="F340" s="24">
        <v>0</v>
      </c>
      <c r="G340" s="12">
        <v>349.95497750856936</v>
      </c>
      <c r="H340" s="13">
        <f t="shared" si="170"/>
        <v>9798.7393702399422</v>
      </c>
      <c r="I340" s="28">
        <f t="shared" si="171"/>
        <v>26.84586128832861</v>
      </c>
      <c r="J340" s="13">
        <f t="shared" si="172"/>
        <v>29.530447417161472</v>
      </c>
      <c r="K340" s="13" t="str">
        <f t="shared" si="173"/>
        <v>depot-5</v>
      </c>
      <c r="L340" s="13" t="e">
        <f t="shared" si="161"/>
        <v>#REF!</v>
      </c>
      <c r="M340" s="13">
        <f t="shared" si="177"/>
        <v>0</v>
      </c>
      <c r="N340" s="13">
        <f t="shared" si="177"/>
        <v>0</v>
      </c>
      <c r="O340" s="13">
        <f t="shared" si="177"/>
        <v>0</v>
      </c>
      <c r="P340" s="13">
        <f t="shared" si="177"/>
        <v>0</v>
      </c>
      <c r="Q340" s="13" t="e">
        <f t="shared" si="177"/>
        <v>#REF!</v>
      </c>
      <c r="R340" s="13">
        <f t="shared" si="177"/>
        <v>0</v>
      </c>
      <c r="S340" s="13">
        <f t="shared" si="177"/>
        <v>0</v>
      </c>
      <c r="T340" s="13">
        <f t="shared" si="177"/>
        <v>0</v>
      </c>
      <c r="U340" s="13" t="str">
        <f t="shared" si="163"/>
        <v>depot-9</v>
      </c>
      <c r="V340" s="13" t="e">
        <f t="shared" si="164"/>
        <v>#REF!</v>
      </c>
      <c r="W340" s="13" t="str">
        <f t="shared" si="165"/>
        <v>depot-10</v>
      </c>
      <c r="X340" s="13" t="e">
        <f t="shared" si="166"/>
        <v>#REF!</v>
      </c>
      <c r="Y340" s="13" t="str">
        <f t="shared" si="174"/>
        <v>depot-14</v>
      </c>
      <c r="Z340" s="13" t="e">
        <f t="shared" si="167"/>
        <v>#REF!</v>
      </c>
      <c r="AA340" s="31">
        <f t="shared" si="178"/>
        <v>0</v>
      </c>
      <c r="AB340" s="31">
        <f t="shared" si="178"/>
        <v>0</v>
      </c>
      <c r="AC340" s="31">
        <f t="shared" si="178"/>
        <v>0</v>
      </c>
      <c r="AD340" s="31" t="e">
        <f t="shared" si="178"/>
        <v>#REF!</v>
      </c>
      <c r="AE340" s="31">
        <f t="shared" si="178"/>
        <v>0</v>
      </c>
      <c r="AF340" s="31">
        <f t="shared" si="178"/>
        <v>0</v>
      </c>
      <c r="AG340" s="42"/>
      <c r="AH340" s="32">
        <f t="shared" si="175"/>
        <v>2.1116177865555117</v>
      </c>
      <c r="AI340" s="32">
        <f t="shared" si="176"/>
        <v>1.3711058038305852</v>
      </c>
      <c r="AJ340" s="29">
        <f t="shared" si="179"/>
        <v>3.1117866645539611</v>
      </c>
      <c r="AK340" s="29">
        <f t="shared" si="179"/>
        <v>2.7991725141715467</v>
      </c>
      <c r="AL340" s="29">
        <f t="shared" si="179"/>
        <v>2.3251410994808484</v>
      </c>
      <c r="AM340" s="29">
        <f t="shared" si="179"/>
        <v>2.335357510896257</v>
      </c>
      <c r="AN340" s="29">
        <f t="shared" si="179"/>
        <v>2.1116177865555117</v>
      </c>
      <c r="AO340" s="29">
        <f t="shared" si="179"/>
        <v>2.6658016980452115</v>
      </c>
      <c r="AP340" s="29">
        <f t="shared" si="179"/>
        <v>3.3056672380024001</v>
      </c>
      <c r="AQ340" s="29">
        <f t="shared" si="179"/>
        <v>4.10487053364717</v>
      </c>
      <c r="AR340" s="29">
        <f t="shared" si="179"/>
        <v>4.7112296494661328</v>
      </c>
      <c r="AS340" s="29">
        <f t="shared" si="179"/>
        <v>7.8394184326401355</v>
      </c>
      <c r="AT340" s="29">
        <f t="shared" si="179"/>
        <v>3.0411329417993409</v>
      </c>
      <c r="AU340" s="29">
        <f t="shared" si="179"/>
        <v>2.4878211394097711</v>
      </c>
      <c r="AV340" s="29">
        <f t="shared" si="179"/>
        <v>1.7209549030985383</v>
      </c>
      <c r="AW340" s="29">
        <f t="shared" si="179"/>
        <v>1.3711058038305852</v>
      </c>
      <c r="AX340" s="29">
        <f t="shared" si="179"/>
        <v>4.1435115184712323</v>
      </c>
      <c r="AY340" s="29">
        <f t="shared" si="179"/>
        <v>4.3583728711650744</v>
      </c>
    </row>
    <row r="341" spans="2:51">
      <c r="B341" s="3">
        <v>336</v>
      </c>
      <c r="C341" s="3" t="s">
        <v>993</v>
      </c>
      <c r="D341" s="26">
        <v>34.029798</v>
      </c>
      <c r="E341" s="27">
        <v>-118.5174586</v>
      </c>
      <c r="F341" s="24">
        <v>0</v>
      </c>
      <c r="G341" s="12">
        <v>0</v>
      </c>
      <c r="H341" s="13">
        <f t="shared" si="170"/>
        <v>0</v>
      </c>
      <c r="I341" s="28">
        <f t="shared" si="171"/>
        <v>0</v>
      </c>
      <c r="J341" s="13">
        <f t="shared" si="172"/>
        <v>0</v>
      </c>
      <c r="K341" s="13" t="str">
        <f t="shared" si="173"/>
        <v>depot-1</v>
      </c>
      <c r="L341" s="13" t="e">
        <f t="shared" si="161"/>
        <v>#REF!</v>
      </c>
      <c r="M341" s="13" t="e">
        <f t="shared" si="177"/>
        <v>#REF!</v>
      </c>
      <c r="N341" s="13">
        <f t="shared" si="177"/>
        <v>0</v>
      </c>
      <c r="O341" s="13">
        <f t="shared" si="177"/>
        <v>0</v>
      </c>
      <c r="P341" s="13">
        <f t="shared" si="177"/>
        <v>0</v>
      </c>
      <c r="Q341" s="13">
        <f t="shared" si="177"/>
        <v>0</v>
      </c>
      <c r="R341" s="13">
        <f t="shared" si="177"/>
        <v>0</v>
      </c>
      <c r="S341" s="13">
        <f t="shared" si="177"/>
        <v>0</v>
      </c>
      <c r="T341" s="13">
        <f t="shared" si="177"/>
        <v>0</v>
      </c>
      <c r="U341" s="13" t="str">
        <f t="shared" si="163"/>
        <v>depot-9</v>
      </c>
      <c r="V341" s="13" t="e">
        <f t="shared" si="164"/>
        <v>#REF!</v>
      </c>
      <c r="W341" s="13" t="str">
        <f t="shared" si="165"/>
        <v>depot-10</v>
      </c>
      <c r="X341" s="13" t="e">
        <f t="shared" si="166"/>
        <v>#REF!</v>
      </c>
      <c r="Y341" s="13" t="str">
        <f t="shared" si="174"/>
        <v>depot-11</v>
      </c>
      <c r="Z341" s="13" t="e">
        <f t="shared" si="167"/>
        <v>#REF!</v>
      </c>
      <c r="AA341" s="31" t="e">
        <f t="shared" si="178"/>
        <v>#REF!</v>
      </c>
      <c r="AB341" s="31">
        <f t="shared" si="178"/>
        <v>0</v>
      </c>
      <c r="AC341" s="31">
        <f t="shared" si="178"/>
        <v>0</v>
      </c>
      <c r="AD341" s="31">
        <f t="shared" si="178"/>
        <v>0</v>
      </c>
      <c r="AE341" s="31">
        <f t="shared" si="178"/>
        <v>0</v>
      </c>
      <c r="AF341" s="31">
        <f t="shared" si="178"/>
        <v>0</v>
      </c>
      <c r="AG341" s="42"/>
      <c r="AH341" s="32">
        <f t="shared" si="175"/>
        <v>2.0044109627515438</v>
      </c>
      <c r="AI341" s="32">
        <f t="shared" si="176"/>
        <v>2.2316770340707595</v>
      </c>
      <c r="AJ341" s="29">
        <f t="shared" si="179"/>
        <v>2.0044109627515438</v>
      </c>
      <c r="AK341" s="29">
        <f t="shared" si="179"/>
        <v>2.5346155287936325</v>
      </c>
      <c r="AL341" s="29">
        <f t="shared" si="179"/>
        <v>2.7426130950246783</v>
      </c>
      <c r="AM341" s="29">
        <f t="shared" si="179"/>
        <v>2.7320216670069493</v>
      </c>
      <c r="AN341" s="29">
        <f t="shared" si="179"/>
        <v>3.3384240177664033</v>
      </c>
      <c r="AO341" s="29">
        <f t="shared" si="179"/>
        <v>4.5614942784131332</v>
      </c>
      <c r="AP341" s="29">
        <f t="shared" si="179"/>
        <v>6.3253266948433833</v>
      </c>
      <c r="AQ341" s="29">
        <f t="shared" si="179"/>
        <v>9.088603086882717</v>
      </c>
      <c r="AR341" s="29">
        <f t="shared" si="179"/>
        <v>8.8875136706789615</v>
      </c>
      <c r="AS341" s="29">
        <f t="shared" si="179"/>
        <v>12.730529399930985</v>
      </c>
      <c r="AT341" s="29">
        <f t="shared" si="179"/>
        <v>2.2316770340707595</v>
      </c>
      <c r="AU341" s="29">
        <f t="shared" si="179"/>
        <v>2.5924665293888185</v>
      </c>
      <c r="AV341" s="29">
        <f t="shared" si="179"/>
        <v>3.7486963298984191</v>
      </c>
      <c r="AW341" s="29">
        <f t="shared" si="179"/>
        <v>4.0074262334319002</v>
      </c>
      <c r="AX341" s="29">
        <f t="shared" si="179"/>
        <v>8.5019916893391585</v>
      </c>
      <c r="AY341" s="29">
        <f t="shared" si="179"/>
        <v>8.6834527471050631</v>
      </c>
    </row>
    <row r="342" spans="2:51">
      <c r="B342" s="3">
        <v>337</v>
      </c>
      <c r="C342" s="3" t="s">
        <v>994</v>
      </c>
      <c r="D342" s="26">
        <v>34.032274800000003</v>
      </c>
      <c r="E342" s="27">
        <v>-118.4817852</v>
      </c>
      <c r="F342" s="24">
        <v>0</v>
      </c>
      <c r="G342" s="12">
        <v>147.34924231245651</v>
      </c>
      <c r="H342" s="13">
        <f t="shared" si="170"/>
        <v>4125.7787847487825</v>
      </c>
      <c r="I342" s="28">
        <f t="shared" si="171"/>
        <v>11.303503519859678</v>
      </c>
      <c r="J342" s="13">
        <f t="shared" si="172"/>
        <v>12.433853871845647</v>
      </c>
      <c r="K342" s="13" t="str">
        <f t="shared" si="173"/>
        <v>depot-3</v>
      </c>
      <c r="L342" s="13" t="e">
        <f t="shared" si="161"/>
        <v>#REF!</v>
      </c>
      <c r="M342" s="13">
        <f t="shared" si="177"/>
        <v>0</v>
      </c>
      <c r="N342" s="13">
        <f t="shared" si="177"/>
        <v>0</v>
      </c>
      <c r="O342" s="13" t="e">
        <f t="shared" si="177"/>
        <v>#REF!</v>
      </c>
      <c r="P342" s="13">
        <f t="shared" si="177"/>
        <v>0</v>
      </c>
      <c r="Q342" s="13">
        <f t="shared" si="177"/>
        <v>0</v>
      </c>
      <c r="R342" s="13">
        <f t="shared" si="177"/>
        <v>0</v>
      </c>
      <c r="S342" s="13">
        <f t="shared" si="177"/>
        <v>0</v>
      </c>
      <c r="T342" s="13">
        <f t="shared" si="177"/>
        <v>0</v>
      </c>
      <c r="U342" s="13" t="str">
        <f t="shared" si="163"/>
        <v>depot-9</v>
      </c>
      <c r="V342" s="13" t="e">
        <f t="shared" si="164"/>
        <v>#REF!</v>
      </c>
      <c r="W342" s="13" t="str">
        <f t="shared" si="165"/>
        <v>depot-10</v>
      </c>
      <c r="X342" s="13" t="e">
        <f t="shared" si="166"/>
        <v>#REF!</v>
      </c>
      <c r="Y342" s="13" t="str">
        <f t="shared" si="174"/>
        <v>depot-13</v>
      </c>
      <c r="Z342" s="13" t="e">
        <f t="shared" si="167"/>
        <v>#REF!</v>
      </c>
      <c r="AA342" s="31">
        <f t="shared" si="178"/>
        <v>0</v>
      </c>
      <c r="AB342" s="31">
        <f t="shared" si="178"/>
        <v>0</v>
      </c>
      <c r="AC342" s="31" t="e">
        <f t="shared" si="178"/>
        <v>#REF!</v>
      </c>
      <c r="AD342" s="31">
        <f t="shared" si="178"/>
        <v>0</v>
      </c>
      <c r="AE342" s="31">
        <f t="shared" si="178"/>
        <v>0</v>
      </c>
      <c r="AF342" s="31">
        <f t="shared" si="178"/>
        <v>0</v>
      </c>
      <c r="AG342" s="42"/>
      <c r="AH342" s="32">
        <f t="shared" si="175"/>
        <v>1.0620577220653051</v>
      </c>
      <c r="AI342" s="32">
        <f t="shared" si="176"/>
        <v>0.19314694975546565</v>
      </c>
      <c r="AJ342" s="29">
        <f t="shared" si="179"/>
        <v>1.5789185453338854</v>
      </c>
      <c r="AK342" s="29">
        <f t="shared" si="179"/>
        <v>1.0869717707455266</v>
      </c>
      <c r="AL342" s="29">
        <f t="shared" si="179"/>
        <v>1.0620577220653051</v>
      </c>
      <c r="AM342" s="29">
        <f t="shared" si="179"/>
        <v>1.0758866536026477</v>
      </c>
      <c r="AN342" s="29">
        <f t="shared" si="179"/>
        <v>1.8162042604293493</v>
      </c>
      <c r="AO342" s="29">
        <f t="shared" si="179"/>
        <v>3.2341987575910718</v>
      </c>
      <c r="AP342" s="29">
        <f t="shared" si="179"/>
        <v>4.5350534600273997</v>
      </c>
      <c r="AQ342" s="29">
        <f t="shared" si="179"/>
        <v>5.8630534595981363</v>
      </c>
      <c r="AR342" s="29">
        <f t="shared" si="179"/>
        <v>5.4101250305800397</v>
      </c>
      <c r="AS342" s="29">
        <f t="shared" si="179"/>
        <v>9.6100816751222364</v>
      </c>
      <c r="AT342" s="29">
        <f t="shared" si="179"/>
        <v>2.0602916298429332</v>
      </c>
      <c r="AU342" s="29">
        <f t="shared" si="179"/>
        <v>1.3465327290485447</v>
      </c>
      <c r="AV342" s="29">
        <f t="shared" si="179"/>
        <v>0.19314694975546565</v>
      </c>
      <c r="AW342" s="29">
        <f t="shared" si="179"/>
        <v>0.45426757665560458</v>
      </c>
      <c r="AX342" s="29">
        <f t="shared" si="179"/>
        <v>5.8657416812203547</v>
      </c>
      <c r="AY342" s="29">
        <f t="shared" si="179"/>
        <v>6.0766695366798098</v>
      </c>
    </row>
    <row r="343" spans="2:51">
      <c r="B343" s="3">
        <v>338</v>
      </c>
      <c r="C343" s="3" t="s">
        <v>995</v>
      </c>
      <c r="D343" s="26">
        <v>34.034743900000002</v>
      </c>
      <c r="E343" s="27">
        <v>-118.4725803</v>
      </c>
      <c r="F343" s="24">
        <v>0</v>
      </c>
      <c r="G343" s="12">
        <v>147.34924231245651</v>
      </c>
      <c r="H343" s="13">
        <f t="shared" si="170"/>
        <v>4125.7787847487825</v>
      </c>
      <c r="I343" s="28">
        <f t="shared" si="171"/>
        <v>11.303503519859678</v>
      </c>
      <c r="J343" s="13">
        <f t="shared" si="172"/>
        <v>12.433853871845647</v>
      </c>
      <c r="K343" s="13" t="str">
        <f t="shared" si="173"/>
        <v>depot-3</v>
      </c>
      <c r="L343" s="13" t="e">
        <f t="shared" si="161"/>
        <v>#REF!</v>
      </c>
      <c r="M343" s="13">
        <f t="shared" si="177"/>
        <v>0</v>
      </c>
      <c r="N343" s="13">
        <f t="shared" si="177"/>
        <v>0</v>
      </c>
      <c r="O343" s="13" t="e">
        <f t="shared" si="177"/>
        <v>#REF!</v>
      </c>
      <c r="P343" s="13">
        <f t="shared" si="177"/>
        <v>0</v>
      </c>
      <c r="Q343" s="13">
        <f t="shared" si="177"/>
        <v>0</v>
      </c>
      <c r="R343" s="13">
        <f t="shared" si="177"/>
        <v>0</v>
      </c>
      <c r="S343" s="13">
        <f t="shared" si="177"/>
        <v>0</v>
      </c>
      <c r="T343" s="13">
        <f t="shared" si="177"/>
        <v>0</v>
      </c>
      <c r="U343" s="13" t="str">
        <f t="shared" si="163"/>
        <v>depot-9</v>
      </c>
      <c r="V343" s="13" t="e">
        <f t="shared" si="164"/>
        <v>#REF!</v>
      </c>
      <c r="W343" s="13" t="str">
        <f t="shared" si="165"/>
        <v>depot-10</v>
      </c>
      <c r="X343" s="13" t="e">
        <f t="shared" si="166"/>
        <v>#REF!</v>
      </c>
      <c r="Y343" s="13" t="str">
        <f t="shared" si="174"/>
        <v>depot-14</v>
      </c>
      <c r="Z343" s="13" t="e">
        <f t="shared" si="167"/>
        <v>#REF!</v>
      </c>
      <c r="AA343" s="31">
        <f t="shared" si="178"/>
        <v>0</v>
      </c>
      <c r="AB343" s="31">
        <f t="shared" si="178"/>
        <v>0</v>
      </c>
      <c r="AC343" s="31">
        <f t="shared" si="178"/>
        <v>0</v>
      </c>
      <c r="AD343" s="31" t="e">
        <f t="shared" si="178"/>
        <v>#REF!</v>
      </c>
      <c r="AE343" s="31">
        <f t="shared" si="178"/>
        <v>0</v>
      </c>
      <c r="AF343" s="31">
        <f t="shared" si="178"/>
        <v>0</v>
      </c>
      <c r="AG343" s="42"/>
      <c r="AH343" s="32">
        <f t="shared" si="175"/>
        <v>1.9793821671412692</v>
      </c>
      <c r="AI343" s="32">
        <f t="shared" si="176"/>
        <v>0.60626109375414317</v>
      </c>
      <c r="AJ343" s="29">
        <f t="shared" si="179"/>
        <v>2.5276492132016757</v>
      </c>
      <c r="AK343" s="29">
        <f t="shared" si="179"/>
        <v>1.9918695339293733</v>
      </c>
      <c r="AL343" s="29">
        <f t="shared" si="179"/>
        <v>1.9793821671412692</v>
      </c>
      <c r="AM343" s="29">
        <f t="shared" si="179"/>
        <v>1.9931893261806541</v>
      </c>
      <c r="AN343" s="29">
        <f t="shared" si="179"/>
        <v>2.4723571863711102</v>
      </c>
      <c r="AO343" s="29">
        <f t="shared" si="179"/>
        <v>3.6305458417438348</v>
      </c>
      <c r="AP343" s="29">
        <f t="shared" si="179"/>
        <v>4.6211018193181399</v>
      </c>
      <c r="AQ343" s="29">
        <f t="shared" si="179"/>
        <v>5.2112875795243179</v>
      </c>
      <c r="AR343" s="29">
        <f t="shared" si="179"/>
        <v>4.4640978668603495</v>
      </c>
      <c r="AS343" s="29">
        <f t="shared" si="179"/>
        <v>8.9631334705290016</v>
      </c>
      <c r="AT343" s="29">
        <f t="shared" si="179"/>
        <v>2.9560669509672044</v>
      </c>
      <c r="AU343" s="29">
        <f t="shared" si="179"/>
        <v>2.2505955214114732</v>
      </c>
      <c r="AV343" s="29">
        <f t="shared" si="179"/>
        <v>0.76943758837242315</v>
      </c>
      <c r="AW343" s="29">
        <f t="shared" si="179"/>
        <v>0.60626109375414317</v>
      </c>
      <c r="AX343" s="29">
        <f t="shared" si="179"/>
        <v>5.5198517321577638</v>
      </c>
      <c r="AY343" s="29">
        <f t="shared" si="179"/>
        <v>5.7362082852185106</v>
      </c>
    </row>
    <row r="344" spans="2:51">
      <c r="B344" s="3">
        <v>339</v>
      </c>
      <c r="C344" s="3" t="s">
        <v>996</v>
      </c>
      <c r="D344" s="26">
        <v>34.003008000000001</v>
      </c>
      <c r="E344" s="27">
        <v>-118.48662849999999</v>
      </c>
      <c r="F344" s="24">
        <v>1</v>
      </c>
      <c r="G344" s="12">
        <v>225.83172274878905</v>
      </c>
      <c r="H344" s="13">
        <f t="shared" si="170"/>
        <v>6323.2882369660938</v>
      </c>
      <c r="I344" s="28">
        <f t="shared" si="171"/>
        <v>17.324077361550941</v>
      </c>
      <c r="J344" s="13">
        <f t="shared" si="172"/>
        <v>19.056485097706037</v>
      </c>
      <c r="K344" s="13" t="str">
        <f t="shared" si="173"/>
        <v>depot-6</v>
      </c>
      <c r="L344" s="13" t="e">
        <f t="shared" si="161"/>
        <v>#REF!</v>
      </c>
      <c r="M344" s="13">
        <f t="shared" si="177"/>
        <v>0</v>
      </c>
      <c r="N344" s="13">
        <f t="shared" si="177"/>
        <v>0</v>
      </c>
      <c r="O344" s="13">
        <f t="shared" si="177"/>
        <v>0</v>
      </c>
      <c r="P344" s="13">
        <f t="shared" si="177"/>
        <v>0</v>
      </c>
      <c r="Q344" s="13">
        <f t="shared" si="177"/>
        <v>0</v>
      </c>
      <c r="R344" s="13" t="e">
        <f t="shared" si="177"/>
        <v>#REF!</v>
      </c>
      <c r="S344" s="13">
        <f t="shared" si="177"/>
        <v>0</v>
      </c>
      <c r="T344" s="13">
        <f t="shared" si="177"/>
        <v>0</v>
      </c>
      <c r="U344" s="13" t="str">
        <f t="shared" si="163"/>
        <v>depot-9</v>
      </c>
      <c r="V344" s="13" t="e">
        <f t="shared" si="164"/>
        <v>#REF!</v>
      </c>
      <c r="W344" s="13" t="str">
        <f t="shared" si="165"/>
        <v>depot-10</v>
      </c>
      <c r="X344" s="13" t="e">
        <f t="shared" si="166"/>
        <v>#REF!</v>
      </c>
      <c r="Y344" s="13" t="str">
        <f t="shared" si="174"/>
        <v>depot-11</v>
      </c>
      <c r="Z344" s="13" t="e">
        <f t="shared" si="167"/>
        <v>#REF!</v>
      </c>
      <c r="AA344" s="31" t="e">
        <f t="shared" si="178"/>
        <v>#REF!</v>
      </c>
      <c r="AB344" s="31">
        <f t="shared" si="178"/>
        <v>0</v>
      </c>
      <c r="AC344" s="31">
        <f t="shared" si="178"/>
        <v>0</v>
      </c>
      <c r="AD344" s="31">
        <f t="shared" si="178"/>
        <v>0</v>
      </c>
      <c r="AE344" s="31">
        <f t="shared" si="178"/>
        <v>0</v>
      </c>
      <c r="AF344" s="31">
        <f t="shared" si="178"/>
        <v>0</v>
      </c>
      <c r="AG344" s="42"/>
      <c r="AH344" s="32">
        <f t="shared" si="175"/>
        <v>0.47722933407266355</v>
      </c>
      <c r="AI344" s="32">
        <f t="shared" si="176"/>
        <v>1.9725188964621327</v>
      </c>
      <c r="AJ344" s="29">
        <f t="shared" si="179"/>
        <v>2.9108683450989137</v>
      </c>
      <c r="AK344" s="29">
        <f t="shared" si="179"/>
        <v>3.1697542684724391</v>
      </c>
      <c r="AL344" s="29">
        <f t="shared" si="179"/>
        <v>2.3219948629789884</v>
      </c>
      <c r="AM344" s="29">
        <f t="shared" si="179"/>
        <v>2.31662544639858</v>
      </c>
      <c r="AN344" s="29">
        <f t="shared" si="179"/>
        <v>1.2064311553084996</v>
      </c>
      <c r="AO344" s="29">
        <f t="shared" si="179"/>
        <v>0.47722933407266355</v>
      </c>
      <c r="AP344" s="29">
        <f t="shared" si="179"/>
        <v>2.2412434613845233</v>
      </c>
      <c r="AQ344" s="29">
        <f t="shared" si="179"/>
        <v>5.6466708168612723</v>
      </c>
      <c r="AR344" s="29">
        <f t="shared" si="179"/>
        <v>7.3802167357062922</v>
      </c>
      <c r="AS344" s="29">
        <f t="shared" si="179"/>
        <v>8.9993456844150934</v>
      </c>
      <c r="AT344" s="29">
        <f t="shared" si="179"/>
        <v>1.9725188964621327</v>
      </c>
      <c r="AU344" s="29">
        <f t="shared" si="179"/>
        <v>2.1525115119085609</v>
      </c>
      <c r="AV344" s="29">
        <f t="shared" si="179"/>
        <v>3.0956764791069782</v>
      </c>
      <c r="AW344" s="29">
        <f t="shared" si="179"/>
        <v>2.9541151853806733</v>
      </c>
      <c r="AX344" s="29">
        <f t="shared" si="179"/>
        <v>4.5698782404450222</v>
      </c>
      <c r="AY344" s="29">
        <f t="shared" si="179"/>
        <v>4.7287752778179017</v>
      </c>
    </row>
    <row r="345" spans="2:51">
      <c r="B345" s="3">
        <v>340</v>
      </c>
      <c r="C345" s="3" t="s">
        <v>997</v>
      </c>
      <c r="D345" s="26">
        <v>34.029313100000003</v>
      </c>
      <c r="E345" s="27">
        <v>-118.4582193</v>
      </c>
      <c r="F345" s="24">
        <v>0</v>
      </c>
      <c r="G345" s="12">
        <v>349.95497750856936</v>
      </c>
      <c r="H345" s="13">
        <f t="shared" si="170"/>
        <v>9798.7393702399422</v>
      </c>
      <c r="I345" s="28">
        <f t="shared" si="171"/>
        <v>26.84586128832861</v>
      </c>
      <c r="J345" s="13">
        <f t="shared" si="172"/>
        <v>29.530447417161472</v>
      </c>
      <c r="K345" s="13" t="str">
        <f t="shared" si="173"/>
        <v>depot-3</v>
      </c>
      <c r="L345" s="13" t="e">
        <f t="shared" si="161"/>
        <v>#REF!</v>
      </c>
      <c r="M345" s="13">
        <f t="shared" si="177"/>
        <v>0</v>
      </c>
      <c r="N345" s="13">
        <f t="shared" si="177"/>
        <v>0</v>
      </c>
      <c r="O345" s="13" t="e">
        <f t="shared" si="177"/>
        <v>#REF!</v>
      </c>
      <c r="P345" s="13">
        <f t="shared" si="177"/>
        <v>0</v>
      </c>
      <c r="Q345" s="13">
        <f t="shared" si="177"/>
        <v>0</v>
      </c>
      <c r="R345" s="13">
        <f t="shared" si="177"/>
        <v>0</v>
      </c>
      <c r="S345" s="13">
        <f t="shared" si="177"/>
        <v>0</v>
      </c>
      <c r="T345" s="13">
        <f t="shared" si="177"/>
        <v>0</v>
      </c>
      <c r="U345" s="13" t="str">
        <f t="shared" si="163"/>
        <v>depot-9</v>
      </c>
      <c r="V345" s="13" t="e">
        <f t="shared" si="164"/>
        <v>#REF!</v>
      </c>
      <c r="W345" s="13" t="str">
        <f t="shared" si="165"/>
        <v>depot-10</v>
      </c>
      <c r="X345" s="13" t="e">
        <f t="shared" si="166"/>
        <v>#REF!</v>
      </c>
      <c r="Y345" s="13" t="str">
        <f t="shared" si="174"/>
        <v>depot-14</v>
      </c>
      <c r="Z345" s="13" t="e">
        <f t="shared" si="167"/>
        <v>#REF!</v>
      </c>
      <c r="AA345" s="31">
        <f t="shared" si="178"/>
        <v>0</v>
      </c>
      <c r="AB345" s="31">
        <f t="shared" si="178"/>
        <v>0</v>
      </c>
      <c r="AC345" s="31">
        <f t="shared" si="178"/>
        <v>0</v>
      </c>
      <c r="AD345" s="31" t="e">
        <f t="shared" si="178"/>
        <v>#REF!</v>
      </c>
      <c r="AE345" s="31">
        <f t="shared" si="178"/>
        <v>0</v>
      </c>
      <c r="AF345" s="31">
        <f t="shared" si="178"/>
        <v>0</v>
      </c>
      <c r="AG345" s="42"/>
      <c r="AH345" s="32">
        <f t="shared" si="175"/>
        <v>3.2263944811507015</v>
      </c>
      <c r="AI345" s="32">
        <f t="shared" si="176"/>
        <v>1.9265777142387013</v>
      </c>
      <c r="AJ345" s="29">
        <f t="shared" si="179"/>
        <v>3.9203513945823643</v>
      </c>
      <c r="AK345" s="29">
        <f t="shared" si="179"/>
        <v>3.4611979193623625</v>
      </c>
      <c r="AL345" s="29">
        <f t="shared" si="179"/>
        <v>3.2263944811507015</v>
      </c>
      <c r="AM345" s="29">
        <f t="shared" si="179"/>
        <v>3.238866191865017</v>
      </c>
      <c r="AN345" s="29">
        <f t="shared" si="179"/>
        <v>3.2586547920582141</v>
      </c>
      <c r="AO345" s="29">
        <f t="shared" si="179"/>
        <v>3.839409622351825</v>
      </c>
      <c r="AP345" s="29">
        <f t="shared" si="179"/>
        <v>4.218841729682052</v>
      </c>
      <c r="AQ345" s="29">
        <f t="shared" si="179"/>
        <v>3.7477717992560744</v>
      </c>
      <c r="AR345" s="29">
        <f t="shared" si="179"/>
        <v>3.510432584810526</v>
      </c>
      <c r="AS345" s="29">
        <f t="shared" si="179"/>
        <v>7.4804214517970422</v>
      </c>
      <c r="AT345" s="29">
        <f t="shared" si="179"/>
        <v>4.0807604039695677</v>
      </c>
      <c r="AU345" s="29">
        <f t="shared" si="179"/>
        <v>3.4466301208281696</v>
      </c>
      <c r="AV345" s="29">
        <f t="shared" si="179"/>
        <v>2.2269386941727238</v>
      </c>
      <c r="AW345" s="29">
        <f t="shared" si="179"/>
        <v>1.9265777142387013</v>
      </c>
      <c r="AX345" s="29">
        <f t="shared" si="179"/>
        <v>4.4028094649897023</v>
      </c>
      <c r="AY345" s="29">
        <f t="shared" si="179"/>
        <v>4.6183583470541025</v>
      </c>
    </row>
    <row r="346" spans="2:51">
      <c r="B346" s="3">
        <v>341</v>
      </c>
      <c r="C346" s="3" t="s">
        <v>998</v>
      </c>
      <c r="D346" s="26">
        <v>34.029868</v>
      </c>
      <c r="E346" s="27">
        <v>-118.4919258</v>
      </c>
      <c r="F346" s="24">
        <v>0</v>
      </c>
      <c r="G346" s="12">
        <v>190.59121085028224</v>
      </c>
      <c r="H346" s="13">
        <f t="shared" si="170"/>
        <v>5336.5539038079032</v>
      </c>
      <c r="I346" s="28">
        <f t="shared" si="171"/>
        <v>14.620695626870967</v>
      </c>
      <c r="J346" s="13">
        <f t="shared" si="172"/>
        <v>16.082765189558064</v>
      </c>
      <c r="K346" s="13" t="str">
        <f t="shared" si="173"/>
        <v>depot-3</v>
      </c>
      <c r="L346" s="13" t="e">
        <f t="shared" si="161"/>
        <v>#REF!</v>
      </c>
      <c r="M346" s="13">
        <f t="shared" ref="M346:T356" si="180">IF($K346=M$5,$L346,0)</f>
        <v>0</v>
      </c>
      <c r="N346" s="13">
        <f t="shared" si="180"/>
        <v>0</v>
      </c>
      <c r="O346" s="13" t="e">
        <f t="shared" si="180"/>
        <v>#REF!</v>
      </c>
      <c r="P346" s="13">
        <f t="shared" si="180"/>
        <v>0</v>
      </c>
      <c r="Q346" s="13">
        <f t="shared" si="180"/>
        <v>0</v>
      </c>
      <c r="R346" s="13">
        <f t="shared" si="180"/>
        <v>0</v>
      </c>
      <c r="S346" s="13">
        <f t="shared" si="180"/>
        <v>0</v>
      </c>
      <c r="T346" s="13">
        <f t="shared" si="180"/>
        <v>0</v>
      </c>
      <c r="U346" s="13" t="str">
        <f t="shared" si="163"/>
        <v>depot-9</v>
      </c>
      <c r="V346" s="13" t="e">
        <f t="shared" si="164"/>
        <v>#REF!</v>
      </c>
      <c r="W346" s="13" t="str">
        <f t="shared" si="165"/>
        <v>depot-10</v>
      </c>
      <c r="X346" s="13" t="e">
        <f t="shared" si="166"/>
        <v>#REF!</v>
      </c>
      <c r="Y346" s="13" t="str">
        <f t="shared" si="174"/>
        <v>depot-12</v>
      </c>
      <c r="Z346" s="13" t="e">
        <f t="shared" si="167"/>
        <v>#REF!</v>
      </c>
      <c r="AA346" s="31">
        <f t="shared" ref="AA346:AF356" si="181">IF($Y346=AA$5,$Z346,0)</f>
        <v>0</v>
      </c>
      <c r="AB346" s="31" t="e">
        <f t="shared" si="181"/>
        <v>#REF!</v>
      </c>
      <c r="AC346" s="31">
        <f t="shared" si="181"/>
        <v>0</v>
      </c>
      <c r="AD346" s="31">
        <f t="shared" si="181"/>
        <v>0</v>
      </c>
      <c r="AE346" s="31">
        <f t="shared" si="181"/>
        <v>0</v>
      </c>
      <c r="AF346" s="31">
        <f t="shared" si="181"/>
        <v>0</v>
      </c>
      <c r="AG346" s="42"/>
      <c r="AH346" s="32">
        <f t="shared" si="175"/>
        <v>0.42536280537922788</v>
      </c>
      <c r="AI346" s="32">
        <f t="shared" si="176"/>
        <v>0.60873142090760768</v>
      </c>
      <c r="AJ346" s="29">
        <f t="shared" ref="AJ346:AY351" si="182">(((AJ$3-$D346)^2)+((AJ$4-$E346)^2))^(1/2)*100</f>
        <v>0.54930203021621671</v>
      </c>
      <c r="AK346" s="29">
        <f t="shared" si="182"/>
        <v>0.43277867091604794</v>
      </c>
      <c r="AL346" s="29">
        <f t="shared" si="182"/>
        <v>0.42536280537922788</v>
      </c>
      <c r="AM346" s="29">
        <f t="shared" si="182"/>
        <v>0.42790828666875413</v>
      </c>
      <c r="AN346" s="29">
        <f t="shared" si="182"/>
        <v>1.5470715047474364</v>
      </c>
      <c r="AO346" s="29">
        <f t="shared" si="182"/>
        <v>3.1228184122682245</v>
      </c>
      <c r="AP346" s="29">
        <f t="shared" si="182"/>
        <v>4.6966999179960629</v>
      </c>
      <c r="AQ346" s="29">
        <f t="shared" si="182"/>
        <v>6.6774394204144132</v>
      </c>
      <c r="AR346" s="29">
        <f t="shared" si="182"/>
        <v>6.4439009651073489</v>
      </c>
      <c r="AS346" s="29">
        <f t="shared" si="182"/>
        <v>10.391339116827956</v>
      </c>
      <c r="AT346" s="29">
        <f t="shared" si="182"/>
        <v>1.2094387003897669</v>
      </c>
      <c r="AU346" s="29">
        <f t="shared" si="182"/>
        <v>0.60873142090760768</v>
      </c>
      <c r="AV346" s="29">
        <f t="shared" si="182"/>
        <v>1.2274993912012491</v>
      </c>
      <c r="AW346" s="29">
        <f t="shared" si="182"/>
        <v>1.4571044817723875</v>
      </c>
      <c r="AX346" s="29">
        <f t="shared" si="182"/>
        <v>6.411776352494118</v>
      </c>
      <c r="AY346" s="29">
        <f t="shared" si="182"/>
        <v>6.6131832093184624</v>
      </c>
    </row>
    <row r="347" spans="2:51">
      <c r="B347" s="3">
        <v>342</v>
      </c>
      <c r="C347" s="3" t="s">
        <v>999</v>
      </c>
      <c r="D347" s="26">
        <v>34.0374567</v>
      </c>
      <c r="E347" s="27">
        <v>-118.48153240000001</v>
      </c>
      <c r="F347" s="24">
        <v>0</v>
      </c>
      <c r="G347" s="12">
        <v>580.47841187340191</v>
      </c>
      <c r="H347" s="13">
        <f t="shared" si="170"/>
        <v>16253.395532455253</v>
      </c>
      <c r="I347" s="28">
        <f t="shared" si="171"/>
        <v>44.529850773850008</v>
      </c>
      <c r="J347" s="13">
        <f t="shared" si="172"/>
        <v>48.982835851235009</v>
      </c>
      <c r="K347" s="13" t="str">
        <f t="shared" si="173"/>
        <v>depot-2</v>
      </c>
      <c r="L347" s="13" t="e">
        <f t="shared" si="161"/>
        <v>#REF!</v>
      </c>
      <c r="M347" s="13">
        <f t="shared" si="180"/>
        <v>0</v>
      </c>
      <c r="N347" s="13" t="e">
        <f t="shared" si="180"/>
        <v>#REF!</v>
      </c>
      <c r="O347" s="13">
        <f t="shared" si="180"/>
        <v>0</v>
      </c>
      <c r="P347" s="13">
        <f t="shared" si="180"/>
        <v>0</v>
      </c>
      <c r="Q347" s="13">
        <f t="shared" si="180"/>
        <v>0</v>
      </c>
      <c r="R347" s="13">
        <f t="shared" si="180"/>
        <v>0</v>
      </c>
      <c r="S347" s="13">
        <f t="shared" si="180"/>
        <v>0</v>
      </c>
      <c r="T347" s="13">
        <f t="shared" si="180"/>
        <v>0</v>
      </c>
      <c r="U347" s="13" t="str">
        <f t="shared" si="163"/>
        <v>depot-9</v>
      </c>
      <c r="V347" s="13" t="e">
        <f t="shared" si="164"/>
        <v>#REF!</v>
      </c>
      <c r="W347" s="13" t="str">
        <f t="shared" si="165"/>
        <v>depot-10</v>
      </c>
      <c r="X347" s="13" t="e">
        <f t="shared" si="166"/>
        <v>#REF!</v>
      </c>
      <c r="Y347" s="13" t="str">
        <f t="shared" si="174"/>
        <v>depot-13</v>
      </c>
      <c r="Z347" s="13" t="e">
        <f t="shared" si="167"/>
        <v>#REF!</v>
      </c>
      <c r="AA347" s="31">
        <f t="shared" si="181"/>
        <v>0</v>
      </c>
      <c r="AB347" s="31">
        <f t="shared" si="181"/>
        <v>0</v>
      </c>
      <c r="AC347" s="31" t="e">
        <f t="shared" si="181"/>
        <v>#REF!</v>
      </c>
      <c r="AD347" s="31">
        <f t="shared" si="181"/>
        <v>0</v>
      </c>
      <c r="AE347" s="31">
        <f t="shared" si="181"/>
        <v>0</v>
      </c>
      <c r="AF347" s="31">
        <f t="shared" si="181"/>
        <v>0</v>
      </c>
      <c r="AG347" s="42"/>
      <c r="AH347" s="32">
        <f t="shared" si="175"/>
        <v>1.1443509444647477</v>
      </c>
      <c r="AI347" s="32">
        <f t="shared" si="176"/>
        <v>0.44088821497090847</v>
      </c>
      <c r="AJ347" s="29">
        <f t="shared" si="182"/>
        <v>1.7528173614210159</v>
      </c>
      <c r="AK347" s="29">
        <f t="shared" si="182"/>
        <v>1.1443509444647477</v>
      </c>
      <c r="AL347" s="29">
        <f t="shared" si="182"/>
        <v>1.4481925890217373</v>
      </c>
      <c r="AM347" s="29">
        <f t="shared" si="182"/>
        <v>1.4611808935581241</v>
      </c>
      <c r="AN347" s="29">
        <f t="shared" si="182"/>
        <v>2.3201124090226042</v>
      </c>
      <c r="AO347" s="29">
        <f t="shared" si="182"/>
        <v>3.7529707908404562</v>
      </c>
      <c r="AP347" s="29">
        <f t="shared" si="182"/>
        <v>5.0294679136668394</v>
      </c>
      <c r="AQ347" s="29">
        <f t="shared" si="182"/>
        <v>6.1047344201861486</v>
      </c>
      <c r="AR347" s="29">
        <f t="shared" si="182"/>
        <v>5.2196502902217041</v>
      </c>
      <c r="AS347" s="29">
        <f t="shared" si="182"/>
        <v>9.8589435215858572</v>
      </c>
      <c r="AT347" s="29">
        <f t="shared" si="182"/>
        <v>2.4374890314624489</v>
      </c>
      <c r="AU347" s="29">
        <f t="shared" si="182"/>
        <v>1.736272409991622</v>
      </c>
      <c r="AV347" s="29">
        <f t="shared" si="182"/>
        <v>0.44088821497090847</v>
      </c>
      <c r="AW347" s="29">
        <f t="shared" si="182"/>
        <v>0.76026688136527754</v>
      </c>
      <c r="AX347" s="29">
        <f t="shared" si="182"/>
        <v>6.2522980657118685</v>
      </c>
      <c r="AY347" s="29">
        <f t="shared" si="182"/>
        <v>6.4657875461934706</v>
      </c>
    </row>
    <row r="348" spans="2:51">
      <c r="B348" s="3">
        <v>343</v>
      </c>
      <c r="C348" s="3" t="s">
        <v>1000</v>
      </c>
      <c r="D348" s="26">
        <v>34.008867000000002</v>
      </c>
      <c r="E348" s="27">
        <v>-118.46315199999999</v>
      </c>
      <c r="F348" s="24">
        <v>0</v>
      </c>
      <c r="G348" s="12">
        <v>252.49289631461997</v>
      </c>
      <c r="H348" s="13">
        <f t="shared" si="170"/>
        <v>7069.8010968093586</v>
      </c>
      <c r="I348" s="28">
        <f t="shared" si="171"/>
        <v>19.369318073450298</v>
      </c>
      <c r="J348" s="13">
        <f t="shared" si="172"/>
        <v>21.306249880795331</v>
      </c>
      <c r="K348" s="13" t="str">
        <f t="shared" si="173"/>
        <v>depot-7</v>
      </c>
      <c r="L348" s="13" t="e">
        <f t="shared" si="161"/>
        <v>#REF!</v>
      </c>
      <c r="M348" s="13">
        <f t="shared" si="180"/>
        <v>0</v>
      </c>
      <c r="N348" s="13">
        <f t="shared" si="180"/>
        <v>0</v>
      </c>
      <c r="O348" s="13">
        <f t="shared" si="180"/>
        <v>0</v>
      </c>
      <c r="P348" s="13">
        <f t="shared" si="180"/>
        <v>0</v>
      </c>
      <c r="Q348" s="13">
        <f t="shared" si="180"/>
        <v>0</v>
      </c>
      <c r="R348" s="13">
        <f t="shared" si="180"/>
        <v>0</v>
      </c>
      <c r="S348" s="13" t="e">
        <f t="shared" si="180"/>
        <v>#REF!</v>
      </c>
      <c r="T348" s="13">
        <f t="shared" si="180"/>
        <v>0</v>
      </c>
      <c r="U348" s="13" t="str">
        <f t="shared" si="163"/>
        <v>depot-9</v>
      </c>
      <c r="V348" s="13" t="e">
        <f t="shared" si="164"/>
        <v>#REF!</v>
      </c>
      <c r="W348" s="13" t="str">
        <f t="shared" si="165"/>
        <v>depot-10</v>
      </c>
      <c r="X348" s="13" t="e">
        <f t="shared" si="166"/>
        <v>#REF!</v>
      </c>
      <c r="Y348" s="13" t="str">
        <f t="shared" si="174"/>
        <v>depot-14</v>
      </c>
      <c r="Z348" s="13" t="e">
        <f t="shared" si="167"/>
        <v>#REF!</v>
      </c>
      <c r="AA348" s="31">
        <f t="shared" si="181"/>
        <v>0</v>
      </c>
      <c r="AB348" s="31">
        <f t="shared" si="181"/>
        <v>0</v>
      </c>
      <c r="AC348" s="31">
        <f t="shared" si="181"/>
        <v>0</v>
      </c>
      <c r="AD348" s="31" t="e">
        <f t="shared" si="181"/>
        <v>#REF!</v>
      </c>
      <c r="AE348" s="31">
        <f t="shared" si="181"/>
        <v>0</v>
      </c>
      <c r="AF348" s="31">
        <f t="shared" si="181"/>
        <v>0</v>
      </c>
      <c r="AG348" s="42"/>
      <c r="AH348" s="32">
        <f t="shared" si="175"/>
        <v>2.1177384800072243</v>
      </c>
      <c r="AI348" s="32">
        <f t="shared" si="176"/>
        <v>2.6385744518583181</v>
      </c>
      <c r="AJ348" s="29">
        <f t="shared" si="182"/>
        <v>4.0280107062919681</v>
      </c>
      <c r="AK348" s="29">
        <f t="shared" si="182"/>
        <v>3.8735214750920335</v>
      </c>
      <c r="AL348" s="29">
        <f t="shared" si="182"/>
        <v>3.2072534911043804</v>
      </c>
      <c r="AM348" s="29">
        <f t="shared" si="182"/>
        <v>3.2133175142532369</v>
      </c>
      <c r="AN348" s="29">
        <f t="shared" si="182"/>
        <v>2.5131474576718014</v>
      </c>
      <c r="AO348" s="29">
        <f t="shared" si="182"/>
        <v>2.1721933810794583</v>
      </c>
      <c r="AP348" s="29">
        <f t="shared" si="182"/>
        <v>2.1177384800072243</v>
      </c>
      <c r="AQ348" s="29">
        <f t="shared" si="182"/>
        <v>3.3266998648052692</v>
      </c>
      <c r="AR348" s="29">
        <f t="shared" si="182"/>
        <v>5.3526097003702642</v>
      </c>
      <c r="AS348" s="29">
        <f t="shared" si="182"/>
        <v>6.9104672069332764</v>
      </c>
      <c r="AT348" s="29">
        <f t="shared" si="182"/>
        <v>3.615536619701778</v>
      </c>
      <c r="AU348" s="29">
        <f t="shared" si="182"/>
        <v>3.2692076398417669</v>
      </c>
      <c r="AV348" s="29">
        <f t="shared" si="182"/>
        <v>2.9734646212460003</v>
      </c>
      <c r="AW348" s="29">
        <f t="shared" si="182"/>
        <v>2.6385744518583181</v>
      </c>
      <c r="AX348" s="29">
        <f t="shared" si="182"/>
        <v>2.8783120053250117</v>
      </c>
      <c r="AY348" s="29">
        <f t="shared" si="182"/>
        <v>3.0873639651977389</v>
      </c>
    </row>
    <row r="349" spans="2:51">
      <c r="B349" s="3">
        <v>344</v>
      </c>
      <c r="C349" s="3" t="s">
        <v>1001</v>
      </c>
      <c r="D349" s="26">
        <v>34.017522999999997</v>
      </c>
      <c r="E349" s="27">
        <v>-118.499814</v>
      </c>
      <c r="F349" s="24">
        <v>1</v>
      </c>
      <c r="G349" s="12">
        <v>176.44143501450321</v>
      </c>
      <c r="H349" s="13">
        <f t="shared" si="170"/>
        <v>4940.36018040609</v>
      </c>
      <c r="I349" s="28">
        <f t="shared" si="171"/>
        <v>13.53523337097559</v>
      </c>
      <c r="J349" s="13">
        <f t="shared" si="172"/>
        <v>14.888756708073149</v>
      </c>
      <c r="K349" s="13" t="str">
        <f t="shared" si="173"/>
        <v>depot-5</v>
      </c>
      <c r="L349" s="13" t="e">
        <f t="shared" si="161"/>
        <v>#REF!</v>
      </c>
      <c r="M349" s="13">
        <f t="shared" si="180"/>
        <v>0</v>
      </c>
      <c r="N349" s="13">
        <f t="shared" si="180"/>
        <v>0</v>
      </c>
      <c r="O349" s="13">
        <f t="shared" si="180"/>
        <v>0</v>
      </c>
      <c r="P349" s="13">
        <f t="shared" si="180"/>
        <v>0</v>
      </c>
      <c r="Q349" s="13" t="e">
        <f t="shared" si="180"/>
        <v>#REF!</v>
      </c>
      <c r="R349" s="13">
        <f t="shared" si="180"/>
        <v>0</v>
      </c>
      <c r="S349" s="13">
        <f t="shared" si="180"/>
        <v>0</v>
      </c>
      <c r="T349" s="13">
        <f t="shared" si="180"/>
        <v>0</v>
      </c>
      <c r="U349" s="13" t="str">
        <f t="shared" si="163"/>
        <v>depot-9</v>
      </c>
      <c r="V349" s="13" t="e">
        <f t="shared" si="164"/>
        <v>#REF!</v>
      </c>
      <c r="W349" s="13" t="str">
        <f t="shared" si="165"/>
        <v>depot-10</v>
      </c>
      <c r="X349" s="13" t="e">
        <f t="shared" si="166"/>
        <v>#REF!</v>
      </c>
      <c r="Y349" s="13" t="str">
        <f t="shared" si="174"/>
        <v>depot-11</v>
      </c>
      <c r="Z349" s="13" t="e">
        <f t="shared" si="167"/>
        <v>#REF!</v>
      </c>
      <c r="AA349" s="31" t="e">
        <f t="shared" si="181"/>
        <v>#REF!</v>
      </c>
      <c r="AB349" s="31">
        <f t="shared" si="181"/>
        <v>0</v>
      </c>
      <c r="AC349" s="31">
        <f t="shared" si="181"/>
        <v>0</v>
      </c>
      <c r="AD349" s="31">
        <f t="shared" si="181"/>
        <v>0</v>
      </c>
      <c r="AE349" s="31">
        <f t="shared" si="181"/>
        <v>0</v>
      </c>
      <c r="AF349" s="31">
        <f t="shared" si="181"/>
        <v>0</v>
      </c>
      <c r="AG349" s="42"/>
      <c r="AH349" s="32">
        <f t="shared" si="175"/>
        <v>1.2548550609533491</v>
      </c>
      <c r="AI349" s="32">
        <f t="shared" si="176"/>
        <v>0.26930313106226772</v>
      </c>
      <c r="AJ349" s="29">
        <f t="shared" si="182"/>
        <v>1.2748562467979925</v>
      </c>
      <c r="AK349" s="29">
        <f t="shared" si="182"/>
        <v>1.817649467307155</v>
      </c>
      <c r="AL349" s="29">
        <f t="shared" si="182"/>
        <v>1.2695039472967107</v>
      </c>
      <c r="AM349" s="29">
        <f t="shared" si="182"/>
        <v>1.2558213931128765</v>
      </c>
      <c r="AN349" s="29">
        <f t="shared" si="182"/>
        <v>1.2548550609533491</v>
      </c>
      <c r="AO349" s="29">
        <f t="shared" si="182"/>
        <v>2.4345011835688588</v>
      </c>
      <c r="AP349" s="29">
        <f t="shared" si="182"/>
        <v>4.1923369093739948</v>
      </c>
      <c r="AQ349" s="29">
        <f t="shared" si="182"/>
        <v>7.0851204570210875</v>
      </c>
      <c r="AR349" s="29">
        <f t="shared" si="182"/>
        <v>7.6598088801555857</v>
      </c>
      <c r="AS349" s="29">
        <f t="shared" si="182"/>
        <v>10.655188025281879</v>
      </c>
      <c r="AT349" s="29">
        <f t="shared" si="182"/>
        <v>0.26930313106226772</v>
      </c>
      <c r="AU349" s="29">
        <f t="shared" si="182"/>
        <v>0.9829838535810077</v>
      </c>
      <c r="AV349" s="29">
        <f t="shared" si="182"/>
        <v>2.5208679254967099</v>
      </c>
      <c r="AW349" s="29">
        <f t="shared" si="182"/>
        <v>2.6187058425872003</v>
      </c>
      <c r="AX349" s="29">
        <f t="shared" si="182"/>
        <v>6.3645142626908884</v>
      </c>
      <c r="AY349" s="29">
        <f t="shared" si="182"/>
        <v>6.5425563601398782</v>
      </c>
    </row>
    <row r="350" spans="2:51">
      <c r="B350" s="3">
        <v>345</v>
      </c>
      <c r="C350" s="3" t="s">
        <v>1002</v>
      </c>
      <c r="D350" s="26">
        <v>34.033503000000003</v>
      </c>
      <c r="E350" s="27">
        <v>-118.48033479999999</v>
      </c>
      <c r="F350" s="24">
        <v>0</v>
      </c>
      <c r="G350" s="12">
        <v>147.34924231245651</v>
      </c>
      <c r="H350" s="13">
        <f t="shared" si="170"/>
        <v>4125.7787847487825</v>
      </c>
      <c r="I350" s="28">
        <f t="shared" si="171"/>
        <v>11.303503519859678</v>
      </c>
      <c r="J350" s="13">
        <f t="shared" si="172"/>
        <v>12.433853871845647</v>
      </c>
      <c r="K350" s="13" t="str">
        <f t="shared" si="173"/>
        <v>depot-2</v>
      </c>
      <c r="L350" s="13" t="e">
        <f t="shared" si="161"/>
        <v>#REF!</v>
      </c>
      <c r="M350" s="13">
        <f t="shared" si="180"/>
        <v>0</v>
      </c>
      <c r="N350" s="13" t="e">
        <f t="shared" si="180"/>
        <v>#REF!</v>
      </c>
      <c r="O350" s="13">
        <f t="shared" si="180"/>
        <v>0</v>
      </c>
      <c r="P350" s="13">
        <f t="shared" si="180"/>
        <v>0</v>
      </c>
      <c r="Q350" s="13">
        <f t="shared" si="180"/>
        <v>0</v>
      </c>
      <c r="R350" s="13">
        <f t="shared" si="180"/>
        <v>0</v>
      </c>
      <c r="S350" s="13">
        <f t="shared" si="180"/>
        <v>0</v>
      </c>
      <c r="T350" s="13">
        <f t="shared" si="180"/>
        <v>0</v>
      </c>
      <c r="U350" s="13" t="str">
        <f t="shared" si="163"/>
        <v>depot-9</v>
      </c>
      <c r="V350" s="13" t="e">
        <f t="shared" si="164"/>
        <v>#REF!</v>
      </c>
      <c r="W350" s="13" t="str">
        <f t="shared" si="165"/>
        <v>depot-10</v>
      </c>
      <c r="X350" s="13" t="e">
        <f t="shared" si="166"/>
        <v>#REF!</v>
      </c>
      <c r="Y350" s="13" t="str">
        <f t="shared" si="174"/>
        <v>depot-13</v>
      </c>
      <c r="Z350" s="13" t="e">
        <f t="shared" si="167"/>
        <v>#REF!</v>
      </c>
      <c r="AA350" s="31">
        <f t="shared" si="181"/>
        <v>0</v>
      </c>
      <c r="AB350" s="31">
        <f t="shared" si="181"/>
        <v>0</v>
      </c>
      <c r="AC350" s="31" t="e">
        <f t="shared" si="181"/>
        <v>#REF!</v>
      </c>
      <c r="AD350" s="31">
        <f t="shared" si="181"/>
        <v>0</v>
      </c>
      <c r="AE350" s="31">
        <f t="shared" si="181"/>
        <v>0</v>
      </c>
      <c r="AF350" s="31">
        <f t="shared" si="181"/>
        <v>0</v>
      </c>
      <c r="AG350" s="42"/>
      <c r="AH350" s="32">
        <f t="shared" si="175"/>
        <v>1.2173277496220636</v>
      </c>
      <c r="AI350" s="32">
        <f t="shared" si="176"/>
        <v>3.0375572422279746E-2</v>
      </c>
      <c r="AJ350" s="29">
        <f t="shared" si="182"/>
        <v>1.7427910788166234</v>
      </c>
      <c r="AK350" s="29">
        <f t="shared" si="182"/>
        <v>1.2173277496220636</v>
      </c>
      <c r="AL350" s="29">
        <f t="shared" si="182"/>
        <v>1.2517946030400966</v>
      </c>
      <c r="AM350" s="29">
        <f t="shared" si="182"/>
        <v>1.26561228889514</v>
      </c>
      <c r="AN350" s="29">
        <f t="shared" si="182"/>
        <v>1.9809717910165126</v>
      </c>
      <c r="AO350" s="29">
        <f t="shared" si="182"/>
        <v>3.3651448087718703</v>
      </c>
      <c r="AP350" s="29">
        <f t="shared" si="182"/>
        <v>4.6169440284352889</v>
      </c>
      <c r="AQ350" s="29">
        <f t="shared" si="182"/>
        <v>5.7963909494870531</v>
      </c>
      <c r="AR350" s="29">
        <f t="shared" si="182"/>
        <v>5.2307140179996976</v>
      </c>
      <c r="AS350" s="29">
        <f t="shared" si="182"/>
        <v>9.5479022903935995</v>
      </c>
      <c r="AT350" s="29">
        <f t="shared" si="182"/>
        <v>2.2503120694704668</v>
      </c>
      <c r="AU350" s="29">
        <f t="shared" si="182"/>
        <v>1.5365528584468486</v>
      </c>
      <c r="AV350" s="29">
        <f t="shared" si="182"/>
        <v>3.0375572422279746E-2</v>
      </c>
      <c r="AW350" s="29">
        <f t="shared" si="182"/>
        <v>0.38072116673488804</v>
      </c>
      <c r="AX350" s="29">
        <f t="shared" si="182"/>
        <v>5.8673422465711322</v>
      </c>
      <c r="AY350" s="29">
        <f t="shared" si="182"/>
        <v>6.0798090696998397</v>
      </c>
    </row>
    <row r="351" spans="2:51">
      <c r="B351" s="3">
        <v>346</v>
      </c>
      <c r="C351" s="3" t="s">
        <v>1003</v>
      </c>
      <c r="D351" s="26">
        <v>34.0025792</v>
      </c>
      <c r="E351" s="27">
        <v>-118.4710091</v>
      </c>
      <c r="F351" s="24">
        <v>0</v>
      </c>
      <c r="G351" s="12">
        <v>232.40137946766762</v>
      </c>
      <c r="H351" s="13">
        <f t="shared" si="170"/>
        <v>6507.2386250946938</v>
      </c>
      <c r="I351" s="28">
        <f t="shared" si="171"/>
        <v>17.828051027656695</v>
      </c>
      <c r="J351" s="13">
        <f t="shared" si="172"/>
        <v>19.610856130422366</v>
      </c>
      <c r="K351" s="13" t="str">
        <f t="shared" si="173"/>
        <v>depot-6</v>
      </c>
      <c r="L351" s="13" t="e">
        <f t="shared" si="161"/>
        <v>#REF!</v>
      </c>
      <c r="M351" s="13">
        <f t="shared" si="180"/>
        <v>0</v>
      </c>
      <c r="N351" s="13">
        <f t="shared" si="180"/>
        <v>0</v>
      </c>
      <c r="O351" s="13">
        <f t="shared" si="180"/>
        <v>0</v>
      </c>
      <c r="P351" s="13">
        <f t="shared" si="180"/>
        <v>0</v>
      </c>
      <c r="Q351" s="13">
        <f t="shared" si="180"/>
        <v>0</v>
      </c>
      <c r="R351" s="13" t="e">
        <f t="shared" si="180"/>
        <v>#REF!</v>
      </c>
      <c r="S351" s="13">
        <f t="shared" si="180"/>
        <v>0</v>
      </c>
      <c r="T351" s="13">
        <f t="shared" si="180"/>
        <v>0</v>
      </c>
      <c r="U351" s="13" t="str">
        <f t="shared" si="163"/>
        <v>depot-9</v>
      </c>
      <c r="V351" s="13" t="e">
        <f t="shared" si="164"/>
        <v>#REF!</v>
      </c>
      <c r="W351" s="13" t="str">
        <f t="shared" si="165"/>
        <v>depot-10</v>
      </c>
      <c r="X351" s="13" t="e">
        <f t="shared" si="166"/>
        <v>#REF!</v>
      </c>
      <c r="Y351" s="13" t="str">
        <f t="shared" si="174"/>
        <v>depot-14</v>
      </c>
      <c r="Z351" s="13" t="e">
        <f t="shared" si="167"/>
        <v>#REF!</v>
      </c>
      <c r="AA351" s="31">
        <f t="shared" si="181"/>
        <v>0</v>
      </c>
      <c r="AB351" s="31">
        <f t="shared" si="181"/>
        <v>0</v>
      </c>
      <c r="AC351" s="31">
        <f t="shared" si="181"/>
        <v>0</v>
      </c>
      <c r="AD351" s="31" t="e">
        <f t="shared" si="181"/>
        <v>#REF!</v>
      </c>
      <c r="AE351" s="31">
        <f t="shared" si="181"/>
        <v>0</v>
      </c>
      <c r="AF351" s="31">
        <f t="shared" si="181"/>
        <v>0</v>
      </c>
      <c r="AG351" s="42"/>
      <c r="AH351" s="32">
        <f t="shared" si="175"/>
        <v>1.2236965285970951</v>
      </c>
      <c r="AI351" s="32">
        <f t="shared" si="176"/>
        <v>2.9201942901968159</v>
      </c>
      <c r="AJ351" s="29">
        <f t="shared" si="182"/>
        <v>3.8100388536729155</v>
      </c>
      <c r="AK351" s="29">
        <f t="shared" si="182"/>
        <v>3.8193158888073642</v>
      </c>
      <c r="AL351" s="29">
        <f t="shared" si="182"/>
        <v>3.0296125374870213</v>
      </c>
      <c r="AM351" s="29">
        <f t="shared" si="182"/>
        <v>3.0314602220220976</v>
      </c>
      <c r="AN351" s="29">
        <f t="shared" si="182"/>
        <v>2.0680064618124607</v>
      </c>
      <c r="AO351" s="29">
        <f t="shared" si="182"/>
        <v>1.2236965285970951</v>
      </c>
      <c r="AP351" s="29">
        <f t="shared" si="182"/>
        <v>1.4028112018375414</v>
      </c>
      <c r="AQ351" s="29">
        <f t="shared" si="182"/>
        <v>4.0871645875352023</v>
      </c>
      <c r="AR351" s="29">
        <f t="shared" si="182"/>
        <v>6.3302797638025199</v>
      </c>
      <c r="AS351" s="29">
        <f t="shared" si="182"/>
        <v>7.4688812671251164</v>
      </c>
      <c r="AT351" s="29">
        <f t="shared" si="182"/>
        <v>3.154974206439467</v>
      </c>
      <c r="AU351" s="29">
        <f t="shared" si="182"/>
        <v>3.0009969126435445</v>
      </c>
      <c r="AV351" s="29">
        <f t="shared" si="182"/>
        <v>3.2023837026344903</v>
      </c>
      <c r="AW351" s="29">
        <f t="shared" si="182"/>
        <v>2.9201942901968159</v>
      </c>
      <c r="AX351" s="29">
        <f t="shared" si="182"/>
        <v>3.1196296530998957</v>
      </c>
      <c r="AY351" s="29">
        <f t="shared" si="182"/>
        <v>3.2997570793174642</v>
      </c>
    </row>
    <row r="352" spans="2:51">
      <c r="B352" s="3">
        <v>347</v>
      </c>
      <c r="C352" s="3" t="s">
        <v>1004</v>
      </c>
      <c r="D352" s="26">
        <v>34.031853400000003</v>
      </c>
      <c r="E352" s="27">
        <v>-118.5026596</v>
      </c>
      <c r="F352" s="24">
        <v>0</v>
      </c>
      <c r="G352" s="12">
        <v>382.96804752443012</v>
      </c>
      <c r="H352" s="13">
        <f t="shared" si="170"/>
        <v>10723.105330684042</v>
      </c>
      <c r="I352" s="28">
        <f t="shared" si="171"/>
        <v>29.378370768997375</v>
      </c>
      <c r="J352" s="13">
        <f t="shared" si="172"/>
        <v>32.316207845897118</v>
      </c>
      <c r="K352" s="13" t="str">
        <f>IF(AH352=AJ352,AJ$5,IF(AH352=AK352,AK$5,IF(AH352=AL352,AL$5,IF(AH352=AM352,AM$5,IF(AH352=AN352,AN$5,IF(AH352=AO352,AO$5,IF(AH352=AP352,AP$5,IF(AH352=AQ352,AQ$5))))))))</f>
        <v>depot-1</v>
      </c>
      <c r="L352" s="13" t="e">
        <f t="shared" si="161"/>
        <v>#REF!</v>
      </c>
      <c r="M352" s="13" t="e">
        <f t="shared" si="180"/>
        <v>#REF!</v>
      </c>
      <c r="N352" s="13">
        <f t="shared" si="180"/>
        <v>0</v>
      </c>
      <c r="O352" s="13">
        <f t="shared" si="180"/>
        <v>0</v>
      </c>
      <c r="P352" s="13">
        <f t="shared" si="180"/>
        <v>0</v>
      </c>
      <c r="Q352" s="13">
        <f t="shared" si="180"/>
        <v>0</v>
      </c>
      <c r="R352" s="13">
        <f t="shared" si="180"/>
        <v>0</v>
      </c>
      <c r="S352" s="13">
        <f t="shared" si="180"/>
        <v>0</v>
      </c>
      <c r="T352" s="13">
        <f t="shared" si="180"/>
        <v>0</v>
      </c>
      <c r="U352" s="13" t="str">
        <f t="shared" si="163"/>
        <v>depot-9</v>
      </c>
      <c r="V352" s="13" t="e">
        <f t="shared" si="164"/>
        <v>#REF!</v>
      </c>
      <c r="W352" s="13" t="str">
        <f t="shared" si="165"/>
        <v>depot-10</v>
      </c>
      <c r="X352" s="13" t="e">
        <f t="shared" si="166"/>
        <v>#REF!</v>
      </c>
      <c r="Y352" s="13" t="str">
        <f>IF(AI352=AT352,AT$5,IF(AI352=AU352,AU$5,IF(AI352=AV352,AV$5,IF(AI352=AW352,AW$5,IF(AI352=AX352,AX$5,IF(AI352=AY352,AY$5))))))</f>
        <v>depot-12</v>
      </c>
      <c r="Z352" s="13" t="e">
        <f t="shared" si="167"/>
        <v>#REF!</v>
      </c>
      <c r="AA352" s="31">
        <f t="shared" si="181"/>
        <v>0</v>
      </c>
      <c r="AB352" s="31" t="e">
        <f t="shared" si="181"/>
        <v>#REF!</v>
      </c>
      <c r="AC352" s="31">
        <f t="shared" si="181"/>
        <v>0</v>
      </c>
      <c r="AD352" s="31">
        <f t="shared" si="181"/>
        <v>0</v>
      </c>
      <c r="AE352" s="31">
        <f t="shared" si="181"/>
        <v>0</v>
      </c>
      <c r="AF352" s="31">
        <f t="shared" si="181"/>
        <v>0</v>
      </c>
      <c r="AG352" s="42"/>
      <c r="AH352" s="32">
        <f t="shared" si="175"/>
        <v>0.55470054371726119</v>
      </c>
      <c r="AI352" s="32">
        <f t="shared" si="176"/>
        <v>1.3175956789553971</v>
      </c>
      <c r="AJ352" s="29">
        <f t="shared" ref="AJ352:AY356" si="183">(((AJ$3-$D352)^2)+((AJ$4-$E352)^2))^(1/2)*100</f>
        <v>0.55470054371726119</v>
      </c>
      <c r="AK352" s="29">
        <f t="shared" si="183"/>
        <v>1.0427247853586874</v>
      </c>
      <c r="AL352" s="29">
        <f t="shared" si="183"/>
        <v>1.3698267990521173</v>
      </c>
      <c r="AM352" s="29">
        <f t="shared" si="183"/>
        <v>1.3624514876497216</v>
      </c>
      <c r="AN352" s="29">
        <f t="shared" si="183"/>
        <v>2.2629592593775265</v>
      </c>
      <c r="AO352" s="29">
        <f t="shared" si="183"/>
        <v>3.7491144597093338</v>
      </c>
      <c r="AP352" s="29">
        <f t="shared" si="183"/>
        <v>5.4513837079502032</v>
      </c>
      <c r="AQ352" s="29">
        <f t="shared" si="183"/>
        <v>7.7488414992243859</v>
      </c>
      <c r="AR352" s="29">
        <f t="shared" si="183"/>
        <v>7.4050357582734367</v>
      </c>
      <c r="AS352" s="29">
        <f t="shared" si="183"/>
        <v>11.446136322362971</v>
      </c>
      <c r="AT352" s="29">
        <f t="shared" si="183"/>
        <v>1.3487081559779375</v>
      </c>
      <c r="AU352" s="29">
        <f t="shared" si="183"/>
        <v>1.3175956789553971</v>
      </c>
      <c r="AV352" s="29">
        <f t="shared" si="183"/>
        <v>2.2571157014645573</v>
      </c>
      <c r="AW352" s="29">
        <f t="shared" si="183"/>
        <v>2.5267079341310459</v>
      </c>
      <c r="AX352" s="29">
        <f t="shared" si="183"/>
        <v>7.373030879306107</v>
      </c>
      <c r="AY352" s="29">
        <f t="shared" si="183"/>
        <v>7.5677782048374374</v>
      </c>
    </row>
    <row r="353" spans="2:51">
      <c r="B353" s="3">
        <v>348</v>
      </c>
      <c r="C353" s="3" t="s">
        <v>1005</v>
      </c>
      <c r="D353" s="26">
        <v>34.039949900000003</v>
      </c>
      <c r="E353" s="27">
        <v>-118.50547520000001</v>
      </c>
      <c r="F353" s="24">
        <v>0</v>
      </c>
      <c r="G353" s="12">
        <v>382.96804752443012</v>
      </c>
      <c r="H353" s="13">
        <f t="shared" si="170"/>
        <v>10723.105330684042</v>
      </c>
      <c r="I353" s="28">
        <f t="shared" si="171"/>
        <v>29.378370768997375</v>
      </c>
      <c r="J353" s="13">
        <f t="shared" si="172"/>
        <v>32.316207845897118</v>
      </c>
      <c r="K353" s="13" t="str">
        <f>IF(AH353=AJ353,AJ$5,IF(AH353=AK353,AK$5,IF(AH353=AL353,AL$5,IF(AH353=AM353,AM$5,IF(AH353=AN353,AN$5,IF(AH353=AO353,AO$5,IF(AH353=AP353,AP$5,IF(AH353=AQ353,AQ$5))))))))</f>
        <v>depot-1</v>
      </c>
      <c r="L353" s="13" t="e">
        <f t="shared" si="161"/>
        <v>#REF!</v>
      </c>
      <c r="M353" s="13" t="e">
        <f t="shared" si="180"/>
        <v>#REF!</v>
      </c>
      <c r="N353" s="13">
        <f t="shared" si="180"/>
        <v>0</v>
      </c>
      <c r="O353" s="13">
        <f t="shared" si="180"/>
        <v>0</v>
      </c>
      <c r="P353" s="13">
        <f t="shared" si="180"/>
        <v>0</v>
      </c>
      <c r="Q353" s="13">
        <f t="shared" si="180"/>
        <v>0</v>
      </c>
      <c r="R353" s="13">
        <f t="shared" si="180"/>
        <v>0</v>
      </c>
      <c r="S353" s="13">
        <f t="shared" si="180"/>
        <v>0</v>
      </c>
      <c r="T353" s="13">
        <f t="shared" si="180"/>
        <v>0</v>
      </c>
      <c r="U353" s="13" t="str">
        <f t="shared" si="163"/>
        <v>depot-9</v>
      </c>
      <c r="V353" s="13" t="e">
        <f t="shared" si="164"/>
        <v>#REF!</v>
      </c>
      <c r="W353" s="13" t="str">
        <f t="shared" si="165"/>
        <v>depot-10</v>
      </c>
      <c r="X353" s="13" t="e">
        <f t="shared" si="166"/>
        <v>#REF!</v>
      </c>
      <c r="Y353" s="13" t="str">
        <f>IF(AI353=AT353,AT$5,IF(AI353=AU353,AU$5,IF(AI353=AV353,AV$5,IF(AI353=AW353,AW$5,IF(AI353=AX353,AX$5,IF(AI353=AY353,AY$5))))))</f>
        <v>depot-12</v>
      </c>
      <c r="Z353" s="13" t="e">
        <f t="shared" si="167"/>
        <v>#REF!</v>
      </c>
      <c r="AA353" s="31">
        <f t="shared" si="181"/>
        <v>0</v>
      </c>
      <c r="AB353" s="31" t="e">
        <f t="shared" si="181"/>
        <v>#REF!</v>
      </c>
      <c r="AC353" s="31">
        <f t="shared" si="181"/>
        <v>0</v>
      </c>
      <c r="AD353" s="31">
        <f t="shared" si="181"/>
        <v>0</v>
      </c>
      <c r="AE353" s="31">
        <f t="shared" si="181"/>
        <v>0</v>
      </c>
      <c r="AF353" s="31">
        <f t="shared" si="181"/>
        <v>0</v>
      </c>
      <c r="AG353" s="42"/>
      <c r="AH353" s="32">
        <f t="shared" si="175"/>
        <v>1.2770182436058595</v>
      </c>
      <c r="AI353" s="32">
        <f t="shared" si="176"/>
        <v>2.0889032343563851</v>
      </c>
      <c r="AJ353" s="29">
        <f t="shared" si="183"/>
        <v>1.2770182436058595</v>
      </c>
      <c r="AK353" s="29">
        <f t="shared" si="183"/>
        <v>1.4217660505524752</v>
      </c>
      <c r="AL353" s="29">
        <f t="shared" si="183"/>
        <v>2.0652551597571276</v>
      </c>
      <c r="AM353" s="29">
        <f t="shared" si="183"/>
        <v>2.061655458242353</v>
      </c>
      <c r="AN353" s="29">
        <f t="shared" si="183"/>
        <v>3.0710456795211858</v>
      </c>
      <c r="AO353" s="29">
        <f t="shared" si="183"/>
        <v>4.5897017490143144</v>
      </c>
      <c r="AP353" s="29">
        <f t="shared" si="183"/>
        <v>6.2706651954804835</v>
      </c>
      <c r="AQ353" s="29">
        <f t="shared" si="183"/>
        <v>8.3245980088056495</v>
      </c>
      <c r="AR353" s="29">
        <f t="shared" si="183"/>
        <v>7.5052392045168448</v>
      </c>
      <c r="AS353" s="29">
        <f t="shared" si="183"/>
        <v>12.055869367251365</v>
      </c>
      <c r="AT353" s="29">
        <f t="shared" si="183"/>
        <v>2.2055798570224985</v>
      </c>
      <c r="AU353" s="29">
        <f t="shared" si="183"/>
        <v>2.0889032343563851</v>
      </c>
      <c r="AV353" s="29">
        <f t="shared" si="183"/>
        <v>2.6206045891170291</v>
      </c>
      <c r="AW353" s="29">
        <f t="shared" si="183"/>
        <v>2.9440994236786313</v>
      </c>
      <c r="AX353" s="29">
        <f t="shared" si="183"/>
        <v>8.0968154521706452</v>
      </c>
      <c r="AY353" s="29">
        <f t="shared" si="183"/>
        <v>8.2968215983544482</v>
      </c>
    </row>
    <row r="354" spans="2:51">
      <c r="B354" s="3">
        <v>349</v>
      </c>
      <c r="C354" s="3" t="s">
        <v>1006</v>
      </c>
      <c r="D354" s="26">
        <v>34.038366099999998</v>
      </c>
      <c r="E354" s="27">
        <v>-118.47505990000001</v>
      </c>
      <c r="F354" s="24">
        <v>0</v>
      </c>
      <c r="G354" s="12">
        <v>580.47841187340191</v>
      </c>
      <c r="H354" s="13">
        <f t="shared" si="170"/>
        <v>16253.395532455253</v>
      </c>
      <c r="I354" s="28">
        <f t="shared" si="171"/>
        <v>44.529850773850008</v>
      </c>
      <c r="J354" s="13">
        <f t="shared" si="172"/>
        <v>48.982835851235009</v>
      </c>
      <c r="K354" s="13" t="str">
        <f>IF(AH354=AJ354,AJ$5,IF(AH354=AK354,AK$5,IF(AH354=AL354,AL$5,IF(AH354=AM354,AM$5,IF(AH354=AN354,AN$5,IF(AH354=AO354,AO$5,IF(AH354=AP354,AP$5,IF(AH354=AQ354,AQ$5))))))))</f>
        <v>depot-2</v>
      </c>
      <c r="L354" s="13" t="e">
        <f t="shared" si="161"/>
        <v>#REF!</v>
      </c>
      <c r="M354" s="13">
        <f t="shared" si="180"/>
        <v>0</v>
      </c>
      <c r="N354" s="13" t="e">
        <f t="shared" si="180"/>
        <v>#REF!</v>
      </c>
      <c r="O354" s="13">
        <f t="shared" si="180"/>
        <v>0</v>
      </c>
      <c r="P354" s="13">
        <f t="shared" si="180"/>
        <v>0</v>
      </c>
      <c r="Q354" s="13">
        <f t="shared" si="180"/>
        <v>0</v>
      </c>
      <c r="R354" s="13">
        <f t="shared" si="180"/>
        <v>0</v>
      </c>
      <c r="S354" s="13">
        <f t="shared" si="180"/>
        <v>0</v>
      </c>
      <c r="T354" s="13">
        <f t="shared" si="180"/>
        <v>0</v>
      </c>
      <c r="U354" s="13" t="str">
        <f t="shared" si="163"/>
        <v>depot-9</v>
      </c>
      <c r="V354" s="13" t="e">
        <f t="shared" si="164"/>
        <v>#REF!</v>
      </c>
      <c r="W354" s="13" t="str">
        <f t="shared" si="165"/>
        <v>depot-10</v>
      </c>
      <c r="X354" s="13" t="e">
        <f t="shared" si="166"/>
        <v>#REF!</v>
      </c>
      <c r="Y354" s="13" t="str">
        <f>IF(AI354=AT354,AT$5,IF(AI354=AU354,AU$5,IF(AI354=AV354,AV$5,IF(AI354=AW354,AW$5,IF(AI354=AX354,AX$5,IF(AI354=AY354,AY$5))))))</f>
        <v>depot-13</v>
      </c>
      <c r="Z354" s="13" t="e">
        <f t="shared" si="167"/>
        <v>#REF!</v>
      </c>
      <c r="AA354" s="31">
        <f t="shared" si="181"/>
        <v>0</v>
      </c>
      <c r="AB354" s="31">
        <f t="shared" si="181"/>
        <v>0</v>
      </c>
      <c r="AC354" s="31" t="e">
        <f t="shared" si="181"/>
        <v>#REF!</v>
      </c>
      <c r="AD354" s="31">
        <f t="shared" si="181"/>
        <v>0</v>
      </c>
      <c r="AE354" s="31">
        <f t="shared" si="181"/>
        <v>0</v>
      </c>
      <c r="AF354" s="31">
        <f t="shared" si="181"/>
        <v>0</v>
      </c>
      <c r="AG354" s="42"/>
      <c r="AH354" s="32">
        <f t="shared" si="175"/>
        <v>1.7931082051554925</v>
      </c>
      <c r="AI354" s="32">
        <f t="shared" si="176"/>
        <v>0.71869019556418368</v>
      </c>
      <c r="AJ354" s="29">
        <f t="shared" si="183"/>
        <v>2.3854822481415381</v>
      </c>
      <c r="AK354" s="29">
        <f t="shared" si="183"/>
        <v>1.7931082051554925</v>
      </c>
      <c r="AL354" s="29">
        <f t="shared" si="183"/>
        <v>1.9671686492001101</v>
      </c>
      <c r="AM354" s="29">
        <f t="shared" si="183"/>
        <v>1.9809346985700784</v>
      </c>
      <c r="AN354" s="29">
        <f t="shared" si="183"/>
        <v>2.644259660812275</v>
      </c>
      <c r="AO354" s="29">
        <f t="shared" si="183"/>
        <v>3.9216126826855198</v>
      </c>
      <c r="AP354" s="29">
        <f t="shared" si="183"/>
        <v>5.0043541433936634</v>
      </c>
      <c r="AQ354" s="29">
        <f t="shared" si="183"/>
        <v>5.6256405858624126</v>
      </c>
      <c r="AR354" s="29">
        <f t="shared" si="183"/>
        <v>4.5735326814301684</v>
      </c>
      <c r="AS354" s="29">
        <f t="shared" si="183"/>
        <v>9.3737962306908624</v>
      </c>
      <c r="AT354" s="29">
        <f t="shared" si="183"/>
        <v>2.9667651656642477</v>
      </c>
      <c r="AU354" s="29">
        <f t="shared" si="183"/>
        <v>2.2531167552961828</v>
      </c>
      <c r="AV354" s="29">
        <f t="shared" si="183"/>
        <v>0.71869019556418368</v>
      </c>
      <c r="AW354" s="29">
        <f t="shared" si="183"/>
        <v>0.76615008516597449</v>
      </c>
      <c r="AX354" s="29">
        <f t="shared" si="183"/>
        <v>5.9583815514115255</v>
      </c>
      <c r="AY354" s="29">
        <f t="shared" si="183"/>
        <v>6.1746716580726657</v>
      </c>
    </row>
    <row r="355" spans="2:51">
      <c r="B355" s="3">
        <v>350</v>
      </c>
      <c r="C355" s="3" t="s">
        <v>1007</v>
      </c>
      <c r="D355" s="26">
        <v>34.034314000000002</v>
      </c>
      <c r="E355" s="27">
        <v>-118.470567</v>
      </c>
      <c r="F355" s="24">
        <v>0</v>
      </c>
      <c r="G355" s="12">
        <v>163.67761942473931</v>
      </c>
      <c r="H355" s="13">
        <f t="shared" si="170"/>
        <v>4582.9733438927005</v>
      </c>
      <c r="I355" s="28">
        <f t="shared" si="171"/>
        <v>12.556091353130686</v>
      </c>
      <c r="J355" s="13">
        <f t="shared" si="172"/>
        <v>13.811700488443755</v>
      </c>
      <c r="K355" s="13" t="str">
        <f>IF(AH355=AJ355,AJ$5,IF(AH355=AK355,AK$5,IF(AH355=AL355,AL$5,IF(AH355=AM355,AM$5,IF(AH355=AN355,AN$5,IF(AH355=AO355,AO$5,IF(AH355=AP355,AP$5,IF(AH355=AQ355,AQ$5))))))))</f>
        <v>depot-3</v>
      </c>
      <c r="L355" s="13" t="e">
        <f t="shared" si="161"/>
        <v>#REF!</v>
      </c>
      <c r="M355" s="13">
        <f t="shared" si="180"/>
        <v>0</v>
      </c>
      <c r="N355" s="13">
        <f t="shared" si="180"/>
        <v>0</v>
      </c>
      <c r="O355" s="13" t="e">
        <f t="shared" si="180"/>
        <v>#REF!</v>
      </c>
      <c r="P355" s="13">
        <f t="shared" si="180"/>
        <v>0</v>
      </c>
      <c r="Q355" s="13">
        <f t="shared" si="180"/>
        <v>0</v>
      </c>
      <c r="R355" s="13">
        <f t="shared" si="180"/>
        <v>0</v>
      </c>
      <c r="S355" s="13">
        <f t="shared" si="180"/>
        <v>0</v>
      </c>
      <c r="T355" s="13">
        <f t="shared" si="180"/>
        <v>0</v>
      </c>
      <c r="U355" s="13" t="str">
        <f t="shared" si="163"/>
        <v>depot-9</v>
      </c>
      <c r="V355" s="13" t="e">
        <f t="shared" si="164"/>
        <v>#REF!</v>
      </c>
      <c r="W355" s="13" t="str">
        <f t="shared" si="165"/>
        <v>depot-10</v>
      </c>
      <c r="X355" s="13" t="e">
        <f t="shared" si="166"/>
        <v>#REF!</v>
      </c>
      <c r="Y355" s="13" t="str">
        <f>IF(AI355=AT355,AT$5,IF(AI355=AU355,AU$5,IF(AI355=AV355,AV$5,IF(AI355=AW355,AW$5,IF(AI355=AX355,AX$5,IF(AI355=AY355,AY$5))))))</f>
        <v>depot-14</v>
      </c>
      <c r="Z355" s="13" t="e">
        <f t="shared" si="167"/>
        <v>#REF!</v>
      </c>
      <c r="AA355" s="31">
        <f t="shared" si="181"/>
        <v>0</v>
      </c>
      <c r="AB355" s="31">
        <f t="shared" si="181"/>
        <v>0</v>
      </c>
      <c r="AC355" s="31">
        <f t="shared" si="181"/>
        <v>0</v>
      </c>
      <c r="AD355" s="31" t="e">
        <f t="shared" si="181"/>
        <v>#REF!</v>
      </c>
      <c r="AE355" s="31">
        <f t="shared" si="181"/>
        <v>0</v>
      </c>
      <c r="AF355" s="31">
        <f t="shared" si="181"/>
        <v>0</v>
      </c>
      <c r="AG355" s="42"/>
      <c r="AH355" s="32">
        <f t="shared" si="175"/>
        <v>2.1443728454252273</v>
      </c>
      <c r="AI355" s="32">
        <f t="shared" si="176"/>
        <v>0.75671686250535064</v>
      </c>
      <c r="AJ355" s="29">
        <f t="shared" si="183"/>
        <v>2.7186424939663705</v>
      </c>
      <c r="AK355" s="29">
        <f t="shared" si="183"/>
        <v>2.1923949338557307</v>
      </c>
      <c r="AL355" s="29">
        <f t="shared" si="183"/>
        <v>2.1443728454252273</v>
      </c>
      <c r="AM355" s="29">
        <f t="shared" si="183"/>
        <v>2.1580749049560617</v>
      </c>
      <c r="AN355" s="29">
        <f t="shared" si="183"/>
        <v>2.5664801522710152</v>
      </c>
      <c r="AO355" s="29">
        <f t="shared" si="183"/>
        <v>3.6526867504350315</v>
      </c>
      <c r="AP355" s="29">
        <f t="shared" si="183"/>
        <v>4.5687627379526896</v>
      </c>
      <c r="AQ355" s="29">
        <f t="shared" si="183"/>
        <v>5.0231574361653086</v>
      </c>
      <c r="AR355" s="29">
        <f t="shared" si="183"/>
        <v>4.2964926638486913</v>
      </c>
      <c r="AS355" s="29">
        <f t="shared" si="183"/>
        <v>8.7731169927292267</v>
      </c>
      <c r="AT355" s="29">
        <f t="shared" si="183"/>
        <v>3.1084166465261949</v>
      </c>
      <c r="AU355" s="29">
        <f t="shared" si="183"/>
        <v>2.4093541957125351</v>
      </c>
      <c r="AV355" s="29">
        <f t="shared" si="183"/>
        <v>0.96224821423615881</v>
      </c>
      <c r="AW355" s="29">
        <f t="shared" si="183"/>
        <v>0.75671686250535064</v>
      </c>
      <c r="AX355" s="29">
        <f t="shared" si="183"/>
        <v>5.3793979904821976</v>
      </c>
      <c r="AY355" s="29">
        <f t="shared" si="183"/>
        <v>5.596186242219594</v>
      </c>
    </row>
    <row r="356" spans="2:51">
      <c r="B356" s="3">
        <v>351</v>
      </c>
      <c r="C356" s="3" t="s">
        <v>1008</v>
      </c>
      <c r="D356" s="26">
        <v>34.026251700000003</v>
      </c>
      <c r="E356" s="27">
        <v>-118.4613643</v>
      </c>
      <c r="F356" s="24">
        <v>0</v>
      </c>
      <c r="G356" s="12">
        <v>349.95497750856936</v>
      </c>
      <c r="H356" s="13">
        <f t="shared" si="170"/>
        <v>9798.7393702399422</v>
      </c>
      <c r="I356" s="28">
        <f t="shared" si="171"/>
        <v>26.84586128832861</v>
      </c>
      <c r="J356" s="13">
        <f t="shared" si="172"/>
        <v>29.530447417161472</v>
      </c>
      <c r="K356" s="13" t="str">
        <f>IF(AH356=AJ356,AJ$5,IF(AH356=AK356,AK$5,IF(AH356=AL356,AL$5,IF(AH356=AM356,AM$5,IF(AH356=AN356,AN$5,IF(AH356=AO356,AO$5,IF(AH356=AP356,AP$5,IF(AH356=AQ356,AQ$5))))))))</f>
        <v>depot-5</v>
      </c>
      <c r="L356" s="13" t="e">
        <f t="shared" si="161"/>
        <v>#REF!</v>
      </c>
      <c r="M356" s="13">
        <f t="shared" si="180"/>
        <v>0</v>
      </c>
      <c r="N356" s="13">
        <f t="shared" si="180"/>
        <v>0</v>
      </c>
      <c r="O356" s="13">
        <f t="shared" si="180"/>
        <v>0</v>
      </c>
      <c r="P356" s="13">
        <f t="shared" si="180"/>
        <v>0</v>
      </c>
      <c r="Q356" s="13" t="e">
        <f t="shared" si="180"/>
        <v>#REF!</v>
      </c>
      <c r="R356" s="13">
        <f t="shared" si="180"/>
        <v>0</v>
      </c>
      <c r="S356" s="13">
        <f t="shared" si="180"/>
        <v>0</v>
      </c>
      <c r="T356" s="13">
        <f t="shared" si="180"/>
        <v>0</v>
      </c>
      <c r="U356" s="13" t="str">
        <f t="shared" si="163"/>
        <v>depot-9</v>
      </c>
      <c r="V356" s="13" t="e">
        <f t="shared" si="164"/>
        <v>#REF!</v>
      </c>
      <c r="W356" s="13" t="str">
        <f t="shared" si="165"/>
        <v>depot-10</v>
      </c>
      <c r="X356" s="13" t="e">
        <f t="shared" si="166"/>
        <v>#REF!</v>
      </c>
      <c r="Y356" s="13" t="str">
        <f>IF(AI356=AT356,AT$5,IF(AI356=AU356,AU$5,IF(AI356=AV356,AV$5,IF(AI356=AW356,AW$5,IF(AI356=AX356,AX$5,IF(AI356=AY356,AY$5))))))</f>
        <v>depot-14</v>
      </c>
      <c r="Z356" s="13" t="e">
        <f t="shared" si="167"/>
        <v>#REF!</v>
      </c>
      <c r="AA356" s="31">
        <f t="shared" si="181"/>
        <v>0</v>
      </c>
      <c r="AB356" s="31">
        <f t="shared" si="181"/>
        <v>0</v>
      </c>
      <c r="AC356" s="31">
        <f t="shared" si="181"/>
        <v>0</v>
      </c>
      <c r="AD356" s="31" t="e">
        <f t="shared" si="181"/>
        <v>#REF!</v>
      </c>
      <c r="AE356" s="31">
        <f t="shared" si="181"/>
        <v>0</v>
      </c>
      <c r="AF356" s="31">
        <f t="shared" si="181"/>
        <v>0</v>
      </c>
      <c r="AG356" s="42"/>
      <c r="AH356" s="32">
        <f t="shared" si="175"/>
        <v>2.845158329689494</v>
      </c>
      <c r="AI356" s="32">
        <f t="shared" si="176"/>
        <v>1.6748983382281697</v>
      </c>
      <c r="AJ356" s="29">
        <f t="shared" si="183"/>
        <v>3.6250608438756786</v>
      </c>
      <c r="AK356" s="29">
        <f t="shared" si="183"/>
        <v>3.211473698506047</v>
      </c>
      <c r="AL356" s="29">
        <f t="shared" si="183"/>
        <v>2.8943333823175403</v>
      </c>
      <c r="AM356" s="29">
        <f t="shared" si="183"/>
        <v>2.9061822324148094</v>
      </c>
      <c r="AN356" s="29">
        <f t="shared" si="183"/>
        <v>2.845158329689494</v>
      </c>
      <c r="AO356" s="29">
        <f t="shared" si="183"/>
        <v>3.4029172717839251</v>
      </c>
      <c r="AP356" s="29">
        <f t="shared" si="183"/>
        <v>3.8465573724702606</v>
      </c>
      <c r="AQ356" s="29">
        <f t="shared" si="183"/>
        <v>3.8051959272159355</v>
      </c>
      <c r="AR356" s="29">
        <f t="shared" si="183"/>
        <v>3.9483447676338415</v>
      </c>
      <c r="AS356" s="29">
        <f t="shared" si="183"/>
        <v>7.5581603176506906</v>
      </c>
      <c r="AT356" s="29">
        <f t="shared" si="183"/>
        <v>3.7071569002946947</v>
      </c>
      <c r="AU356" s="29">
        <f t="shared" si="183"/>
        <v>3.0973774824837861</v>
      </c>
      <c r="AV356" s="29">
        <f t="shared" si="183"/>
        <v>2.0040257907525643</v>
      </c>
      <c r="AW356" s="29">
        <f t="shared" si="183"/>
        <v>1.6748983382281697</v>
      </c>
      <c r="AX356" s="29">
        <f t="shared" si="183"/>
        <v>4.2379073625792278</v>
      </c>
      <c r="AY356" s="29">
        <f t="shared" si="183"/>
        <v>4.4549825918633541</v>
      </c>
    </row>
    <row r="357" spans="2:51">
      <c r="C357" s="7">
        <f>COUNTA(C6:C356)</f>
        <v>351</v>
      </c>
      <c r="F357" s="45">
        <f>SUM(F6:F356)</f>
        <v>75</v>
      </c>
      <c r="G357" s="8">
        <v>92357</v>
      </c>
      <c r="H357" s="10">
        <f>G357*21/0.75</f>
        <v>2585996</v>
      </c>
      <c r="I357" s="11">
        <f t="shared" ref="I357" si="184">H357/365</f>
        <v>7084.9205479452057</v>
      </c>
      <c r="J357" s="10">
        <f>I357*1.1</f>
        <v>7793.4126027397269</v>
      </c>
      <c r="K357" s="10"/>
      <c r="L357" s="10"/>
      <c r="M357" s="10" t="e">
        <f t="shared" ref="M357:T357" si="185">SUM(M6:M356)</f>
        <v>#REF!</v>
      </c>
      <c r="N357" s="10" t="e">
        <f t="shared" si="185"/>
        <v>#REF!</v>
      </c>
      <c r="O357" s="10" t="e">
        <f t="shared" si="185"/>
        <v>#REF!</v>
      </c>
      <c r="P357" s="10" t="e">
        <f t="shared" si="185"/>
        <v>#REF!</v>
      </c>
      <c r="Q357" s="10" t="e">
        <f t="shared" si="185"/>
        <v>#REF!</v>
      </c>
      <c r="R357" s="10" t="e">
        <f t="shared" si="185"/>
        <v>#REF!</v>
      </c>
      <c r="S357" s="10" t="e">
        <f t="shared" si="185"/>
        <v>#REF!</v>
      </c>
      <c r="T357" s="10" t="e">
        <f t="shared" si="185"/>
        <v>#REF!</v>
      </c>
      <c r="U357" s="10"/>
      <c r="V357" s="10"/>
      <c r="W357" s="10"/>
      <c r="X357" s="10"/>
      <c r="Y357" s="10"/>
      <c r="Z357" s="10"/>
      <c r="AA357" s="10" t="e">
        <f t="shared" ref="AA357:AF357" si="186">SUM(AA6:AA356)</f>
        <v>#REF!</v>
      </c>
      <c r="AB357" s="10" t="e">
        <f t="shared" si="186"/>
        <v>#REF!</v>
      </c>
      <c r="AC357" s="10" t="e">
        <f t="shared" si="186"/>
        <v>#REF!</v>
      </c>
      <c r="AD357" s="10" t="e">
        <f t="shared" si="186"/>
        <v>#REF!</v>
      </c>
      <c r="AE357" s="10" t="e">
        <f t="shared" si="186"/>
        <v>#REF!</v>
      </c>
      <c r="AF357" s="10">
        <f t="shared" si="186"/>
        <v>0</v>
      </c>
      <c r="AG357" s="43"/>
    </row>
    <row r="358" spans="2:51">
      <c r="B358" s="7" t="s">
        <v>1010</v>
      </c>
      <c r="K358" t="s">
        <v>622</v>
      </c>
      <c r="L358" s="10" t="e">
        <f>M357</f>
        <v>#REF!</v>
      </c>
      <c r="U358" t="s">
        <v>649</v>
      </c>
      <c r="V358" s="10" t="e">
        <f>SUM(V6:V356)</f>
        <v>#REF!</v>
      </c>
      <c r="W358" t="s">
        <v>650</v>
      </c>
      <c r="X358" s="10" t="e">
        <f>SUM(X6:X356)</f>
        <v>#REF!</v>
      </c>
      <c r="Y358" t="s">
        <v>653</v>
      </c>
      <c r="Z358" s="10" t="e">
        <f>AA357</f>
        <v>#REF!</v>
      </c>
    </row>
    <row r="359" spans="2:51">
      <c r="B359" s="7" t="s">
        <v>100</v>
      </c>
      <c r="K359" t="s">
        <v>625</v>
      </c>
      <c r="L359" s="10" t="e">
        <f>N357</f>
        <v>#REF!</v>
      </c>
      <c r="Y359" t="s">
        <v>636</v>
      </c>
      <c r="Z359" s="10" t="e">
        <f>AB357</f>
        <v>#REF!</v>
      </c>
    </row>
    <row r="360" spans="2:51">
      <c r="B360" s="7" t="s">
        <v>482</v>
      </c>
      <c r="K360" t="s">
        <v>627</v>
      </c>
      <c r="L360" s="10" t="e">
        <f>O357</f>
        <v>#REF!</v>
      </c>
      <c r="Y360" t="s">
        <v>637</v>
      </c>
      <c r="Z360" s="10" t="e">
        <f>AC357</f>
        <v>#REF!</v>
      </c>
    </row>
    <row r="361" spans="2:51">
      <c r="K361" t="s">
        <v>628</v>
      </c>
      <c r="L361" s="10" t="e">
        <f>P357</f>
        <v>#REF!</v>
      </c>
      <c r="Y361" t="s">
        <v>638</v>
      </c>
      <c r="Z361" s="10" t="e">
        <f>AD357</f>
        <v>#REF!</v>
      </c>
    </row>
    <row r="362" spans="2:51">
      <c r="K362" t="s">
        <v>629</v>
      </c>
      <c r="L362" s="10" t="e">
        <f>Q357</f>
        <v>#REF!</v>
      </c>
      <c r="Y362" t="s">
        <v>639</v>
      </c>
      <c r="Z362" s="10" t="e">
        <f>AE357</f>
        <v>#REF!</v>
      </c>
    </row>
    <row r="363" spans="2:51">
      <c r="K363" t="s">
        <v>630</v>
      </c>
      <c r="L363" s="10" t="e">
        <f>R357</f>
        <v>#REF!</v>
      </c>
      <c r="Y363" t="s">
        <v>640</v>
      </c>
      <c r="Z363" s="10">
        <f>AF357</f>
        <v>0</v>
      </c>
    </row>
    <row r="364" spans="2:51">
      <c r="K364" t="s">
        <v>631</v>
      </c>
      <c r="L364" s="10" t="e">
        <f>S357</f>
        <v>#REF!</v>
      </c>
      <c r="Y364" t="s">
        <v>651</v>
      </c>
      <c r="Z364" s="10" t="e">
        <f>SUM(Z358:Z363)</f>
        <v>#REF!</v>
      </c>
    </row>
    <row r="365" spans="2:51">
      <c r="K365" t="s">
        <v>632</v>
      </c>
      <c r="L365" s="10" t="e">
        <f>T357</f>
        <v>#REF!</v>
      </c>
      <c r="Z365" s="10"/>
    </row>
    <row r="366" spans="2:51">
      <c r="K366" t="s">
        <v>651</v>
      </c>
      <c r="L366" s="10" t="e">
        <f>SUM(L358:L365)</f>
        <v>#REF!</v>
      </c>
    </row>
  </sheetData>
  <autoFilter ref="B5:AY366" xr:uid="{E2AE0ED1-B4A8-4DE5-894E-B8153045F25C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13"/>
  <sheetViews>
    <sheetView workbookViewId="0">
      <selection activeCell="E6" sqref="E6"/>
    </sheetView>
  </sheetViews>
  <sheetFormatPr defaultRowHeight="18"/>
  <cols>
    <col min="1" max="3" width="3.1640625" customWidth="1"/>
    <col min="4" max="4" width="52.9140625" customWidth="1"/>
  </cols>
  <sheetData>
    <row r="2" spans="2:5">
      <c r="B2" t="s">
        <v>0</v>
      </c>
    </row>
    <row r="3" spans="2:5">
      <c r="B3" t="s">
        <v>3</v>
      </c>
      <c r="E3" s="1" t="s">
        <v>4</v>
      </c>
    </row>
    <row r="4" spans="2:5">
      <c r="C4" t="s">
        <v>1</v>
      </c>
      <c r="E4" s="1" t="s">
        <v>2</v>
      </c>
    </row>
    <row r="5" spans="2:5">
      <c r="D5" t="s">
        <v>8</v>
      </c>
      <c r="E5" s="1" t="s">
        <v>5</v>
      </c>
    </row>
    <row r="6" spans="2:5">
      <c r="D6" t="s">
        <v>7</v>
      </c>
      <c r="E6" s="1" t="s">
        <v>6</v>
      </c>
    </row>
    <row r="7" spans="2:5">
      <c r="B7" t="s">
        <v>108</v>
      </c>
      <c r="E7" s="1" t="s">
        <v>35</v>
      </c>
    </row>
    <row r="8" spans="2:5">
      <c r="B8" t="s">
        <v>101</v>
      </c>
      <c r="E8" s="1" t="s">
        <v>99</v>
      </c>
    </row>
    <row r="9" spans="2:5">
      <c r="B9" t="s">
        <v>102</v>
      </c>
      <c r="E9" s="1" t="s">
        <v>103</v>
      </c>
    </row>
    <row r="11" spans="2:5">
      <c r="B11" t="s">
        <v>655</v>
      </c>
    </row>
    <row r="12" spans="2:5">
      <c r="B12" t="s">
        <v>656</v>
      </c>
    </row>
    <row r="13" spans="2:5">
      <c r="B13" t="s">
        <v>657</v>
      </c>
    </row>
  </sheetData>
  <phoneticPr fontId="1"/>
  <hyperlinks>
    <hyperlink ref="E4" r:id="rId1" xr:uid="{3BB2274A-3309-415E-A5C4-B274B89E881E}"/>
    <hyperlink ref="E3" r:id="rId2" xr:uid="{7A5217EF-72ED-4CB0-82F3-3D31200689CB}"/>
    <hyperlink ref="E5" r:id="rId3" xr:uid="{5E267A7B-0613-45DA-B4F3-413F7781733E}"/>
    <hyperlink ref="E6" r:id="rId4" xr:uid="{8F74E69B-32FB-4A30-9D06-5D44B84E00FC}"/>
    <hyperlink ref="E8" r:id="rId5" xr:uid="{185EE98A-501E-4D8B-A4DF-F9353D616DD3}"/>
    <hyperlink ref="E9" r:id="rId6" xr:uid="{4AAFC732-9BDE-4AB0-9643-1A99F9B44534}"/>
    <hyperlink ref="E7" r:id="rId7" xr:uid="{A6BA939A-5FA2-4201-B15B-27A907DBED59}"/>
  </hyperlinks>
  <pageMargins left="0.7" right="0.7" top="0.75" bottom="0.75" header="0.3" footer="0.3"/>
  <pageSetup orientation="portrait" horizontalDpi="4294967293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A2A3-B6FD-4D6F-ACD7-967E9EB9A7BD}">
  <sheetPr codeName="Sheet6"/>
  <dimension ref="B1:F37"/>
  <sheetViews>
    <sheetView workbookViewId="0">
      <selection activeCell="B3" sqref="B3"/>
    </sheetView>
  </sheetViews>
  <sheetFormatPr defaultRowHeight="18"/>
  <cols>
    <col min="2" max="2" width="17.25" customWidth="1"/>
  </cols>
  <sheetData>
    <row r="1" spans="2:2">
      <c r="B1" t="s">
        <v>98</v>
      </c>
    </row>
    <row r="2" spans="2:2">
      <c r="B2" s="1" t="s">
        <v>99</v>
      </c>
    </row>
    <row r="3" spans="2:2">
      <c r="B3" s="9" t="s">
        <v>97</v>
      </c>
    </row>
    <row r="30" spans="2:6">
      <c r="B30" s="1" t="s">
        <v>466</v>
      </c>
    </row>
    <row r="31" spans="2:6">
      <c r="B31" s="17" t="s">
        <v>467</v>
      </c>
      <c r="C31" s="18" t="s">
        <v>468</v>
      </c>
      <c r="D31" s="17" t="s">
        <v>469</v>
      </c>
      <c r="E31">
        <v>0.1</v>
      </c>
      <c r="F31">
        <f>E31*C31/100</f>
        <v>1.7000000000000001E-2</v>
      </c>
    </row>
    <row r="32" spans="2:6">
      <c r="B32" s="17" t="s">
        <v>470</v>
      </c>
      <c r="C32" s="18" t="s">
        <v>471</v>
      </c>
      <c r="D32" s="17" t="s">
        <v>469</v>
      </c>
      <c r="E32">
        <f>(0.2+0.5)/2</f>
        <v>0.35</v>
      </c>
      <c r="F32">
        <f>E32*C32/100</f>
        <v>0.105</v>
      </c>
    </row>
    <row r="33" spans="2:6">
      <c r="B33" s="17" t="s">
        <v>472</v>
      </c>
      <c r="C33" s="18" t="s">
        <v>473</v>
      </c>
      <c r="D33" s="17" t="s">
        <v>469</v>
      </c>
      <c r="E33">
        <f>(0.6+1)/2</f>
        <v>0.8</v>
      </c>
      <c r="F33">
        <f t="shared" ref="F33:F36" si="0">E33*C33/100</f>
        <v>0.18400000000000002</v>
      </c>
    </row>
    <row r="34" spans="2:6">
      <c r="B34" s="17" t="s">
        <v>474</v>
      </c>
      <c r="C34" s="18" t="s">
        <v>475</v>
      </c>
      <c r="D34" s="17" t="s">
        <v>469</v>
      </c>
      <c r="E34">
        <f>(1.1+2)/2</f>
        <v>1.55</v>
      </c>
      <c r="F34">
        <f t="shared" si="0"/>
        <v>0.217</v>
      </c>
    </row>
    <row r="35" spans="2:6">
      <c r="B35" s="17" t="s">
        <v>476</v>
      </c>
      <c r="C35" s="18" t="s">
        <v>477</v>
      </c>
      <c r="D35" s="17" t="s">
        <v>469</v>
      </c>
      <c r="E35">
        <f>(2.1+5)/2</f>
        <v>3.55</v>
      </c>
      <c r="F35">
        <f t="shared" si="0"/>
        <v>0.24849999999999997</v>
      </c>
    </row>
    <row r="36" spans="2:6">
      <c r="B36" s="17" t="s">
        <v>478</v>
      </c>
      <c r="C36" s="18" t="s">
        <v>479</v>
      </c>
      <c r="D36" s="17" t="s">
        <v>469</v>
      </c>
      <c r="E36">
        <v>7.5</v>
      </c>
      <c r="F36">
        <f t="shared" si="0"/>
        <v>0.3</v>
      </c>
    </row>
    <row r="37" spans="2:6">
      <c r="B37" s="17" t="s">
        <v>480</v>
      </c>
      <c r="C37" s="18" t="s">
        <v>481</v>
      </c>
      <c r="D37" s="17" t="s">
        <v>469</v>
      </c>
      <c r="F37">
        <f>SUM(F31:F36)</f>
        <v>1.0714999999999999</v>
      </c>
    </row>
  </sheetData>
  <phoneticPr fontId="1"/>
  <hyperlinks>
    <hyperlink ref="B2" r:id="rId1" xr:uid="{8D262A82-3042-4EF2-A6CA-47A10630E912}"/>
    <hyperlink ref="B30" r:id="rId2" xr:uid="{4D8ECFC5-73B3-4089-BA71-1ACD0F2D03BB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DB15-6324-46C3-BE25-835F29028148}">
  <sheetPr codeName="Sheet8"/>
  <dimension ref="B24:K45"/>
  <sheetViews>
    <sheetView view="pageBreakPreview" topLeftCell="G4" zoomScaleNormal="25" zoomScaleSheetLayoutView="100" workbookViewId="0">
      <selection activeCell="B45" sqref="B45"/>
    </sheetView>
  </sheetViews>
  <sheetFormatPr defaultRowHeight="18"/>
  <cols>
    <col min="2" max="2" width="8.83203125" bestFit="1" customWidth="1"/>
    <col min="3" max="3" width="9.75" bestFit="1" customWidth="1"/>
  </cols>
  <sheetData>
    <row r="24" spans="2:11">
      <c r="B24" s="2" t="s">
        <v>95</v>
      </c>
      <c r="C24" s="2" t="s">
        <v>73</v>
      </c>
      <c r="D24" s="2" t="s">
        <v>74</v>
      </c>
      <c r="E24" s="2" t="s">
        <v>75</v>
      </c>
      <c r="F24" s="2" t="s">
        <v>76</v>
      </c>
      <c r="G24" s="2" t="s">
        <v>77</v>
      </c>
      <c r="H24" s="2" t="s">
        <v>78</v>
      </c>
      <c r="I24" s="2" t="s">
        <v>79</v>
      </c>
      <c r="J24" s="2" t="s">
        <v>34</v>
      </c>
      <c r="K24" s="2" t="s">
        <v>80</v>
      </c>
    </row>
    <row r="25" spans="2:11">
      <c r="B25" s="2" t="s">
        <v>9</v>
      </c>
      <c r="C25" s="2" t="s">
        <v>96</v>
      </c>
      <c r="D25" s="2">
        <v>6</v>
      </c>
      <c r="E25" s="2">
        <v>70000</v>
      </c>
      <c r="F25" s="2">
        <v>37</v>
      </c>
      <c r="G25" s="2">
        <v>273100</v>
      </c>
      <c r="H25" s="2"/>
      <c r="I25" s="2"/>
      <c r="J25" s="2">
        <v>757.22689951999996</v>
      </c>
      <c r="K25" s="2">
        <v>241.77110875599999</v>
      </c>
    </row>
    <row r="26" spans="2:11">
      <c r="B26" s="2" t="s">
        <v>10</v>
      </c>
      <c r="C26" s="2" t="s">
        <v>11</v>
      </c>
      <c r="D26" s="2">
        <v>6</v>
      </c>
      <c r="E26" s="2">
        <v>70000</v>
      </c>
      <c r="F26" s="2">
        <v>37</v>
      </c>
      <c r="G26" s="2">
        <v>701201</v>
      </c>
      <c r="H26" s="2"/>
      <c r="I26" s="2"/>
      <c r="J26" s="2">
        <v>2835402.6235400001</v>
      </c>
      <c r="K26" s="2">
        <v>6800.4292626500001</v>
      </c>
    </row>
    <row r="27" spans="2:11">
      <c r="B27" s="2" t="s">
        <v>12</v>
      </c>
      <c r="C27" s="2" t="s">
        <v>13</v>
      </c>
      <c r="D27" s="2">
        <v>6</v>
      </c>
      <c r="E27" s="2">
        <v>70000</v>
      </c>
      <c r="F27" s="2">
        <v>37</v>
      </c>
      <c r="G27" s="2">
        <v>701202</v>
      </c>
      <c r="H27" s="2"/>
      <c r="I27" s="2"/>
      <c r="J27" s="2">
        <v>590812.746331</v>
      </c>
      <c r="K27" s="2">
        <v>3366.4261834600002</v>
      </c>
    </row>
    <row r="28" spans="2:11">
      <c r="B28" s="2" t="s">
        <v>14</v>
      </c>
      <c r="C28" s="2" t="s">
        <v>15</v>
      </c>
      <c r="D28" s="2">
        <v>6</v>
      </c>
      <c r="E28" s="2">
        <v>70000</v>
      </c>
      <c r="F28" s="2">
        <v>37</v>
      </c>
      <c r="G28" s="2">
        <v>701302</v>
      </c>
      <c r="H28" s="2"/>
      <c r="I28" s="2"/>
      <c r="J28" s="2">
        <v>665695.48538700002</v>
      </c>
      <c r="K28" s="2">
        <v>3655.3067429600001</v>
      </c>
    </row>
    <row r="29" spans="2:11">
      <c r="B29" s="2" t="s">
        <v>16</v>
      </c>
      <c r="C29" s="2" t="s">
        <v>17</v>
      </c>
      <c r="D29" s="2">
        <v>6</v>
      </c>
      <c r="E29" s="2">
        <v>70000</v>
      </c>
      <c r="F29" s="2">
        <v>37</v>
      </c>
      <c r="G29" s="2">
        <v>701304</v>
      </c>
      <c r="H29" s="2"/>
      <c r="I29" s="2"/>
      <c r="J29" s="2">
        <v>3033855.5992899998</v>
      </c>
      <c r="K29" s="2">
        <v>8005.5911946599999</v>
      </c>
    </row>
    <row r="30" spans="2:11">
      <c r="B30" s="2" t="s">
        <v>18</v>
      </c>
      <c r="C30" s="2" t="s">
        <v>19</v>
      </c>
      <c r="D30" s="2">
        <v>6</v>
      </c>
      <c r="E30" s="2">
        <v>70000</v>
      </c>
      <c r="F30" s="2">
        <v>37</v>
      </c>
      <c r="G30" s="2">
        <v>701402</v>
      </c>
      <c r="H30" s="2"/>
      <c r="I30" s="2"/>
      <c r="J30" s="2">
        <v>1210437.4591999999</v>
      </c>
      <c r="K30" s="2">
        <v>4866.4667849300004</v>
      </c>
    </row>
    <row r="31" spans="2:11">
      <c r="B31" s="2" t="s">
        <v>20</v>
      </c>
      <c r="C31" s="2" t="s">
        <v>21</v>
      </c>
      <c r="D31" s="2">
        <v>6</v>
      </c>
      <c r="E31" s="2">
        <v>70000</v>
      </c>
      <c r="F31" s="2">
        <v>37</v>
      </c>
      <c r="G31" s="2">
        <v>701501</v>
      </c>
      <c r="H31" s="2"/>
      <c r="I31" s="2"/>
      <c r="J31" s="2">
        <v>901261.37341899995</v>
      </c>
      <c r="K31" s="2">
        <v>4554.3127907999997</v>
      </c>
    </row>
    <row r="32" spans="2:11">
      <c r="B32" s="2" t="s">
        <v>22</v>
      </c>
      <c r="C32" s="2" t="s">
        <v>23</v>
      </c>
      <c r="D32" s="2">
        <v>6</v>
      </c>
      <c r="E32" s="2">
        <v>70000</v>
      </c>
      <c r="F32" s="2">
        <v>37</v>
      </c>
      <c r="G32" s="2">
        <v>701502</v>
      </c>
      <c r="H32" s="2"/>
      <c r="I32" s="2"/>
      <c r="J32" s="2">
        <v>890577.83347299998</v>
      </c>
      <c r="K32" s="2">
        <v>4555.6323403899996</v>
      </c>
    </row>
    <row r="33" spans="2:11">
      <c r="B33" s="2" t="s">
        <v>24</v>
      </c>
      <c r="C33" s="2" t="s">
        <v>25</v>
      </c>
      <c r="D33" s="2">
        <v>6</v>
      </c>
      <c r="E33" s="2">
        <v>70000</v>
      </c>
      <c r="F33" s="2">
        <v>37</v>
      </c>
      <c r="G33" s="2">
        <v>701601</v>
      </c>
      <c r="H33" s="2"/>
      <c r="I33" s="2"/>
      <c r="J33" s="2">
        <v>1799422.9103399999</v>
      </c>
      <c r="K33" s="2">
        <v>6022.5222503799996</v>
      </c>
    </row>
    <row r="34" spans="2:11">
      <c r="B34" s="2" t="s">
        <v>26</v>
      </c>
      <c r="C34" s="2" t="s">
        <v>27</v>
      </c>
      <c r="D34" s="2">
        <v>6</v>
      </c>
      <c r="E34" s="2">
        <v>70000</v>
      </c>
      <c r="F34" s="2">
        <v>37</v>
      </c>
      <c r="G34" s="2">
        <v>701602</v>
      </c>
      <c r="H34" s="2"/>
      <c r="I34" s="2"/>
      <c r="J34" s="2">
        <v>964286.285531</v>
      </c>
      <c r="K34" s="2">
        <v>4835.1943489100004</v>
      </c>
    </row>
    <row r="35" spans="2:11">
      <c r="B35" s="2" t="s">
        <v>28</v>
      </c>
      <c r="C35" s="2" t="s">
        <v>29</v>
      </c>
      <c r="D35" s="2">
        <v>6</v>
      </c>
      <c r="E35" s="2">
        <v>70000</v>
      </c>
      <c r="F35" s="2">
        <v>37</v>
      </c>
      <c r="G35" s="2">
        <v>701701</v>
      </c>
      <c r="H35" s="2"/>
      <c r="I35" s="2"/>
      <c r="J35" s="2">
        <v>958390.86364999996</v>
      </c>
      <c r="K35" s="2">
        <v>4832.1369025499998</v>
      </c>
    </row>
    <row r="36" spans="2:11">
      <c r="B36" s="2" t="s">
        <v>30</v>
      </c>
      <c r="C36" s="2" t="s">
        <v>31</v>
      </c>
      <c r="D36" s="2">
        <v>6</v>
      </c>
      <c r="E36" s="2">
        <v>70000</v>
      </c>
      <c r="F36" s="2">
        <v>37</v>
      </c>
      <c r="G36" s="2">
        <v>701702</v>
      </c>
      <c r="H36" s="2"/>
      <c r="I36" s="2"/>
      <c r="J36" s="2">
        <v>885852.65391800005</v>
      </c>
      <c r="K36" s="2">
        <v>4538.7076198900004</v>
      </c>
    </row>
    <row r="37" spans="2:11">
      <c r="B37" s="2" t="s">
        <v>32</v>
      </c>
      <c r="C37" s="2" t="s">
        <v>33</v>
      </c>
      <c r="D37" s="2">
        <v>6</v>
      </c>
      <c r="E37" s="2">
        <v>70000</v>
      </c>
      <c r="F37" s="2">
        <v>37</v>
      </c>
      <c r="G37" s="2">
        <v>701801</v>
      </c>
      <c r="H37" s="2"/>
      <c r="I37" s="2"/>
      <c r="J37" s="2">
        <v>2772327.8262200002</v>
      </c>
      <c r="K37" s="2">
        <v>7105.8545239699997</v>
      </c>
    </row>
    <row r="38" spans="2:11">
      <c r="B38" s="2" t="s">
        <v>81</v>
      </c>
      <c r="C38" s="2" t="s">
        <v>82</v>
      </c>
      <c r="D38" s="2">
        <v>6</v>
      </c>
      <c r="E38" s="2">
        <v>70000</v>
      </c>
      <c r="F38" s="2">
        <v>37</v>
      </c>
      <c r="G38" s="2">
        <v>701802</v>
      </c>
      <c r="H38" s="2"/>
      <c r="I38" s="2"/>
      <c r="J38" s="2">
        <v>1822310.8551</v>
      </c>
      <c r="K38" s="2">
        <v>5631.4600811099999</v>
      </c>
    </row>
    <row r="39" spans="2:11">
      <c r="B39" s="2" t="s">
        <v>83</v>
      </c>
      <c r="C39" s="2" t="s">
        <v>84</v>
      </c>
      <c r="D39" s="2">
        <v>6</v>
      </c>
      <c r="E39" s="2">
        <v>70000</v>
      </c>
      <c r="F39" s="2">
        <v>37</v>
      </c>
      <c r="G39" s="2">
        <v>701902</v>
      </c>
      <c r="H39" s="2"/>
      <c r="I39" s="2"/>
      <c r="J39" s="2">
        <v>2613205.77685</v>
      </c>
      <c r="K39" s="2">
        <v>7254.7245018200001</v>
      </c>
    </row>
    <row r="40" spans="2:11">
      <c r="B40" s="2" t="s">
        <v>85</v>
      </c>
      <c r="C40" s="2" t="s">
        <v>86</v>
      </c>
      <c r="D40" s="2">
        <v>6</v>
      </c>
      <c r="E40" s="2">
        <v>70000</v>
      </c>
      <c r="F40" s="2">
        <v>37</v>
      </c>
      <c r="G40" s="2">
        <v>702002</v>
      </c>
      <c r="H40" s="2"/>
      <c r="I40" s="2"/>
      <c r="J40" s="2">
        <v>1477893.7991200001</v>
      </c>
      <c r="K40" s="2">
        <v>4992.6058105599996</v>
      </c>
    </row>
    <row r="41" spans="2:11">
      <c r="B41" s="2" t="s">
        <v>87</v>
      </c>
      <c r="C41" s="2" t="s">
        <v>88</v>
      </c>
      <c r="D41" s="2">
        <v>6</v>
      </c>
      <c r="E41" s="2">
        <v>70000</v>
      </c>
      <c r="F41" s="2">
        <v>37</v>
      </c>
      <c r="G41" s="2">
        <v>702102</v>
      </c>
      <c r="H41" s="2"/>
      <c r="I41" s="2"/>
      <c r="J41" s="2">
        <v>1360793.6889299999</v>
      </c>
      <c r="K41" s="2">
        <v>5046.0361113400004</v>
      </c>
    </row>
    <row r="42" spans="2:11">
      <c r="B42" s="2" t="s">
        <v>89</v>
      </c>
      <c r="C42" s="2" t="s">
        <v>90</v>
      </c>
      <c r="D42" s="2">
        <v>6</v>
      </c>
      <c r="E42" s="2">
        <v>70000</v>
      </c>
      <c r="F42" s="2">
        <v>37</v>
      </c>
      <c r="G42" s="2">
        <v>702201</v>
      </c>
      <c r="H42" s="2"/>
      <c r="I42" s="2"/>
      <c r="J42" s="2">
        <v>1756935.1625999999</v>
      </c>
      <c r="K42" s="2">
        <v>5605.3801587199996</v>
      </c>
    </row>
    <row r="43" spans="2:11">
      <c r="B43" s="2" t="s">
        <v>91</v>
      </c>
      <c r="C43" s="2" t="s">
        <v>92</v>
      </c>
      <c r="D43" s="2">
        <v>6</v>
      </c>
      <c r="E43" s="2">
        <v>70000</v>
      </c>
      <c r="F43" s="2">
        <v>37</v>
      </c>
      <c r="G43" s="2">
        <v>702202</v>
      </c>
      <c r="H43" s="2"/>
      <c r="I43" s="2"/>
      <c r="J43" s="2">
        <v>1478436.4559299999</v>
      </c>
      <c r="K43" s="2">
        <v>5092.3403578099997</v>
      </c>
    </row>
    <row r="44" spans="2:11">
      <c r="B44" s="2" t="s">
        <v>93</v>
      </c>
      <c r="C44" s="2" t="s">
        <v>94</v>
      </c>
      <c r="D44" s="2">
        <v>6</v>
      </c>
      <c r="E44" s="2">
        <v>70000</v>
      </c>
      <c r="F44" s="2">
        <v>37</v>
      </c>
      <c r="G44" s="2">
        <v>702300</v>
      </c>
      <c r="H44" s="2"/>
      <c r="I44" s="2"/>
      <c r="J44" s="2">
        <v>3792883.9969799998</v>
      </c>
      <c r="K44" s="2">
        <v>7793.6419764000002</v>
      </c>
    </row>
    <row r="45" spans="2:11">
      <c r="B45" s="1" t="s">
        <v>35</v>
      </c>
    </row>
  </sheetData>
  <phoneticPr fontId="1"/>
  <hyperlinks>
    <hyperlink ref="B45" r:id="rId1" xr:uid="{E738ADA0-AAD6-4654-9AA4-1A367ED1D267}"/>
  </hyperlinks>
  <pageMargins left="0.7" right="0.7" top="0.75" bottom="0.75" header="0.3" footer="0.3"/>
  <pageSetup scale="43" orientation="portrait" horizontalDpi="4294967293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AFB6-D979-4ED4-B739-71DF49C814CB}">
  <sheetPr codeName="Sheet9"/>
  <dimension ref="B1:C357"/>
  <sheetViews>
    <sheetView topLeftCell="A323" workbookViewId="0">
      <selection activeCell="C4" sqref="C4:C354"/>
    </sheetView>
  </sheetViews>
  <sheetFormatPr defaultRowHeight="18"/>
  <cols>
    <col min="1" max="1" width="4.75" customWidth="1"/>
    <col min="2" max="2" width="33.25" customWidth="1"/>
    <col min="3" max="3" width="30.33203125" customWidth="1"/>
    <col min="4" max="4" width="61.75" customWidth="1"/>
    <col min="5" max="5" width="8.6640625" customWidth="1"/>
  </cols>
  <sheetData>
    <row r="1" spans="2:3">
      <c r="B1" t="s">
        <v>455</v>
      </c>
    </row>
    <row r="2" spans="2:3">
      <c r="B2" s="1" t="s">
        <v>456</v>
      </c>
    </row>
    <row r="3" spans="2:3">
      <c r="B3" t="s">
        <v>458</v>
      </c>
      <c r="C3" t="s">
        <v>460</v>
      </c>
    </row>
    <row r="4" spans="2:3">
      <c r="B4" t="s">
        <v>457</v>
      </c>
      <c r="C4" s="23" t="s">
        <v>618</v>
      </c>
    </row>
    <row r="5" spans="2:3">
      <c r="B5" t="s">
        <v>459</v>
      </c>
      <c r="C5" s="19" t="s">
        <v>485</v>
      </c>
    </row>
    <row r="6" spans="2:3">
      <c r="B6" t="s">
        <v>461</v>
      </c>
      <c r="C6" s="19" t="s">
        <v>486</v>
      </c>
    </row>
    <row r="7" spans="2:3">
      <c r="B7" t="s">
        <v>462</v>
      </c>
      <c r="C7" s="19" t="s">
        <v>487</v>
      </c>
    </row>
    <row r="8" spans="2:3">
      <c r="B8" t="s">
        <v>463</v>
      </c>
      <c r="C8" s="19" t="s">
        <v>483</v>
      </c>
    </row>
    <row r="9" spans="2:3">
      <c r="B9" t="s">
        <v>484</v>
      </c>
      <c r="C9" s="19" t="s">
        <v>488</v>
      </c>
    </row>
    <row r="10" spans="2:3">
      <c r="B10" t="s">
        <v>110</v>
      </c>
      <c r="C10" s="19" t="s">
        <v>485</v>
      </c>
    </row>
    <row r="11" spans="2:3">
      <c r="B11" t="s">
        <v>111</v>
      </c>
      <c r="C11" s="19" t="s">
        <v>489</v>
      </c>
    </row>
    <row r="12" spans="2:3">
      <c r="B12" t="s">
        <v>112</v>
      </c>
      <c r="C12" s="19" t="s">
        <v>490</v>
      </c>
    </row>
    <row r="13" spans="2:3">
      <c r="B13" t="s">
        <v>113</v>
      </c>
      <c r="C13" s="19" t="s">
        <v>491</v>
      </c>
    </row>
    <row r="14" spans="2:3">
      <c r="B14" t="s">
        <v>114</v>
      </c>
      <c r="C14" s="19" t="s">
        <v>489</v>
      </c>
    </row>
    <row r="15" spans="2:3">
      <c r="B15" t="s">
        <v>115</v>
      </c>
      <c r="C15" s="19" t="s">
        <v>492</v>
      </c>
    </row>
    <row r="16" spans="2:3">
      <c r="B16" t="s">
        <v>116</v>
      </c>
      <c r="C16" s="19" t="s">
        <v>485</v>
      </c>
    </row>
    <row r="17" spans="2:3">
      <c r="B17" t="s">
        <v>117</v>
      </c>
      <c r="C17" s="19" t="s">
        <v>490</v>
      </c>
    </row>
    <row r="18" spans="2:3">
      <c r="B18" t="s">
        <v>118</v>
      </c>
      <c r="C18" s="19" t="s">
        <v>491</v>
      </c>
    </row>
    <row r="19" spans="2:3">
      <c r="B19" t="s">
        <v>119</v>
      </c>
      <c r="C19" s="19" t="s">
        <v>489</v>
      </c>
    </row>
    <row r="20" spans="2:3">
      <c r="B20" t="s">
        <v>120</v>
      </c>
      <c r="C20" s="19" t="s">
        <v>492</v>
      </c>
    </row>
    <row r="21" spans="2:3">
      <c r="B21" t="s">
        <v>121</v>
      </c>
      <c r="C21" s="19" t="s">
        <v>491</v>
      </c>
    </row>
    <row r="22" spans="2:3">
      <c r="B22" t="s">
        <v>122</v>
      </c>
      <c r="C22" s="19" t="s">
        <v>489</v>
      </c>
    </row>
    <row r="23" spans="2:3">
      <c r="B23" t="s">
        <v>123</v>
      </c>
      <c r="C23" s="19" t="s">
        <v>492</v>
      </c>
    </row>
    <row r="24" spans="2:3">
      <c r="B24" t="s">
        <v>124</v>
      </c>
      <c r="C24" s="19" t="s">
        <v>485</v>
      </c>
    </row>
    <row r="25" spans="2:3">
      <c r="B25" t="s">
        <v>125</v>
      </c>
      <c r="C25" s="19" t="s">
        <v>491</v>
      </c>
    </row>
    <row r="26" spans="2:3">
      <c r="B26" t="s">
        <v>126</v>
      </c>
      <c r="C26" s="19" t="s">
        <v>489</v>
      </c>
    </row>
    <row r="27" spans="2:3">
      <c r="B27" t="s">
        <v>127</v>
      </c>
      <c r="C27" s="19" t="s">
        <v>492</v>
      </c>
    </row>
    <row r="28" spans="2:3">
      <c r="B28" t="s">
        <v>128</v>
      </c>
      <c r="C28" s="19" t="s">
        <v>491</v>
      </c>
    </row>
    <row r="29" spans="2:3">
      <c r="B29" t="s">
        <v>129</v>
      </c>
      <c r="C29" s="19" t="s">
        <v>489</v>
      </c>
    </row>
    <row r="30" spans="2:3">
      <c r="B30" t="s">
        <v>130</v>
      </c>
      <c r="C30" s="19" t="s">
        <v>492</v>
      </c>
    </row>
    <row r="31" spans="2:3">
      <c r="B31" t="s">
        <v>131</v>
      </c>
      <c r="C31" s="19" t="s">
        <v>485</v>
      </c>
    </row>
    <row r="32" spans="2:3">
      <c r="B32" t="s">
        <v>132</v>
      </c>
      <c r="C32" s="19" t="s">
        <v>491</v>
      </c>
    </row>
    <row r="33" spans="2:3">
      <c r="B33" t="s">
        <v>133</v>
      </c>
      <c r="C33" s="19" t="s">
        <v>489</v>
      </c>
    </row>
    <row r="34" spans="2:3">
      <c r="B34" t="s">
        <v>134</v>
      </c>
      <c r="C34" s="19" t="s">
        <v>492</v>
      </c>
    </row>
    <row r="35" spans="2:3">
      <c r="B35" t="s">
        <v>135</v>
      </c>
      <c r="C35" s="19" t="s">
        <v>485</v>
      </c>
    </row>
    <row r="36" spans="2:3">
      <c r="B36" t="s">
        <v>136</v>
      </c>
      <c r="C36" s="19" t="s">
        <v>485</v>
      </c>
    </row>
    <row r="37" spans="2:3">
      <c r="B37" t="s">
        <v>137</v>
      </c>
      <c r="C37" s="19" t="s">
        <v>491</v>
      </c>
    </row>
    <row r="38" spans="2:3">
      <c r="B38" t="s">
        <v>138</v>
      </c>
      <c r="C38" s="19" t="s">
        <v>489</v>
      </c>
    </row>
    <row r="39" spans="2:3">
      <c r="B39" t="s">
        <v>139</v>
      </c>
      <c r="C39" s="19" t="s">
        <v>492</v>
      </c>
    </row>
    <row r="40" spans="2:3">
      <c r="B40" t="s">
        <v>140</v>
      </c>
      <c r="C40" s="19" t="s">
        <v>485</v>
      </c>
    </row>
    <row r="41" spans="2:3">
      <c r="B41" t="s">
        <v>141</v>
      </c>
      <c r="C41" s="19" t="s">
        <v>491</v>
      </c>
    </row>
    <row r="42" spans="2:3">
      <c r="B42" t="s">
        <v>142</v>
      </c>
      <c r="C42" s="19" t="s">
        <v>489</v>
      </c>
    </row>
    <row r="43" spans="2:3">
      <c r="B43" t="s">
        <v>143</v>
      </c>
      <c r="C43" s="19" t="s">
        <v>492</v>
      </c>
    </row>
    <row r="44" spans="2:3">
      <c r="B44" t="s">
        <v>144</v>
      </c>
      <c r="C44" s="19" t="s">
        <v>491</v>
      </c>
    </row>
    <row r="45" spans="2:3">
      <c r="B45" t="s">
        <v>145</v>
      </c>
      <c r="C45" s="19" t="s">
        <v>489</v>
      </c>
    </row>
    <row r="46" spans="2:3">
      <c r="B46" t="s">
        <v>146</v>
      </c>
      <c r="C46" s="19" t="s">
        <v>492</v>
      </c>
    </row>
    <row r="47" spans="2:3">
      <c r="B47" t="s">
        <v>147</v>
      </c>
      <c r="C47" s="19" t="s">
        <v>485</v>
      </c>
    </row>
    <row r="48" spans="2:3">
      <c r="B48" t="s">
        <v>148</v>
      </c>
      <c r="C48" s="19" t="s">
        <v>493</v>
      </c>
    </row>
    <row r="49" spans="2:3">
      <c r="B49" t="s">
        <v>149</v>
      </c>
      <c r="C49" s="19" t="s">
        <v>491</v>
      </c>
    </row>
    <row r="50" spans="2:3">
      <c r="B50" t="s">
        <v>150</v>
      </c>
      <c r="C50" s="19" t="s">
        <v>489</v>
      </c>
    </row>
    <row r="51" spans="2:3">
      <c r="B51" t="s">
        <v>151</v>
      </c>
      <c r="C51" s="19" t="s">
        <v>492</v>
      </c>
    </row>
    <row r="52" spans="2:3">
      <c r="B52" t="s">
        <v>152</v>
      </c>
      <c r="C52" s="19" t="s">
        <v>485</v>
      </c>
    </row>
    <row r="53" spans="2:3">
      <c r="B53" t="s">
        <v>153</v>
      </c>
      <c r="C53" s="19" t="s">
        <v>491</v>
      </c>
    </row>
    <row r="54" spans="2:3">
      <c r="B54" t="s">
        <v>154</v>
      </c>
      <c r="C54" s="19" t="s">
        <v>489</v>
      </c>
    </row>
    <row r="55" spans="2:3">
      <c r="B55" t="s">
        <v>155</v>
      </c>
      <c r="C55" s="19" t="s">
        <v>492</v>
      </c>
    </row>
    <row r="56" spans="2:3">
      <c r="B56" t="s">
        <v>156</v>
      </c>
      <c r="C56" s="19" t="s">
        <v>485</v>
      </c>
    </row>
    <row r="57" spans="2:3">
      <c r="B57" t="s">
        <v>157</v>
      </c>
      <c r="C57" s="19" t="s">
        <v>491</v>
      </c>
    </row>
    <row r="58" spans="2:3">
      <c r="B58" t="s">
        <v>158</v>
      </c>
      <c r="C58" s="19" t="s">
        <v>489</v>
      </c>
    </row>
    <row r="59" spans="2:3">
      <c r="B59" t="s">
        <v>159</v>
      </c>
      <c r="C59" s="19" t="s">
        <v>492</v>
      </c>
    </row>
    <row r="60" spans="2:3">
      <c r="B60" t="s">
        <v>160</v>
      </c>
      <c r="C60" s="19" t="s">
        <v>485</v>
      </c>
    </row>
    <row r="61" spans="2:3">
      <c r="B61" t="s">
        <v>161</v>
      </c>
      <c r="C61" s="19" t="s">
        <v>485</v>
      </c>
    </row>
    <row r="62" spans="2:3">
      <c r="B62" t="s">
        <v>162</v>
      </c>
      <c r="C62" s="19" t="s">
        <v>491</v>
      </c>
    </row>
    <row r="63" spans="2:3">
      <c r="B63" t="s">
        <v>163</v>
      </c>
      <c r="C63" s="19" t="s">
        <v>489</v>
      </c>
    </row>
    <row r="64" spans="2:3">
      <c r="B64" t="s">
        <v>164</v>
      </c>
      <c r="C64" s="19" t="s">
        <v>492</v>
      </c>
    </row>
    <row r="65" spans="2:3">
      <c r="B65" t="s">
        <v>165</v>
      </c>
      <c r="C65" s="19" t="s">
        <v>485</v>
      </c>
    </row>
    <row r="66" spans="2:3">
      <c r="B66" t="s">
        <v>166</v>
      </c>
      <c r="C66" s="19" t="s">
        <v>491</v>
      </c>
    </row>
    <row r="67" spans="2:3">
      <c r="B67" t="s">
        <v>167</v>
      </c>
      <c r="C67" s="19" t="s">
        <v>489</v>
      </c>
    </row>
    <row r="68" spans="2:3">
      <c r="B68" t="s">
        <v>168</v>
      </c>
      <c r="C68" s="19" t="s">
        <v>492</v>
      </c>
    </row>
    <row r="69" spans="2:3">
      <c r="B69" t="s">
        <v>169</v>
      </c>
      <c r="C69" s="19" t="s">
        <v>485</v>
      </c>
    </row>
    <row r="70" spans="2:3">
      <c r="B70" t="s">
        <v>170</v>
      </c>
      <c r="C70" s="19" t="s">
        <v>491</v>
      </c>
    </row>
    <row r="71" spans="2:3">
      <c r="B71" t="s">
        <v>171</v>
      </c>
      <c r="C71" s="19" t="s">
        <v>489</v>
      </c>
    </row>
    <row r="72" spans="2:3">
      <c r="B72" t="s">
        <v>172</v>
      </c>
      <c r="C72" s="19" t="s">
        <v>492</v>
      </c>
    </row>
    <row r="73" spans="2:3">
      <c r="B73" t="s">
        <v>173</v>
      </c>
      <c r="C73" s="19" t="s">
        <v>485</v>
      </c>
    </row>
    <row r="74" spans="2:3">
      <c r="B74" t="s">
        <v>174</v>
      </c>
      <c r="C74" s="19" t="s">
        <v>492</v>
      </c>
    </row>
    <row r="75" spans="2:3">
      <c r="B75" t="s">
        <v>175</v>
      </c>
      <c r="C75" s="19" t="s">
        <v>485</v>
      </c>
    </row>
    <row r="76" spans="2:3">
      <c r="B76" t="s">
        <v>176</v>
      </c>
      <c r="C76" s="19" t="s">
        <v>485</v>
      </c>
    </row>
    <row r="77" spans="2:3">
      <c r="B77" t="s">
        <v>177</v>
      </c>
      <c r="C77" s="19" t="s">
        <v>485</v>
      </c>
    </row>
    <row r="78" spans="2:3">
      <c r="B78" t="s">
        <v>178</v>
      </c>
      <c r="C78" s="19" t="s">
        <v>489</v>
      </c>
    </row>
    <row r="79" spans="2:3">
      <c r="B79" t="s">
        <v>179</v>
      </c>
      <c r="C79" s="19" t="s">
        <v>490</v>
      </c>
    </row>
    <row r="80" spans="2:3">
      <c r="B80" t="s">
        <v>180</v>
      </c>
      <c r="C80" s="19" t="s">
        <v>489</v>
      </c>
    </row>
    <row r="81" spans="2:3">
      <c r="B81" t="s">
        <v>181</v>
      </c>
      <c r="C81" s="19" t="s">
        <v>485</v>
      </c>
    </row>
    <row r="82" spans="2:3">
      <c r="B82" t="s">
        <v>182</v>
      </c>
      <c r="C82" s="19" t="s">
        <v>485</v>
      </c>
    </row>
    <row r="83" spans="2:3">
      <c r="B83" t="s">
        <v>183</v>
      </c>
      <c r="C83" s="19" t="s">
        <v>485</v>
      </c>
    </row>
    <row r="84" spans="2:3">
      <c r="B84" t="s">
        <v>184</v>
      </c>
      <c r="C84" s="19" t="s">
        <v>485</v>
      </c>
    </row>
    <row r="85" spans="2:3">
      <c r="B85" t="s">
        <v>185</v>
      </c>
      <c r="C85" s="19" t="s">
        <v>485</v>
      </c>
    </row>
    <row r="86" spans="2:3">
      <c r="B86" t="s">
        <v>186</v>
      </c>
      <c r="C86" s="19" t="s">
        <v>492</v>
      </c>
    </row>
    <row r="87" spans="2:3">
      <c r="B87" t="s">
        <v>187</v>
      </c>
      <c r="C87" s="19" t="s">
        <v>485</v>
      </c>
    </row>
    <row r="88" spans="2:3">
      <c r="B88" t="s">
        <v>188</v>
      </c>
      <c r="C88" s="19" t="s">
        <v>490</v>
      </c>
    </row>
    <row r="89" spans="2:3">
      <c r="B89" t="s">
        <v>189</v>
      </c>
      <c r="C89" s="19" t="s">
        <v>489</v>
      </c>
    </row>
    <row r="90" spans="2:3">
      <c r="B90" t="s">
        <v>190</v>
      </c>
      <c r="C90" s="19" t="s">
        <v>485</v>
      </c>
    </row>
    <row r="91" spans="2:3">
      <c r="B91" t="s">
        <v>191</v>
      </c>
      <c r="C91" s="19" t="s">
        <v>494</v>
      </c>
    </row>
    <row r="92" spans="2:3">
      <c r="B92" t="s">
        <v>192</v>
      </c>
      <c r="C92" s="19" t="s">
        <v>494</v>
      </c>
    </row>
    <row r="93" spans="2:3">
      <c r="B93" t="s">
        <v>193</v>
      </c>
      <c r="C93" s="19" t="s">
        <v>490</v>
      </c>
    </row>
    <row r="94" spans="2:3">
      <c r="B94" t="s">
        <v>194</v>
      </c>
      <c r="C94" s="19" t="s">
        <v>491</v>
      </c>
    </row>
    <row r="95" spans="2:3">
      <c r="B95" t="s">
        <v>195</v>
      </c>
      <c r="C95" s="19" t="s">
        <v>489</v>
      </c>
    </row>
    <row r="96" spans="2:3">
      <c r="B96" t="s">
        <v>196</v>
      </c>
      <c r="C96" s="19" t="s">
        <v>485</v>
      </c>
    </row>
    <row r="97" spans="2:3">
      <c r="B97" t="s">
        <v>197</v>
      </c>
      <c r="C97" s="19" t="s">
        <v>489</v>
      </c>
    </row>
    <row r="98" spans="2:3">
      <c r="B98" t="s">
        <v>198</v>
      </c>
      <c r="C98" s="19" t="s">
        <v>490</v>
      </c>
    </row>
    <row r="99" spans="2:3">
      <c r="B99" t="s">
        <v>199</v>
      </c>
      <c r="C99" s="19" t="s">
        <v>491</v>
      </c>
    </row>
    <row r="100" spans="2:3">
      <c r="B100" t="s">
        <v>200</v>
      </c>
      <c r="C100" s="19" t="s">
        <v>489</v>
      </c>
    </row>
    <row r="101" spans="2:3">
      <c r="B101" t="s">
        <v>201</v>
      </c>
      <c r="C101" s="19" t="s">
        <v>485</v>
      </c>
    </row>
    <row r="102" spans="2:3">
      <c r="B102" t="s">
        <v>202</v>
      </c>
      <c r="C102" s="19" t="s">
        <v>490</v>
      </c>
    </row>
    <row r="103" spans="2:3">
      <c r="B103" t="s">
        <v>203</v>
      </c>
      <c r="C103" s="19" t="s">
        <v>489</v>
      </c>
    </row>
    <row r="104" spans="2:3">
      <c r="B104" t="s">
        <v>204</v>
      </c>
      <c r="C104" s="19" t="s">
        <v>485</v>
      </c>
    </row>
    <row r="105" spans="2:3">
      <c r="B105" t="s">
        <v>205</v>
      </c>
      <c r="C105" s="19" t="s">
        <v>489</v>
      </c>
    </row>
    <row r="106" spans="2:3">
      <c r="B106" t="s">
        <v>206</v>
      </c>
      <c r="C106" s="19" t="s">
        <v>490</v>
      </c>
    </row>
    <row r="107" spans="2:3">
      <c r="B107" t="s">
        <v>207</v>
      </c>
      <c r="C107" s="19" t="s">
        <v>489</v>
      </c>
    </row>
    <row r="108" spans="2:3">
      <c r="B108" t="s">
        <v>208</v>
      </c>
      <c r="C108" s="19" t="s">
        <v>485</v>
      </c>
    </row>
    <row r="109" spans="2:3">
      <c r="B109" t="s">
        <v>209</v>
      </c>
      <c r="C109" s="19" t="s">
        <v>490</v>
      </c>
    </row>
    <row r="110" spans="2:3">
      <c r="B110" t="s">
        <v>210</v>
      </c>
      <c r="C110" s="19" t="s">
        <v>491</v>
      </c>
    </row>
    <row r="111" spans="2:3">
      <c r="B111" t="s">
        <v>211</v>
      </c>
      <c r="C111" s="19" t="s">
        <v>489</v>
      </c>
    </row>
    <row r="112" spans="2:3">
      <c r="B112" t="s">
        <v>212</v>
      </c>
      <c r="C112" s="19" t="s">
        <v>485</v>
      </c>
    </row>
    <row r="113" spans="2:3">
      <c r="B113" t="s">
        <v>213</v>
      </c>
      <c r="C113" s="19" t="s">
        <v>490</v>
      </c>
    </row>
    <row r="114" spans="2:3">
      <c r="B114" t="s">
        <v>214</v>
      </c>
      <c r="C114" s="19" t="s">
        <v>489</v>
      </c>
    </row>
    <row r="115" spans="2:3">
      <c r="B115" t="s">
        <v>215</v>
      </c>
      <c r="C115" s="19" t="s">
        <v>490</v>
      </c>
    </row>
    <row r="116" spans="2:3">
      <c r="B116" t="s">
        <v>216</v>
      </c>
      <c r="C116" s="19" t="s">
        <v>491</v>
      </c>
    </row>
    <row r="117" spans="2:3">
      <c r="B117" t="s">
        <v>217</v>
      </c>
      <c r="C117" s="19" t="s">
        <v>489</v>
      </c>
    </row>
    <row r="118" spans="2:3">
      <c r="B118" t="s">
        <v>218</v>
      </c>
      <c r="C118" s="19" t="s">
        <v>492</v>
      </c>
    </row>
    <row r="119" spans="2:3">
      <c r="B119" t="s">
        <v>219</v>
      </c>
      <c r="C119" s="19" t="s">
        <v>495</v>
      </c>
    </row>
    <row r="120" spans="2:3">
      <c r="B120" t="s">
        <v>220</v>
      </c>
      <c r="C120" s="19" t="s">
        <v>491</v>
      </c>
    </row>
    <row r="121" spans="2:3">
      <c r="B121" t="s">
        <v>221</v>
      </c>
      <c r="C121" s="19" t="s">
        <v>496</v>
      </c>
    </row>
    <row r="122" spans="2:3">
      <c r="B122" t="s">
        <v>222</v>
      </c>
      <c r="C122" s="19" t="s">
        <v>497</v>
      </c>
    </row>
    <row r="123" spans="2:3">
      <c r="B123" t="s">
        <v>223</v>
      </c>
      <c r="C123" s="19" t="s">
        <v>498</v>
      </c>
    </row>
    <row r="124" spans="2:3">
      <c r="B124" t="s">
        <v>224</v>
      </c>
      <c r="C124" s="19" t="s">
        <v>499</v>
      </c>
    </row>
    <row r="125" spans="2:3">
      <c r="B125" t="s">
        <v>225</v>
      </c>
      <c r="C125" s="19" t="s">
        <v>500</v>
      </c>
    </row>
    <row r="126" spans="2:3">
      <c r="B126" t="s">
        <v>226</v>
      </c>
      <c r="C126" s="19" t="s">
        <v>501</v>
      </c>
    </row>
    <row r="127" spans="2:3">
      <c r="B127" t="s">
        <v>227</v>
      </c>
      <c r="C127" s="19" t="s">
        <v>490</v>
      </c>
    </row>
    <row r="128" spans="2:3">
      <c r="B128" t="s">
        <v>228</v>
      </c>
      <c r="C128" s="19" t="s">
        <v>502</v>
      </c>
    </row>
    <row r="129" spans="2:3">
      <c r="B129" t="s">
        <v>229</v>
      </c>
      <c r="C129" s="19" t="s">
        <v>490</v>
      </c>
    </row>
    <row r="130" spans="2:3">
      <c r="B130" t="s">
        <v>230</v>
      </c>
      <c r="C130" s="19" t="s">
        <v>492</v>
      </c>
    </row>
    <row r="131" spans="2:3">
      <c r="B131" t="s">
        <v>231</v>
      </c>
      <c r="C131" s="19" t="s">
        <v>492</v>
      </c>
    </row>
    <row r="132" spans="2:3">
      <c r="B132" t="s">
        <v>232</v>
      </c>
      <c r="C132" s="19" t="s">
        <v>485</v>
      </c>
    </row>
    <row r="133" spans="2:3">
      <c r="B133" t="s">
        <v>233</v>
      </c>
      <c r="C133" s="19" t="s">
        <v>503</v>
      </c>
    </row>
    <row r="134" spans="2:3">
      <c r="B134" t="s">
        <v>234</v>
      </c>
      <c r="C134" s="19" t="s">
        <v>504</v>
      </c>
    </row>
    <row r="135" spans="2:3">
      <c r="B135" t="s">
        <v>235</v>
      </c>
      <c r="C135" s="19" t="s">
        <v>505</v>
      </c>
    </row>
    <row r="136" spans="2:3">
      <c r="B136" t="s">
        <v>236</v>
      </c>
      <c r="C136" s="19" t="s">
        <v>506</v>
      </c>
    </row>
    <row r="137" spans="2:3">
      <c r="B137" t="s">
        <v>237</v>
      </c>
      <c r="C137" s="19" t="s">
        <v>485</v>
      </c>
    </row>
    <row r="138" spans="2:3">
      <c r="B138" t="s">
        <v>238</v>
      </c>
      <c r="C138" s="19" t="s">
        <v>485</v>
      </c>
    </row>
    <row r="139" spans="2:3">
      <c r="B139" t="s">
        <v>239</v>
      </c>
      <c r="C139" s="19" t="s">
        <v>507</v>
      </c>
    </row>
    <row r="140" spans="2:3">
      <c r="B140" t="s">
        <v>240</v>
      </c>
      <c r="C140" s="19" t="s">
        <v>489</v>
      </c>
    </row>
    <row r="141" spans="2:3">
      <c r="B141" t="s">
        <v>241</v>
      </c>
      <c r="C141" s="19" t="s">
        <v>492</v>
      </c>
    </row>
    <row r="142" spans="2:3">
      <c r="B142" t="s">
        <v>242</v>
      </c>
      <c r="C142" s="19" t="s">
        <v>485</v>
      </c>
    </row>
    <row r="143" spans="2:3">
      <c r="B143" t="s">
        <v>243</v>
      </c>
      <c r="C143" s="19" t="s">
        <v>508</v>
      </c>
    </row>
    <row r="144" spans="2:3">
      <c r="B144" t="s">
        <v>244</v>
      </c>
      <c r="C144" s="19" t="s">
        <v>509</v>
      </c>
    </row>
    <row r="145" spans="2:3">
      <c r="B145" t="s">
        <v>245</v>
      </c>
      <c r="C145" s="19" t="s">
        <v>490</v>
      </c>
    </row>
    <row r="146" spans="2:3">
      <c r="B146" t="s">
        <v>246</v>
      </c>
      <c r="C146" s="19" t="s">
        <v>492</v>
      </c>
    </row>
    <row r="147" spans="2:3">
      <c r="B147" t="s">
        <v>247</v>
      </c>
      <c r="C147" s="19" t="s">
        <v>490</v>
      </c>
    </row>
    <row r="148" spans="2:3">
      <c r="B148" t="s">
        <v>248</v>
      </c>
      <c r="C148" s="19" t="s">
        <v>492</v>
      </c>
    </row>
    <row r="149" spans="2:3">
      <c r="B149" t="s">
        <v>249</v>
      </c>
      <c r="C149" s="19" t="s">
        <v>510</v>
      </c>
    </row>
    <row r="150" spans="2:3">
      <c r="B150" t="s">
        <v>250</v>
      </c>
      <c r="C150" s="19" t="s">
        <v>485</v>
      </c>
    </row>
    <row r="151" spans="2:3">
      <c r="B151" t="s">
        <v>251</v>
      </c>
      <c r="C151" s="19" t="s">
        <v>489</v>
      </c>
    </row>
    <row r="152" spans="2:3">
      <c r="B152" t="s">
        <v>252</v>
      </c>
      <c r="C152" s="19" t="s">
        <v>511</v>
      </c>
    </row>
    <row r="153" spans="2:3">
      <c r="B153" t="s">
        <v>253</v>
      </c>
      <c r="C153" s="19" t="s">
        <v>512</v>
      </c>
    </row>
    <row r="154" spans="2:3">
      <c r="B154" t="s">
        <v>254</v>
      </c>
      <c r="C154" s="19" t="s">
        <v>491</v>
      </c>
    </row>
    <row r="155" spans="2:3">
      <c r="B155" t="s">
        <v>255</v>
      </c>
      <c r="C155" s="19" t="s">
        <v>485</v>
      </c>
    </row>
    <row r="156" spans="2:3">
      <c r="B156" t="s">
        <v>256</v>
      </c>
      <c r="C156" s="19" t="s">
        <v>489</v>
      </c>
    </row>
    <row r="157" spans="2:3">
      <c r="B157" t="s">
        <v>257</v>
      </c>
      <c r="C157" s="19" t="s">
        <v>492</v>
      </c>
    </row>
    <row r="158" spans="2:3">
      <c r="B158" t="s">
        <v>258</v>
      </c>
      <c r="C158" s="19" t="s">
        <v>513</v>
      </c>
    </row>
    <row r="159" spans="2:3">
      <c r="B159" t="s">
        <v>259</v>
      </c>
      <c r="C159" s="19" t="s">
        <v>514</v>
      </c>
    </row>
    <row r="160" spans="2:3">
      <c r="B160" t="s">
        <v>260</v>
      </c>
      <c r="C160" s="19" t="s">
        <v>489</v>
      </c>
    </row>
    <row r="161" spans="2:3">
      <c r="B161" t="s">
        <v>261</v>
      </c>
      <c r="C161" s="19" t="s">
        <v>492</v>
      </c>
    </row>
    <row r="162" spans="2:3">
      <c r="B162" t="s">
        <v>262</v>
      </c>
      <c r="C162" s="19" t="s">
        <v>489</v>
      </c>
    </row>
    <row r="163" spans="2:3">
      <c r="B163" t="s">
        <v>263</v>
      </c>
      <c r="C163" s="19" t="s">
        <v>515</v>
      </c>
    </row>
    <row r="164" spans="2:3">
      <c r="B164" t="s">
        <v>264</v>
      </c>
      <c r="C164" s="19" t="s">
        <v>485</v>
      </c>
    </row>
    <row r="165" spans="2:3">
      <c r="B165" t="s">
        <v>265</v>
      </c>
      <c r="C165" s="19" t="s">
        <v>516</v>
      </c>
    </row>
    <row r="166" spans="2:3">
      <c r="B166" t="s">
        <v>266</v>
      </c>
      <c r="C166" s="19" t="s">
        <v>517</v>
      </c>
    </row>
    <row r="167" spans="2:3">
      <c r="B167" t="s">
        <v>267</v>
      </c>
      <c r="C167" s="19" t="s">
        <v>518</v>
      </c>
    </row>
    <row r="168" spans="2:3">
      <c r="B168" t="s">
        <v>268</v>
      </c>
      <c r="C168" s="19" t="s">
        <v>519</v>
      </c>
    </row>
    <row r="169" spans="2:3">
      <c r="B169" t="s">
        <v>269</v>
      </c>
      <c r="C169" s="19" t="s">
        <v>520</v>
      </c>
    </row>
    <row r="170" spans="2:3">
      <c r="B170" t="s">
        <v>270</v>
      </c>
      <c r="C170" s="19" t="s">
        <v>489</v>
      </c>
    </row>
    <row r="171" spans="2:3">
      <c r="B171" t="s">
        <v>271</v>
      </c>
      <c r="C171" s="19" t="s">
        <v>492</v>
      </c>
    </row>
    <row r="172" spans="2:3">
      <c r="B172" t="s">
        <v>272</v>
      </c>
      <c r="C172" s="19" t="s">
        <v>485</v>
      </c>
    </row>
    <row r="173" spans="2:3">
      <c r="B173" t="s">
        <v>273</v>
      </c>
      <c r="C173" s="19" t="s">
        <v>485</v>
      </c>
    </row>
    <row r="174" spans="2:3">
      <c r="B174" t="s">
        <v>274</v>
      </c>
      <c r="C174" s="19" t="s">
        <v>521</v>
      </c>
    </row>
    <row r="175" spans="2:3">
      <c r="B175" t="s">
        <v>275</v>
      </c>
      <c r="C175" s="19" t="s">
        <v>521</v>
      </c>
    </row>
    <row r="176" spans="2:3">
      <c r="B176" t="s">
        <v>276</v>
      </c>
      <c r="C176" s="19" t="s">
        <v>492</v>
      </c>
    </row>
    <row r="177" spans="2:3">
      <c r="B177" t="s">
        <v>277</v>
      </c>
      <c r="C177" s="19" t="s">
        <v>491</v>
      </c>
    </row>
    <row r="178" spans="2:3">
      <c r="B178" t="s">
        <v>278</v>
      </c>
      <c r="C178" s="19" t="s">
        <v>522</v>
      </c>
    </row>
    <row r="179" spans="2:3">
      <c r="B179" t="s">
        <v>279</v>
      </c>
      <c r="C179" s="19" t="s">
        <v>523</v>
      </c>
    </row>
    <row r="180" spans="2:3">
      <c r="B180" t="s">
        <v>280</v>
      </c>
      <c r="C180" s="19" t="s">
        <v>524</v>
      </c>
    </row>
    <row r="181" spans="2:3">
      <c r="B181" t="s">
        <v>281</v>
      </c>
      <c r="C181" s="19" t="s">
        <v>524</v>
      </c>
    </row>
    <row r="182" spans="2:3">
      <c r="B182" t="s">
        <v>282</v>
      </c>
      <c r="C182" s="19" t="s">
        <v>524</v>
      </c>
    </row>
    <row r="183" spans="2:3">
      <c r="B183" t="s">
        <v>283</v>
      </c>
      <c r="C183" s="19" t="s">
        <v>524</v>
      </c>
    </row>
    <row r="184" spans="2:3">
      <c r="B184" t="s">
        <v>284</v>
      </c>
      <c r="C184" s="19" t="s">
        <v>525</v>
      </c>
    </row>
    <row r="185" spans="2:3">
      <c r="B185" t="s">
        <v>285</v>
      </c>
      <c r="C185" s="19" t="s">
        <v>526</v>
      </c>
    </row>
    <row r="186" spans="2:3">
      <c r="B186" t="s">
        <v>286</v>
      </c>
      <c r="C186" s="19" t="s">
        <v>527</v>
      </c>
    </row>
    <row r="187" spans="2:3">
      <c r="B187" t="s">
        <v>287</v>
      </c>
      <c r="C187" s="19" t="s">
        <v>528</v>
      </c>
    </row>
    <row r="188" spans="2:3">
      <c r="B188" t="s">
        <v>288</v>
      </c>
      <c r="C188" s="19" t="s">
        <v>529</v>
      </c>
    </row>
    <row r="189" spans="2:3">
      <c r="B189" t="s">
        <v>289</v>
      </c>
      <c r="C189" s="19" t="s">
        <v>530</v>
      </c>
    </row>
    <row r="190" spans="2:3">
      <c r="B190" t="s">
        <v>290</v>
      </c>
      <c r="C190" s="19" t="s">
        <v>531</v>
      </c>
    </row>
    <row r="191" spans="2:3">
      <c r="B191" t="s">
        <v>291</v>
      </c>
      <c r="C191" s="19" t="s">
        <v>532</v>
      </c>
    </row>
    <row r="192" spans="2:3">
      <c r="B192" t="s">
        <v>292</v>
      </c>
      <c r="C192" s="19" t="s">
        <v>533</v>
      </c>
    </row>
    <row r="193" spans="2:3">
      <c r="B193" t="s">
        <v>293</v>
      </c>
      <c r="C193" s="19" t="s">
        <v>492</v>
      </c>
    </row>
    <row r="194" spans="2:3">
      <c r="B194" t="s">
        <v>294</v>
      </c>
      <c r="C194" s="19" t="s">
        <v>534</v>
      </c>
    </row>
    <row r="195" spans="2:3">
      <c r="B195" t="s">
        <v>295</v>
      </c>
      <c r="C195" s="19" t="s">
        <v>535</v>
      </c>
    </row>
    <row r="196" spans="2:3">
      <c r="B196" t="s">
        <v>296</v>
      </c>
      <c r="C196" s="19" t="s">
        <v>489</v>
      </c>
    </row>
    <row r="197" spans="2:3">
      <c r="B197" t="s">
        <v>297</v>
      </c>
      <c r="C197" s="19" t="s">
        <v>492</v>
      </c>
    </row>
    <row r="198" spans="2:3">
      <c r="B198" t="s">
        <v>298</v>
      </c>
      <c r="C198" s="19" t="s">
        <v>485</v>
      </c>
    </row>
    <row r="199" spans="2:3">
      <c r="B199" t="s">
        <v>299</v>
      </c>
      <c r="C199" s="19" t="s">
        <v>536</v>
      </c>
    </row>
    <row r="200" spans="2:3">
      <c r="B200" t="s">
        <v>300</v>
      </c>
      <c r="C200" s="19" t="s">
        <v>537</v>
      </c>
    </row>
    <row r="201" spans="2:3">
      <c r="B201" t="s">
        <v>301</v>
      </c>
      <c r="C201" s="19" t="s">
        <v>538</v>
      </c>
    </row>
    <row r="202" spans="2:3">
      <c r="B202" t="s">
        <v>302</v>
      </c>
      <c r="C202" s="19" t="s">
        <v>485</v>
      </c>
    </row>
    <row r="203" spans="2:3">
      <c r="B203" t="s">
        <v>303</v>
      </c>
      <c r="C203" s="19" t="s">
        <v>539</v>
      </c>
    </row>
    <row r="204" spans="2:3">
      <c r="B204" t="s">
        <v>304</v>
      </c>
      <c r="C204" s="19" t="s">
        <v>485</v>
      </c>
    </row>
    <row r="205" spans="2:3">
      <c r="B205" t="s">
        <v>305</v>
      </c>
      <c r="C205" s="19" t="s">
        <v>485</v>
      </c>
    </row>
    <row r="206" spans="2:3">
      <c r="B206" t="s">
        <v>306</v>
      </c>
      <c r="C206" s="19" t="s">
        <v>540</v>
      </c>
    </row>
    <row r="207" spans="2:3">
      <c r="B207" t="s">
        <v>307</v>
      </c>
      <c r="C207" s="19" t="s">
        <v>485</v>
      </c>
    </row>
    <row r="208" spans="2:3">
      <c r="B208" t="s">
        <v>308</v>
      </c>
      <c r="C208" s="19" t="s">
        <v>489</v>
      </c>
    </row>
    <row r="209" spans="2:3">
      <c r="B209" t="s">
        <v>309</v>
      </c>
      <c r="C209" s="19" t="s">
        <v>492</v>
      </c>
    </row>
    <row r="210" spans="2:3">
      <c r="B210" t="s">
        <v>310</v>
      </c>
      <c r="C210" s="19" t="s">
        <v>492</v>
      </c>
    </row>
    <row r="211" spans="2:3">
      <c r="B211" t="s">
        <v>311</v>
      </c>
      <c r="C211" s="19" t="s">
        <v>485</v>
      </c>
    </row>
    <row r="212" spans="2:3">
      <c r="B212" t="s">
        <v>312</v>
      </c>
      <c r="C212" s="19" t="s">
        <v>541</v>
      </c>
    </row>
    <row r="213" spans="2:3">
      <c r="B213" t="s">
        <v>313</v>
      </c>
      <c r="C213" s="19" t="s">
        <v>542</v>
      </c>
    </row>
    <row r="214" spans="2:3">
      <c r="B214" t="s">
        <v>314</v>
      </c>
      <c r="C214" s="19" t="s">
        <v>485</v>
      </c>
    </row>
    <row r="215" spans="2:3">
      <c r="B215" t="s">
        <v>315</v>
      </c>
      <c r="C215" s="19" t="s">
        <v>543</v>
      </c>
    </row>
    <row r="216" spans="2:3">
      <c r="B216" t="s">
        <v>316</v>
      </c>
      <c r="C216" s="19" t="s">
        <v>544</v>
      </c>
    </row>
    <row r="217" spans="2:3">
      <c r="B217" t="s">
        <v>317</v>
      </c>
      <c r="C217" s="19" t="s">
        <v>545</v>
      </c>
    </row>
    <row r="218" spans="2:3">
      <c r="B218" t="s">
        <v>318</v>
      </c>
      <c r="C218" s="19" t="s">
        <v>546</v>
      </c>
    </row>
    <row r="219" spans="2:3">
      <c r="B219" t="s">
        <v>319</v>
      </c>
      <c r="C219" s="19" t="s">
        <v>492</v>
      </c>
    </row>
    <row r="220" spans="2:3">
      <c r="B220" t="s">
        <v>320</v>
      </c>
      <c r="C220" s="19" t="s">
        <v>485</v>
      </c>
    </row>
    <row r="221" spans="2:3">
      <c r="B221" t="s">
        <v>321</v>
      </c>
      <c r="C221" s="19" t="s">
        <v>547</v>
      </c>
    </row>
    <row r="222" spans="2:3">
      <c r="B222" t="s">
        <v>322</v>
      </c>
      <c r="C222" s="19" t="s">
        <v>548</v>
      </c>
    </row>
    <row r="223" spans="2:3">
      <c r="B223" t="s">
        <v>323</v>
      </c>
      <c r="C223" s="19" t="s">
        <v>549</v>
      </c>
    </row>
    <row r="224" spans="2:3">
      <c r="B224" t="s">
        <v>324</v>
      </c>
      <c r="C224" s="19" t="s">
        <v>491</v>
      </c>
    </row>
    <row r="225" spans="2:3">
      <c r="B225" t="s">
        <v>325</v>
      </c>
      <c r="C225" s="19" t="s">
        <v>550</v>
      </c>
    </row>
    <row r="226" spans="2:3">
      <c r="B226" t="s">
        <v>326</v>
      </c>
      <c r="C226" s="19" t="s">
        <v>491</v>
      </c>
    </row>
    <row r="227" spans="2:3">
      <c r="B227" t="s">
        <v>327</v>
      </c>
      <c r="C227" s="19" t="s">
        <v>490</v>
      </c>
    </row>
    <row r="228" spans="2:3">
      <c r="B228" t="s">
        <v>328</v>
      </c>
      <c r="C228" s="19" t="s">
        <v>551</v>
      </c>
    </row>
    <row r="229" spans="2:3">
      <c r="B229" t="s">
        <v>329</v>
      </c>
      <c r="C229" s="19" t="s">
        <v>552</v>
      </c>
    </row>
    <row r="230" spans="2:3">
      <c r="B230" t="s">
        <v>330</v>
      </c>
      <c r="C230" s="19" t="s">
        <v>553</v>
      </c>
    </row>
    <row r="231" spans="2:3">
      <c r="B231" t="s">
        <v>331</v>
      </c>
      <c r="C231" s="19" t="s">
        <v>554</v>
      </c>
    </row>
    <row r="232" spans="2:3">
      <c r="B232" t="s">
        <v>332</v>
      </c>
      <c r="C232" s="19" t="s">
        <v>490</v>
      </c>
    </row>
    <row r="233" spans="2:3">
      <c r="B233" t="s">
        <v>333</v>
      </c>
      <c r="C233" s="19" t="s">
        <v>489</v>
      </c>
    </row>
    <row r="234" spans="2:3">
      <c r="B234" t="s">
        <v>334</v>
      </c>
      <c r="C234" s="19" t="s">
        <v>555</v>
      </c>
    </row>
    <row r="235" spans="2:3">
      <c r="B235" t="s">
        <v>335</v>
      </c>
      <c r="C235" s="19" t="s">
        <v>556</v>
      </c>
    </row>
    <row r="236" spans="2:3">
      <c r="B236" t="s">
        <v>336</v>
      </c>
      <c r="C236" s="19" t="s">
        <v>485</v>
      </c>
    </row>
    <row r="237" spans="2:3">
      <c r="B237" t="s">
        <v>337</v>
      </c>
      <c r="C237" s="19" t="s">
        <v>557</v>
      </c>
    </row>
    <row r="238" spans="2:3">
      <c r="B238" t="s">
        <v>338</v>
      </c>
      <c r="C238" s="19" t="s">
        <v>490</v>
      </c>
    </row>
    <row r="239" spans="2:3">
      <c r="B239" t="s">
        <v>339</v>
      </c>
      <c r="C239" s="19" t="s">
        <v>485</v>
      </c>
    </row>
    <row r="240" spans="2:3">
      <c r="B240" t="s">
        <v>340</v>
      </c>
      <c r="C240" s="19" t="s">
        <v>485</v>
      </c>
    </row>
    <row r="241" spans="2:3">
      <c r="B241" t="s">
        <v>341</v>
      </c>
      <c r="C241" s="19" t="s">
        <v>558</v>
      </c>
    </row>
    <row r="242" spans="2:3">
      <c r="B242" t="s">
        <v>342</v>
      </c>
      <c r="C242" s="19" t="s">
        <v>559</v>
      </c>
    </row>
    <row r="243" spans="2:3">
      <c r="B243" t="s">
        <v>343</v>
      </c>
      <c r="C243" s="19" t="s">
        <v>485</v>
      </c>
    </row>
    <row r="244" spans="2:3">
      <c r="B244" t="s">
        <v>344</v>
      </c>
      <c r="C244" s="19" t="s">
        <v>490</v>
      </c>
    </row>
    <row r="245" spans="2:3">
      <c r="B245" t="s">
        <v>345</v>
      </c>
      <c r="C245" s="19" t="s">
        <v>560</v>
      </c>
    </row>
    <row r="246" spans="2:3">
      <c r="B246" t="s">
        <v>346</v>
      </c>
      <c r="C246" s="19" t="s">
        <v>561</v>
      </c>
    </row>
    <row r="247" spans="2:3">
      <c r="B247" t="s">
        <v>347</v>
      </c>
      <c r="C247" s="19" t="s">
        <v>492</v>
      </c>
    </row>
    <row r="248" spans="2:3">
      <c r="B248" t="s">
        <v>348</v>
      </c>
      <c r="C248" s="19" t="s">
        <v>485</v>
      </c>
    </row>
    <row r="249" spans="2:3">
      <c r="B249" t="s">
        <v>349</v>
      </c>
      <c r="C249" s="19" t="s">
        <v>562</v>
      </c>
    </row>
    <row r="250" spans="2:3">
      <c r="B250" t="s">
        <v>350</v>
      </c>
      <c r="C250" s="19" t="s">
        <v>490</v>
      </c>
    </row>
    <row r="251" spans="2:3">
      <c r="B251" t="s">
        <v>351</v>
      </c>
      <c r="C251" s="19" t="s">
        <v>523</v>
      </c>
    </row>
    <row r="252" spans="2:3">
      <c r="B252" t="s">
        <v>352</v>
      </c>
      <c r="C252" s="19" t="s">
        <v>563</v>
      </c>
    </row>
    <row r="253" spans="2:3">
      <c r="B253" t="s">
        <v>353</v>
      </c>
      <c r="C253" s="19" t="s">
        <v>564</v>
      </c>
    </row>
    <row r="254" spans="2:3">
      <c r="B254" t="s">
        <v>354</v>
      </c>
      <c r="C254" s="19" t="s">
        <v>565</v>
      </c>
    </row>
    <row r="255" spans="2:3">
      <c r="B255" t="s">
        <v>355</v>
      </c>
      <c r="C255" s="19" t="s">
        <v>485</v>
      </c>
    </row>
    <row r="256" spans="2:3">
      <c r="B256" t="s">
        <v>356</v>
      </c>
      <c r="C256" s="19" t="s">
        <v>492</v>
      </c>
    </row>
    <row r="257" spans="2:3">
      <c r="B257" t="s">
        <v>357</v>
      </c>
      <c r="C257" s="19" t="s">
        <v>566</v>
      </c>
    </row>
    <row r="258" spans="2:3">
      <c r="B258" t="s">
        <v>358</v>
      </c>
      <c r="C258" s="19" t="s">
        <v>567</v>
      </c>
    </row>
    <row r="259" spans="2:3">
      <c r="B259" t="s">
        <v>359</v>
      </c>
      <c r="C259" s="19" t="s">
        <v>485</v>
      </c>
    </row>
    <row r="260" spans="2:3">
      <c r="B260" t="s">
        <v>360</v>
      </c>
      <c r="C260" s="19" t="s">
        <v>490</v>
      </c>
    </row>
    <row r="261" spans="2:3">
      <c r="B261" t="s">
        <v>361</v>
      </c>
      <c r="C261" s="19" t="s">
        <v>491</v>
      </c>
    </row>
    <row r="262" spans="2:3">
      <c r="B262" t="s">
        <v>362</v>
      </c>
      <c r="C262" s="19" t="s">
        <v>489</v>
      </c>
    </row>
    <row r="263" spans="2:3">
      <c r="B263" t="s">
        <v>363</v>
      </c>
      <c r="C263" s="19" t="s">
        <v>485</v>
      </c>
    </row>
    <row r="264" spans="2:3">
      <c r="B264" t="s">
        <v>364</v>
      </c>
      <c r="C264" s="19" t="s">
        <v>491</v>
      </c>
    </row>
    <row r="265" spans="2:3">
      <c r="B265" t="s">
        <v>365</v>
      </c>
      <c r="C265" s="19" t="s">
        <v>490</v>
      </c>
    </row>
    <row r="266" spans="2:3">
      <c r="B266" t="s">
        <v>366</v>
      </c>
      <c r="C266" s="19" t="s">
        <v>485</v>
      </c>
    </row>
    <row r="267" spans="2:3">
      <c r="B267" t="s">
        <v>367</v>
      </c>
      <c r="C267" s="19" t="s">
        <v>568</v>
      </c>
    </row>
    <row r="268" spans="2:3">
      <c r="B268" t="s">
        <v>368</v>
      </c>
      <c r="C268" s="19" t="s">
        <v>569</v>
      </c>
    </row>
    <row r="269" spans="2:3">
      <c r="B269" t="s">
        <v>369</v>
      </c>
      <c r="C269" s="19" t="s">
        <v>570</v>
      </c>
    </row>
    <row r="270" spans="2:3">
      <c r="B270" t="s">
        <v>370</v>
      </c>
      <c r="C270" s="19" t="s">
        <v>571</v>
      </c>
    </row>
    <row r="271" spans="2:3">
      <c r="B271" t="s">
        <v>371</v>
      </c>
      <c r="C271" s="19" t="s">
        <v>572</v>
      </c>
    </row>
    <row r="272" spans="2:3">
      <c r="B272" t="s">
        <v>372</v>
      </c>
      <c r="C272" s="19" t="s">
        <v>491</v>
      </c>
    </row>
    <row r="273" spans="2:3">
      <c r="B273" t="s">
        <v>373</v>
      </c>
      <c r="C273" s="19" t="s">
        <v>485</v>
      </c>
    </row>
    <row r="274" spans="2:3">
      <c r="B274" t="s">
        <v>374</v>
      </c>
      <c r="C274" s="19" t="s">
        <v>490</v>
      </c>
    </row>
    <row r="275" spans="2:3">
      <c r="B275" t="s">
        <v>375</v>
      </c>
      <c r="C275" s="19" t="s">
        <v>492</v>
      </c>
    </row>
    <row r="276" spans="2:3">
      <c r="B276" t="s">
        <v>376</v>
      </c>
      <c r="C276" s="19" t="s">
        <v>573</v>
      </c>
    </row>
    <row r="277" spans="2:3">
      <c r="B277" t="s">
        <v>377</v>
      </c>
      <c r="C277" s="19" t="s">
        <v>574</v>
      </c>
    </row>
    <row r="278" spans="2:3">
      <c r="B278" t="s">
        <v>378</v>
      </c>
      <c r="C278" s="19" t="s">
        <v>575</v>
      </c>
    </row>
    <row r="279" spans="2:3">
      <c r="B279" t="s">
        <v>379</v>
      </c>
      <c r="C279" s="19" t="s">
        <v>576</v>
      </c>
    </row>
    <row r="280" spans="2:3">
      <c r="B280" t="s">
        <v>380</v>
      </c>
      <c r="C280" s="19" t="s">
        <v>485</v>
      </c>
    </row>
    <row r="281" spans="2:3">
      <c r="B281" t="s">
        <v>381</v>
      </c>
      <c r="C281" s="19" t="s">
        <v>577</v>
      </c>
    </row>
    <row r="282" spans="2:3">
      <c r="B282" t="s">
        <v>382</v>
      </c>
      <c r="C282" s="19" t="s">
        <v>578</v>
      </c>
    </row>
    <row r="283" spans="2:3">
      <c r="B283" t="s">
        <v>383</v>
      </c>
      <c r="C283" s="19" t="s">
        <v>579</v>
      </c>
    </row>
    <row r="284" spans="2:3">
      <c r="B284" t="s">
        <v>384</v>
      </c>
      <c r="C284" s="19" t="s">
        <v>579</v>
      </c>
    </row>
    <row r="285" spans="2:3">
      <c r="B285" t="s">
        <v>385</v>
      </c>
      <c r="C285" s="19" t="s">
        <v>579</v>
      </c>
    </row>
    <row r="286" spans="2:3">
      <c r="B286" t="s">
        <v>386</v>
      </c>
      <c r="C286" s="19" t="s">
        <v>580</v>
      </c>
    </row>
    <row r="287" spans="2:3">
      <c r="B287" t="s">
        <v>387</v>
      </c>
      <c r="C287" s="19" t="s">
        <v>581</v>
      </c>
    </row>
    <row r="288" spans="2:3">
      <c r="B288" t="s">
        <v>388</v>
      </c>
      <c r="C288" s="19" t="s">
        <v>485</v>
      </c>
    </row>
    <row r="289" spans="2:3">
      <c r="B289" t="s">
        <v>389</v>
      </c>
      <c r="C289" s="19" t="s">
        <v>485</v>
      </c>
    </row>
    <row r="290" spans="2:3">
      <c r="B290" t="s">
        <v>390</v>
      </c>
      <c r="C290" s="19" t="s">
        <v>492</v>
      </c>
    </row>
    <row r="291" spans="2:3">
      <c r="B291" t="s">
        <v>391</v>
      </c>
      <c r="C291" s="19" t="s">
        <v>582</v>
      </c>
    </row>
    <row r="292" spans="2:3">
      <c r="B292" t="s">
        <v>392</v>
      </c>
      <c r="C292" s="19" t="s">
        <v>583</v>
      </c>
    </row>
    <row r="293" spans="2:3">
      <c r="B293" t="s">
        <v>393</v>
      </c>
      <c r="C293" s="19" t="s">
        <v>584</v>
      </c>
    </row>
    <row r="294" spans="2:3">
      <c r="B294" t="s">
        <v>394</v>
      </c>
      <c r="C294" s="19" t="s">
        <v>485</v>
      </c>
    </row>
    <row r="295" spans="2:3">
      <c r="B295" t="s">
        <v>395</v>
      </c>
      <c r="C295" s="19" t="s">
        <v>489</v>
      </c>
    </row>
    <row r="296" spans="2:3">
      <c r="B296" t="s">
        <v>396</v>
      </c>
      <c r="C296" s="19" t="s">
        <v>492</v>
      </c>
    </row>
    <row r="297" spans="2:3">
      <c r="B297" t="s">
        <v>397</v>
      </c>
      <c r="C297" s="19" t="s">
        <v>485</v>
      </c>
    </row>
    <row r="298" spans="2:3">
      <c r="B298" t="s">
        <v>398</v>
      </c>
      <c r="C298" s="19" t="s">
        <v>485</v>
      </c>
    </row>
    <row r="299" spans="2:3">
      <c r="B299" t="s">
        <v>399</v>
      </c>
      <c r="C299" s="19" t="s">
        <v>585</v>
      </c>
    </row>
    <row r="300" spans="2:3">
      <c r="B300" t="s">
        <v>400</v>
      </c>
      <c r="C300" s="19" t="s">
        <v>485</v>
      </c>
    </row>
    <row r="301" spans="2:3">
      <c r="B301" t="s">
        <v>401</v>
      </c>
      <c r="C301" s="19" t="s">
        <v>586</v>
      </c>
    </row>
    <row r="302" spans="2:3">
      <c r="B302" t="s">
        <v>402</v>
      </c>
      <c r="C302" s="19" t="s">
        <v>587</v>
      </c>
    </row>
    <row r="303" spans="2:3">
      <c r="B303" t="s">
        <v>403</v>
      </c>
      <c r="C303" s="19" t="s">
        <v>587</v>
      </c>
    </row>
    <row r="304" spans="2:3">
      <c r="B304" t="s">
        <v>404</v>
      </c>
      <c r="C304" s="19" t="s">
        <v>583</v>
      </c>
    </row>
    <row r="305" spans="2:3">
      <c r="B305" t="s">
        <v>405</v>
      </c>
      <c r="C305" s="19" t="s">
        <v>588</v>
      </c>
    </row>
    <row r="306" spans="2:3">
      <c r="B306" t="s">
        <v>406</v>
      </c>
      <c r="C306" s="19" t="s">
        <v>565</v>
      </c>
    </row>
    <row r="307" spans="2:3">
      <c r="B307" t="s">
        <v>407</v>
      </c>
      <c r="C307" s="19" t="s">
        <v>589</v>
      </c>
    </row>
    <row r="308" spans="2:3">
      <c r="B308" t="s">
        <v>408</v>
      </c>
      <c r="C308" s="19" t="s">
        <v>490</v>
      </c>
    </row>
    <row r="309" spans="2:3">
      <c r="B309" t="s">
        <v>409</v>
      </c>
      <c r="C309" s="19" t="s">
        <v>492</v>
      </c>
    </row>
    <row r="310" spans="2:3">
      <c r="B310" t="s">
        <v>410</v>
      </c>
      <c r="C310" s="19" t="s">
        <v>590</v>
      </c>
    </row>
    <row r="311" spans="2:3">
      <c r="B311" t="s">
        <v>411</v>
      </c>
      <c r="C311" s="19" t="s">
        <v>591</v>
      </c>
    </row>
    <row r="312" spans="2:3">
      <c r="B312" t="s">
        <v>412</v>
      </c>
      <c r="C312" s="19" t="s">
        <v>592</v>
      </c>
    </row>
    <row r="313" spans="2:3">
      <c r="B313" t="s">
        <v>413</v>
      </c>
      <c r="C313" s="19" t="s">
        <v>593</v>
      </c>
    </row>
    <row r="314" spans="2:3">
      <c r="B314" t="s">
        <v>414</v>
      </c>
      <c r="C314" s="19" t="s">
        <v>491</v>
      </c>
    </row>
    <row r="315" spans="2:3">
      <c r="B315" t="s">
        <v>415</v>
      </c>
      <c r="C315" s="19" t="s">
        <v>489</v>
      </c>
    </row>
    <row r="316" spans="2:3">
      <c r="B316" t="s">
        <v>416</v>
      </c>
      <c r="C316" s="19" t="s">
        <v>492</v>
      </c>
    </row>
    <row r="317" spans="2:3">
      <c r="B317" t="s">
        <v>417</v>
      </c>
      <c r="C317" s="19" t="s">
        <v>594</v>
      </c>
    </row>
    <row r="318" spans="2:3">
      <c r="B318" t="s">
        <v>418</v>
      </c>
      <c r="C318" s="19" t="s">
        <v>574</v>
      </c>
    </row>
    <row r="319" spans="2:3">
      <c r="B319" t="s">
        <v>419</v>
      </c>
      <c r="C319" s="19" t="s">
        <v>575</v>
      </c>
    </row>
    <row r="320" spans="2:3">
      <c r="B320" t="s">
        <v>420</v>
      </c>
      <c r="C320" s="19" t="s">
        <v>576</v>
      </c>
    </row>
    <row r="321" spans="2:3">
      <c r="B321" t="s">
        <v>421</v>
      </c>
      <c r="C321" s="19" t="s">
        <v>595</v>
      </c>
    </row>
    <row r="322" spans="2:3">
      <c r="B322" t="s">
        <v>422</v>
      </c>
      <c r="C322" s="19" t="s">
        <v>596</v>
      </c>
    </row>
    <row r="323" spans="2:3">
      <c r="B323" t="s">
        <v>423</v>
      </c>
      <c r="C323" s="19" t="s">
        <v>597</v>
      </c>
    </row>
    <row r="324" spans="2:3">
      <c r="B324" t="s">
        <v>424</v>
      </c>
      <c r="C324" s="19" t="s">
        <v>598</v>
      </c>
    </row>
    <row r="325" spans="2:3">
      <c r="B325" t="s">
        <v>425</v>
      </c>
      <c r="C325" s="19" t="s">
        <v>599</v>
      </c>
    </row>
    <row r="326" spans="2:3">
      <c r="B326" t="s">
        <v>426</v>
      </c>
      <c r="C326" s="19" t="s">
        <v>492</v>
      </c>
    </row>
    <row r="327" spans="2:3">
      <c r="B327" t="s">
        <v>427</v>
      </c>
      <c r="C327" s="19" t="s">
        <v>600</v>
      </c>
    </row>
    <row r="328" spans="2:3">
      <c r="B328" t="s">
        <v>428</v>
      </c>
      <c r="C328" s="19" t="s">
        <v>601</v>
      </c>
    </row>
    <row r="329" spans="2:3">
      <c r="B329" t="s">
        <v>429</v>
      </c>
      <c r="C329" s="19" t="s">
        <v>485</v>
      </c>
    </row>
    <row r="330" spans="2:3">
      <c r="B330" t="s">
        <v>430</v>
      </c>
      <c r="C330" s="19" t="s">
        <v>491</v>
      </c>
    </row>
    <row r="331" spans="2:3">
      <c r="B331" t="s">
        <v>431</v>
      </c>
      <c r="C331" s="19" t="s">
        <v>602</v>
      </c>
    </row>
    <row r="332" spans="2:3">
      <c r="B332" t="s">
        <v>432</v>
      </c>
      <c r="C332" s="19" t="s">
        <v>490</v>
      </c>
    </row>
    <row r="333" spans="2:3">
      <c r="B333" t="s">
        <v>433</v>
      </c>
      <c r="C333" s="19" t="s">
        <v>485</v>
      </c>
    </row>
    <row r="334" spans="2:3">
      <c r="B334" t="s">
        <v>434</v>
      </c>
      <c r="C334" s="19" t="s">
        <v>603</v>
      </c>
    </row>
    <row r="335" spans="2:3">
      <c r="B335" t="s">
        <v>435</v>
      </c>
      <c r="C335" s="19" t="s">
        <v>492</v>
      </c>
    </row>
    <row r="336" spans="2:3">
      <c r="B336" t="s">
        <v>436</v>
      </c>
      <c r="C336" s="19" t="s">
        <v>604</v>
      </c>
    </row>
    <row r="337" spans="2:3">
      <c r="B337" t="s">
        <v>437</v>
      </c>
      <c r="C337" s="19" t="s">
        <v>605</v>
      </c>
    </row>
    <row r="338" spans="2:3">
      <c r="B338" t="s">
        <v>438</v>
      </c>
      <c r="C338" s="19" t="s">
        <v>492</v>
      </c>
    </row>
    <row r="339" spans="2:3">
      <c r="B339" t="s">
        <v>439</v>
      </c>
      <c r="C339" s="19" t="s">
        <v>606</v>
      </c>
    </row>
    <row r="340" spans="2:3">
      <c r="B340" t="s">
        <v>440</v>
      </c>
      <c r="C340" s="19" t="s">
        <v>607</v>
      </c>
    </row>
    <row r="341" spans="2:3">
      <c r="B341" t="s">
        <v>441</v>
      </c>
      <c r="C341" s="19" t="s">
        <v>608</v>
      </c>
    </row>
    <row r="342" spans="2:3">
      <c r="B342" t="s">
        <v>442</v>
      </c>
      <c r="C342" s="19" t="s">
        <v>485</v>
      </c>
    </row>
    <row r="343" spans="2:3">
      <c r="B343" t="s">
        <v>443</v>
      </c>
      <c r="C343" s="19" t="s">
        <v>492</v>
      </c>
    </row>
    <row r="344" spans="2:3">
      <c r="B344" t="s">
        <v>444</v>
      </c>
      <c r="C344" s="19" t="s">
        <v>489</v>
      </c>
    </row>
    <row r="345" spans="2:3">
      <c r="B345" t="s">
        <v>445</v>
      </c>
      <c r="C345" s="19" t="s">
        <v>609</v>
      </c>
    </row>
    <row r="346" spans="2:3">
      <c r="B346" t="s">
        <v>446</v>
      </c>
      <c r="C346" s="19" t="s">
        <v>610</v>
      </c>
    </row>
    <row r="347" spans="2:3">
      <c r="B347" t="s">
        <v>447</v>
      </c>
      <c r="C347" s="19" t="s">
        <v>611</v>
      </c>
    </row>
    <row r="348" spans="2:3">
      <c r="B348" t="s">
        <v>448</v>
      </c>
      <c r="C348" s="19" t="s">
        <v>612</v>
      </c>
    </row>
    <row r="349" spans="2:3">
      <c r="B349" t="s">
        <v>449</v>
      </c>
      <c r="C349" s="19" t="s">
        <v>613</v>
      </c>
    </row>
    <row r="350" spans="2:3">
      <c r="B350" t="s">
        <v>450</v>
      </c>
      <c r="C350" s="19" t="s">
        <v>614</v>
      </c>
    </row>
    <row r="351" spans="2:3">
      <c r="B351" t="s">
        <v>451</v>
      </c>
      <c r="C351" s="19" t="s">
        <v>615</v>
      </c>
    </row>
    <row r="352" spans="2:3">
      <c r="B352" t="s">
        <v>452</v>
      </c>
      <c r="C352" s="19" t="s">
        <v>489</v>
      </c>
    </row>
    <row r="353" spans="2:3">
      <c r="B353" t="s">
        <v>453</v>
      </c>
      <c r="C353" s="19" t="s">
        <v>492</v>
      </c>
    </row>
    <row r="354" spans="2:3">
      <c r="B354" t="s">
        <v>454</v>
      </c>
      <c r="C354" s="19" t="s">
        <v>616</v>
      </c>
    </row>
    <row r="355" spans="2:3">
      <c r="C355" s="20"/>
    </row>
    <row r="356" spans="2:3">
      <c r="C356" s="21"/>
    </row>
    <row r="357" spans="2:3">
      <c r="C357" s="22" t="s">
        <v>617</v>
      </c>
    </row>
  </sheetData>
  <phoneticPr fontId="1"/>
  <hyperlinks>
    <hyperlink ref="B2" r:id="rId1" xr:uid="{17B228A2-86A3-4A62-BA45-2C008D7029E1}"/>
  </hyperlinks>
  <pageMargins left="0.7" right="0.7" top="0.75" bottom="0.75" header="0.3" footer="0.3"/>
  <pageSetup orientation="portrait" horizontalDpi="4294967293" verticalDpi="0" r:id="rId2"/>
  <drawing r:id="rId3"/>
  <legacyDrawing r:id="rId4"/>
  <controls>
    <mc:AlternateContent xmlns:mc="http://schemas.openxmlformats.org/markup-compatibility/2006">
      <mc:Choice Requires="x14">
        <control shapeId="9217" r:id="rId5" name="Control 1">
          <controlPr defaultSize="0" r:id="rId6">
            <anchor moveWithCells="1">
              <from>
                <xdr:col>2</xdr:col>
                <xdr:colOff>0</xdr:colOff>
                <xdr:row>355</xdr:row>
                <xdr:rowOff>0</xdr:rowOff>
              </from>
              <to>
                <xdr:col>2</xdr:col>
                <xdr:colOff>1841500</xdr:colOff>
                <xdr:row>358</xdr:row>
                <xdr:rowOff>114300</xdr:rowOff>
              </to>
            </anchor>
          </controlPr>
        </control>
      </mc:Choice>
      <mc:Fallback>
        <control shapeId="9217" r:id="rId5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C16F-0F81-41DB-8BF3-538973E8034C}">
  <sheetPr codeName="Sheet10"/>
  <dimension ref="A1"/>
  <sheetViews>
    <sheetView topLeftCell="A10" zoomScale="85" zoomScaleNormal="85" workbookViewId="0">
      <selection activeCell="N17" sqref="N17"/>
    </sheetView>
  </sheetViews>
  <sheetFormatPr defaultRowHeight="18"/>
  <cols>
    <col min="1" max="1" width="3.83203125" customWidth="1"/>
  </cols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7730-D500-458A-A2A1-16EC9A02AA02}">
  <sheetPr codeName="Sheet11"/>
  <dimension ref="B1:G9"/>
  <sheetViews>
    <sheetView workbookViewId="0">
      <selection activeCell="B9" sqref="B9"/>
    </sheetView>
  </sheetViews>
  <sheetFormatPr defaultRowHeight="18"/>
  <cols>
    <col min="1" max="1" width="2.75" customWidth="1"/>
    <col min="2" max="2" width="23.4140625" customWidth="1"/>
    <col min="3" max="7" width="12.58203125" customWidth="1"/>
  </cols>
  <sheetData>
    <row r="1" spans="2:7">
      <c r="B1" t="s">
        <v>58</v>
      </c>
    </row>
    <row r="2" spans="2:7">
      <c r="B2" s="5"/>
      <c r="C2" s="46" t="s">
        <v>41</v>
      </c>
      <c r="D2" s="46"/>
      <c r="E2" s="46"/>
      <c r="F2" s="6" t="s">
        <v>42</v>
      </c>
      <c r="G2" s="6" t="s">
        <v>43</v>
      </c>
    </row>
    <row r="3" spans="2:7">
      <c r="B3" s="6" t="s">
        <v>36</v>
      </c>
      <c r="C3" s="6" t="s">
        <v>37</v>
      </c>
      <c r="D3" s="6" t="s">
        <v>38</v>
      </c>
      <c r="E3" s="6" t="s">
        <v>39</v>
      </c>
      <c r="F3" s="6" t="s">
        <v>40</v>
      </c>
      <c r="G3" s="6" t="s">
        <v>40</v>
      </c>
    </row>
    <row r="4" spans="2:7">
      <c r="B4" s="3" t="s">
        <v>44</v>
      </c>
      <c r="C4" s="3">
        <v>145.25</v>
      </c>
      <c r="D4" s="3">
        <v>141.75</v>
      </c>
      <c r="E4" s="3">
        <v>121</v>
      </c>
      <c r="F4" s="4">
        <v>482795</v>
      </c>
      <c r="G4" s="4">
        <v>482795</v>
      </c>
    </row>
    <row r="5" spans="2:7">
      <c r="B5" s="3" t="s">
        <v>45</v>
      </c>
      <c r="C5" s="3">
        <v>64.19</v>
      </c>
      <c r="D5" s="3">
        <v>14.32</v>
      </c>
      <c r="E5" s="3">
        <v>6.11</v>
      </c>
      <c r="F5" s="4">
        <v>157116</v>
      </c>
      <c r="G5" s="4">
        <v>157116</v>
      </c>
    </row>
    <row r="6" spans="2:7">
      <c r="B6" s="3" t="s">
        <v>46</v>
      </c>
      <c r="C6" s="3">
        <v>0</v>
      </c>
      <c r="D6" s="3">
        <v>0</v>
      </c>
      <c r="E6" s="3">
        <v>0</v>
      </c>
      <c r="F6" s="3"/>
      <c r="G6" s="3"/>
    </row>
    <row r="7" spans="2:7">
      <c r="B7" s="3" t="s">
        <v>47</v>
      </c>
      <c r="C7" s="3">
        <v>209.44</v>
      </c>
      <c r="D7" s="3">
        <v>156.07</v>
      </c>
      <c r="E7" s="3">
        <v>127.11</v>
      </c>
      <c r="F7" s="4">
        <v>639911</v>
      </c>
      <c r="G7" s="4">
        <v>639911</v>
      </c>
    </row>
    <row r="9" spans="2:7">
      <c r="B9" t="s">
        <v>72</v>
      </c>
    </row>
  </sheetData>
  <mergeCells count="1">
    <mergeCell ref="C2:E2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1501-929D-4C5D-A7F7-500C074E6F92}">
  <sheetPr codeName="Sheet12"/>
  <dimension ref="B1:K8"/>
  <sheetViews>
    <sheetView workbookViewId="0">
      <selection activeCell="E13" sqref="E13"/>
    </sheetView>
  </sheetViews>
  <sheetFormatPr defaultRowHeight="18"/>
  <cols>
    <col min="1" max="1" width="3.25" customWidth="1"/>
    <col min="2" max="2" width="29.58203125" customWidth="1"/>
    <col min="3" max="11" width="12.58203125" customWidth="1"/>
  </cols>
  <sheetData>
    <row r="1" spans="2:11">
      <c r="B1" t="s">
        <v>57</v>
      </c>
    </row>
    <row r="2" spans="2:11">
      <c r="B2" s="5"/>
      <c r="C2" s="46" t="s">
        <v>52</v>
      </c>
      <c r="D2" s="46"/>
      <c r="E2" s="46"/>
      <c r="F2" s="46" t="s">
        <v>53</v>
      </c>
      <c r="G2" s="46"/>
      <c r="H2" s="46"/>
      <c r="I2" s="46" t="s">
        <v>51</v>
      </c>
      <c r="J2" s="46"/>
      <c r="K2" s="46"/>
    </row>
    <row r="3" spans="2:11">
      <c r="B3" s="5"/>
      <c r="C3" s="5" t="s">
        <v>54</v>
      </c>
      <c r="D3" s="5" t="s">
        <v>55</v>
      </c>
      <c r="E3" s="5" t="s">
        <v>56</v>
      </c>
      <c r="F3" s="5" t="s">
        <v>54</v>
      </c>
      <c r="G3" s="5" t="s">
        <v>55</v>
      </c>
      <c r="H3" s="5" t="s">
        <v>56</v>
      </c>
      <c r="I3" s="5" t="s">
        <v>48</v>
      </c>
      <c r="J3" s="5" t="s">
        <v>49</v>
      </c>
      <c r="K3" s="5" t="s">
        <v>50</v>
      </c>
    </row>
    <row r="4" spans="2:11">
      <c r="B4" s="3" t="s">
        <v>44</v>
      </c>
      <c r="C4" s="3">
        <v>14.7</v>
      </c>
      <c r="D4" s="3">
        <v>5.9</v>
      </c>
      <c r="E4" s="3">
        <v>8.6999999999999993</v>
      </c>
      <c r="F4" s="3">
        <v>40.200000000000003</v>
      </c>
      <c r="G4" s="3">
        <v>19.2</v>
      </c>
      <c r="H4" s="3">
        <v>40.6</v>
      </c>
      <c r="I4" s="3">
        <v>86</v>
      </c>
      <c r="J4" s="3">
        <v>11</v>
      </c>
      <c r="K4" s="3">
        <v>3</v>
      </c>
    </row>
    <row r="5" spans="2:11">
      <c r="B5" s="3" t="s">
        <v>45</v>
      </c>
      <c r="C5" s="3">
        <v>16.600000000000001</v>
      </c>
      <c r="D5" s="3">
        <v>8.4</v>
      </c>
      <c r="E5" s="3">
        <v>6.9</v>
      </c>
      <c r="F5" s="3">
        <v>33</v>
      </c>
      <c r="G5" s="3">
        <v>48</v>
      </c>
      <c r="H5" s="3">
        <v>19</v>
      </c>
      <c r="I5" s="3">
        <v>77</v>
      </c>
      <c r="J5" s="3">
        <v>19</v>
      </c>
      <c r="K5" s="3">
        <v>4</v>
      </c>
    </row>
    <row r="6" spans="2:11">
      <c r="B6" s="3" t="s">
        <v>46</v>
      </c>
      <c r="C6" s="3">
        <v>16.600000000000001</v>
      </c>
      <c r="D6" s="3">
        <v>8.4</v>
      </c>
      <c r="E6" s="3">
        <v>6.9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8" spans="2:11">
      <c r="B8" t="s">
        <v>72</v>
      </c>
    </row>
  </sheetData>
  <mergeCells count="3">
    <mergeCell ref="C2:E2"/>
    <mergeCell ref="F2:H2"/>
    <mergeCell ref="I2:K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4F9-FE99-40E7-A99B-55D927316BE2}">
  <sheetPr codeName="Sheet13"/>
  <dimension ref="B2:N3"/>
  <sheetViews>
    <sheetView workbookViewId="0">
      <selection activeCell="B2" sqref="B2"/>
    </sheetView>
  </sheetViews>
  <sheetFormatPr defaultRowHeight="18"/>
  <cols>
    <col min="1" max="1" width="5.08203125" customWidth="1"/>
  </cols>
  <sheetData>
    <row r="2" spans="2:14">
      <c r="B2" s="5" t="s">
        <v>59</v>
      </c>
      <c r="C2" s="5" t="s">
        <v>60</v>
      </c>
      <c r="D2" s="5" t="s">
        <v>61</v>
      </c>
      <c r="E2" s="5" t="s">
        <v>62</v>
      </c>
      <c r="F2" s="5" t="s">
        <v>63</v>
      </c>
      <c r="G2" s="5" t="s">
        <v>64</v>
      </c>
      <c r="H2" s="5" t="s">
        <v>65</v>
      </c>
      <c r="I2" s="5" t="s">
        <v>66</v>
      </c>
      <c r="J2" s="5" t="s">
        <v>67</v>
      </c>
      <c r="K2" s="5" t="s">
        <v>68</v>
      </c>
      <c r="L2" s="5" t="s">
        <v>69</v>
      </c>
      <c r="M2" s="5" t="s">
        <v>70</v>
      </c>
      <c r="N2" s="5" t="s">
        <v>71</v>
      </c>
    </row>
    <row r="3" spans="2:14">
      <c r="B3" s="3">
        <v>0.55015099999999995</v>
      </c>
      <c r="C3" s="3">
        <v>4.2592999999999999E-2</v>
      </c>
      <c r="D3" s="3">
        <v>0.202457</v>
      </c>
      <c r="E3" s="3">
        <v>0.11694599999999999</v>
      </c>
      <c r="F3" s="3">
        <v>1.5037E-2</v>
      </c>
      <c r="G3" s="3">
        <v>5.8250000000000003E-3</v>
      </c>
      <c r="H3" s="3">
        <v>2.1699E-2</v>
      </c>
      <c r="I3" s="3">
        <v>3.4932999999999999E-2</v>
      </c>
      <c r="J3" s="3">
        <v>2.1229999999999999E-3</v>
      </c>
      <c r="K3" s="3">
        <v>1.7799999999999999E-3</v>
      </c>
      <c r="L3" s="3">
        <v>4.8760000000000001E-3</v>
      </c>
      <c r="M3" s="3">
        <v>7.1000000000000002E-4</v>
      </c>
      <c r="N3" s="3">
        <v>8.6799999999999996E-4</v>
      </c>
    </row>
  </sheetData>
  <phoneticPr fontId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consumer_demand</vt:lpstr>
      <vt:lpstr>Source</vt:lpstr>
      <vt:lpstr>Parcel per capita</vt:lpstr>
      <vt:lpstr>Rresidents</vt:lpstr>
      <vt:lpstr>Street</vt:lpstr>
      <vt:lpstr>VMT</vt:lpstr>
      <vt:lpstr>Trip Summary</vt:lpstr>
      <vt:lpstr>Trip Type</vt:lpstr>
      <vt:lpstr>Fleet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阿部遼太</dc:creator>
  <cp:lastModifiedBy>阿部遼太</cp:lastModifiedBy>
  <cp:lastPrinted>2022-02-03T23:55:34Z</cp:lastPrinted>
  <dcterms:created xsi:type="dcterms:W3CDTF">2015-06-05T18:19:34Z</dcterms:created>
  <dcterms:modified xsi:type="dcterms:W3CDTF">2022-05-09T20:41:14Z</dcterms:modified>
</cp:coreProperties>
</file>