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\Desktop\Matura 2015\"/>
    </mc:Choice>
  </mc:AlternateContent>
  <xr:revisionPtr revIDLastSave="0" documentId="10_ncr:8100000_{67ADE6C5-805F-4B83-99E8-0CEBE064920E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definedNames>
    <definedName name="kraina" localSheetId="0">Sheet1!$A$2:$E$51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2" i="1" l="1"/>
  <c r="J3" i="1"/>
  <c r="J4" i="1"/>
  <c r="J5" i="1"/>
  <c r="J6" i="1"/>
  <c r="M6" i="1" s="1"/>
  <c r="J7" i="1"/>
  <c r="J8" i="1"/>
  <c r="J9" i="1"/>
  <c r="J10" i="1"/>
  <c r="M10" i="1" s="1"/>
  <c r="J11" i="1"/>
  <c r="J12" i="1"/>
  <c r="J13" i="1"/>
  <c r="J14" i="1"/>
  <c r="M14" i="1" s="1"/>
  <c r="J15" i="1"/>
  <c r="J16" i="1"/>
  <c r="J17" i="1"/>
  <c r="J18" i="1"/>
  <c r="J19" i="1"/>
  <c r="J20" i="1"/>
  <c r="J21" i="1"/>
  <c r="J22" i="1"/>
  <c r="M22" i="1" s="1"/>
  <c r="J23" i="1"/>
  <c r="J24" i="1"/>
  <c r="J25" i="1"/>
  <c r="J26" i="1"/>
  <c r="J27" i="1"/>
  <c r="J28" i="1"/>
  <c r="J29" i="1"/>
  <c r="J30" i="1"/>
  <c r="M30" i="1" s="1"/>
  <c r="J31" i="1"/>
  <c r="J32" i="1"/>
  <c r="J33" i="1"/>
  <c r="J34" i="1"/>
  <c r="M34" i="1" s="1"/>
  <c r="J35" i="1"/>
  <c r="J36" i="1"/>
  <c r="J37" i="1"/>
  <c r="J38" i="1"/>
  <c r="M38" i="1" s="1"/>
  <c r="N38" i="1" s="1"/>
  <c r="J39" i="1"/>
  <c r="J40" i="1"/>
  <c r="J41" i="1"/>
  <c r="J42" i="1"/>
  <c r="J43" i="1"/>
  <c r="J44" i="1"/>
  <c r="J45" i="1"/>
  <c r="J46" i="1"/>
  <c r="M46" i="1" s="1"/>
  <c r="J47" i="1"/>
  <c r="J48" i="1"/>
  <c r="J49" i="1"/>
  <c r="J50" i="1"/>
  <c r="J51" i="1"/>
  <c r="M5" i="1"/>
  <c r="N5" i="1" s="1"/>
  <c r="M9" i="1"/>
  <c r="M17" i="1"/>
  <c r="M18" i="1"/>
  <c r="M29" i="1"/>
  <c r="M33" i="1"/>
  <c r="M37" i="1"/>
  <c r="N37" i="1" s="1"/>
  <c r="O37" i="1" s="1"/>
  <c r="P37" i="1" s="1"/>
  <c r="M42" i="1"/>
  <c r="N42" i="1" s="1"/>
  <c r="O42" i="1" s="1"/>
  <c r="O92" i="1" s="1"/>
  <c r="J2" i="1"/>
  <c r="M3" i="1"/>
  <c r="N3" i="1" s="1"/>
  <c r="O3" i="1" s="1"/>
  <c r="M4" i="1"/>
  <c r="M7" i="1"/>
  <c r="N7" i="1" s="1"/>
  <c r="O7" i="1"/>
  <c r="P7" i="1" s="1"/>
  <c r="M8" i="1"/>
  <c r="N8" i="1" s="1"/>
  <c r="O8" i="1" s="1"/>
  <c r="P8" i="1" s="1"/>
  <c r="Q8" i="1" s="1"/>
  <c r="R8" i="1" s="1"/>
  <c r="S8" i="1" s="1"/>
  <c r="T8" i="1" s="1"/>
  <c r="U8" i="1" s="1"/>
  <c r="M11" i="1"/>
  <c r="N11" i="1" s="1"/>
  <c r="O11" i="1" s="1"/>
  <c r="M12" i="1"/>
  <c r="N12" i="1" s="1"/>
  <c r="O12" i="1" s="1"/>
  <c r="P12" i="1" s="1"/>
  <c r="Q12" i="1" s="1"/>
  <c r="M13" i="1"/>
  <c r="M15" i="1"/>
  <c r="N15" i="1" s="1"/>
  <c r="O15" i="1" s="1"/>
  <c r="M16" i="1"/>
  <c r="M19" i="1"/>
  <c r="M20" i="1"/>
  <c r="M21" i="1"/>
  <c r="M23" i="1"/>
  <c r="N23" i="1" s="1"/>
  <c r="O23" i="1" s="1"/>
  <c r="M24" i="1"/>
  <c r="N24" i="1" s="1"/>
  <c r="O24" i="1" s="1"/>
  <c r="P24" i="1" s="1"/>
  <c r="M25" i="1"/>
  <c r="N25" i="1" s="1"/>
  <c r="M26" i="1"/>
  <c r="N26" i="1" s="1"/>
  <c r="M27" i="1"/>
  <c r="N27" i="1" s="1"/>
  <c r="O27" i="1" s="1"/>
  <c r="P27" i="1" s="1"/>
  <c r="Q27" i="1" s="1"/>
  <c r="M28" i="1"/>
  <c r="N28" i="1" s="1"/>
  <c r="M31" i="1"/>
  <c r="N31" i="1" s="1"/>
  <c r="N81" i="1" s="1"/>
  <c r="O31" i="1"/>
  <c r="M32" i="1"/>
  <c r="N32" i="1" s="1"/>
  <c r="O32" i="1" s="1"/>
  <c r="P32" i="1" s="1"/>
  <c r="Q32" i="1" s="1"/>
  <c r="M35" i="1"/>
  <c r="N35" i="1" s="1"/>
  <c r="M36" i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M39" i="1"/>
  <c r="M40" i="1"/>
  <c r="N40" i="1" s="1"/>
  <c r="O40" i="1" s="1"/>
  <c r="P40" i="1" s="1"/>
  <c r="M41" i="1"/>
  <c r="N41" i="1" s="1"/>
  <c r="M43" i="1"/>
  <c r="N43" i="1" s="1"/>
  <c r="O43" i="1" s="1"/>
  <c r="P43" i="1" s="1"/>
  <c r="Q43" i="1" s="1"/>
  <c r="M44" i="1"/>
  <c r="N44" i="1" s="1"/>
  <c r="O44" i="1" s="1"/>
  <c r="P44" i="1" s="1"/>
  <c r="Q44" i="1" s="1"/>
  <c r="R44" i="1" s="1"/>
  <c r="S44" i="1" s="1"/>
  <c r="T44" i="1" s="1"/>
  <c r="M45" i="1"/>
  <c r="N45" i="1" s="1"/>
  <c r="O45" i="1" s="1"/>
  <c r="P45" i="1" s="1"/>
  <c r="Q45" i="1" s="1"/>
  <c r="R45" i="1" s="1"/>
  <c r="M47" i="1"/>
  <c r="N47" i="1" s="1"/>
  <c r="M48" i="1"/>
  <c r="N48" i="1" s="1"/>
  <c r="O48" i="1" s="1"/>
  <c r="M49" i="1"/>
  <c r="N49" i="1" s="1"/>
  <c r="O49" i="1" s="1"/>
  <c r="P49" i="1" s="1"/>
  <c r="M50" i="1"/>
  <c r="N50" i="1" s="1"/>
  <c r="M51" i="1"/>
  <c r="N51" i="1" s="1"/>
  <c r="O51" i="1" s="1"/>
  <c r="P51" i="1" s="1"/>
  <c r="L53" i="1"/>
  <c r="M53" i="1"/>
  <c r="N53" i="1"/>
  <c r="L54" i="1"/>
  <c r="L55" i="1"/>
  <c r="L56" i="1"/>
  <c r="L57" i="1"/>
  <c r="N57" i="1"/>
  <c r="O57" i="1"/>
  <c r="L58" i="1"/>
  <c r="M58" i="1"/>
  <c r="N58" i="1"/>
  <c r="O58" i="1"/>
  <c r="P58" i="1"/>
  <c r="Q58" i="1"/>
  <c r="R58" i="1"/>
  <c r="S58" i="1"/>
  <c r="T58" i="1"/>
  <c r="L59" i="1"/>
  <c r="L60" i="1"/>
  <c r="L61" i="1"/>
  <c r="M61" i="1"/>
  <c r="N61" i="1"/>
  <c r="L62" i="1"/>
  <c r="M62" i="1"/>
  <c r="N62" i="1"/>
  <c r="O62" i="1"/>
  <c r="P62" i="1"/>
  <c r="L63" i="1"/>
  <c r="L64" i="1"/>
  <c r="L65" i="1"/>
  <c r="M65" i="1"/>
  <c r="N65" i="1"/>
  <c r="L66" i="1"/>
  <c r="L67" i="1"/>
  <c r="L68" i="1"/>
  <c r="L69" i="1"/>
  <c r="L70" i="1"/>
  <c r="L71" i="1"/>
  <c r="L72" i="1"/>
  <c r="L73" i="1"/>
  <c r="M73" i="1"/>
  <c r="N73" i="1"/>
  <c r="L74" i="1"/>
  <c r="M74" i="1"/>
  <c r="L75" i="1"/>
  <c r="L76" i="1"/>
  <c r="M76" i="1"/>
  <c r="L77" i="1"/>
  <c r="M77" i="1"/>
  <c r="N77" i="1"/>
  <c r="L78" i="1"/>
  <c r="M78" i="1"/>
  <c r="L79" i="1"/>
  <c r="L80" i="1"/>
  <c r="L81" i="1"/>
  <c r="L82" i="1"/>
  <c r="M82" i="1"/>
  <c r="N82" i="1"/>
  <c r="L83" i="1"/>
  <c r="L84" i="1"/>
  <c r="L85" i="1"/>
  <c r="L86" i="1"/>
  <c r="M86" i="1"/>
  <c r="N86" i="1"/>
  <c r="O86" i="1"/>
  <c r="P86" i="1"/>
  <c r="Q86" i="1"/>
  <c r="R86" i="1"/>
  <c r="S86" i="1"/>
  <c r="T86" i="1"/>
  <c r="U86" i="1"/>
  <c r="V86" i="1"/>
  <c r="L87" i="1"/>
  <c r="L88" i="1"/>
  <c r="L89" i="1"/>
  <c r="L90" i="1"/>
  <c r="M90" i="1"/>
  <c r="N90" i="1"/>
  <c r="L91" i="1"/>
  <c r="L92" i="1"/>
  <c r="L93" i="1"/>
  <c r="M93" i="1"/>
  <c r="P93" i="1"/>
  <c r="L94" i="1"/>
  <c r="M94" i="1"/>
  <c r="N94" i="1"/>
  <c r="O94" i="1"/>
  <c r="L95" i="1"/>
  <c r="M95" i="1"/>
  <c r="N95" i="1"/>
  <c r="Q95" i="1"/>
  <c r="L96" i="1"/>
  <c r="L97" i="1"/>
  <c r="L98" i="1"/>
  <c r="M98" i="1"/>
  <c r="N98" i="1"/>
  <c r="L99" i="1"/>
  <c r="L100" i="1"/>
  <c r="M100" i="1"/>
  <c r="L101" i="1"/>
  <c r="L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M2" i="1" s="1"/>
  <c r="M52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60" i="1" l="1"/>
  <c r="N10" i="1"/>
  <c r="N6" i="1"/>
  <c r="M56" i="1"/>
  <c r="O101" i="1"/>
  <c r="M92" i="1"/>
  <c r="N101" i="1"/>
  <c r="M85" i="1"/>
  <c r="M101" i="1"/>
  <c r="M97" i="1"/>
  <c r="M91" i="1"/>
  <c r="M75" i="1"/>
  <c r="N46" i="1"/>
  <c r="M96" i="1"/>
  <c r="N22" i="1"/>
  <c r="M72" i="1"/>
  <c r="N34" i="1"/>
  <c r="O34" i="1" s="1"/>
  <c r="M84" i="1"/>
  <c r="P31" i="1"/>
  <c r="O81" i="1"/>
  <c r="N19" i="1"/>
  <c r="M69" i="1"/>
  <c r="N33" i="1"/>
  <c r="M83" i="1"/>
  <c r="O5" i="1"/>
  <c r="N55" i="1"/>
  <c r="O50" i="1"/>
  <c r="P50" i="1" s="1"/>
  <c r="Q50" i="1" s="1"/>
  <c r="N100" i="1"/>
  <c r="P42" i="1"/>
  <c r="N13" i="1"/>
  <c r="M63" i="1"/>
  <c r="N4" i="1"/>
  <c r="O4" i="1" s="1"/>
  <c r="M54" i="1"/>
  <c r="O38" i="1"/>
  <c r="N88" i="1"/>
  <c r="N30" i="1"/>
  <c r="N80" i="1" s="1"/>
  <c r="M80" i="1"/>
  <c r="N18" i="1"/>
  <c r="N68" i="1" s="1"/>
  <c r="M68" i="1"/>
  <c r="M64" i="1"/>
  <c r="N14" i="1"/>
  <c r="M88" i="1"/>
  <c r="N39" i="1"/>
  <c r="M89" i="1"/>
  <c r="Q37" i="1"/>
  <c r="R37" i="1" s="1"/>
  <c r="S37" i="1" s="1"/>
  <c r="P87" i="1"/>
  <c r="N29" i="1"/>
  <c r="M79" i="1"/>
  <c r="N17" i="1"/>
  <c r="M67" i="1"/>
  <c r="N9" i="1"/>
  <c r="M59" i="1"/>
  <c r="N92" i="1"/>
  <c r="M55" i="1"/>
  <c r="O41" i="1"/>
  <c r="N91" i="1"/>
  <c r="O35" i="1"/>
  <c r="O85" i="1" s="1"/>
  <c r="N85" i="1"/>
  <c r="O28" i="1"/>
  <c r="N78" i="1"/>
  <c r="O25" i="1"/>
  <c r="N75" i="1"/>
  <c r="N99" i="1"/>
  <c r="P95" i="1"/>
  <c r="P77" i="1"/>
  <c r="O74" i="1"/>
  <c r="M57" i="1"/>
  <c r="M99" i="1"/>
  <c r="O95" i="1"/>
  <c r="P94" i="1"/>
  <c r="M81" i="1"/>
  <c r="O77" i="1"/>
  <c r="N74" i="1"/>
  <c r="U44" i="1"/>
  <c r="V44" i="1" s="1"/>
  <c r="T94" i="1"/>
  <c r="O30" i="1"/>
  <c r="O39" i="1"/>
  <c r="N89" i="1"/>
  <c r="P35" i="1"/>
  <c r="P48" i="1"/>
  <c r="O98" i="1"/>
  <c r="P23" i="1"/>
  <c r="O73" i="1"/>
  <c r="Q49" i="1"/>
  <c r="R49" i="1" s="1"/>
  <c r="S49" i="1" s="1"/>
  <c r="T49" i="1" s="1"/>
  <c r="P99" i="1"/>
  <c r="S45" i="1"/>
  <c r="T45" i="1" s="1"/>
  <c r="R95" i="1"/>
  <c r="P15" i="1"/>
  <c r="O65" i="1"/>
  <c r="P3" i="1"/>
  <c r="O53" i="1"/>
  <c r="O6" i="1"/>
  <c r="N56" i="1"/>
  <c r="Q51" i="1"/>
  <c r="P101" i="1"/>
  <c r="O47" i="1"/>
  <c r="P47" i="1" s="1"/>
  <c r="N97" i="1"/>
  <c r="Q40" i="1"/>
  <c r="R40" i="1" s="1"/>
  <c r="S40" i="1" s="1"/>
  <c r="T40" i="1" s="1"/>
  <c r="T90" i="1" s="1"/>
  <c r="P90" i="1"/>
  <c r="R32" i="1"/>
  <c r="S32" i="1" s="1"/>
  <c r="Q82" i="1"/>
  <c r="O26" i="1"/>
  <c r="N76" i="1"/>
  <c r="P11" i="1"/>
  <c r="O61" i="1"/>
  <c r="W86" i="1"/>
  <c r="X86" i="1" s="1"/>
  <c r="N2" i="1"/>
  <c r="P100" i="1"/>
  <c r="P41" i="1"/>
  <c r="O91" i="1"/>
  <c r="R43" i="1"/>
  <c r="Q93" i="1"/>
  <c r="U40" i="1"/>
  <c r="Q24" i="1"/>
  <c r="P74" i="1"/>
  <c r="N20" i="1"/>
  <c r="M70" i="1"/>
  <c r="Q7" i="1"/>
  <c r="P57" i="1"/>
  <c r="O100" i="1"/>
  <c r="S99" i="1"/>
  <c r="O99" i="1"/>
  <c r="S95" i="1"/>
  <c r="S94" i="1"/>
  <c r="O93" i="1"/>
  <c r="O90" i="1"/>
  <c r="O87" i="1"/>
  <c r="P82" i="1"/>
  <c r="N54" i="1"/>
  <c r="R94" i="1"/>
  <c r="N93" i="1"/>
  <c r="N87" i="1"/>
  <c r="O82" i="1"/>
  <c r="Q99" i="1"/>
  <c r="Q94" i="1"/>
  <c r="Q90" i="1"/>
  <c r="Q87" i="1"/>
  <c r="M87" i="1"/>
  <c r="R27" i="1"/>
  <c r="Q77" i="1"/>
  <c r="N21" i="1"/>
  <c r="M71" i="1"/>
  <c r="O18" i="1"/>
  <c r="N16" i="1"/>
  <c r="M66" i="1"/>
  <c r="R12" i="1"/>
  <c r="Q62" i="1"/>
  <c r="V8" i="1"/>
  <c r="U58" i="1"/>
  <c r="AJ3" i="1"/>
  <c r="AI1" i="1"/>
  <c r="AJ2" i="1"/>
  <c r="AE2" i="1"/>
  <c r="AE1" i="1"/>
  <c r="AJ5" i="1"/>
  <c r="AE4" i="1"/>
  <c r="AJ4" i="1"/>
  <c r="AE3" i="1"/>
  <c r="U94" i="1" l="1"/>
  <c r="R90" i="1"/>
  <c r="S90" i="1"/>
  <c r="O10" i="1"/>
  <c r="N60" i="1"/>
  <c r="O13" i="1"/>
  <c r="N63" i="1"/>
  <c r="Q42" i="1"/>
  <c r="P92" i="1"/>
  <c r="O19" i="1"/>
  <c r="N69" i="1"/>
  <c r="R87" i="1"/>
  <c r="P38" i="1"/>
  <c r="O88" i="1"/>
  <c r="P25" i="1"/>
  <c r="O75" i="1"/>
  <c r="O17" i="1"/>
  <c r="N67" i="1"/>
  <c r="O14" i="1"/>
  <c r="N64" i="1"/>
  <c r="P5" i="1"/>
  <c r="O55" i="1"/>
  <c r="O22" i="1"/>
  <c r="N72" i="1"/>
  <c r="O97" i="1"/>
  <c r="N84" i="1"/>
  <c r="R99" i="1"/>
  <c r="P28" i="1"/>
  <c r="O78" i="1"/>
  <c r="O9" i="1"/>
  <c r="N59" i="1"/>
  <c r="O29" i="1"/>
  <c r="N79" i="1"/>
  <c r="O33" i="1"/>
  <c r="N83" i="1"/>
  <c r="Q31" i="1"/>
  <c r="P81" i="1"/>
  <c r="O46" i="1"/>
  <c r="N96" i="1"/>
  <c r="R82" i="1"/>
  <c r="V58" i="1"/>
  <c r="W8" i="1"/>
  <c r="W58" i="1" s="1"/>
  <c r="X58" i="1" s="1"/>
  <c r="P26" i="1"/>
  <c r="O76" i="1"/>
  <c r="R51" i="1"/>
  <c r="Q101" i="1"/>
  <c r="Q15" i="1"/>
  <c r="P65" i="1"/>
  <c r="U49" i="1"/>
  <c r="T99" i="1"/>
  <c r="Q48" i="1"/>
  <c r="P98" i="1"/>
  <c r="P39" i="1"/>
  <c r="O89" i="1"/>
  <c r="P30" i="1"/>
  <c r="O80" i="1"/>
  <c r="Q11" i="1"/>
  <c r="P61" i="1"/>
  <c r="Q47" i="1"/>
  <c r="P97" i="1"/>
  <c r="P6" i="1"/>
  <c r="O56" i="1"/>
  <c r="Q3" i="1"/>
  <c r="P53" i="1"/>
  <c r="U45" i="1"/>
  <c r="T95" i="1"/>
  <c r="Q23" i="1"/>
  <c r="P73" i="1"/>
  <c r="Q35" i="1"/>
  <c r="P85" i="1"/>
  <c r="V94" i="1"/>
  <c r="W44" i="1"/>
  <c r="W94" i="1" s="1"/>
  <c r="O2" i="1"/>
  <c r="N52" i="1"/>
  <c r="T32" i="1"/>
  <c r="S82" i="1"/>
  <c r="S43" i="1"/>
  <c r="R93" i="1"/>
  <c r="Q41" i="1"/>
  <c r="P91" i="1"/>
  <c r="R50" i="1"/>
  <c r="Q100" i="1"/>
  <c r="S12" i="1"/>
  <c r="R62" i="1"/>
  <c r="P18" i="1"/>
  <c r="O68" i="1"/>
  <c r="P4" i="1"/>
  <c r="O54" i="1"/>
  <c r="Q74" i="1"/>
  <c r="R24" i="1"/>
  <c r="O16" i="1"/>
  <c r="N66" i="1"/>
  <c r="O21" i="1"/>
  <c r="N71" i="1"/>
  <c r="S27" i="1"/>
  <c r="R77" i="1"/>
  <c r="R7" i="1"/>
  <c r="Q57" i="1"/>
  <c r="O20" i="1"/>
  <c r="N70" i="1"/>
  <c r="P34" i="1"/>
  <c r="O84" i="1"/>
  <c r="V40" i="1"/>
  <c r="W40" i="1" s="1"/>
  <c r="U90" i="1"/>
  <c r="T37" i="1"/>
  <c r="S87" i="1"/>
  <c r="P10" i="1" l="1"/>
  <c r="O60" i="1"/>
  <c r="O67" i="1"/>
  <c r="P17" i="1"/>
  <c r="Q38" i="1"/>
  <c r="P88" i="1"/>
  <c r="X94" i="1"/>
  <c r="P46" i="1"/>
  <c r="O96" i="1"/>
  <c r="R31" i="1"/>
  <c r="Q81" i="1"/>
  <c r="P29" i="1"/>
  <c r="O79" i="1"/>
  <c r="Q28" i="1"/>
  <c r="P78" i="1"/>
  <c r="R42" i="1"/>
  <c r="Q92" i="1"/>
  <c r="Q5" i="1"/>
  <c r="P55" i="1"/>
  <c r="P22" i="1"/>
  <c r="O72" i="1"/>
  <c r="P14" i="1"/>
  <c r="O64" i="1"/>
  <c r="Q25" i="1"/>
  <c r="P75" i="1"/>
  <c r="P33" i="1"/>
  <c r="O83" i="1"/>
  <c r="P9" i="1"/>
  <c r="O59" i="1"/>
  <c r="P19" i="1"/>
  <c r="O69" i="1"/>
  <c r="P13" i="1"/>
  <c r="O63" i="1"/>
  <c r="Q73" i="1"/>
  <c r="R23" i="1"/>
  <c r="R3" i="1"/>
  <c r="Q53" i="1"/>
  <c r="R47" i="1"/>
  <c r="Q97" i="1"/>
  <c r="Q30" i="1"/>
  <c r="P80" i="1"/>
  <c r="R48" i="1"/>
  <c r="Q98" i="1"/>
  <c r="R15" i="1"/>
  <c r="Q65" i="1"/>
  <c r="S51" i="1"/>
  <c r="R101" i="1"/>
  <c r="R35" i="1"/>
  <c r="Q85" i="1"/>
  <c r="V45" i="1"/>
  <c r="U95" i="1"/>
  <c r="Q6" i="1"/>
  <c r="P56" i="1"/>
  <c r="R11" i="1"/>
  <c r="Q61" i="1"/>
  <c r="Q39" i="1"/>
  <c r="P89" i="1"/>
  <c r="V49" i="1"/>
  <c r="U99" i="1"/>
  <c r="Q26" i="1"/>
  <c r="P76" i="1"/>
  <c r="P2" i="1"/>
  <c r="O52" i="1"/>
  <c r="P20" i="1"/>
  <c r="O70" i="1"/>
  <c r="T12" i="1"/>
  <c r="S62" i="1"/>
  <c r="U32" i="1"/>
  <c r="T82" i="1"/>
  <c r="T27" i="1"/>
  <c r="S77" i="1"/>
  <c r="P16" i="1"/>
  <c r="O66" i="1"/>
  <c r="U37" i="1"/>
  <c r="T87" i="1"/>
  <c r="Q34" i="1"/>
  <c r="P84" i="1"/>
  <c r="W90" i="1"/>
  <c r="X90" i="1" s="1"/>
  <c r="V90" i="1"/>
  <c r="S7" i="1"/>
  <c r="R57" i="1"/>
  <c r="S24" i="1"/>
  <c r="R74" i="1"/>
  <c r="Q18" i="1"/>
  <c r="P68" i="1"/>
  <c r="S50" i="1"/>
  <c r="R100" i="1"/>
  <c r="R41" i="1"/>
  <c r="Q91" i="1"/>
  <c r="T43" i="1"/>
  <c r="S93" i="1"/>
  <c r="P21" i="1"/>
  <c r="O71" i="1"/>
  <c r="Q4" i="1"/>
  <c r="P54" i="1"/>
  <c r="Q10" i="1" l="1"/>
  <c r="P60" i="1"/>
  <c r="S31" i="1"/>
  <c r="R81" i="1"/>
  <c r="R38" i="1"/>
  <c r="Q88" i="1"/>
  <c r="Q9" i="1"/>
  <c r="P59" i="1"/>
  <c r="R5" i="1"/>
  <c r="Q55" i="1"/>
  <c r="R28" i="1"/>
  <c r="Q78" i="1"/>
  <c r="Q19" i="1"/>
  <c r="P69" i="1"/>
  <c r="Q33" i="1"/>
  <c r="P83" i="1"/>
  <c r="R25" i="1"/>
  <c r="Q75" i="1"/>
  <c r="Q22" i="1"/>
  <c r="P72" i="1"/>
  <c r="S42" i="1"/>
  <c r="R92" i="1"/>
  <c r="Q29" i="1"/>
  <c r="P79" i="1"/>
  <c r="Q46" i="1"/>
  <c r="P96" i="1"/>
  <c r="P67" i="1"/>
  <c r="Q17" i="1"/>
  <c r="Q13" i="1"/>
  <c r="P63" i="1"/>
  <c r="Q14" i="1"/>
  <c r="P64" i="1"/>
  <c r="Q76" i="1"/>
  <c r="R26" i="1"/>
  <c r="W49" i="1"/>
  <c r="W99" i="1" s="1"/>
  <c r="V99" i="1"/>
  <c r="S11" i="1"/>
  <c r="R61" i="1"/>
  <c r="W45" i="1"/>
  <c r="W95" i="1" s="1"/>
  <c r="V95" i="1"/>
  <c r="S23" i="1"/>
  <c r="R73" i="1"/>
  <c r="T51" i="1"/>
  <c r="S101" i="1"/>
  <c r="S48" i="1"/>
  <c r="R98" i="1"/>
  <c r="S47" i="1"/>
  <c r="R97" i="1"/>
  <c r="R39" i="1"/>
  <c r="Q89" i="1"/>
  <c r="R6" i="1"/>
  <c r="Q56" i="1"/>
  <c r="S35" i="1"/>
  <c r="R85" i="1"/>
  <c r="S15" i="1"/>
  <c r="R65" i="1"/>
  <c r="R30" i="1"/>
  <c r="Q80" i="1"/>
  <c r="S3" i="1"/>
  <c r="R53" i="1"/>
  <c r="Q2" i="1"/>
  <c r="P52" i="1"/>
  <c r="Q16" i="1"/>
  <c r="P66" i="1"/>
  <c r="Q21" i="1"/>
  <c r="P71" i="1"/>
  <c r="U43" i="1"/>
  <c r="T93" i="1"/>
  <c r="T50" i="1"/>
  <c r="S100" i="1"/>
  <c r="R18" i="1"/>
  <c r="Q68" i="1"/>
  <c r="R34" i="1"/>
  <c r="Q84" i="1"/>
  <c r="U27" i="1"/>
  <c r="T77" i="1"/>
  <c r="V32" i="1"/>
  <c r="W32" i="1" s="1"/>
  <c r="U82" i="1"/>
  <c r="U12" i="1"/>
  <c r="T62" i="1"/>
  <c r="Q20" i="1"/>
  <c r="P70" i="1"/>
  <c r="R4" i="1"/>
  <c r="Q54" i="1"/>
  <c r="S41" i="1"/>
  <c r="R91" i="1"/>
  <c r="T24" i="1"/>
  <c r="S74" i="1"/>
  <c r="T7" i="1"/>
  <c r="S57" i="1"/>
  <c r="V37" i="1"/>
  <c r="W37" i="1" s="1"/>
  <c r="U87" i="1"/>
  <c r="R10" i="1" l="1"/>
  <c r="Q60" i="1"/>
  <c r="R14" i="1"/>
  <c r="Q64" i="1"/>
  <c r="R29" i="1"/>
  <c r="Q79" i="1"/>
  <c r="Q72" i="1"/>
  <c r="R22" i="1"/>
  <c r="R33" i="1"/>
  <c r="Q83" i="1"/>
  <c r="S28" i="1"/>
  <c r="R78" i="1"/>
  <c r="Q59" i="1"/>
  <c r="R9" i="1"/>
  <c r="T31" i="1"/>
  <c r="S81" i="1"/>
  <c r="Q63" i="1"/>
  <c r="R13" i="1"/>
  <c r="R46" i="1"/>
  <c r="Q96" i="1"/>
  <c r="T42" i="1"/>
  <c r="S92" i="1"/>
  <c r="R75" i="1"/>
  <c r="S25" i="1"/>
  <c r="R19" i="1"/>
  <c r="Q69" i="1"/>
  <c r="S5" i="1"/>
  <c r="R55" i="1"/>
  <c r="S38" i="1"/>
  <c r="R88" i="1"/>
  <c r="X95" i="1"/>
  <c r="X99" i="1"/>
  <c r="R17" i="1"/>
  <c r="Q67" i="1"/>
  <c r="S30" i="1"/>
  <c r="R80" i="1"/>
  <c r="T35" i="1"/>
  <c r="S85" i="1"/>
  <c r="R89" i="1"/>
  <c r="S39" i="1"/>
  <c r="T47" i="1"/>
  <c r="S97" i="1"/>
  <c r="U51" i="1"/>
  <c r="T101" i="1"/>
  <c r="R76" i="1"/>
  <c r="S26" i="1"/>
  <c r="T3" i="1"/>
  <c r="S53" i="1"/>
  <c r="T15" i="1"/>
  <c r="S65" i="1"/>
  <c r="R56" i="1"/>
  <c r="S6" i="1"/>
  <c r="T48" i="1"/>
  <c r="S98" i="1"/>
  <c r="S73" i="1"/>
  <c r="T23" i="1"/>
  <c r="T11" i="1"/>
  <c r="S61" i="1"/>
  <c r="R2" i="1"/>
  <c r="Q52" i="1"/>
  <c r="U7" i="1"/>
  <c r="T57" i="1"/>
  <c r="U50" i="1"/>
  <c r="T100" i="1"/>
  <c r="R21" i="1"/>
  <c r="Q71" i="1"/>
  <c r="V12" i="1"/>
  <c r="W12" i="1" s="1"/>
  <c r="U62" i="1"/>
  <c r="R16" i="1"/>
  <c r="Q66" i="1"/>
  <c r="V87" i="1"/>
  <c r="W87" i="1"/>
  <c r="T41" i="1"/>
  <c r="S91" i="1"/>
  <c r="S34" i="1"/>
  <c r="R84" i="1"/>
  <c r="U93" i="1"/>
  <c r="V43" i="1"/>
  <c r="W43" i="1" s="1"/>
  <c r="T74" i="1"/>
  <c r="U24" i="1"/>
  <c r="S4" i="1"/>
  <c r="R54" i="1"/>
  <c r="S18" i="1"/>
  <c r="R68" i="1"/>
  <c r="R20" i="1"/>
  <c r="Q70" i="1"/>
  <c r="V82" i="1"/>
  <c r="W82" i="1"/>
  <c r="V27" i="1"/>
  <c r="W27" i="1" s="1"/>
  <c r="U77" i="1"/>
  <c r="S10" i="1" l="1"/>
  <c r="R60" i="1"/>
  <c r="S13" i="1"/>
  <c r="R63" i="1"/>
  <c r="R59" i="1"/>
  <c r="S9" i="1"/>
  <c r="R67" i="1"/>
  <c r="S17" i="1"/>
  <c r="T38" i="1"/>
  <c r="S88" i="1"/>
  <c r="S19" i="1"/>
  <c r="R69" i="1"/>
  <c r="U42" i="1"/>
  <c r="T92" i="1"/>
  <c r="R83" i="1"/>
  <c r="S33" i="1"/>
  <c r="R79" i="1"/>
  <c r="S29" i="1"/>
  <c r="S75" i="1"/>
  <c r="T25" i="1"/>
  <c r="S22" i="1"/>
  <c r="R72" i="1"/>
  <c r="T5" i="1"/>
  <c r="S55" i="1"/>
  <c r="S46" i="1"/>
  <c r="R96" i="1"/>
  <c r="U31" i="1"/>
  <c r="T81" i="1"/>
  <c r="T28" i="1"/>
  <c r="S78" i="1"/>
  <c r="R64" i="1"/>
  <c r="S14" i="1"/>
  <c r="T6" i="1"/>
  <c r="S56" i="1"/>
  <c r="T26" i="1"/>
  <c r="S76" i="1"/>
  <c r="U23" i="1"/>
  <c r="T73" i="1"/>
  <c r="T39" i="1"/>
  <c r="S89" i="1"/>
  <c r="U11" i="1"/>
  <c r="T61" i="1"/>
  <c r="U48" i="1"/>
  <c r="T98" i="1"/>
  <c r="U15" i="1"/>
  <c r="T65" i="1"/>
  <c r="T97" i="1"/>
  <c r="U47" i="1"/>
  <c r="U35" i="1"/>
  <c r="T85" i="1"/>
  <c r="U3" i="1"/>
  <c r="T53" i="1"/>
  <c r="V51" i="1"/>
  <c r="U101" i="1"/>
  <c r="T30" i="1"/>
  <c r="S80" i="1"/>
  <c r="S2" i="1"/>
  <c r="R52" i="1"/>
  <c r="U41" i="1"/>
  <c r="T91" i="1"/>
  <c r="X82" i="1"/>
  <c r="X87" i="1"/>
  <c r="S21" i="1"/>
  <c r="R71" i="1"/>
  <c r="V7" i="1"/>
  <c r="W7" i="1" s="1"/>
  <c r="U57" i="1"/>
  <c r="V77" i="1"/>
  <c r="W77" i="1"/>
  <c r="T4" i="1"/>
  <c r="S54" i="1"/>
  <c r="S20" i="1"/>
  <c r="R70" i="1"/>
  <c r="S16" i="1"/>
  <c r="R66" i="1"/>
  <c r="T18" i="1"/>
  <c r="S68" i="1"/>
  <c r="V93" i="1"/>
  <c r="W93" i="1"/>
  <c r="V24" i="1"/>
  <c r="W24" i="1" s="1"/>
  <c r="U74" i="1"/>
  <c r="T34" i="1"/>
  <c r="S84" i="1"/>
  <c r="V62" i="1"/>
  <c r="W62" i="1"/>
  <c r="X62" i="1" s="1"/>
  <c r="V50" i="1"/>
  <c r="W50" i="1" s="1"/>
  <c r="U100" i="1"/>
  <c r="T10" i="1" l="1"/>
  <c r="S60" i="1"/>
  <c r="T78" i="1"/>
  <c r="U28" i="1"/>
  <c r="U38" i="1"/>
  <c r="T88" i="1"/>
  <c r="T17" i="1"/>
  <c r="S67" i="1"/>
  <c r="U5" i="1"/>
  <c r="T55" i="1"/>
  <c r="S63" i="1"/>
  <c r="T13" i="1"/>
  <c r="T46" i="1"/>
  <c r="S96" i="1"/>
  <c r="U25" i="1"/>
  <c r="T75" i="1"/>
  <c r="V42" i="1"/>
  <c r="U92" i="1"/>
  <c r="T14" i="1"/>
  <c r="S64" i="1"/>
  <c r="S83" i="1"/>
  <c r="T33" i="1"/>
  <c r="U81" i="1"/>
  <c r="V31" i="1"/>
  <c r="S72" i="1"/>
  <c r="T22" i="1"/>
  <c r="S69" i="1"/>
  <c r="T19" i="1"/>
  <c r="S79" i="1"/>
  <c r="T29" i="1"/>
  <c r="T9" i="1"/>
  <c r="S59" i="1"/>
  <c r="U97" i="1"/>
  <c r="V47" i="1"/>
  <c r="U73" i="1"/>
  <c r="V23" i="1"/>
  <c r="T76" i="1"/>
  <c r="U26" i="1"/>
  <c r="X93" i="1"/>
  <c r="T80" i="1"/>
  <c r="U30" i="1"/>
  <c r="V3" i="1"/>
  <c r="U53" i="1"/>
  <c r="V48" i="1"/>
  <c r="U98" i="1"/>
  <c r="U39" i="1"/>
  <c r="T89" i="1"/>
  <c r="W51" i="1"/>
  <c r="W101" i="1" s="1"/>
  <c r="V101" i="1"/>
  <c r="V35" i="1"/>
  <c r="U85" i="1"/>
  <c r="V15" i="1"/>
  <c r="U65" i="1"/>
  <c r="U61" i="1"/>
  <c r="V11" i="1"/>
  <c r="T56" i="1"/>
  <c r="U6" i="1"/>
  <c r="S52" i="1"/>
  <c r="T2" i="1"/>
  <c r="T20" i="1"/>
  <c r="S70" i="1"/>
  <c r="V57" i="1"/>
  <c r="W57" i="1"/>
  <c r="V74" i="1"/>
  <c r="W74" i="1"/>
  <c r="U18" i="1"/>
  <c r="T68" i="1"/>
  <c r="X77" i="1"/>
  <c r="V41" i="1"/>
  <c r="W41" i="1" s="1"/>
  <c r="U91" i="1"/>
  <c r="T16" i="1"/>
  <c r="S66" i="1"/>
  <c r="T21" i="1"/>
  <c r="S71" i="1"/>
  <c r="U4" i="1"/>
  <c r="T54" i="1"/>
  <c r="V100" i="1"/>
  <c r="W100" i="1"/>
  <c r="U34" i="1"/>
  <c r="T84" i="1"/>
  <c r="U10" i="1" l="1"/>
  <c r="T60" i="1"/>
  <c r="U9" i="1"/>
  <c r="T59" i="1"/>
  <c r="U75" i="1"/>
  <c r="V25" i="1"/>
  <c r="U29" i="1"/>
  <c r="T79" i="1"/>
  <c r="U22" i="1"/>
  <c r="T72" i="1"/>
  <c r="U33" i="1"/>
  <c r="T83" i="1"/>
  <c r="V28" i="1"/>
  <c r="U78" i="1"/>
  <c r="T64" i="1"/>
  <c r="U14" i="1"/>
  <c r="T67" i="1"/>
  <c r="U17" i="1"/>
  <c r="X100" i="1"/>
  <c r="X57" i="1"/>
  <c r="W42" i="1"/>
  <c r="W92" i="1" s="1"/>
  <c r="V92" i="1"/>
  <c r="T96" i="1"/>
  <c r="U46" i="1"/>
  <c r="V5" i="1"/>
  <c r="U55" i="1"/>
  <c r="V38" i="1"/>
  <c r="U88" i="1"/>
  <c r="T69" i="1"/>
  <c r="U19" i="1"/>
  <c r="W31" i="1"/>
  <c r="W81" i="1" s="1"/>
  <c r="V81" i="1"/>
  <c r="X81" i="1" s="1"/>
  <c r="U13" i="1"/>
  <c r="T63" i="1"/>
  <c r="W3" i="1"/>
  <c r="W53" i="1" s="1"/>
  <c r="V53" i="1"/>
  <c r="V26" i="1"/>
  <c r="U76" i="1"/>
  <c r="X101" i="1"/>
  <c r="U80" i="1"/>
  <c r="V30" i="1"/>
  <c r="W47" i="1"/>
  <c r="W97" i="1" s="1"/>
  <c r="V97" i="1"/>
  <c r="W11" i="1"/>
  <c r="W61" i="1" s="1"/>
  <c r="V61" i="1"/>
  <c r="V98" i="1"/>
  <c r="W48" i="1"/>
  <c r="W98" i="1" s="1"/>
  <c r="W23" i="1"/>
  <c r="W73" i="1" s="1"/>
  <c r="V73" i="1"/>
  <c r="W15" i="1"/>
  <c r="W65" i="1" s="1"/>
  <c r="V65" i="1"/>
  <c r="V85" i="1"/>
  <c r="W35" i="1"/>
  <c r="W85" i="1" s="1"/>
  <c r="V39" i="1"/>
  <c r="U89" i="1"/>
  <c r="V6" i="1"/>
  <c r="U56" i="1"/>
  <c r="T52" i="1"/>
  <c r="U2" i="1"/>
  <c r="V34" i="1"/>
  <c r="W34" i="1" s="1"/>
  <c r="U84" i="1"/>
  <c r="V91" i="1"/>
  <c r="W91" i="1"/>
  <c r="T66" i="1"/>
  <c r="U16" i="1"/>
  <c r="V4" i="1"/>
  <c r="W4" i="1" s="1"/>
  <c r="U54" i="1"/>
  <c r="U68" i="1"/>
  <c r="V18" i="1"/>
  <c r="W18" i="1" s="1"/>
  <c r="X74" i="1"/>
  <c r="T71" i="1"/>
  <c r="U21" i="1"/>
  <c r="T70" i="1"/>
  <c r="U20" i="1"/>
  <c r="X92" i="1" l="1"/>
  <c r="X98" i="1"/>
  <c r="X97" i="1"/>
  <c r="X53" i="1"/>
  <c r="V10" i="1"/>
  <c r="U60" i="1"/>
  <c r="U67" i="1"/>
  <c r="V17" i="1"/>
  <c r="W25" i="1"/>
  <c r="W75" i="1" s="1"/>
  <c r="X75" i="1" s="1"/>
  <c r="V75" i="1"/>
  <c r="X65" i="1"/>
  <c r="U69" i="1"/>
  <c r="V19" i="1"/>
  <c r="W38" i="1"/>
  <c r="W88" i="1" s="1"/>
  <c r="V88" i="1"/>
  <c r="W28" i="1"/>
  <c r="W78" i="1" s="1"/>
  <c r="V78" i="1"/>
  <c r="X78" i="1" s="1"/>
  <c r="U72" i="1"/>
  <c r="V22" i="1"/>
  <c r="V46" i="1"/>
  <c r="U96" i="1"/>
  <c r="X85" i="1"/>
  <c r="X61" i="1"/>
  <c r="V13" i="1"/>
  <c r="U63" i="1"/>
  <c r="U64" i="1"/>
  <c r="V14" i="1"/>
  <c r="W5" i="1"/>
  <c r="W55" i="1" s="1"/>
  <c r="V55" i="1"/>
  <c r="U83" i="1"/>
  <c r="V33" i="1"/>
  <c r="U79" i="1"/>
  <c r="V29" i="1"/>
  <c r="V9" i="1"/>
  <c r="U59" i="1"/>
  <c r="W6" i="1"/>
  <c r="W56" i="1" s="1"/>
  <c r="V56" i="1"/>
  <c r="X73" i="1"/>
  <c r="W30" i="1"/>
  <c r="W80" i="1" s="1"/>
  <c r="V80" i="1"/>
  <c r="W26" i="1"/>
  <c r="W76" i="1" s="1"/>
  <c r="V76" i="1"/>
  <c r="X76" i="1" s="1"/>
  <c r="X91" i="1"/>
  <c r="W39" i="1"/>
  <c r="W89" i="1" s="1"/>
  <c r="V89" i="1"/>
  <c r="V2" i="1"/>
  <c r="U52" i="1"/>
  <c r="V54" i="1"/>
  <c r="W54" i="1"/>
  <c r="V68" i="1"/>
  <c r="W68" i="1"/>
  <c r="X68" i="1" s="1"/>
  <c r="V16" i="1"/>
  <c r="W16" i="1" s="1"/>
  <c r="U66" i="1"/>
  <c r="V20" i="1"/>
  <c r="W20" i="1" s="1"/>
  <c r="U70" i="1"/>
  <c r="V21" i="1"/>
  <c r="W21" i="1" s="1"/>
  <c r="U71" i="1"/>
  <c r="V84" i="1"/>
  <c r="W84" i="1"/>
  <c r="X84" i="1" s="1"/>
  <c r="V60" i="1" l="1"/>
  <c r="W10" i="1"/>
  <c r="W60" i="1" s="1"/>
  <c r="X89" i="1"/>
  <c r="X80" i="1"/>
  <c r="X88" i="1"/>
  <c r="W9" i="1"/>
  <c r="W59" i="1" s="1"/>
  <c r="X59" i="1" s="1"/>
  <c r="V59" i="1"/>
  <c r="W17" i="1"/>
  <c r="W67" i="1" s="1"/>
  <c r="X67" i="1" s="1"/>
  <c r="V67" i="1"/>
  <c r="X56" i="1"/>
  <c r="W29" i="1"/>
  <c r="W79" i="1" s="1"/>
  <c r="V79" i="1"/>
  <c r="X79" i="1" s="1"/>
  <c r="W22" i="1"/>
  <c r="W72" i="1" s="1"/>
  <c r="V72" i="1"/>
  <c r="X55" i="1"/>
  <c r="X54" i="1"/>
  <c r="W33" i="1"/>
  <c r="W83" i="1" s="1"/>
  <c r="V83" i="1"/>
  <c r="W14" i="1"/>
  <c r="W64" i="1" s="1"/>
  <c r="V64" i="1"/>
  <c r="W13" i="1"/>
  <c r="W63" i="1" s="1"/>
  <c r="V63" i="1"/>
  <c r="X63" i="1" s="1"/>
  <c r="W46" i="1"/>
  <c r="W96" i="1" s="1"/>
  <c r="V96" i="1"/>
  <c r="W19" i="1"/>
  <c r="W69" i="1" s="1"/>
  <c r="V69" i="1"/>
  <c r="W2" i="1"/>
  <c r="W52" i="1" s="1"/>
  <c r="V52" i="1"/>
  <c r="V70" i="1"/>
  <c r="W70" i="1"/>
  <c r="V71" i="1"/>
  <c r="W71" i="1"/>
  <c r="V66" i="1"/>
  <c r="X69" i="1" l="1"/>
  <c r="X96" i="1"/>
  <c r="X64" i="1"/>
  <c r="X83" i="1"/>
  <c r="X60" i="1"/>
  <c r="X70" i="1"/>
  <c r="X72" i="1"/>
  <c r="X71" i="1"/>
  <c r="W66" i="1"/>
  <c r="X66" i="1" s="1"/>
  <c r="Y52" i="1" s="1"/>
  <c r="Z2" i="1"/>
  <c r="Z3" i="1" s="1"/>
  <c r="Z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raina" type="6" refreshedVersion="6" background="1" saveData="1">
    <textPr codePage="852" sourceFile="C:\Users\oskar\Desktop\Matura 2015\kraina.txt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<sst xmlns="http://schemas.openxmlformats.org/spreadsheetml/2006/main" count="70" uniqueCount="66">
  <si>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</si>
  <si>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</si>
  <si>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</si>
  <si>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</si>
  <si>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</si>
  <si>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</si>
  <si>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</si>
  <si>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</si>
  <si>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</si>
  <si>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</si>
  <si>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</si>
  <si>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</si>
  <si>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</si>
  <si>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</si>
  <si>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</si>
  <si>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</si>
  <si>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</si>
  <si>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</si>
  <si>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</si>
  <si>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</si>
  <si>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</si>
  <si>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</si>
  <si>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</si>
  <si>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</si>
  <si>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</si>
  <si>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</si>
  <si>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</si>
  <si>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</si>
  <si>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</si>
  <si>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</si>
  <si>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</si>
  <si>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</si>
  <si>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</si>
  <si>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</si>
  <si>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</si>
  <si>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</si>
  <si>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</si>
  <si>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</si>
  <si>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</si>
  <si>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</si>
  <si>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</si>
  <si>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</si>
  <si>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</si>
  <si>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</si>
  <si>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</si>
  <si>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</si>
  <si>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</si>
  <si>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</si>
  <si>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</si>
  <si>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</si>
  <si>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A</t>
  </si>
  <si>
    <t>B</t>
  </si>
  <si>
    <t>C</t>
  </si>
  <si>
    <t>D</t>
  </si>
  <si>
    <t>Woj</t>
  </si>
  <si>
    <t>K13</t>
  </si>
  <si>
    <t>M13</t>
  </si>
  <si>
    <t>K14</t>
  </si>
  <si>
    <t>M14</t>
  </si>
  <si>
    <t>SUM13</t>
  </si>
  <si>
    <t>Reg</t>
  </si>
  <si>
    <t>Zad 2</t>
  </si>
  <si>
    <t>SUM14</t>
  </si>
  <si>
    <t>Tempo wzrostu</t>
  </si>
  <si>
    <t>Suma w 2025:</t>
  </si>
  <si>
    <t>Max w woj: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</si>
</sst>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Sheet1!$AD$1:$AD$4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Sheet1!$AE$1:$AE$4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7-427A-871A-A0D267AD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49320"/>
        <c:axId val="247450304"/>
      </c:barChart>
      <c:catAx>
        <c:axId val="247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450304"/>
        <c:crosses val="autoZero"/>
        <c:auto val="1"/>
        <c:lblAlgn val="ctr"/>
        <c:lblOffset val="100"/>
        <c:noMultiLvlLbl val="0"/>
      </c:catAx>
      <c:valAx>
        <c:axId val="2474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44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118630</xdr:colOff>
      <xdr:row>5</xdr:row>
      <xdr:rowOff>63211</xdr:rowOff>
    </xdr:from>
    <xdr:to>
      <xdr:col>36</xdr:col>
      <xdr:colOff>419965</xdr:colOff>
      <xdr:row>19</xdr:row>
      <xdr:rowOff>139411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62D84-ED39-4126-83AB-2425D123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1"/>
  <sheetViews>
    <sheetView tabSelected="1" topLeftCell="B1" zoomScale="85" zoomScaleNormal="85" workbookViewId="0">
      <selection activeCell="AA9" sqref="AA9"/>
    </sheetView>
  </sheetViews>
  <sheetFormatPr defaultRowHeight="15" x14ac:dyDescent="0.25"/>
  <cols>
    <col min="1" max="1" width="5.85546875" bestFit="1" customWidth="1"/>
    <col min="2" max="2" width="8" customWidth="1"/>
    <col min="3" max="5" width="8" bestFit="1" customWidth="1"/>
    <col min="6" max="6" width="5.28515625" customWidth="1"/>
    <col min="8" max="8" width="6.140625" hidden="1" customWidth="1"/>
    <col min="10" max="10" width="15" customWidth="1"/>
    <col min="13" max="13" width="11" bestFit="1" customWidth="1"/>
    <col min="14" max="14" width="10.28515625" bestFit="1" customWidth="1"/>
    <col min="15" max="15" width="10.7109375" bestFit="1" customWidth="1"/>
    <col min="16" max="17" width="11" bestFit="1" customWidth="1"/>
    <col min="18" max="19" width="12" bestFit="1" customWidth="1"/>
    <col min="20" max="21" width="13.140625" bestFit="1" customWidth="1"/>
    <col min="22" max="23" width="15.140625" bestFit="1" customWidth="1"/>
    <col min="24" max="24" width="13.140625" customWidth="1"/>
    <col min="25" max="25" width="13.42578125" bestFit="1" customWidth="1"/>
    <col min="26" max="26" width="10.28515625" bestFit="1" customWidth="1"/>
    <col min="38" max="38" width="14.5703125" bestFit="1" customWidth="1"/>
    <col min="39" max="39" width="12" bestFit="1" customWidth="1"/>
  </cols>
  <sheetData>
    <row r="1" spans="1:36" x14ac:dyDescent="0.25">
      <c r="A1" s="3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60</v>
      </c>
      <c r="G1" s="3" t="s">
        <v>59</v>
      </c>
      <c r="H1" s="3" t="s">
        <v>61</v>
      </c>
      <c r="I1" s="3" t="s">
        <v>62</v>
      </c>
      <c r="J1" s="3" t="s">
        <v>63</v>
      </c>
      <c r="K1" s="3">
        <v>2013</v>
      </c>
      <c r="L1" s="3">
        <v>2014</v>
      </c>
      <c r="M1" s="3">
        <v>2015</v>
      </c>
      <c r="N1" s="3">
        <v>2016</v>
      </c>
      <c r="O1" s="3">
        <v>2017</v>
      </c>
      <c r="P1" s="3">
        <v>2018</v>
      </c>
      <c r="Q1" s="3">
        <v>2019</v>
      </c>
      <c r="R1" s="3">
        <v>2020</v>
      </c>
      <c r="S1" s="3">
        <v>2021</v>
      </c>
      <c r="T1" s="3">
        <v>2022</v>
      </c>
      <c r="U1" s="3">
        <v>2023</v>
      </c>
      <c r="V1" s="3">
        <v>2024</v>
      </c>
      <c r="W1" s="3">
        <v>2025</v>
      </c>
      <c r="Y1" t="s">
        <v>64</v>
      </c>
      <c r="Z1" s="2">
        <f>SUM(W2:W51)</f>
        <v>125930205</v>
      </c>
      <c r="AD1" t="s">
        <v>50</v>
      </c>
      <c r="AE1">
        <f>SUMIF(F$2:F$51, AD1, G$2:G$51)</f>
        <v>33929579</v>
      </c>
      <c r="AI1">
        <f>COUNTIF(H2:H51, 1)</f>
        <v>19</v>
      </c>
    </row>
    <row r="2" spans="1:36" x14ac:dyDescent="0.25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RIGHT(A2, 1)</f>
        <v>D</v>
      </c>
      <c r="G2">
        <f>B2+C2</f>
        <v>2812202</v>
      </c>
      <c r="H2">
        <f>IF(AND(D2 &gt; B2, E2 &gt; C2), 1, 0)</f>
        <v>1</v>
      </c>
      <c r="I2">
        <f>D2+E2</f>
        <v>2980175</v>
      </c>
      <c r="J2" s="1">
        <f>FLOOR(I2/G2, 0.0001)</f>
        <v>1.0597000000000001</v>
      </c>
      <c r="K2">
        <v>2812202</v>
      </c>
      <c r="L2">
        <v>2980175</v>
      </c>
      <c r="M2" s="2">
        <f>_xlfn.FLOOR.MATH(IF(L2 &gt; $K2 * 2, L2, L2 * $J2))</f>
        <v>3158091</v>
      </c>
      <c r="N2" s="2">
        <f t="shared" ref="N2:V2" si="0">_xlfn.FLOOR.MATH(IF(M2 &gt; $K2 * 2, M2, M2 * $J2))</f>
        <v>3346629</v>
      </c>
      <c r="O2" s="2">
        <f t="shared" si="0"/>
        <v>3546422</v>
      </c>
      <c r="P2" s="2">
        <f t="shared" si="0"/>
        <v>3758143</v>
      </c>
      <c r="Q2" s="2">
        <f t="shared" si="0"/>
        <v>3982504</v>
      </c>
      <c r="R2" s="2">
        <f t="shared" si="0"/>
        <v>4220259</v>
      </c>
      <c r="S2" s="2">
        <f t="shared" si="0"/>
        <v>4472208</v>
      </c>
      <c r="T2" s="2">
        <f t="shared" si="0"/>
        <v>4739198</v>
      </c>
      <c r="U2" s="2">
        <f t="shared" si="0"/>
        <v>5022128</v>
      </c>
      <c r="V2" s="2">
        <f t="shared" si="0"/>
        <v>5321949</v>
      </c>
      <c r="W2" s="2">
        <f t="shared" ref="W2" si="1">_xlfn.FLOOR.MATH(IF(V2 &gt; $K2 * 2, V2, V2 * $J2))</f>
        <v>5639669</v>
      </c>
      <c r="Y2" t="s">
        <v>65</v>
      </c>
      <c r="Z2" s="2">
        <f>MAX(W2:W51)</f>
        <v>16699503</v>
      </c>
      <c r="AD2" t="s">
        <v>51</v>
      </c>
      <c r="AE2">
        <f>SUMIF(F$2:F$51, AD2, G$2:G$51)</f>
        <v>41736619</v>
      </c>
      <c r="AI2" t="s">
        <v>50</v>
      </c>
      <c r="AJ2">
        <f>SUMIF(F$2:F$51, AI2, H$2:H$51)</f>
        <v>3</v>
      </c>
    </row>
    <row r="3" spans="1:36" x14ac:dyDescent="0.25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2">RIGHT(A3, 1)</f>
        <v>D</v>
      </c>
      <c r="G3">
        <f t="shared" ref="G3:G51" si="3">B3+C3</f>
        <v>3353163</v>
      </c>
      <c r="H3">
        <f t="shared" ref="H3:H51" si="4">IF(AND(D3 &gt; B3, E3 &gt; C3), 1,0)</f>
        <v>0</v>
      </c>
      <c r="I3">
        <f t="shared" ref="I3:I51" si="5">D3+E3</f>
        <v>3140763</v>
      </c>
      <c r="J3" s="1">
        <f t="shared" ref="J3:J51" si="6">FLOOR(I3/G3, 0.0001)</f>
        <v>0.9366000000000001</v>
      </c>
      <c r="K3">
        <v>3353163</v>
      </c>
      <c r="L3">
        <v>3140763</v>
      </c>
      <c r="M3" s="2">
        <f t="shared" ref="M3:W3" si="7">_xlfn.FLOOR.MATH(IF(L3 &gt; $K3 * 2, L3, L3 * $J3))</f>
        <v>2941638</v>
      </c>
      <c r="N3" s="2">
        <f t="shared" si="7"/>
        <v>2755138</v>
      </c>
      <c r="O3" s="2">
        <f t="shared" si="7"/>
        <v>2580462</v>
      </c>
      <c r="P3" s="2">
        <f t="shared" si="7"/>
        <v>2416860</v>
      </c>
      <c r="Q3" s="2">
        <f t="shared" si="7"/>
        <v>2263631</v>
      </c>
      <c r="R3" s="2">
        <f t="shared" si="7"/>
        <v>2120116</v>
      </c>
      <c r="S3" s="2">
        <f t="shared" si="7"/>
        <v>1985700</v>
      </c>
      <c r="T3" s="2">
        <f t="shared" si="7"/>
        <v>1859806</v>
      </c>
      <c r="U3" s="2">
        <f t="shared" si="7"/>
        <v>1741894</v>
      </c>
      <c r="V3" s="2">
        <f t="shared" si="7"/>
        <v>1631457</v>
      </c>
      <c r="W3" s="2">
        <f t="shared" si="7"/>
        <v>1528022</v>
      </c>
      <c r="Z3" s="2" t="str">
        <f>INDEX(A2:A51, MATCH(Z2, W2:W51, 0))</f>
        <v>w12C</v>
      </c>
      <c r="AD3" t="s">
        <v>52</v>
      </c>
      <c r="AE3">
        <f>SUMIF(F$2:F$51, AD3, G$2:G$51)</f>
        <v>57649017</v>
      </c>
      <c r="AI3" t="s">
        <v>51</v>
      </c>
      <c r="AJ3">
        <f>SUMIF(F$2:F$51, AI3, H$2:H$51)</f>
        <v>4</v>
      </c>
    </row>
    <row r="4" spans="1:36" x14ac:dyDescent="0.25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2"/>
        <v>C</v>
      </c>
      <c r="G4">
        <f t="shared" si="3"/>
        <v>2443837</v>
      </c>
      <c r="H4">
        <f t="shared" si="4"/>
        <v>0</v>
      </c>
      <c r="I4">
        <f t="shared" si="5"/>
        <v>2491574</v>
      </c>
      <c r="J4" s="1">
        <f t="shared" si="6"/>
        <v>1.0195000000000001</v>
      </c>
      <c r="K4">
        <v>2443837</v>
      </c>
      <c r="L4">
        <v>2491574</v>
      </c>
      <c r="M4" s="2">
        <f t="shared" ref="M4:W4" si="8">_xlfn.FLOOR.MATH(IF(L4 &gt; $K4 * 2, L4, L4 * $J4))</f>
        <v>2540159</v>
      </c>
      <c r="N4" s="2">
        <f t="shared" si="8"/>
        <v>2589692</v>
      </c>
      <c r="O4" s="2">
        <f t="shared" si="8"/>
        <v>2640190</v>
      </c>
      <c r="P4" s="2">
        <f t="shared" si="8"/>
        <v>2691673</v>
      </c>
      <c r="Q4" s="2">
        <f t="shared" si="8"/>
        <v>2744160</v>
      </c>
      <c r="R4" s="2">
        <f t="shared" si="8"/>
        <v>2797671</v>
      </c>
      <c r="S4" s="2">
        <f t="shared" si="8"/>
        <v>2852225</v>
      </c>
      <c r="T4" s="2">
        <f t="shared" si="8"/>
        <v>2907843</v>
      </c>
      <c r="U4" s="2">
        <f t="shared" si="8"/>
        <v>2964545</v>
      </c>
      <c r="V4" s="2">
        <f t="shared" si="8"/>
        <v>3022353</v>
      </c>
      <c r="W4" s="2">
        <f t="shared" si="8"/>
        <v>3081288</v>
      </c>
      <c r="AD4" t="s">
        <v>53</v>
      </c>
      <c r="AE4">
        <f>SUMIF(F$2:F$51, AD4, G$2:G$51)</f>
        <v>36530387</v>
      </c>
      <c r="AI4" t="s">
        <v>52</v>
      </c>
      <c r="AJ4">
        <f>SUMIF(F$2:F$51, AI4, H$2:H$51)</f>
        <v>8</v>
      </c>
    </row>
    <row r="5" spans="1:36" x14ac:dyDescent="0.25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2"/>
        <v>D</v>
      </c>
      <c r="G5">
        <f t="shared" si="3"/>
        <v>1975115</v>
      </c>
      <c r="H5">
        <f t="shared" si="4"/>
        <v>0</v>
      </c>
      <c r="I5">
        <f t="shared" si="5"/>
        <v>1411260</v>
      </c>
      <c r="J5" s="1">
        <f t="shared" si="6"/>
        <v>0.71450000000000002</v>
      </c>
      <c r="K5">
        <v>1975115</v>
      </c>
      <c r="L5">
        <v>1411260</v>
      </c>
      <c r="M5" s="2">
        <f t="shared" ref="M5:W5" si="9">_xlfn.FLOOR.MATH(IF(L5 &gt; $K5 * 2, L5, L5 * $J5))</f>
        <v>1008345</v>
      </c>
      <c r="N5" s="2">
        <f t="shared" si="9"/>
        <v>720462</v>
      </c>
      <c r="O5" s="2">
        <f t="shared" si="9"/>
        <v>514770</v>
      </c>
      <c r="P5" s="2">
        <f t="shared" si="9"/>
        <v>367803</v>
      </c>
      <c r="Q5" s="2">
        <f t="shared" si="9"/>
        <v>262795</v>
      </c>
      <c r="R5" s="2">
        <f t="shared" si="9"/>
        <v>187767</v>
      </c>
      <c r="S5" s="2">
        <f t="shared" si="9"/>
        <v>134159</v>
      </c>
      <c r="T5" s="2">
        <f t="shared" si="9"/>
        <v>95856</v>
      </c>
      <c r="U5" s="2">
        <f t="shared" si="9"/>
        <v>68489</v>
      </c>
      <c r="V5" s="2">
        <f t="shared" si="9"/>
        <v>48935</v>
      </c>
      <c r="W5" s="2">
        <f t="shared" si="9"/>
        <v>34964</v>
      </c>
      <c r="AI5" t="s">
        <v>53</v>
      </c>
      <c r="AJ5">
        <f>SUMIF(F$2:F$51, AI5, H$2:H$51)</f>
        <v>4</v>
      </c>
    </row>
    <row r="6" spans="1:36" x14ac:dyDescent="0.25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2"/>
        <v>A</v>
      </c>
      <c r="G6">
        <f t="shared" si="3"/>
        <v>4664729</v>
      </c>
      <c r="H6">
        <f t="shared" si="4"/>
        <v>0</v>
      </c>
      <c r="I6">
        <f t="shared" si="5"/>
        <v>3792224</v>
      </c>
      <c r="J6" s="1">
        <f t="shared" si="6"/>
        <v>0.81290000000000007</v>
      </c>
      <c r="K6">
        <v>4664729</v>
      </c>
      <c r="L6">
        <v>3792224</v>
      </c>
      <c r="M6" s="2">
        <f t="shared" ref="M6:W6" si="10">_xlfn.FLOOR.MATH(IF(L6 &gt; $K6 * 2, L6, L6 * $J6))</f>
        <v>3082698</v>
      </c>
      <c r="N6" s="2">
        <f t="shared" si="10"/>
        <v>2505925</v>
      </c>
      <c r="O6" s="2">
        <f t="shared" si="10"/>
        <v>2037066</v>
      </c>
      <c r="P6" s="2">
        <f t="shared" si="10"/>
        <v>1655930</v>
      </c>
      <c r="Q6" s="2">
        <f t="shared" si="10"/>
        <v>1346105</v>
      </c>
      <c r="R6" s="2">
        <f t="shared" si="10"/>
        <v>1094248</v>
      </c>
      <c r="S6" s="2">
        <f t="shared" si="10"/>
        <v>889514</v>
      </c>
      <c r="T6" s="2">
        <f t="shared" si="10"/>
        <v>723085</v>
      </c>
      <c r="U6" s="2">
        <f t="shared" si="10"/>
        <v>587795</v>
      </c>
      <c r="V6" s="2">
        <f t="shared" si="10"/>
        <v>477818</v>
      </c>
      <c r="W6" s="2">
        <f t="shared" si="10"/>
        <v>388418</v>
      </c>
    </row>
    <row r="7" spans="1:36" x14ac:dyDescent="0.25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2"/>
        <v>D</v>
      </c>
      <c r="G7">
        <f t="shared" si="3"/>
        <v>3698361</v>
      </c>
      <c r="H7">
        <f t="shared" si="4"/>
        <v>1</v>
      </c>
      <c r="I7">
        <f t="shared" si="5"/>
        <v>4153748</v>
      </c>
      <c r="J7" s="1">
        <f t="shared" si="6"/>
        <v>1.1231</v>
      </c>
      <c r="K7">
        <v>3698361</v>
      </c>
      <c r="L7">
        <v>4153748</v>
      </c>
      <c r="M7" s="2">
        <f t="shared" ref="M7:W7" si="11">_xlfn.FLOOR.MATH(IF(L7 &gt; $K7 * 2, L7, L7 * $J7))</f>
        <v>4665074</v>
      </c>
      <c r="N7" s="2">
        <f t="shared" si="11"/>
        <v>5239344</v>
      </c>
      <c r="O7" s="2">
        <f t="shared" si="11"/>
        <v>5884307</v>
      </c>
      <c r="P7" s="2">
        <f t="shared" si="11"/>
        <v>6608665</v>
      </c>
      <c r="Q7" s="2">
        <f t="shared" si="11"/>
        <v>7422191</v>
      </c>
      <c r="R7" s="2">
        <f t="shared" si="11"/>
        <v>7422191</v>
      </c>
      <c r="S7" s="2">
        <f t="shared" si="11"/>
        <v>7422191</v>
      </c>
      <c r="T7" s="2">
        <f t="shared" si="11"/>
        <v>7422191</v>
      </c>
      <c r="U7" s="2">
        <f t="shared" si="11"/>
        <v>7422191</v>
      </c>
      <c r="V7" s="2">
        <f t="shared" si="11"/>
        <v>7422191</v>
      </c>
      <c r="W7" s="2">
        <f t="shared" si="11"/>
        <v>7422191</v>
      </c>
    </row>
    <row r="8" spans="1:36" x14ac:dyDescent="0.25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2"/>
        <v>B</v>
      </c>
      <c r="G8">
        <f t="shared" si="3"/>
        <v>7689971</v>
      </c>
      <c r="H8">
        <f t="shared" si="4"/>
        <v>0</v>
      </c>
      <c r="I8">
        <f t="shared" si="5"/>
        <v>6719014</v>
      </c>
      <c r="J8" s="1">
        <f t="shared" si="6"/>
        <v>0.87370000000000003</v>
      </c>
      <c r="K8">
        <v>7689971</v>
      </c>
      <c r="L8">
        <v>6719014</v>
      </c>
      <c r="M8" s="2">
        <f t="shared" ref="M8:W8" si="12">_xlfn.FLOOR.MATH(IF(L8 &gt; $K8 * 2, L8, L8 * $J8))</f>
        <v>5870402</v>
      </c>
      <c r="N8" s="2">
        <f t="shared" si="12"/>
        <v>5128970</v>
      </c>
      <c r="O8" s="2">
        <f t="shared" si="12"/>
        <v>4481181</v>
      </c>
      <c r="P8" s="2">
        <f t="shared" si="12"/>
        <v>3915207</v>
      </c>
      <c r="Q8" s="2">
        <f t="shared" si="12"/>
        <v>3420716</v>
      </c>
      <c r="R8" s="2">
        <f t="shared" si="12"/>
        <v>2988679</v>
      </c>
      <c r="S8" s="2">
        <f t="shared" si="12"/>
        <v>2611208</v>
      </c>
      <c r="T8" s="2">
        <f t="shared" si="12"/>
        <v>2281412</v>
      </c>
      <c r="U8" s="2">
        <f t="shared" si="12"/>
        <v>1993269</v>
      </c>
      <c r="V8" s="2">
        <f t="shared" si="12"/>
        <v>1741519</v>
      </c>
      <c r="W8" s="2">
        <f t="shared" si="12"/>
        <v>1521565</v>
      </c>
    </row>
    <row r="9" spans="1:36" x14ac:dyDescent="0.25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2"/>
        <v>A</v>
      </c>
      <c r="G9">
        <f t="shared" si="3"/>
        <v>1335057</v>
      </c>
      <c r="H9">
        <f t="shared" si="4"/>
        <v>1</v>
      </c>
      <c r="I9">
        <f t="shared" si="5"/>
        <v>2079034</v>
      </c>
      <c r="J9" s="1">
        <f t="shared" si="6"/>
        <v>1.5572000000000001</v>
      </c>
      <c r="K9">
        <v>1335057</v>
      </c>
      <c r="L9">
        <v>2079034</v>
      </c>
      <c r="M9" s="2">
        <f t="shared" ref="M9:W9" si="13">_xlfn.FLOOR.MATH(IF(L9 &gt; $K9 * 2, L9, L9 * $J9))</f>
        <v>3237471</v>
      </c>
      <c r="N9" s="2">
        <f t="shared" si="13"/>
        <v>3237471</v>
      </c>
      <c r="O9" s="2">
        <f t="shared" si="13"/>
        <v>3237471</v>
      </c>
      <c r="P9" s="2">
        <f t="shared" si="13"/>
        <v>3237471</v>
      </c>
      <c r="Q9" s="2">
        <f t="shared" si="13"/>
        <v>3237471</v>
      </c>
      <c r="R9" s="2">
        <f t="shared" si="13"/>
        <v>3237471</v>
      </c>
      <c r="S9" s="2">
        <f t="shared" si="13"/>
        <v>3237471</v>
      </c>
      <c r="T9" s="2">
        <f t="shared" si="13"/>
        <v>3237471</v>
      </c>
      <c r="U9" s="2">
        <f t="shared" si="13"/>
        <v>3237471</v>
      </c>
      <c r="V9" s="2">
        <f t="shared" si="13"/>
        <v>3237471</v>
      </c>
      <c r="W9" s="2">
        <f t="shared" si="13"/>
        <v>3237471</v>
      </c>
    </row>
    <row r="10" spans="1:36" x14ac:dyDescent="0.25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2"/>
        <v>C</v>
      </c>
      <c r="G10">
        <f t="shared" si="3"/>
        <v>3291343</v>
      </c>
      <c r="H10">
        <f t="shared" si="4"/>
        <v>0</v>
      </c>
      <c r="I10">
        <f t="shared" si="5"/>
        <v>2210357</v>
      </c>
      <c r="J10" s="1">
        <f t="shared" si="6"/>
        <v>0.67149999999999999</v>
      </c>
      <c r="K10">
        <v>3291343</v>
      </c>
      <c r="L10">
        <v>2210357</v>
      </c>
      <c r="M10" s="2">
        <f t="shared" ref="M10:W10" si="14">_xlfn.FLOOR.MATH(IF(L10 &gt; $K10 * 2, L10, L10 * $J10))</f>
        <v>1484254</v>
      </c>
      <c r="N10" s="2">
        <f t="shared" si="14"/>
        <v>996676</v>
      </c>
      <c r="O10" s="2">
        <f t="shared" si="14"/>
        <v>669267</v>
      </c>
      <c r="P10" s="2">
        <f t="shared" si="14"/>
        <v>449412</v>
      </c>
      <c r="Q10" s="2">
        <f t="shared" si="14"/>
        <v>301780</v>
      </c>
      <c r="R10" s="2">
        <f t="shared" si="14"/>
        <v>202645</v>
      </c>
      <c r="S10" s="2">
        <f t="shared" si="14"/>
        <v>136076</v>
      </c>
      <c r="T10" s="2">
        <f t="shared" si="14"/>
        <v>91375</v>
      </c>
      <c r="U10" s="2">
        <f t="shared" si="14"/>
        <v>61358</v>
      </c>
      <c r="V10" s="2">
        <f t="shared" si="14"/>
        <v>41201</v>
      </c>
      <c r="W10" s="2">
        <f t="shared" si="14"/>
        <v>27666</v>
      </c>
    </row>
    <row r="11" spans="1:36" x14ac:dyDescent="0.25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2"/>
        <v>C</v>
      </c>
      <c r="G11">
        <f t="shared" si="3"/>
        <v>2339967</v>
      </c>
      <c r="H11">
        <f t="shared" si="4"/>
        <v>0</v>
      </c>
      <c r="I11">
        <f t="shared" si="5"/>
        <v>1664564</v>
      </c>
      <c r="J11" s="1">
        <f t="shared" si="6"/>
        <v>0.71130000000000004</v>
      </c>
      <c r="K11">
        <v>2339967</v>
      </c>
      <c r="L11">
        <v>1664564</v>
      </c>
      <c r="M11" s="2">
        <f t="shared" ref="M11:W11" si="15">_xlfn.FLOOR.MATH(IF(L11 &gt; $K11 * 2, L11, L11 * $J11))</f>
        <v>1184004</v>
      </c>
      <c r="N11" s="2">
        <f t="shared" si="15"/>
        <v>842182</v>
      </c>
      <c r="O11" s="2">
        <f t="shared" si="15"/>
        <v>599044</v>
      </c>
      <c r="P11" s="2">
        <f t="shared" si="15"/>
        <v>426099</v>
      </c>
      <c r="Q11" s="2">
        <f t="shared" si="15"/>
        <v>303084</v>
      </c>
      <c r="R11" s="2">
        <f t="shared" si="15"/>
        <v>215583</v>
      </c>
      <c r="S11" s="2">
        <f t="shared" si="15"/>
        <v>153344</v>
      </c>
      <c r="T11" s="2">
        <f t="shared" si="15"/>
        <v>109073</v>
      </c>
      <c r="U11" s="2">
        <f t="shared" si="15"/>
        <v>77583</v>
      </c>
      <c r="V11" s="2">
        <f t="shared" si="15"/>
        <v>55184</v>
      </c>
      <c r="W11" s="2">
        <f t="shared" si="15"/>
        <v>39252</v>
      </c>
    </row>
    <row r="12" spans="1:36" x14ac:dyDescent="0.25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2"/>
        <v>D</v>
      </c>
      <c r="G12">
        <f t="shared" si="3"/>
        <v>3983255</v>
      </c>
      <c r="H12">
        <f t="shared" si="4"/>
        <v>0</v>
      </c>
      <c r="I12">
        <f t="shared" si="5"/>
        <v>3751139</v>
      </c>
      <c r="J12" s="1">
        <f t="shared" si="6"/>
        <v>0.94170000000000009</v>
      </c>
      <c r="K12">
        <v>3983255</v>
      </c>
      <c r="L12">
        <v>3751139</v>
      </c>
      <c r="M12" s="2">
        <f t="shared" ref="M12:W12" si="16">_xlfn.FLOOR.MATH(IF(L12 &gt; $K12 * 2, L12, L12 * $J12))</f>
        <v>3532447</v>
      </c>
      <c r="N12" s="2">
        <f t="shared" si="16"/>
        <v>3326505</v>
      </c>
      <c r="O12" s="2">
        <f t="shared" si="16"/>
        <v>3132569</v>
      </c>
      <c r="P12" s="2">
        <f t="shared" si="16"/>
        <v>2949940</v>
      </c>
      <c r="Q12" s="2">
        <f t="shared" si="16"/>
        <v>2777958</v>
      </c>
      <c r="R12" s="2">
        <f t="shared" si="16"/>
        <v>2616003</v>
      </c>
      <c r="S12" s="2">
        <f t="shared" si="16"/>
        <v>2463490</v>
      </c>
      <c r="T12" s="2">
        <f t="shared" si="16"/>
        <v>2319868</v>
      </c>
      <c r="U12" s="2">
        <f t="shared" si="16"/>
        <v>2184619</v>
      </c>
      <c r="V12" s="2">
        <f t="shared" si="16"/>
        <v>2057255</v>
      </c>
      <c r="W12" s="2">
        <f t="shared" si="16"/>
        <v>1937317</v>
      </c>
    </row>
    <row r="13" spans="1:36" x14ac:dyDescent="0.25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2"/>
        <v>C</v>
      </c>
      <c r="G13">
        <f t="shared" si="3"/>
        <v>7688480</v>
      </c>
      <c r="H13">
        <f t="shared" si="4"/>
        <v>1</v>
      </c>
      <c r="I13">
        <f t="shared" si="5"/>
        <v>8979036</v>
      </c>
      <c r="J13" s="1">
        <f t="shared" si="6"/>
        <v>1.1677999999999999</v>
      </c>
      <c r="K13">
        <v>7688480</v>
      </c>
      <c r="L13">
        <v>8979036</v>
      </c>
      <c r="M13" s="2">
        <f t="shared" ref="M13:W13" si="17">_xlfn.FLOOR.MATH(IF(L13 &gt; $K13 * 2, L13, L13 * $J13))</f>
        <v>10485718</v>
      </c>
      <c r="N13" s="2">
        <f t="shared" si="17"/>
        <v>12245221</v>
      </c>
      <c r="O13" s="2">
        <f t="shared" si="17"/>
        <v>14299969</v>
      </c>
      <c r="P13" s="2">
        <f t="shared" si="17"/>
        <v>16699503</v>
      </c>
      <c r="Q13" s="2">
        <f t="shared" si="17"/>
        <v>16699503</v>
      </c>
      <c r="R13" s="2">
        <f t="shared" si="17"/>
        <v>16699503</v>
      </c>
      <c r="S13" s="2">
        <f t="shared" si="17"/>
        <v>16699503</v>
      </c>
      <c r="T13" s="2">
        <f t="shared" si="17"/>
        <v>16699503</v>
      </c>
      <c r="U13" s="2">
        <f t="shared" si="17"/>
        <v>16699503</v>
      </c>
      <c r="V13" s="2">
        <f t="shared" si="17"/>
        <v>16699503</v>
      </c>
      <c r="W13" s="2">
        <f t="shared" si="17"/>
        <v>16699503</v>
      </c>
    </row>
    <row r="14" spans="1:36" x14ac:dyDescent="0.25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2"/>
        <v>A</v>
      </c>
      <c r="G14">
        <f t="shared" si="3"/>
        <v>1960392</v>
      </c>
      <c r="H14">
        <f t="shared" si="4"/>
        <v>1</v>
      </c>
      <c r="I14">
        <f t="shared" si="5"/>
        <v>2141427</v>
      </c>
      <c r="J14" s="1">
        <f t="shared" si="6"/>
        <v>1.0923</v>
      </c>
      <c r="K14">
        <v>1960392</v>
      </c>
      <c r="L14">
        <v>2141427</v>
      </c>
      <c r="M14" s="2">
        <f t="shared" ref="M14:W14" si="18">_xlfn.FLOOR.MATH(IF(L14 &gt; $K14 * 2, L14, L14 * $J14))</f>
        <v>2339080</v>
      </c>
      <c r="N14" s="2">
        <f t="shared" si="18"/>
        <v>2554977</v>
      </c>
      <c r="O14" s="2">
        <f t="shared" si="18"/>
        <v>2790801</v>
      </c>
      <c r="P14" s="2">
        <f t="shared" si="18"/>
        <v>3048391</v>
      </c>
      <c r="Q14" s="2">
        <f t="shared" si="18"/>
        <v>3329757</v>
      </c>
      <c r="R14" s="2">
        <f t="shared" si="18"/>
        <v>3637093</v>
      </c>
      <c r="S14" s="2">
        <f t="shared" si="18"/>
        <v>3972796</v>
      </c>
      <c r="T14" s="2">
        <f t="shared" si="18"/>
        <v>3972796</v>
      </c>
      <c r="U14" s="2">
        <f t="shared" si="18"/>
        <v>3972796</v>
      </c>
      <c r="V14" s="2">
        <f t="shared" si="18"/>
        <v>3972796</v>
      </c>
      <c r="W14" s="2">
        <f t="shared" si="18"/>
        <v>3972796</v>
      </c>
    </row>
    <row r="15" spans="1:36" x14ac:dyDescent="0.25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2"/>
        <v>A</v>
      </c>
      <c r="G15">
        <f t="shared" si="3"/>
        <v>2177470</v>
      </c>
      <c r="H15">
        <f t="shared" si="4"/>
        <v>0</v>
      </c>
      <c r="I15">
        <f t="shared" si="5"/>
        <v>1765883</v>
      </c>
      <c r="J15" s="1">
        <f t="shared" si="6"/>
        <v>0.81090000000000007</v>
      </c>
      <c r="K15">
        <v>2177470</v>
      </c>
      <c r="L15">
        <v>1765883</v>
      </c>
      <c r="M15" s="2">
        <f t="shared" ref="M15:W15" si="19">_xlfn.FLOOR.MATH(IF(L15 &gt; $K15 * 2, L15, L15 * $J15))</f>
        <v>1431954</v>
      </c>
      <c r="N15" s="2">
        <f t="shared" si="19"/>
        <v>1161171</v>
      </c>
      <c r="O15" s="2">
        <f t="shared" si="19"/>
        <v>941593</v>
      </c>
      <c r="P15" s="2">
        <f t="shared" si="19"/>
        <v>763537</v>
      </c>
      <c r="Q15" s="2">
        <f t="shared" si="19"/>
        <v>619152</v>
      </c>
      <c r="R15" s="2">
        <f t="shared" si="19"/>
        <v>502070</v>
      </c>
      <c r="S15" s="2">
        <f t="shared" si="19"/>
        <v>407128</v>
      </c>
      <c r="T15" s="2">
        <f t="shared" si="19"/>
        <v>330140</v>
      </c>
      <c r="U15" s="2">
        <f t="shared" si="19"/>
        <v>267710</v>
      </c>
      <c r="V15" s="2">
        <f t="shared" si="19"/>
        <v>217086</v>
      </c>
      <c r="W15" s="2">
        <f t="shared" si="19"/>
        <v>176035</v>
      </c>
    </row>
    <row r="16" spans="1:36" x14ac:dyDescent="0.25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2"/>
        <v>A</v>
      </c>
      <c r="G16">
        <f t="shared" si="3"/>
        <v>5134027</v>
      </c>
      <c r="H16">
        <f t="shared" si="4"/>
        <v>0</v>
      </c>
      <c r="I16">
        <f t="shared" si="5"/>
        <v>4099997</v>
      </c>
      <c r="J16" s="1">
        <f t="shared" si="6"/>
        <v>0.79849999999999999</v>
      </c>
      <c r="K16">
        <v>5134027</v>
      </c>
      <c r="L16">
        <v>4099997</v>
      </c>
      <c r="M16" s="2">
        <f t="shared" ref="M16:W16" si="20">_xlfn.FLOOR.MATH(IF(L16 &gt; $K16 * 2, L16, L16 * $J16))</f>
        <v>3273847</v>
      </c>
      <c r="N16" s="2">
        <f t="shared" si="20"/>
        <v>2614166</v>
      </c>
      <c r="O16" s="2">
        <f t="shared" si="20"/>
        <v>2087411</v>
      </c>
      <c r="P16" s="2">
        <f t="shared" si="20"/>
        <v>1666797</v>
      </c>
      <c r="Q16" s="2">
        <f t="shared" si="20"/>
        <v>1330937</v>
      </c>
      <c r="R16" s="2">
        <f t="shared" si="20"/>
        <v>1062753</v>
      </c>
      <c r="S16" s="2">
        <f t="shared" si="20"/>
        <v>848608</v>
      </c>
      <c r="T16" s="2">
        <f t="shared" si="20"/>
        <v>677613</v>
      </c>
      <c r="U16" s="2">
        <f t="shared" si="20"/>
        <v>541073</v>
      </c>
      <c r="V16" s="2">
        <f t="shared" si="20"/>
        <v>432046</v>
      </c>
      <c r="W16" s="2">
        <f t="shared" si="20"/>
        <v>344988</v>
      </c>
    </row>
    <row r="17" spans="1:23" x14ac:dyDescent="0.25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2"/>
        <v>C</v>
      </c>
      <c r="G17">
        <f t="shared" si="3"/>
        <v>2728601</v>
      </c>
      <c r="H17">
        <f t="shared" si="4"/>
        <v>1</v>
      </c>
      <c r="I17">
        <f t="shared" si="5"/>
        <v>3408578</v>
      </c>
      <c r="J17" s="1">
        <f t="shared" si="6"/>
        <v>1.2492000000000001</v>
      </c>
      <c r="K17">
        <v>2728601</v>
      </c>
      <c r="L17">
        <v>3408578</v>
      </c>
      <c r="M17" s="2">
        <f t="shared" ref="M17:W17" si="21">_xlfn.FLOOR.MATH(IF(L17 &gt; $K17 * 2, L17, L17 * $J17))</f>
        <v>4257995</v>
      </c>
      <c r="N17" s="2">
        <f t="shared" si="21"/>
        <v>5319087</v>
      </c>
      <c r="O17" s="2">
        <f t="shared" si="21"/>
        <v>6644603</v>
      </c>
      <c r="P17" s="2">
        <f t="shared" si="21"/>
        <v>6644603</v>
      </c>
      <c r="Q17" s="2">
        <f t="shared" si="21"/>
        <v>6644603</v>
      </c>
      <c r="R17" s="2">
        <f t="shared" si="21"/>
        <v>6644603</v>
      </c>
      <c r="S17" s="2">
        <f t="shared" si="21"/>
        <v>6644603</v>
      </c>
      <c r="T17" s="2">
        <f t="shared" si="21"/>
        <v>6644603</v>
      </c>
      <c r="U17" s="2">
        <f t="shared" si="21"/>
        <v>6644603</v>
      </c>
      <c r="V17" s="2">
        <f t="shared" si="21"/>
        <v>6644603</v>
      </c>
      <c r="W17" s="2">
        <f t="shared" si="21"/>
        <v>6644603</v>
      </c>
    </row>
    <row r="18" spans="1:23" x14ac:dyDescent="0.25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2"/>
        <v>A</v>
      </c>
      <c r="G18">
        <f t="shared" si="3"/>
        <v>5009321</v>
      </c>
      <c r="H18">
        <f t="shared" si="4"/>
        <v>0</v>
      </c>
      <c r="I18">
        <f t="shared" si="5"/>
        <v>3020942</v>
      </c>
      <c r="J18" s="1">
        <f t="shared" si="6"/>
        <v>0.60299999999999998</v>
      </c>
      <c r="K18">
        <v>5009321</v>
      </c>
      <c r="L18">
        <v>3020942</v>
      </c>
      <c r="M18" s="2">
        <f t="shared" ref="M18:W18" si="22">_xlfn.FLOOR.MATH(IF(L18 &gt; $K18 * 2, L18, L18 * $J18))</f>
        <v>1821628</v>
      </c>
      <c r="N18" s="2">
        <f t="shared" si="22"/>
        <v>1098441</v>
      </c>
      <c r="O18" s="2">
        <f t="shared" si="22"/>
        <v>662359</v>
      </c>
      <c r="P18" s="2">
        <f t="shared" si="22"/>
        <v>399402</v>
      </c>
      <c r="Q18" s="2">
        <f t="shared" si="22"/>
        <v>240839</v>
      </c>
      <c r="R18" s="2">
        <f t="shared" si="22"/>
        <v>145225</v>
      </c>
      <c r="S18" s="2">
        <f t="shared" si="22"/>
        <v>87570</v>
      </c>
      <c r="T18" s="2">
        <f t="shared" si="22"/>
        <v>52804</v>
      </c>
      <c r="U18" s="2">
        <f t="shared" si="22"/>
        <v>31840</v>
      </c>
      <c r="V18" s="2">
        <f t="shared" si="22"/>
        <v>19199</v>
      </c>
      <c r="W18" s="2">
        <f t="shared" si="22"/>
        <v>11576</v>
      </c>
    </row>
    <row r="19" spans="1:23" x14ac:dyDescent="0.25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2"/>
        <v>D</v>
      </c>
      <c r="G19">
        <f t="shared" si="3"/>
        <v>2729291</v>
      </c>
      <c r="H19">
        <f t="shared" si="4"/>
        <v>0</v>
      </c>
      <c r="I19">
        <f t="shared" si="5"/>
        <v>1256318</v>
      </c>
      <c r="J19" s="1">
        <f t="shared" si="6"/>
        <v>0.46030000000000004</v>
      </c>
      <c r="K19">
        <v>2729291</v>
      </c>
      <c r="L19">
        <v>1256318</v>
      </c>
      <c r="M19" s="2">
        <f t="shared" ref="M19:W19" si="23">_xlfn.FLOOR.MATH(IF(L19 &gt; $K19 * 2, L19, L19 * $J19))</f>
        <v>578283</v>
      </c>
      <c r="N19" s="2">
        <f t="shared" si="23"/>
        <v>266183</v>
      </c>
      <c r="O19" s="2">
        <f t="shared" si="23"/>
        <v>122524</v>
      </c>
      <c r="P19" s="2">
        <f t="shared" si="23"/>
        <v>56397</v>
      </c>
      <c r="Q19" s="2">
        <f t="shared" si="23"/>
        <v>25959</v>
      </c>
      <c r="R19" s="2">
        <f t="shared" si="23"/>
        <v>11948</v>
      </c>
      <c r="S19" s="2">
        <f t="shared" si="23"/>
        <v>5499</v>
      </c>
      <c r="T19" s="2">
        <f t="shared" si="23"/>
        <v>2531</v>
      </c>
      <c r="U19" s="2">
        <f t="shared" si="23"/>
        <v>1165</v>
      </c>
      <c r="V19" s="2">
        <f t="shared" si="23"/>
        <v>536</v>
      </c>
      <c r="W19" s="2">
        <f t="shared" si="23"/>
        <v>246</v>
      </c>
    </row>
    <row r="20" spans="1:23" x14ac:dyDescent="0.25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2"/>
        <v>C</v>
      </c>
      <c r="G20">
        <f t="shared" si="3"/>
        <v>6175874</v>
      </c>
      <c r="H20">
        <f t="shared" si="4"/>
        <v>0</v>
      </c>
      <c r="I20">
        <f t="shared" si="5"/>
        <v>3425717</v>
      </c>
      <c r="J20" s="1">
        <f t="shared" si="6"/>
        <v>0.55459999999999998</v>
      </c>
      <c r="K20">
        <v>6175874</v>
      </c>
      <c r="L20">
        <v>3425717</v>
      </c>
      <c r="M20" s="2">
        <f t="shared" ref="M20:W20" si="24">_xlfn.FLOOR.MATH(IF(L20 &gt; $K20 * 2, L20, L20 * $J20))</f>
        <v>1899902</v>
      </c>
      <c r="N20" s="2">
        <f t="shared" si="24"/>
        <v>1053685</v>
      </c>
      <c r="O20" s="2">
        <f t="shared" si="24"/>
        <v>584373</v>
      </c>
      <c r="P20" s="2">
        <f t="shared" si="24"/>
        <v>324093</v>
      </c>
      <c r="Q20" s="2">
        <f t="shared" si="24"/>
        <v>179741</v>
      </c>
      <c r="R20" s="2">
        <f t="shared" si="24"/>
        <v>99684</v>
      </c>
      <c r="S20" s="2">
        <f t="shared" si="24"/>
        <v>55284</v>
      </c>
      <c r="T20" s="2">
        <f t="shared" si="24"/>
        <v>30660</v>
      </c>
      <c r="U20" s="2">
        <f t="shared" si="24"/>
        <v>17004</v>
      </c>
      <c r="V20" s="2">
        <f t="shared" si="24"/>
        <v>9430</v>
      </c>
      <c r="W20" s="2">
        <f t="shared" si="24"/>
        <v>5229</v>
      </c>
    </row>
    <row r="21" spans="1:23" x14ac:dyDescent="0.25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2"/>
        <v>C</v>
      </c>
      <c r="G21">
        <f t="shared" si="3"/>
        <v>3008890</v>
      </c>
      <c r="H21">
        <f t="shared" si="4"/>
        <v>0</v>
      </c>
      <c r="I21">
        <f t="shared" si="5"/>
        <v>2778690</v>
      </c>
      <c r="J21" s="1">
        <f t="shared" si="6"/>
        <v>0.9234</v>
      </c>
      <c r="K21">
        <v>3008890</v>
      </c>
      <c r="L21">
        <v>2778690</v>
      </c>
      <c r="M21" s="2">
        <f t="shared" ref="M21:W21" si="25">_xlfn.FLOOR.MATH(IF(L21 &gt; $K21 * 2, L21, L21 * $J21))</f>
        <v>2565842</v>
      </c>
      <c r="N21" s="2">
        <f t="shared" si="25"/>
        <v>2369298</v>
      </c>
      <c r="O21" s="2">
        <f t="shared" si="25"/>
        <v>2187809</v>
      </c>
      <c r="P21" s="2">
        <f t="shared" si="25"/>
        <v>2020222</v>
      </c>
      <c r="Q21" s="2">
        <f t="shared" si="25"/>
        <v>1865472</v>
      </c>
      <c r="R21" s="2">
        <f t="shared" si="25"/>
        <v>1722576</v>
      </c>
      <c r="S21" s="2">
        <f t="shared" si="25"/>
        <v>1590626</v>
      </c>
      <c r="T21" s="2">
        <f t="shared" si="25"/>
        <v>1468784</v>
      </c>
      <c r="U21" s="2">
        <f t="shared" si="25"/>
        <v>1356275</v>
      </c>
      <c r="V21" s="2">
        <f t="shared" si="25"/>
        <v>1252384</v>
      </c>
      <c r="W21" s="2">
        <f t="shared" si="25"/>
        <v>1156451</v>
      </c>
    </row>
    <row r="22" spans="1:23" x14ac:dyDescent="0.25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2"/>
        <v>A</v>
      </c>
      <c r="G22">
        <f t="shared" si="3"/>
        <v>4752576</v>
      </c>
      <c r="H22">
        <f t="shared" si="4"/>
        <v>0</v>
      </c>
      <c r="I22">
        <f t="shared" si="5"/>
        <v>572183</v>
      </c>
      <c r="J22" s="1">
        <f t="shared" si="6"/>
        <v>0.1203</v>
      </c>
      <c r="K22">
        <v>4752576</v>
      </c>
      <c r="L22">
        <v>572183</v>
      </c>
      <c r="M22" s="2">
        <f t="shared" ref="M22:W22" si="26">_xlfn.FLOOR.MATH(IF(L22 &gt; $K22 * 2, L22, L22 * $J22))</f>
        <v>68833</v>
      </c>
      <c r="N22" s="2">
        <f t="shared" si="26"/>
        <v>8280</v>
      </c>
      <c r="O22" s="2">
        <f t="shared" si="26"/>
        <v>996</v>
      </c>
      <c r="P22" s="2">
        <f t="shared" si="26"/>
        <v>119</v>
      </c>
      <c r="Q22" s="2">
        <f t="shared" si="26"/>
        <v>14</v>
      </c>
      <c r="R22" s="2">
        <f t="shared" si="26"/>
        <v>1</v>
      </c>
      <c r="S22" s="2">
        <f t="shared" si="26"/>
        <v>0</v>
      </c>
      <c r="T22" s="2">
        <f t="shared" si="26"/>
        <v>0</v>
      </c>
      <c r="U22" s="2">
        <f t="shared" si="26"/>
        <v>0</v>
      </c>
      <c r="V22" s="2">
        <f t="shared" si="26"/>
        <v>0</v>
      </c>
      <c r="W22" s="2">
        <f t="shared" si="26"/>
        <v>0</v>
      </c>
    </row>
    <row r="23" spans="1:23" x14ac:dyDescent="0.25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2"/>
        <v>B</v>
      </c>
      <c r="G23">
        <f t="shared" si="3"/>
        <v>1434562</v>
      </c>
      <c r="H23">
        <f t="shared" si="4"/>
        <v>1</v>
      </c>
      <c r="I23">
        <f t="shared" si="5"/>
        <v>5519227</v>
      </c>
      <c r="J23" s="1">
        <f t="shared" si="6"/>
        <v>3.8473000000000002</v>
      </c>
      <c r="K23">
        <v>1434562</v>
      </c>
      <c r="L23">
        <v>5519227</v>
      </c>
      <c r="M23" s="2">
        <f t="shared" ref="M23:W23" si="27">_xlfn.FLOOR.MATH(IF(L23 &gt; $K23 * 2, L23, L23 * $J23))</f>
        <v>5519227</v>
      </c>
      <c r="N23" s="2">
        <f t="shared" si="27"/>
        <v>5519227</v>
      </c>
      <c r="O23" s="2">
        <f t="shared" si="27"/>
        <v>5519227</v>
      </c>
      <c r="P23" s="2">
        <f t="shared" si="27"/>
        <v>5519227</v>
      </c>
      <c r="Q23" s="2">
        <f t="shared" si="27"/>
        <v>5519227</v>
      </c>
      <c r="R23" s="2">
        <f t="shared" si="27"/>
        <v>5519227</v>
      </c>
      <c r="S23" s="2">
        <f t="shared" si="27"/>
        <v>5519227</v>
      </c>
      <c r="T23" s="2">
        <f t="shared" si="27"/>
        <v>5519227</v>
      </c>
      <c r="U23" s="2">
        <f t="shared" si="27"/>
        <v>5519227</v>
      </c>
      <c r="V23" s="2">
        <f t="shared" si="27"/>
        <v>5519227</v>
      </c>
      <c r="W23" s="2">
        <f t="shared" si="27"/>
        <v>5519227</v>
      </c>
    </row>
    <row r="24" spans="1:23" x14ac:dyDescent="0.25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2"/>
        <v>B</v>
      </c>
      <c r="G24">
        <f t="shared" si="3"/>
        <v>4505451</v>
      </c>
      <c r="H24">
        <f t="shared" si="4"/>
        <v>0</v>
      </c>
      <c r="I24">
        <f t="shared" si="5"/>
        <v>3273876</v>
      </c>
      <c r="J24" s="1">
        <f t="shared" si="6"/>
        <v>0.72660000000000002</v>
      </c>
      <c r="K24">
        <v>4505451</v>
      </c>
      <c r="L24">
        <v>3273876</v>
      </c>
      <c r="M24" s="2">
        <f t="shared" ref="M24:W24" si="28">_xlfn.FLOOR.MATH(IF(L24 &gt; $K24 * 2, L24, L24 * $J24))</f>
        <v>2378798</v>
      </c>
      <c r="N24" s="2">
        <f t="shared" si="28"/>
        <v>1728434</v>
      </c>
      <c r="O24" s="2">
        <f t="shared" si="28"/>
        <v>1255880</v>
      </c>
      <c r="P24" s="2">
        <f t="shared" si="28"/>
        <v>912522</v>
      </c>
      <c r="Q24" s="2">
        <f t="shared" si="28"/>
        <v>663038</v>
      </c>
      <c r="R24" s="2">
        <f t="shared" si="28"/>
        <v>481763</v>
      </c>
      <c r="S24" s="2">
        <f t="shared" si="28"/>
        <v>350048</v>
      </c>
      <c r="T24" s="2">
        <f t="shared" si="28"/>
        <v>254344</v>
      </c>
      <c r="U24" s="2">
        <f t="shared" si="28"/>
        <v>184806</v>
      </c>
      <c r="V24" s="2">
        <f t="shared" si="28"/>
        <v>134280</v>
      </c>
      <c r="W24" s="2">
        <f t="shared" si="28"/>
        <v>97567</v>
      </c>
    </row>
    <row r="25" spans="1:23" x14ac:dyDescent="0.25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2"/>
        <v>C</v>
      </c>
      <c r="G25">
        <f t="shared" si="3"/>
        <v>1327364</v>
      </c>
      <c r="H25">
        <f t="shared" si="4"/>
        <v>1</v>
      </c>
      <c r="I25">
        <f t="shared" si="5"/>
        <v>1664117</v>
      </c>
      <c r="J25" s="1">
        <f t="shared" si="6"/>
        <v>1.2537</v>
      </c>
      <c r="K25">
        <v>1327364</v>
      </c>
      <c r="L25">
        <v>1664117</v>
      </c>
      <c r="M25" s="2">
        <f t="shared" ref="M25:W25" si="29">_xlfn.FLOOR.MATH(IF(L25 &gt; $K25 * 2, L25, L25 * $J25))</f>
        <v>2086303</v>
      </c>
      <c r="N25" s="2">
        <f t="shared" si="29"/>
        <v>2615598</v>
      </c>
      <c r="O25" s="2">
        <f t="shared" si="29"/>
        <v>3279175</v>
      </c>
      <c r="P25" s="2">
        <f t="shared" si="29"/>
        <v>3279175</v>
      </c>
      <c r="Q25" s="2">
        <f t="shared" si="29"/>
        <v>3279175</v>
      </c>
      <c r="R25" s="2">
        <f t="shared" si="29"/>
        <v>3279175</v>
      </c>
      <c r="S25" s="2">
        <f t="shared" si="29"/>
        <v>3279175</v>
      </c>
      <c r="T25" s="2">
        <f t="shared" si="29"/>
        <v>3279175</v>
      </c>
      <c r="U25" s="2">
        <f t="shared" si="29"/>
        <v>3279175</v>
      </c>
      <c r="V25" s="2">
        <f t="shared" si="29"/>
        <v>3279175</v>
      </c>
      <c r="W25" s="2">
        <f t="shared" si="29"/>
        <v>3279175</v>
      </c>
    </row>
    <row r="26" spans="1:23" x14ac:dyDescent="0.25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2"/>
        <v>B</v>
      </c>
      <c r="G26">
        <f t="shared" si="3"/>
        <v>884947</v>
      </c>
      <c r="H26">
        <f t="shared" si="4"/>
        <v>1</v>
      </c>
      <c r="I26">
        <f t="shared" si="5"/>
        <v>3347446</v>
      </c>
      <c r="J26" s="1">
        <f t="shared" si="6"/>
        <v>3.7826</v>
      </c>
      <c r="K26">
        <v>884947</v>
      </c>
      <c r="L26">
        <v>3347446</v>
      </c>
      <c r="M26" s="2">
        <f t="shared" ref="M26:W26" si="30">_xlfn.FLOOR.MATH(IF(L26 &gt; $K26 * 2, L26, L26 * $J26))</f>
        <v>3347446</v>
      </c>
      <c r="N26" s="2">
        <f t="shared" si="30"/>
        <v>3347446</v>
      </c>
      <c r="O26" s="2">
        <f t="shared" si="30"/>
        <v>3347446</v>
      </c>
      <c r="P26" s="2">
        <f t="shared" si="30"/>
        <v>3347446</v>
      </c>
      <c r="Q26" s="2">
        <f t="shared" si="30"/>
        <v>3347446</v>
      </c>
      <c r="R26" s="2">
        <f t="shared" si="30"/>
        <v>3347446</v>
      </c>
      <c r="S26" s="2">
        <f t="shared" si="30"/>
        <v>3347446</v>
      </c>
      <c r="T26" s="2">
        <f t="shared" si="30"/>
        <v>3347446</v>
      </c>
      <c r="U26" s="2">
        <f t="shared" si="30"/>
        <v>3347446</v>
      </c>
      <c r="V26" s="2">
        <f t="shared" si="30"/>
        <v>3347446</v>
      </c>
      <c r="W26" s="2">
        <f t="shared" si="30"/>
        <v>3347446</v>
      </c>
    </row>
    <row r="27" spans="1:23" x14ac:dyDescent="0.25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2"/>
        <v>C</v>
      </c>
      <c r="G27">
        <f t="shared" si="3"/>
        <v>2151563</v>
      </c>
      <c r="H27">
        <f t="shared" si="4"/>
        <v>0</v>
      </c>
      <c r="I27">
        <f t="shared" si="5"/>
        <v>1868301</v>
      </c>
      <c r="J27" s="1">
        <f t="shared" si="6"/>
        <v>0.86830000000000007</v>
      </c>
      <c r="K27">
        <v>2151563</v>
      </c>
      <c r="L27">
        <v>1868301</v>
      </c>
      <c r="M27" s="2">
        <f t="shared" ref="M27:W27" si="31">_xlfn.FLOOR.MATH(IF(L27 &gt; $K27 * 2, L27, L27 * $J27))</f>
        <v>1622245</v>
      </c>
      <c r="N27" s="2">
        <f t="shared" si="31"/>
        <v>1408595</v>
      </c>
      <c r="O27" s="2">
        <f t="shared" si="31"/>
        <v>1223083</v>
      </c>
      <c r="P27" s="2">
        <f t="shared" si="31"/>
        <v>1062002</v>
      </c>
      <c r="Q27" s="2">
        <f t="shared" si="31"/>
        <v>922136</v>
      </c>
      <c r="R27" s="2">
        <f t="shared" si="31"/>
        <v>800690</v>
      </c>
      <c r="S27" s="2">
        <f t="shared" si="31"/>
        <v>695239</v>
      </c>
      <c r="T27" s="2">
        <f t="shared" si="31"/>
        <v>603676</v>
      </c>
      <c r="U27" s="2">
        <f t="shared" si="31"/>
        <v>524171</v>
      </c>
      <c r="V27" s="2">
        <f t="shared" si="31"/>
        <v>455137</v>
      </c>
      <c r="W27" s="2">
        <f t="shared" si="31"/>
        <v>395195</v>
      </c>
    </row>
    <row r="28" spans="1:23" x14ac:dyDescent="0.25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2"/>
        <v>C</v>
      </c>
      <c r="G28">
        <f t="shared" si="3"/>
        <v>4709695</v>
      </c>
      <c r="H28">
        <f t="shared" si="4"/>
        <v>0</v>
      </c>
      <c r="I28">
        <f t="shared" si="5"/>
        <v>2219872</v>
      </c>
      <c r="J28" s="1">
        <f t="shared" si="6"/>
        <v>0.4713</v>
      </c>
      <c r="K28">
        <v>4709695</v>
      </c>
      <c r="L28">
        <v>2219872</v>
      </c>
      <c r="M28" s="2">
        <f t="shared" ref="M28:W28" si="32">_xlfn.FLOOR.MATH(IF(L28 &gt; $K28 * 2, L28, L28 * $J28))</f>
        <v>1046225</v>
      </c>
      <c r="N28" s="2">
        <f t="shared" si="32"/>
        <v>493085</v>
      </c>
      <c r="O28" s="2">
        <f t="shared" si="32"/>
        <v>232390</v>
      </c>
      <c r="P28" s="2">
        <f t="shared" si="32"/>
        <v>109525</v>
      </c>
      <c r="Q28" s="2">
        <f t="shared" si="32"/>
        <v>51619</v>
      </c>
      <c r="R28" s="2">
        <f t="shared" si="32"/>
        <v>24328</v>
      </c>
      <c r="S28" s="2">
        <f t="shared" si="32"/>
        <v>11465</v>
      </c>
      <c r="T28" s="2">
        <f t="shared" si="32"/>
        <v>5403</v>
      </c>
      <c r="U28" s="2">
        <f t="shared" si="32"/>
        <v>2546</v>
      </c>
      <c r="V28" s="2">
        <f t="shared" si="32"/>
        <v>1199</v>
      </c>
      <c r="W28" s="2">
        <f t="shared" si="32"/>
        <v>565</v>
      </c>
    </row>
    <row r="29" spans="1:23" x14ac:dyDescent="0.25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2"/>
        <v>D</v>
      </c>
      <c r="G29">
        <f t="shared" si="3"/>
        <v>5450595</v>
      </c>
      <c r="H29">
        <f t="shared" si="4"/>
        <v>0</v>
      </c>
      <c r="I29">
        <f t="shared" si="5"/>
        <v>865257</v>
      </c>
      <c r="J29" s="1">
        <f t="shared" si="6"/>
        <v>0.15870000000000001</v>
      </c>
      <c r="K29">
        <v>5450595</v>
      </c>
      <c r="L29">
        <v>865257</v>
      </c>
      <c r="M29" s="2">
        <f t="shared" ref="M29:W29" si="33">_xlfn.FLOOR.MATH(IF(L29 &gt; $K29 * 2, L29, L29 * $J29))</f>
        <v>137316</v>
      </c>
      <c r="N29" s="2">
        <f t="shared" si="33"/>
        <v>21792</v>
      </c>
      <c r="O29" s="2">
        <f t="shared" si="33"/>
        <v>3458</v>
      </c>
      <c r="P29" s="2">
        <f t="shared" si="33"/>
        <v>548</v>
      </c>
      <c r="Q29" s="2">
        <f t="shared" si="33"/>
        <v>86</v>
      </c>
      <c r="R29" s="2">
        <f t="shared" si="33"/>
        <v>13</v>
      </c>
      <c r="S29" s="2">
        <f t="shared" si="33"/>
        <v>2</v>
      </c>
      <c r="T29" s="2">
        <f t="shared" si="33"/>
        <v>0</v>
      </c>
      <c r="U29" s="2">
        <f t="shared" si="33"/>
        <v>0</v>
      </c>
      <c r="V29" s="2">
        <f t="shared" si="33"/>
        <v>0</v>
      </c>
      <c r="W29" s="2">
        <f t="shared" si="33"/>
        <v>0</v>
      </c>
    </row>
    <row r="30" spans="1:23" x14ac:dyDescent="0.25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2"/>
        <v>A</v>
      </c>
      <c r="G30">
        <f t="shared" si="3"/>
        <v>3703941</v>
      </c>
      <c r="H30">
        <f t="shared" si="4"/>
        <v>0</v>
      </c>
      <c r="I30">
        <f t="shared" si="5"/>
        <v>3045392</v>
      </c>
      <c r="J30" s="1">
        <f t="shared" si="6"/>
        <v>0.82220000000000004</v>
      </c>
      <c r="K30">
        <v>3703941</v>
      </c>
      <c r="L30">
        <v>3045392</v>
      </c>
      <c r="M30" s="2">
        <f t="shared" ref="M30:W30" si="34">_xlfn.FLOOR.MATH(IF(L30 &gt; $K30 * 2, L30, L30 * $J30))</f>
        <v>2503921</v>
      </c>
      <c r="N30" s="2">
        <f t="shared" si="34"/>
        <v>2058723</v>
      </c>
      <c r="O30" s="2">
        <f t="shared" si="34"/>
        <v>1692682</v>
      </c>
      <c r="P30" s="2">
        <f t="shared" si="34"/>
        <v>1391723</v>
      </c>
      <c r="Q30" s="2">
        <f t="shared" si="34"/>
        <v>1144274</v>
      </c>
      <c r="R30" s="2">
        <f t="shared" si="34"/>
        <v>940822</v>
      </c>
      <c r="S30" s="2">
        <f t="shared" si="34"/>
        <v>773543</v>
      </c>
      <c r="T30" s="2">
        <f t="shared" si="34"/>
        <v>636007</v>
      </c>
      <c r="U30" s="2">
        <f t="shared" si="34"/>
        <v>522924</v>
      </c>
      <c r="V30" s="2">
        <f t="shared" si="34"/>
        <v>429948</v>
      </c>
      <c r="W30" s="2">
        <f t="shared" si="34"/>
        <v>353503</v>
      </c>
    </row>
    <row r="31" spans="1:23" x14ac:dyDescent="0.25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2"/>
        <v>C</v>
      </c>
      <c r="G31">
        <f t="shared" si="3"/>
        <v>5040530</v>
      </c>
      <c r="H31">
        <f t="shared" si="4"/>
        <v>0</v>
      </c>
      <c r="I31">
        <f t="shared" si="5"/>
        <v>59431</v>
      </c>
      <c r="J31" s="1">
        <f t="shared" si="6"/>
        <v>1.17E-2</v>
      </c>
      <c r="K31">
        <v>5040530</v>
      </c>
      <c r="L31">
        <v>59431</v>
      </c>
      <c r="M31" s="2">
        <f t="shared" ref="M31:W31" si="35">_xlfn.FLOOR.MATH(IF(L31 &gt; $K31 * 2, L31, L31 * $J31))</f>
        <v>695</v>
      </c>
      <c r="N31" s="2">
        <f t="shared" si="35"/>
        <v>8</v>
      </c>
      <c r="O31" s="2">
        <f t="shared" si="35"/>
        <v>0</v>
      </c>
      <c r="P31" s="2">
        <f t="shared" si="35"/>
        <v>0</v>
      </c>
      <c r="Q31" s="2">
        <f t="shared" si="35"/>
        <v>0</v>
      </c>
      <c r="R31" s="2">
        <f t="shared" si="35"/>
        <v>0</v>
      </c>
      <c r="S31" s="2">
        <f t="shared" si="35"/>
        <v>0</v>
      </c>
      <c r="T31" s="2">
        <f t="shared" si="35"/>
        <v>0</v>
      </c>
      <c r="U31" s="2">
        <f t="shared" si="35"/>
        <v>0</v>
      </c>
      <c r="V31" s="2">
        <f t="shared" si="35"/>
        <v>0</v>
      </c>
      <c r="W31" s="2">
        <f t="shared" si="35"/>
        <v>0</v>
      </c>
    </row>
    <row r="32" spans="1:23" x14ac:dyDescent="0.25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2"/>
        <v>C</v>
      </c>
      <c r="G32">
        <f t="shared" si="3"/>
        <v>3754769</v>
      </c>
      <c r="H32">
        <f t="shared" si="4"/>
        <v>0</v>
      </c>
      <c r="I32">
        <f t="shared" si="5"/>
        <v>3477577</v>
      </c>
      <c r="J32" s="1">
        <f t="shared" si="6"/>
        <v>0.92610000000000003</v>
      </c>
      <c r="K32">
        <v>3754769</v>
      </c>
      <c r="L32">
        <v>3477577</v>
      </c>
      <c r="M32" s="2">
        <f t="shared" ref="M32:W32" si="36">_xlfn.FLOOR.MATH(IF(L32 &gt; $K32 * 2, L32, L32 * $J32))</f>
        <v>3220584</v>
      </c>
      <c r="N32" s="2">
        <f t="shared" si="36"/>
        <v>2982582</v>
      </c>
      <c r="O32" s="2">
        <f t="shared" si="36"/>
        <v>2762169</v>
      </c>
      <c r="P32" s="2">
        <f t="shared" si="36"/>
        <v>2558044</v>
      </c>
      <c r="Q32" s="2">
        <f t="shared" si="36"/>
        <v>2369004</v>
      </c>
      <c r="R32" s="2">
        <f t="shared" si="36"/>
        <v>2193934</v>
      </c>
      <c r="S32" s="2">
        <f t="shared" si="36"/>
        <v>2031802</v>
      </c>
      <c r="T32" s="2">
        <f t="shared" si="36"/>
        <v>1881651</v>
      </c>
      <c r="U32" s="2">
        <f t="shared" si="36"/>
        <v>1742596</v>
      </c>
      <c r="V32" s="2">
        <f t="shared" si="36"/>
        <v>1613818</v>
      </c>
      <c r="W32" s="2">
        <f t="shared" si="36"/>
        <v>1494556</v>
      </c>
    </row>
    <row r="33" spans="1:23" x14ac:dyDescent="0.25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2"/>
        <v>D</v>
      </c>
      <c r="G33">
        <f t="shared" si="3"/>
        <v>2021024</v>
      </c>
      <c r="H33">
        <f t="shared" si="4"/>
        <v>1</v>
      </c>
      <c r="I33">
        <f t="shared" si="5"/>
        <v>3855970</v>
      </c>
      <c r="J33" s="1">
        <f t="shared" si="6"/>
        <v>1.9079000000000002</v>
      </c>
      <c r="K33">
        <v>2021024</v>
      </c>
      <c r="L33">
        <v>3855970</v>
      </c>
      <c r="M33" s="2">
        <f t="shared" ref="M33:W33" si="37">_xlfn.FLOOR.MATH(IF(L33 &gt; $K33 * 2, L33, L33 * $J33))</f>
        <v>7356805</v>
      </c>
      <c r="N33" s="2">
        <f t="shared" si="37"/>
        <v>7356805</v>
      </c>
      <c r="O33" s="2">
        <f t="shared" si="37"/>
        <v>7356805</v>
      </c>
      <c r="P33" s="2">
        <f t="shared" si="37"/>
        <v>7356805</v>
      </c>
      <c r="Q33" s="2">
        <f t="shared" si="37"/>
        <v>7356805</v>
      </c>
      <c r="R33" s="2">
        <f t="shared" si="37"/>
        <v>7356805</v>
      </c>
      <c r="S33" s="2">
        <f t="shared" si="37"/>
        <v>7356805</v>
      </c>
      <c r="T33" s="2">
        <f t="shared" si="37"/>
        <v>7356805</v>
      </c>
      <c r="U33" s="2">
        <f t="shared" si="37"/>
        <v>7356805</v>
      </c>
      <c r="V33" s="2">
        <f t="shared" si="37"/>
        <v>7356805</v>
      </c>
      <c r="W33" s="2">
        <f t="shared" si="37"/>
        <v>7356805</v>
      </c>
    </row>
    <row r="34" spans="1:23" x14ac:dyDescent="0.25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2"/>
        <v>B</v>
      </c>
      <c r="G34">
        <f t="shared" si="3"/>
        <v>5856254</v>
      </c>
      <c r="H34">
        <f t="shared" si="4"/>
        <v>0</v>
      </c>
      <c r="I34">
        <f t="shared" si="5"/>
        <v>948807</v>
      </c>
      <c r="J34" s="1">
        <f t="shared" si="6"/>
        <v>0.16200000000000001</v>
      </c>
      <c r="K34">
        <v>5856254</v>
      </c>
      <c r="L34">
        <v>948807</v>
      </c>
      <c r="M34" s="2">
        <f t="shared" ref="M34:W34" si="38">_xlfn.FLOOR.MATH(IF(L34 &gt; $K34 * 2, L34, L34 * $J34))</f>
        <v>153706</v>
      </c>
      <c r="N34" s="2">
        <f t="shared" si="38"/>
        <v>24900</v>
      </c>
      <c r="O34" s="2">
        <f t="shared" si="38"/>
        <v>4033</v>
      </c>
      <c r="P34" s="2">
        <f t="shared" si="38"/>
        <v>653</v>
      </c>
      <c r="Q34" s="2">
        <f t="shared" si="38"/>
        <v>105</v>
      </c>
      <c r="R34" s="2">
        <f t="shared" si="38"/>
        <v>17</v>
      </c>
      <c r="S34" s="2">
        <f t="shared" si="38"/>
        <v>2</v>
      </c>
      <c r="T34" s="2">
        <f t="shared" si="38"/>
        <v>0</v>
      </c>
      <c r="U34" s="2">
        <f t="shared" si="38"/>
        <v>0</v>
      </c>
      <c r="V34" s="2">
        <f t="shared" si="38"/>
        <v>0</v>
      </c>
      <c r="W34" s="2">
        <f t="shared" si="38"/>
        <v>0</v>
      </c>
    </row>
    <row r="35" spans="1:23" x14ac:dyDescent="0.25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2"/>
        <v>C</v>
      </c>
      <c r="G35">
        <f t="shared" si="3"/>
        <v>158033</v>
      </c>
      <c r="H35">
        <f t="shared" si="4"/>
        <v>1</v>
      </c>
      <c r="I35">
        <f t="shared" si="5"/>
        <v>2754275</v>
      </c>
      <c r="J35" s="1">
        <f t="shared" si="6"/>
        <v>17.4284</v>
      </c>
      <c r="K35">
        <v>158033</v>
      </c>
      <c r="L35">
        <v>2754275</v>
      </c>
      <c r="M35" s="2">
        <f t="shared" ref="M35:W35" si="39">_xlfn.FLOOR.MATH(IF(L35 &gt; $K35 * 2, L35, L35 * $J35))</f>
        <v>2754275</v>
      </c>
      <c r="N35" s="2">
        <f t="shared" si="39"/>
        <v>2754275</v>
      </c>
      <c r="O35" s="2">
        <f t="shared" si="39"/>
        <v>2754275</v>
      </c>
      <c r="P35" s="2">
        <f t="shared" si="39"/>
        <v>2754275</v>
      </c>
      <c r="Q35" s="2">
        <f t="shared" si="39"/>
        <v>2754275</v>
      </c>
      <c r="R35" s="2">
        <f t="shared" si="39"/>
        <v>2754275</v>
      </c>
      <c r="S35" s="2">
        <f t="shared" si="39"/>
        <v>2754275</v>
      </c>
      <c r="T35" s="2">
        <f t="shared" si="39"/>
        <v>2754275</v>
      </c>
      <c r="U35" s="2">
        <f t="shared" si="39"/>
        <v>2754275</v>
      </c>
      <c r="V35" s="2">
        <f t="shared" si="39"/>
        <v>2754275</v>
      </c>
      <c r="W35" s="2">
        <f t="shared" si="39"/>
        <v>2754275</v>
      </c>
    </row>
    <row r="36" spans="1:23" x14ac:dyDescent="0.25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2"/>
        <v>C</v>
      </c>
      <c r="G36">
        <f t="shared" si="3"/>
        <v>4984142</v>
      </c>
      <c r="H36">
        <f t="shared" si="4"/>
        <v>0</v>
      </c>
      <c r="I36">
        <f t="shared" si="5"/>
        <v>1986529</v>
      </c>
      <c r="J36" s="1">
        <f t="shared" si="6"/>
        <v>0.39850000000000002</v>
      </c>
      <c r="K36">
        <v>4984142</v>
      </c>
      <c r="L36">
        <v>1986529</v>
      </c>
      <c r="M36" s="2">
        <f t="shared" ref="M36:W36" si="40">_xlfn.FLOOR.MATH(IF(L36 &gt; $K36 * 2, L36, L36 * $J36))</f>
        <v>791631</v>
      </c>
      <c r="N36" s="2">
        <f t="shared" si="40"/>
        <v>315464</v>
      </c>
      <c r="O36" s="2">
        <f t="shared" si="40"/>
        <v>125712</v>
      </c>
      <c r="P36" s="2">
        <f t="shared" si="40"/>
        <v>50096</v>
      </c>
      <c r="Q36" s="2">
        <f t="shared" si="40"/>
        <v>19963</v>
      </c>
      <c r="R36" s="2">
        <f t="shared" si="40"/>
        <v>7955</v>
      </c>
      <c r="S36" s="2">
        <f t="shared" si="40"/>
        <v>3170</v>
      </c>
      <c r="T36" s="2">
        <f t="shared" si="40"/>
        <v>1263</v>
      </c>
      <c r="U36" s="2">
        <f t="shared" si="40"/>
        <v>503</v>
      </c>
      <c r="V36" s="2">
        <f t="shared" si="40"/>
        <v>200</v>
      </c>
      <c r="W36" s="2">
        <f t="shared" si="40"/>
        <v>79</v>
      </c>
    </row>
    <row r="37" spans="1:23" x14ac:dyDescent="0.25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2"/>
        <v>B</v>
      </c>
      <c r="G37">
        <f t="shared" si="3"/>
        <v>3653434</v>
      </c>
      <c r="H37">
        <f t="shared" si="4"/>
        <v>0</v>
      </c>
      <c r="I37">
        <f t="shared" si="5"/>
        <v>229037</v>
      </c>
      <c r="J37" s="1">
        <f t="shared" si="6"/>
        <v>6.2600000000000003E-2</v>
      </c>
      <c r="K37">
        <v>3653434</v>
      </c>
      <c r="L37">
        <v>229037</v>
      </c>
      <c r="M37" s="2">
        <f t="shared" ref="M37:W37" si="41">_xlfn.FLOOR.MATH(IF(L37 &gt; $K37 * 2, L37, L37 * $J37))</f>
        <v>14337</v>
      </c>
      <c r="N37" s="2">
        <f t="shared" si="41"/>
        <v>897</v>
      </c>
      <c r="O37" s="2">
        <f t="shared" si="41"/>
        <v>56</v>
      </c>
      <c r="P37" s="2">
        <f t="shared" si="41"/>
        <v>3</v>
      </c>
      <c r="Q37" s="2">
        <f t="shared" si="41"/>
        <v>0</v>
      </c>
      <c r="R37" s="2">
        <f t="shared" si="41"/>
        <v>0</v>
      </c>
      <c r="S37" s="2">
        <f t="shared" si="41"/>
        <v>0</v>
      </c>
      <c r="T37" s="2">
        <f t="shared" si="41"/>
        <v>0</v>
      </c>
      <c r="U37" s="2">
        <f t="shared" si="41"/>
        <v>0</v>
      </c>
      <c r="V37" s="2">
        <f t="shared" si="41"/>
        <v>0</v>
      </c>
      <c r="W37" s="2">
        <f t="shared" si="41"/>
        <v>0</v>
      </c>
    </row>
    <row r="38" spans="1:23" x14ac:dyDescent="0.25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2"/>
        <v>A</v>
      </c>
      <c r="G38">
        <f t="shared" si="3"/>
        <v>2921428</v>
      </c>
      <c r="H38">
        <f t="shared" si="4"/>
        <v>0</v>
      </c>
      <c r="I38">
        <f t="shared" si="5"/>
        <v>2383387</v>
      </c>
      <c r="J38" s="1">
        <f t="shared" si="6"/>
        <v>0.81580000000000008</v>
      </c>
      <c r="K38">
        <v>2921428</v>
      </c>
      <c r="L38">
        <v>2383387</v>
      </c>
      <c r="M38" s="2">
        <f t="shared" ref="M38:W38" si="42">_xlfn.FLOOR.MATH(IF(L38 &gt; $K38 * 2, L38, L38 * $J38))</f>
        <v>1944367</v>
      </c>
      <c r="N38" s="2">
        <f t="shared" si="42"/>
        <v>1586214</v>
      </c>
      <c r="O38" s="2">
        <f t="shared" si="42"/>
        <v>1294033</v>
      </c>
      <c r="P38" s="2">
        <f t="shared" si="42"/>
        <v>1055672</v>
      </c>
      <c r="Q38" s="2">
        <f t="shared" si="42"/>
        <v>861217</v>
      </c>
      <c r="R38" s="2">
        <f t="shared" si="42"/>
        <v>702580</v>
      </c>
      <c r="S38" s="2">
        <f t="shared" si="42"/>
        <v>573164</v>
      </c>
      <c r="T38" s="2">
        <f t="shared" si="42"/>
        <v>467587</v>
      </c>
      <c r="U38" s="2">
        <f t="shared" si="42"/>
        <v>381457</v>
      </c>
      <c r="V38" s="2">
        <f t="shared" si="42"/>
        <v>311192</v>
      </c>
      <c r="W38" s="2">
        <f t="shared" si="42"/>
        <v>253870</v>
      </c>
    </row>
    <row r="39" spans="1:23" x14ac:dyDescent="0.25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2"/>
        <v>B</v>
      </c>
      <c r="G39">
        <f t="shared" si="3"/>
        <v>3286803</v>
      </c>
      <c r="H39">
        <f t="shared" si="4"/>
        <v>0</v>
      </c>
      <c r="I39">
        <f t="shared" si="5"/>
        <v>877403</v>
      </c>
      <c r="J39" s="1">
        <f t="shared" si="6"/>
        <v>0.26690000000000003</v>
      </c>
      <c r="K39">
        <v>3286803</v>
      </c>
      <c r="L39">
        <v>877403</v>
      </c>
      <c r="M39" s="2">
        <f t="shared" ref="M39:W39" si="43">_xlfn.FLOOR.MATH(IF(L39 &gt; $K39 * 2, L39, L39 * $J39))</f>
        <v>234178</v>
      </c>
      <c r="N39" s="2">
        <f t="shared" si="43"/>
        <v>62502</v>
      </c>
      <c r="O39" s="2">
        <f t="shared" si="43"/>
        <v>16681</v>
      </c>
      <c r="P39" s="2">
        <f t="shared" si="43"/>
        <v>4452</v>
      </c>
      <c r="Q39" s="2">
        <f t="shared" si="43"/>
        <v>1188</v>
      </c>
      <c r="R39" s="2">
        <f t="shared" si="43"/>
        <v>317</v>
      </c>
      <c r="S39" s="2">
        <f t="shared" si="43"/>
        <v>84</v>
      </c>
      <c r="T39" s="2">
        <f t="shared" si="43"/>
        <v>22</v>
      </c>
      <c r="U39" s="2">
        <f t="shared" si="43"/>
        <v>5</v>
      </c>
      <c r="V39" s="2">
        <f t="shared" si="43"/>
        <v>1</v>
      </c>
      <c r="W39" s="2">
        <f t="shared" si="43"/>
        <v>0</v>
      </c>
    </row>
    <row r="40" spans="1:23" x14ac:dyDescent="0.25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2"/>
        <v>D</v>
      </c>
      <c r="G40">
        <f t="shared" si="3"/>
        <v>1063625</v>
      </c>
      <c r="H40">
        <f t="shared" si="4"/>
        <v>1</v>
      </c>
      <c r="I40">
        <f t="shared" si="5"/>
        <v>5958241</v>
      </c>
      <c r="J40" s="1">
        <f t="shared" si="6"/>
        <v>5.6017999999999999</v>
      </c>
      <c r="K40">
        <v>1063625</v>
      </c>
      <c r="L40">
        <v>5958241</v>
      </c>
      <c r="M40" s="2">
        <f t="shared" ref="M40:W40" si="44">_xlfn.FLOOR.MATH(IF(L40 &gt; $K40 * 2, L40, L40 * $J40))</f>
        <v>5958241</v>
      </c>
      <c r="N40" s="2">
        <f t="shared" si="44"/>
        <v>5958241</v>
      </c>
      <c r="O40" s="2">
        <f t="shared" si="44"/>
        <v>5958241</v>
      </c>
      <c r="P40" s="2">
        <f t="shared" si="44"/>
        <v>5958241</v>
      </c>
      <c r="Q40" s="2">
        <f t="shared" si="44"/>
        <v>5958241</v>
      </c>
      <c r="R40" s="2">
        <f t="shared" si="44"/>
        <v>5958241</v>
      </c>
      <c r="S40" s="2">
        <f t="shared" si="44"/>
        <v>5958241</v>
      </c>
      <c r="T40" s="2">
        <f t="shared" si="44"/>
        <v>5958241</v>
      </c>
      <c r="U40" s="2">
        <f t="shared" si="44"/>
        <v>5958241</v>
      </c>
      <c r="V40" s="2">
        <f t="shared" si="44"/>
        <v>5958241</v>
      </c>
      <c r="W40" s="2">
        <f t="shared" si="44"/>
        <v>5958241</v>
      </c>
    </row>
    <row r="41" spans="1:23" x14ac:dyDescent="0.25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2"/>
        <v>A</v>
      </c>
      <c r="G41">
        <f t="shared" si="3"/>
        <v>2270638</v>
      </c>
      <c r="H41">
        <f t="shared" si="4"/>
        <v>1</v>
      </c>
      <c r="I41">
        <f t="shared" si="5"/>
        <v>5149121</v>
      </c>
      <c r="J41" s="1">
        <f t="shared" si="6"/>
        <v>2.2676000000000003</v>
      </c>
      <c r="K41">
        <v>2270638</v>
      </c>
      <c r="L41">
        <v>5149121</v>
      </c>
      <c r="M41" s="2">
        <f t="shared" ref="M41:W41" si="45">_xlfn.FLOOR.MATH(IF(L41 &gt; $K41 * 2, L41, L41 * $J41))</f>
        <v>5149121</v>
      </c>
      <c r="N41" s="2">
        <f t="shared" si="45"/>
        <v>5149121</v>
      </c>
      <c r="O41" s="2">
        <f t="shared" si="45"/>
        <v>5149121</v>
      </c>
      <c r="P41" s="2">
        <f t="shared" si="45"/>
        <v>5149121</v>
      </c>
      <c r="Q41" s="2">
        <f t="shared" si="45"/>
        <v>5149121</v>
      </c>
      <c r="R41" s="2">
        <f t="shared" si="45"/>
        <v>5149121</v>
      </c>
      <c r="S41" s="2">
        <f t="shared" si="45"/>
        <v>5149121</v>
      </c>
      <c r="T41" s="2">
        <f t="shared" si="45"/>
        <v>5149121</v>
      </c>
      <c r="U41" s="2">
        <f t="shared" si="45"/>
        <v>5149121</v>
      </c>
      <c r="V41" s="2">
        <f t="shared" si="45"/>
        <v>5149121</v>
      </c>
      <c r="W41" s="2">
        <f t="shared" si="45"/>
        <v>5149121</v>
      </c>
    </row>
    <row r="42" spans="1:23" x14ac:dyDescent="0.25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2"/>
        <v>D</v>
      </c>
      <c r="G42">
        <f t="shared" si="3"/>
        <v>4318105</v>
      </c>
      <c r="H42">
        <f t="shared" si="4"/>
        <v>0</v>
      </c>
      <c r="I42">
        <f t="shared" si="5"/>
        <v>29991</v>
      </c>
      <c r="J42" s="1">
        <f t="shared" si="6"/>
        <v>6.9000000000000008E-3</v>
      </c>
      <c r="K42">
        <v>4318105</v>
      </c>
      <c r="L42">
        <v>29991</v>
      </c>
      <c r="M42" s="2">
        <f t="shared" ref="M42:W42" si="46">_xlfn.FLOOR.MATH(IF(L42 &gt; $K42 * 2, L42, L42 * $J42))</f>
        <v>206</v>
      </c>
      <c r="N42" s="2">
        <f t="shared" si="46"/>
        <v>1</v>
      </c>
      <c r="O42" s="2">
        <f t="shared" si="46"/>
        <v>0</v>
      </c>
      <c r="P42" s="2">
        <f t="shared" si="46"/>
        <v>0</v>
      </c>
      <c r="Q42" s="2">
        <f t="shared" si="46"/>
        <v>0</v>
      </c>
      <c r="R42" s="2">
        <f t="shared" si="46"/>
        <v>0</v>
      </c>
      <c r="S42" s="2">
        <f t="shared" si="46"/>
        <v>0</v>
      </c>
      <c r="T42" s="2">
        <f t="shared" si="46"/>
        <v>0</v>
      </c>
      <c r="U42" s="2">
        <f t="shared" si="46"/>
        <v>0</v>
      </c>
      <c r="V42" s="2">
        <f t="shared" si="46"/>
        <v>0</v>
      </c>
      <c r="W42" s="2">
        <f t="shared" si="46"/>
        <v>0</v>
      </c>
    </row>
    <row r="43" spans="1:23" x14ac:dyDescent="0.25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2"/>
        <v>B</v>
      </c>
      <c r="G43">
        <f t="shared" si="3"/>
        <v>4544199</v>
      </c>
      <c r="H43">
        <f t="shared" si="4"/>
        <v>0</v>
      </c>
      <c r="I43">
        <f t="shared" si="5"/>
        <v>726835</v>
      </c>
      <c r="J43" s="1">
        <f t="shared" si="6"/>
        <v>0.15990000000000001</v>
      </c>
      <c r="K43">
        <v>4544199</v>
      </c>
      <c r="L43">
        <v>726835</v>
      </c>
      <c r="M43" s="2">
        <f t="shared" ref="M43:W43" si="47">_xlfn.FLOOR.MATH(IF(L43 &gt; $K43 * 2, L43, L43 * $J43))</f>
        <v>116220</v>
      </c>
      <c r="N43" s="2">
        <f t="shared" si="47"/>
        <v>18583</v>
      </c>
      <c r="O43" s="2">
        <f t="shared" si="47"/>
        <v>2971</v>
      </c>
      <c r="P43" s="2">
        <f t="shared" si="47"/>
        <v>475</v>
      </c>
      <c r="Q43" s="2">
        <f t="shared" si="47"/>
        <v>75</v>
      </c>
      <c r="R43" s="2">
        <f t="shared" si="47"/>
        <v>11</v>
      </c>
      <c r="S43" s="2">
        <f t="shared" si="47"/>
        <v>1</v>
      </c>
      <c r="T43" s="2">
        <f t="shared" si="47"/>
        <v>0</v>
      </c>
      <c r="U43" s="2">
        <f t="shared" si="47"/>
        <v>0</v>
      </c>
      <c r="V43" s="2">
        <f t="shared" si="47"/>
        <v>0</v>
      </c>
      <c r="W43" s="2">
        <f t="shared" si="47"/>
        <v>0</v>
      </c>
    </row>
    <row r="44" spans="1:23" x14ac:dyDescent="0.25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2"/>
        <v>D</v>
      </c>
      <c r="G44">
        <f t="shared" si="3"/>
        <v>5125651</v>
      </c>
      <c r="H44">
        <f t="shared" si="4"/>
        <v>0</v>
      </c>
      <c r="I44">
        <f t="shared" si="5"/>
        <v>75752</v>
      </c>
      <c r="J44" s="1">
        <f t="shared" si="6"/>
        <v>1.4700000000000001E-2</v>
      </c>
      <c r="K44">
        <v>5125651</v>
      </c>
      <c r="L44">
        <v>75752</v>
      </c>
      <c r="M44" s="2">
        <f t="shared" ref="M44:W44" si="48">_xlfn.FLOOR.MATH(IF(L44 &gt; $K44 * 2, L44, L44 * $J44))</f>
        <v>1113</v>
      </c>
      <c r="N44" s="2">
        <f t="shared" si="48"/>
        <v>16</v>
      </c>
      <c r="O44" s="2">
        <f t="shared" si="48"/>
        <v>0</v>
      </c>
      <c r="P44" s="2">
        <f t="shared" si="48"/>
        <v>0</v>
      </c>
      <c r="Q44" s="2">
        <f t="shared" si="48"/>
        <v>0</v>
      </c>
      <c r="R44" s="2">
        <f t="shared" si="48"/>
        <v>0</v>
      </c>
      <c r="S44" s="2">
        <f t="shared" si="48"/>
        <v>0</v>
      </c>
      <c r="T44" s="2">
        <f t="shared" si="48"/>
        <v>0</v>
      </c>
      <c r="U44" s="2">
        <f t="shared" si="48"/>
        <v>0</v>
      </c>
      <c r="V44" s="2">
        <f t="shared" si="48"/>
        <v>0</v>
      </c>
      <c r="W44" s="2">
        <f t="shared" si="48"/>
        <v>0</v>
      </c>
    </row>
    <row r="45" spans="1:23" x14ac:dyDescent="0.25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2"/>
        <v>C</v>
      </c>
      <c r="G45">
        <f t="shared" si="3"/>
        <v>1673241</v>
      </c>
      <c r="H45">
        <f t="shared" si="4"/>
        <v>1</v>
      </c>
      <c r="I45">
        <f t="shared" si="5"/>
        <v>2023958</v>
      </c>
      <c r="J45" s="1">
        <f t="shared" si="6"/>
        <v>1.2096</v>
      </c>
      <c r="K45">
        <v>1673241</v>
      </c>
      <c r="L45">
        <v>2023958</v>
      </c>
      <c r="M45" s="2">
        <f t="shared" ref="M45:W45" si="49">_xlfn.FLOOR.MATH(IF(L45 &gt; $K45 * 2, L45, L45 * $J45))</f>
        <v>2448179</v>
      </c>
      <c r="N45" s="2">
        <f t="shared" si="49"/>
        <v>2961317</v>
      </c>
      <c r="O45" s="2">
        <f t="shared" si="49"/>
        <v>3582009</v>
      </c>
      <c r="P45" s="2">
        <f t="shared" si="49"/>
        <v>3582009</v>
      </c>
      <c r="Q45" s="2">
        <f t="shared" si="49"/>
        <v>3582009</v>
      </c>
      <c r="R45" s="2">
        <f t="shared" si="49"/>
        <v>3582009</v>
      </c>
      <c r="S45" s="2">
        <f t="shared" si="49"/>
        <v>3582009</v>
      </c>
      <c r="T45" s="2">
        <f t="shared" si="49"/>
        <v>3582009</v>
      </c>
      <c r="U45" s="2">
        <f t="shared" si="49"/>
        <v>3582009</v>
      </c>
      <c r="V45" s="2">
        <f t="shared" si="49"/>
        <v>3582009</v>
      </c>
      <c r="W45" s="2">
        <f t="shared" si="49"/>
        <v>3582009</v>
      </c>
    </row>
    <row r="46" spans="1:23" x14ac:dyDescent="0.25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2"/>
        <v>B</v>
      </c>
      <c r="G46">
        <f t="shared" si="3"/>
        <v>2257874</v>
      </c>
      <c r="H46">
        <f t="shared" si="4"/>
        <v>1</v>
      </c>
      <c r="I46">
        <f t="shared" si="5"/>
        <v>3261598</v>
      </c>
      <c r="J46" s="1">
        <f t="shared" si="6"/>
        <v>1.4445000000000001</v>
      </c>
      <c r="K46">
        <v>2257874</v>
      </c>
      <c r="L46">
        <v>3261598</v>
      </c>
      <c r="M46" s="2">
        <f t="shared" ref="M46:W46" si="50">_xlfn.FLOOR.MATH(IF(L46 &gt; $K46 * 2, L46, L46 * $J46))</f>
        <v>4711378</v>
      </c>
      <c r="N46" s="2">
        <f t="shared" si="50"/>
        <v>4711378</v>
      </c>
      <c r="O46" s="2">
        <f t="shared" si="50"/>
        <v>4711378</v>
      </c>
      <c r="P46" s="2">
        <f t="shared" si="50"/>
        <v>4711378</v>
      </c>
      <c r="Q46" s="2">
        <f t="shared" si="50"/>
        <v>4711378</v>
      </c>
      <c r="R46" s="2">
        <f t="shared" si="50"/>
        <v>4711378</v>
      </c>
      <c r="S46" s="2">
        <f t="shared" si="50"/>
        <v>4711378</v>
      </c>
      <c r="T46" s="2">
        <f t="shared" si="50"/>
        <v>4711378</v>
      </c>
      <c r="U46" s="2">
        <f t="shared" si="50"/>
        <v>4711378</v>
      </c>
      <c r="V46" s="2">
        <f t="shared" si="50"/>
        <v>4711378</v>
      </c>
      <c r="W46" s="2">
        <f t="shared" si="50"/>
        <v>4711378</v>
      </c>
    </row>
    <row r="47" spans="1:23" x14ac:dyDescent="0.25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2"/>
        <v>C</v>
      </c>
      <c r="G47">
        <f t="shared" si="3"/>
        <v>286380</v>
      </c>
      <c r="H47">
        <f t="shared" si="4"/>
        <v>1</v>
      </c>
      <c r="I47">
        <f t="shared" si="5"/>
        <v>5502111</v>
      </c>
      <c r="J47" s="1">
        <f t="shared" si="6"/>
        <v>19.212600000000002</v>
      </c>
      <c r="K47">
        <v>286380</v>
      </c>
      <c r="L47">
        <v>5502111</v>
      </c>
      <c r="M47" s="2">
        <f t="shared" ref="M47:W47" si="51">_xlfn.FLOOR.MATH(IF(L47 &gt; $K47 * 2, L47, L47 * $J47))</f>
        <v>5502111</v>
      </c>
      <c r="N47" s="2">
        <f t="shared" si="51"/>
        <v>5502111</v>
      </c>
      <c r="O47" s="2">
        <f t="shared" si="51"/>
        <v>5502111</v>
      </c>
      <c r="P47" s="2">
        <f t="shared" si="51"/>
        <v>5502111</v>
      </c>
      <c r="Q47" s="2">
        <f t="shared" si="51"/>
        <v>5502111</v>
      </c>
      <c r="R47" s="2">
        <f t="shared" si="51"/>
        <v>5502111</v>
      </c>
      <c r="S47" s="2">
        <f t="shared" si="51"/>
        <v>5502111</v>
      </c>
      <c r="T47" s="2">
        <f t="shared" si="51"/>
        <v>5502111</v>
      </c>
      <c r="U47" s="2">
        <f t="shared" si="51"/>
        <v>5502111</v>
      </c>
      <c r="V47" s="2">
        <f t="shared" si="51"/>
        <v>5502111</v>
      </c>
      <c r="W47" s="2">
        <f t="shared" si="51"/>
        <v>5502111</v>
      </c>
    </row>
    <row r="48" spans="1:23" x14ac:dyDescent="0.25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2"/>
        <v>B</v>
      </c>
      <c r="G48">
        <f t="shared" si="3"/>
        <v>2503710</v>
      </c>
      <c r="H48">
        <f t="shared" si="4"/>
        <v>1</v>
      </c>
      <c r="I48">
        <f t="shared" si="5"/>
        <v>5389136</v>
      </c>
      <c r="J48" s="1">
        <f t="shared" si="6"/>
        <v>2.1524000000000001</v>
      </c>
      <c r="K48">
        <v>2503710</v>
      </c>
      <c r="L48">
        <v>5389136</v>
      </c>
      <c r="M48" s="2">
        <f t="shared" ref="M48:W48" si="52">_xlfn.FLOOR.MATH(IF(L48 &gt; $K48 * 2, L48, L48 * $J48))</f>
        <v>5389136</v>
      </c>
      <c r="N48" s="2">
        <f t="shared" si="52"/>
        <v>5389136</v>
      </c>
      <c r="O48" s="2">
        <f t="shared" si="52"/>
        <v>5389136</v>
      </c>
      <c r="P48" s="2">
        <f t="shared" si="52"/>
        <v>5389136</v>
      </c>
      <c r="Q48" s="2">
        <f t="shared" si="52"/>
        <v>5389136</v>
      </c>
      <c r="R48" s="2">
        <f t="shared" si="52"/>
        <v>5389136</v>
      </c>
      <c r="S48" s="2">
        <f t="shared" si="52"/>
        <v>5389136</v>
      </c>
      <c r="T48" s="2">
        <f t="shared" si="52"/>
        <v>5389136</v>
      </c>
      <c r="U48" s="2">
        <f t="shared" si="52"/>
        <v>5389136</v>
      </c>
      <c r="V48" s="2">
        <f t="shared" si="52"/>
        <v>5389136</v>
      </c>
      <c r="W48" s="2">
        <f t="shared" si="52"/>
        <v>5389136</v>
      </c>
    </row>
    <row r="49" spans="1:25" x14ac:dyDescent="0.25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2"/>
        <v>C</v>
      </c>
      <c r="G49">
        <f t="shared" si="3"/>
        <v>5369399</v>
      </c>
      <c r="H49">
        <f t="shared" si="4"/>
        <v>1</v>
      </c>
      <c r="I49">
        <f t="shared" si="5"/>
        <v>5688389</v>
      </c>
      <c r="J49" s="1">
        <f t="shared" si="6"/>
        <v>1.0594000000000001</v>
      </c>
      <c r="K49">
        <v>5369399</v>
      </c>
      <c r="L49">
        <v>5688389</v>
      </c>
      <c r="M49" s="2">
        <f t="shared" ref="M49:W49" si="53">_xlfn.FLOOR.MATH(IF(L49 &gt; $K49 * 2, L49, L49 * $J49))</f>
        <v>6026279</v>
      </c>
      <c r="N49" s="2">
        <f t="shared" si="53"/>
        <v>6384239</v>
      </c>
      <c r="O49" s="2">
        <f t="shared" si="53"/>
        <v>6763462</v>
      </c>
      <c r="P49" s="2">
        <f t="shared" si="53"/>
        <v>7165211</v>
      </c>
      <c r="Q49" s="2">
        <f t="shared" si="53"/>
        <v>7590824</v>
      </c>
      <c r="R49" s="2">
        <f t="shared" si="53"/>
        <v>8041718</v>
      </c>
      <c r="S49" s="2">
        <f t="shared" si="53"/>
        <v>8519396</v>
      </c>
      <c r="T49" s="2">
        <f t="shared" si="53"/>
        <v>9025448</v>
      </c>
      <c r="U49" s="2">
        <f t="shared" si="53"/>
        <v>9561559</v>
      </c>
      <c r="V49" s="2">
        <f t="shared" si="53"/>
        <v>10129515</v>
      </c>
      <c r="W49" s="2">
        <f t="shared" si="53"/>
        <v>10731208</v>
      </c>
    </row>
    <row r="50" spans="1:25" x14ac:dyDescent="0.25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2"/>
        <v>C</v>
      </c>
      <c r="G50">
        <f t="shared" si="3"/>
        <v>516909</v>
      </c>
      <c r="H50">
        <f t="shared" si="4"/>
        <v>1</v>
      </c>
      <c r="I50">
        <f t="shared" si="5"/>
        <v>6097264</v>
      </c>
      <c r="J50" s="1">
        <f t="shared" si="6"/>
        <v>11.7956</v>
      </c>
      <c r="K50">
        <v>516909</v>
      </c>
      <c r="L50">
        <v>6097264</v>
      </c>
      <c r="M50" s="2">
        <f t="shared" ref="M50:W50" si="54">_xlfn.FLOOR.MATH(IF(L50 &gt; $K50 * 2, L50, L50 * $J50))</f>
        <v>6097264</v>
      </c>
      <c r="N50" s="2">
        <f t="shared" si="54"/>
        <v>6097264</v>
      </c>
      <c r="O50" s="2">
        <f t="shared" si="54"/>
        <v>6097264</v>
      </c>
      <c r="P50" s="2">
        <f t="shared" si="54"/>
        <v>6097264</v>
      </c>
      <c r="Q50" s="2">
        <f t="shared" si="54"/>
        <v>6097264</v>
      </c>
      <c r="R50" s="2">
        <f t="shared" si="54"/>
        <v>6097264</v>
      </c>
      <c r="S50" s="2">
        <f t="shared" si="54"/>
        <v>6097264</v>
      </c>
      <c r="T50" s="2">
        <f t="shared" si="54"/>
        <v>6097264</v>
      </c>
      <c r="U50" s="2">
        <f t="shared" si="54"/>
        <v>6097264</v>
      </c>
      <c r="V50" s="2">
        <f t="shared" si="54"/>
        <v>6097264</v>
      </c>
      <c r="W50" s="2">
        <f t="shared" si="54"/>
        <v>6097264</v>
      </c>
    </row>
    <row r="51" spans="1:25" x14ac:dyDescent="0.25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2"/>
        <v>B</v>
      </c>
      <c r="G51">
        <f t="shared" si="3"/>
        <v>5119414</v>
      </c>
      <c r="H51">
        <f t="shared" si="4"/>
        <v>0</v>
      </c>
      <c r="I51">
        <f t="shared" si="5"/>
        <v>3649895</v>
      </c>
      <c r="J51" s="1">
        <f t="shared" si="6"/>
        <v>0.71290000000000009</v>
      </c>
      <c r="K51">
        <v>5119414</v>
      </c>
      <c r="L51">
        <v>3649895</v>
      </c>
      <c r="M51" s="2">
        <f t="shared" ref="M51:W51" si="55">_xlfn.FLOOR.MATH(IF(L51 &gt; $K51 * 2, L51, L51 * $J51))</f>
        <v>2602010</v>
      </c>
      <c r="N51" s="2">
        <f t="shared" si="55"/>
        <v>1854972</v>
      </c>
      <c r="O51" s="2">
        <f t="shared" si="55"/>
        <v>1322409</v>
      </c>
      <c r="P51" s="2">
        <f t="shared" si="55"/>
        <v>942745</v>
      </c>
      <c r="Q51" s="2">
        <f t="shared" si="55"/>
        <v>672082</v>
      </c>
      <c r="R51" s="2">
        <f t="shared" si="55"/>
        <v>479127</v>
      </c>
      <c r="S51" s="2">
        <f t="shared" si="55"/>
        <v>341569</v>
      </c>
      <c r="T51" s="2">
        <f t="shared" si="55"/>
        <v>243504</v>
      </c>
      <c r="U51" s="2">
        <f t="shared" si="55"/>
        <v>173594</v>
      </c>
      <c r="V51" s="2">
        <f t="shared" si="55"/>
        <v>123755</v>
      </c>
      <c r="W51" s="2">
        <f t="shared" si="55"/>
        <v>88224</v>
      </c>
    </row>
    <row r="52" spans="1:25" x14ac:dyDescent="0.25">
      <c r="L52">
        <f>IF(L2 &gt; $K2 * 2, 1, 0)</f>
        <v>0</v>
      </c>
      <c r="M52">
        <f t="shared" ref="M52:W52" si="56">IF(M2 &gt; $K2 * 2, 1, 0)</f>
        <v>0</v>
      </c>
      <c r="N52">
        <f t="shared" si="56"/>
        <v>0</v>
      </c>
      <c r="O52">
        <f t="shared" si="56"/>
        <v>0</v>
      </c>
      <c r="P52">
        <f t="shared" si="56"/>
        <v>0</v>
      </c>
      <c r="Q52">
        <f t="shared" si="56"/>
        <v>0</v>
      </c>
      <c r="R52">
        <f t="shared" si="56"/>
        <v>0</v>
      </c>
      <c r="S52">
        <f t="shared" si="56"/>
        <v>0</v>
      </c>
      <c r="T52">
        <f t="shared" si="56"/>
        <v>0</v>
      </c>
      <c r="U52">
        <f t="shared" si="56"/>
        <v>0</v>
      </c>
      <c r="V52">
        <f t="shared" si="56"/>
        <v>0</v>
      </c>
      <c r="W52">
        <f t="shared" si="56"/>
        <v>1</v>
      </c>
      <c r="X52">
        <f>SUM(L52:W52)</f>
        <v>1</v>
      </c>
      <c r="Y52">
        <f>COUNTIF(X52:X102, "&gt;0")</f>
        <v>18</v>
      </c>
    </row>
    <row r="53" spans="1:25" x14ac:dyDescent="0.25">
      <c r="L53">
        <f t="shared" ref="L53:W53" si="57">IF(L3 &gt; $K3 * 2, 1, 0)</f>
        <v>0</v>
      </c>
      <c r="M53">
        <f t="shared" si="57"/>
        <v>0</v>
      </c>
      <c r="N53">
        <f t="shared" si="57"/>
        <v>0</v>
      </c>
      <c r="O53">
        <f t="shared" si="57"/>
        <v>0</v>
      </c>
      <c r="P53">
        <f t="shared" si="57"/>
        <v>0</v>
      </c>
      <c r="Q53">
        <f t="shared" si="57"/>
        <v>0</v>
      </c>
      <c r="R53">
        <f t="shared" si="57"/>
        <v>0</v>
      </c>
      <c r="S53">
        <f t="shared" si="57"/>
        <v>0</v>
      </c>
      <c r="T53">
        <f t="shared" si="57"/>
        <v>0</v>
      </c>
      <c r="U53">
        <f t="shared" si="57"/>
        <v>0</v>
      </c>
      <c r="V53">
        <f t="shared" si="57"/>
        <v>0</v>
      </c>
      <c r="W53">
        <f t="shared" si="57"/>
        <v>0</v>
      </c>
      <c r="X53">
        <f t="shared" ref="X53:X101" si="58">SUM(L53:W53)</f>
        <v>0</v>
      </c>
    </row>
    <row r="54" spans="1:25" x14ac:dyDescent="0.25">
      <c r="L54">
        <f t="shared" ref="L54:W54" si="59">IF(L4 &gt; $K4 * 2, 1, 0)</f>
        <v>0</v>
      </c>
      <c r="M54">
        <f t="shared" si="59"/>
        <v>0</v>
      </c>
      <c r="N54">
        <f t="shared" si="59"/>
        <v>0</v>
      </c>
      <c r="O54">
        <f t="shared" si="59"/>
        <v>0</v>
      </c>
      <c r="P54">
        <f t="shared" si="59"/>
        <v>0</v>
      </c>
      <c r="Q54">
        <f t="shared" si="59"/>
        <v>0</v>
      </c>
      <c r="R54">
        <f t="shared" si="59"/>
        <v>0</v>
      </c>
      <c r="S54">
        <f t="shared" si="59"/>
        <v>0</v>
      </c>
      <c r="T54">
        <f t="shared" si="59"/>
        <v>0</v>
      </c>
      <c r="U54">
        <f t="shared" si="59"/>
        <v>0</v>
      </c>
      <c r="V54">
        <f t="shared" si="59"/>
        <v>0</v>
      </c>
      <c r="W54">
        <f t="shared" si="59"/>
        <v>0</v>
      </c>
      <c r="X54">
        <f t="shared" si="58"/>
        <v>0</v>
      </c>
    </row>
    <row r="55" spans="1:25" x14ac:dyDescent="0.25">
      <c r="L55">
        <f t="shared" ref="L55:W55" si="60">IF(L5 &gt; $K5 * 2, 1, 0)</f>
        <v>0</v>
      </c>
      <c r="M55">
        <f t="shared" si="60"/>
        <v>0</v>
      </c>
      <c r="N55">
        <f t="shared" si="60"/>
        <v>0</v>
      </c>
      <c r="O55">
        <f t="shared" si="60"/>
        <v>0</v>
      </c>
      <c r="P55">
        <f t="shared" si="60"/>
        <v>0</v>
      </c>
      <c r="Q55">
        <f t="shared" si="60"/>
        <v>0</v>
      </c>
      <c r="R55">
        <f t="shared" si="60"/>
        <v>0</v>
      </c>
      <c r="S55">
        <f t="shared" si="60"/>
        <v>0</v>
      </c>
      <c r="T55">
        <f t="shared" si="60"/>
        <v>0</v>
      </c>
      <c r="U55">
        <f t="shared" si="60"/>
        <v>0</v>
      </c>
      <c r="V55">
        <f t="shared" si="60"/>
        <v>0</v>
      </c>
      <c r="W55">
        <f t="shared" si="60"/>
        <v>0</v>
      </c>
      <c r="X55">
        <f t="shared" si="58"/>
        <v>0</v>
      </c>
    </row>
    <row r="56" spans="1:25" x14ac:dyDescent="0.25">
      <c r="L56">
        <f t="shared" ref="L56:W56" si="61">IF(L6 &gt; $K6 * 2, 1, 0)</f>
        <v>0</v>
      </c>
      <c r="M56">
        <f t="shared" si="61"/>
        <v>0</v>
      </c>
      <c r="N56">
        <f t="shared" si="61"/>
        <v>0</v>
      </c>
      <c r="O56">
        <f t="shared" si="61"/>
        <v>0</v>
      </c>
      <c r="P56">
        <f t="shared" si="61"/>
        <v>0</v>
      </c>
      <c r="Q56">
        <f t="shared" si="61"/>
        <v>0</v>
      </c>
      <c r="R56">
        <f t="shared" si="61"/>
        <v>0</v>
      </c>
      <c r="S56">
        <f t="shared" si="61"/>
        <v>0</v>
      </c>
      <c r="T56">
        <f t="shared" si="61"/>
        <v>0</v>
      </c>
      <c r="U56">
        <f t="shared" si="61"/>
        <v>0</v>
      </c>
      <c r="V56">
        <f t="shared" si="61"/>
        <v>0</v>
      </c>
      <c r="W56">
        <f t="shared" si="61"/>
        <v>0</v>
      </c>
      <c r="X56">
        <f t="shared" si="58"/>
        <v>0</v>
      </c>
    </row>
    <row r="57" spans="1:25" x14ac:dyDescent="0.25">
      <c r="L57">
        <f t="shared" ref="L57:W57" si="62">IF(L7 &gt; $K7 * 2, 1, 0)</f>
        <v>0</v>
      </c>
      <c r="M57">
        <f t="shared" si="62"/>
        <v>0</v>
      </c>
      <c r="N57">
        <f t="shared" si="62"/>
        <v>0</v>
      </c>
      <c r="O57">
        <f t="shared" si="62"/>
        <v>0</v>
      </c>
      <c r="P57">
        <f t="shared" si="62"/>
        <v>0</v>
      </c>
      <c r="Q57">
        <f t="shared" si="62"/>
        <v>1</v>
      </c>
      <c r="R57">
        <f t="shared" si="62"/>
        <v>1</v>
      </c>
      <c r="S57">
        <f t="shared" si="62"/>
        <v>1</v>
      </c>
      <c r="T57">
        <f t="shared" si="62"/>
        <v>1</v>
      </c>
      <c r="U57">
        <f t="shared" si="62"/>
        <v>1</v>
      </c>
      <c r="V57">
        <f t="shared" si="62"/>
        <v>1</v>
      </c>
      <c r="W57">
        <f t="shared" si="62"/>
        <v>1</v>
      </c>
      <c r="X57">
        <f t="shared" si="58"/>
        <v>7</v>
      </c>
    </row>
    <row r="58" spans="1:25" x14ac:dyDescent="0.25">
      <c r="L58">
        <f t="shared" ref="L58:W58" si="63">IF(L8 &gt; $K8 * 2, 1, 0)</f>
        <v>0</v>
      </c>
      <c r="M58">
        <f t="shared" si="63"/>
        <v>0</v>
      </c>
      <c r="N58">
        <f t="shared" si="63"/>
        <v>0</v>
      </c>
      <c r="O58">
        <f t="shared" si="63"/>
        <v>0</v>
      </c>
      <c r="P58">
        <f t="shared" si="63"/>
        <v>0</v>
      </c>
      <c r="Q58">
        <f t="shared" si="63"/>
        <v>0</v>
      </c>
      <c r="R58">
        <f t="shared" si="63"/>
        <v>0</v>
      </c>
      <c r="S58">
        <f t="shared" si="63"/>
        <v>0</v>
      </c>
      <c r="T58">
        <f t="shared" si="63"/>
        <v>0</v>
      </c>
      <c r="U58">
        <f t="shared" si="63"/>
        <v>0</v>
      </c>
      <c r="V58">
        <f t="shared" si="63"/>
        <v>0</v>
      </c>
      <c r="W58">
        <f t="shared" si="63"/>
        <v>0</v>
      </c>
      <c r="X58">
        <f t="shared" si="58"/>
        <v>0</v>
      </c>
    </row>
    <row r="59" spans="1:25" x14ac:dyDescent="0.25">
      <c r="L59">
        <f t="shared" ref="L59:W59" si="64">IF(L9 &gt; $K9 * 2, 1, 0)</f>
        <v>0</v>
      </c>
      <c r="M59">
        <f t="shared" si="64"/>
        <v>1</v>
      </c>
      <c r="N59">
        <f t="shared" si="64"/>
        <v>1</v>
      </c>
      <c r="O59">
        <f t="shared" si="64"/>
        <v>1</v>
      </c>
      <c r="P59">
        <f t="shared" si="64"/>
        <v>1</v>
      </c>
      <c r="Q59">
        <f t="shared" si="64"/>
        <v>1</v>
      </c>
      <c r="R59">
        <f t="shared" si="64"/>
        <v>1</v>
      </c>
      <c r="S59">
        <f t="shared" si="64"/>
        <v>1</v>
      </c>
      <c r="T59">
        <f t="shared" si="64"/>
        <v>1</v>
      </c>
      <c r="U59">
        <f t="shared" si="64"/>
        <v>1</v>
      </c>
      <c r="V59">
        <f t="shared" si="64"/>
        <v>1</v>
      </c>
      <c r="W59">
        <f t="shared" si="64"/>
        <v>1</v>
      </c>
      <c r="X59">
        <f t="shared" si="58"/>
        <v>11</v>
      </c>
    </row>
    <row r="60" spans="1:25" x14ac:dyDescent="0.25">
      <c r="L60">
        <f t="shared" ref="L60:W60" si="65">IF(L10 &gt; $K10 * 2, 1, 0)</f>
        <v>0</v>
      </c>
      <c r="M60">
        <f t="shared" si="65"/>
        <v>0</v>
      </c>
      <c r="N60">
        <f t="shared" si="65"/>
        <v>0</v>
      </c>
      <c r="O60">
        <f t="shared" si="65"/>
        <v>0</v>
      </c>
      <c r="P60">
        <f t="shared" si="65"/>
        <v>0</v>
      </c>
      <c r="Q60">
        <f t="shared" si="65"/>
        <v>0</v>
      </c>
      <c r="R60">
        <f t="shared" si="65"/>
        <v>0</v>
      </c>
      <c r="S60">
        <f t="shared" si="65"/>
        <v>0</v>
      </c>
      <c r="T60">
        <f t="shared" si="65"/>
        <v>0</v>
      </c>
      <c r="U60">
        <f t="shared" si="65"/>
        <v>0</v>
      </c>
      <c r="V60">
        <f t="shared" si="65"/>
        <v>0</v>
      </c>
      <c r="W60">
        <f t="shared" si="65"/>
        <v>0</v>
      </c>
      <c r="X60">
        <f t="shared" si="58"/>
        <v>0</v>
      </c>
    </row>
    <row r="61" spans="1:25" x14ac:dyDescent="0.25">
      <c r="L61">
        <f t="shared" ref="L61:W61" si="66">IF(L11 &gt; $K11 * 2, 1, 0)</f>
        <v>0</v>
      </c>
      <c r="M61">
        <f t="shared" si="66"/>
        <v>0</v>
      </c>
      <c r="N61">
        <f t="shared" si="66"/>
        <v>0</v>
      </c>
      <c r="O61">
        <f t="shared" si="66"/>
        <v>0</v>
      </c>
      <c r="P61">
        <f t="shared" si="66"/>
        <v>0</v>
      </c>
      <c r="Q61">
        <f t="shared" si="66"/>
        <v>0</v>
      </c>
      <c r="R61">
        <f t="shared" si="66"/>
        <v>0</v>
      </c>
      <c r="S61">
        <f t="shared" si="66"/>
        <v>0</v>
      </c>
      <c r="T61">
        <f t="shared" si="66"/>
        <v>0</v>
      </c>
      <c r="U61">
        <f t="shared" si="66"/>
        <v>0</v>
      </c>
      <c r="V61">
        <f t="shared" si="66"/>
        <v>0</v>
      </c>
      <c r="W61">
        <f t="shared" si="66"/>
        <v>0</v>
      </c>
      <c r="X61">
        <f t="shared" si="58"/>
        <v>0</v>
      </c>
    </row>
    <row r="62" spans="1:25" x14ac:dyDescent="0.25">
      <c r="L62">
        <f t="shared" ref="L62:W62" si="67">IF(L12 &gt; $K12 * 2, 1, 0)</f>
        <v>0</v>
      </c>
      <c r="M62">
        <f t="shared" si="67"/>
        <v>0</v>
      </c>
      <c r="N62">
        <f t="shared" si="67"/>
        <v>0</v>
      </c>
      <c r="O62">
        <f t="shared" si="67"/>
        <v>0</v>
      </c>
      <c r="P62">
        <f t="shared" si="67"/>
        <v>0</v>
      </c>
      <c r="Q62">
        <f t="shared" si="67"/>
        <v>0</v>
      </c>
      <c r="R62">
        <f t="shared" si="67"/>
        <v>0</v>
      </c>
      <c r="S62">
        <f t="shared" si="67"/>
        <v>0</v>
      </c>
      <c r="T62">
        <f t="shared" si="67"/>
        <v>0</v>
      </c>
      <c r="U62">
        <f t="shared" si="67"/>
        <v>0</v>
      </c>
      <c r="V62">
        <f t="shared" si="67"/>
        <v>0</v>
      </c>
      <c r="W62">
        <f t="shared" si="67"/>
        <v>0</v>
      </c>
      <c r="X62">
        <f t="shared" si="58"/>
        <v>0</v>
      </c>
    </row>
    <row r="63" spans="1:25" x14ac:dyDescent="0.25">
      <c r="L63">
        <f t="shared" ref="L63:W63" si="68">IF(L13 &gt; $K13 * 2, 1, 0)</f>
        <v>0</v>
      </c>
      <c r="M63">
        <f t="shared" si="68"/>
        <v>0</v>
      </c>
      <c r="N63">
        <f t="shared" si="68"/>
        <v>0</v>
      </c>
      <c r="O63">
        <f t="shared" si="68"/>
        <v>0</v>
      </c>
      <c r="P63">
        <f t="shared" si="68"/>
        <v>1</v>
      </c>
      <c r="Q63">
        <f t="shared" si="68"/>
        <v>1</v>
      </c>
      <c r="R63">
        <f t="shared" si="68"/>
        <v>1</v>
      </c>
      <c r="S63">
        <f t="shared" si="68"/>
        <v>1</v>
      </c>
      <c r="T63">
        <f t="shared" si="68"/>
        <v>1</v>
      </c>
      <c r="U63">
        <f t="shared" si="68"/>
        <v>1</v>
      </c>
      <c r="V63">
        <f t="shared" si="68"/>
        <v>1</v>
      </c>
      <c r="W63">
        <f t="shared" si="68"/>
        <v>1</v>
      </c>
      <c r="X63">
        <f t="shared" si="58"/>
        <v>8</v>
      </c>
    </row>
    <row r="64" spans="1:25" x14ac:dyDescent="0.25">
      <c r="L64">
        <f t="shared" ref="L64:W64" si="69">IF(L14 &gt; $K14 * 2, 1, 0)</f>
        <v>0</v>
      </c>
      <c r="M64">
        <f t="shared" si="69"/>
        <v>0</v>
      </c>
      <c r="N64">
        <f t="shared" si="69"/>
        <v>0</v>
      </c>
      <c r="O64">
        <f t="shared" si="69"/>
        <v>0</v>
      </c>
      <c r="P64">
        <f t="shared" si="69"/>
        <v>0</v>
      </c>
      <c r="Q64">
        <f t="shared" si="69"/>
        <v>0</v>
      </c>
      <c r="R64">
        <f t="shared" si="69"/>
        <v>0</v>
      </c>
      <c r="S64">
        <f t="shared" si="69"/>
        <v>1</v>
      </c>
      <c r="T64">
        <f t="shared" si="69"/>
        <v>1</v>
      </c>
      <c r="U64">
        <f t="shared" si="69"/>
        <v>1</v>
      </c>
      <c r="V64">
        <f t="shared" si="69"/>
        <v>1</v>
      </c>
      <c r="W64">
        <f t="shared" si="69"/>
        <v>1</v>
      </c>
      <c r="X64">
        <f t="shared" si="58"/>
        <v>5</v>
      </c>
    </row>
    <row r="65" spans="12:24" x14ac:dyDescent="0.25">
      <c r="L65">
        <f t="shared" ref="L65:W65" si="70">IF(L15 &gt; $K15 * 2, 1, 0)</f>
        <v>0</v>
      </c>
      <c r="M65">
        <f t="shared" si="70"/>
        <v>0</v>
      </c>
      <c r="N65">
        <f t="shared" si="70"/>
        <v>0</v>
      </c>
      <c r="O65">
        <f t="shared" si="70"/>
        <v>0</v>
      </c>
      <c r="P65">
        <f t="shared" si="70"/>
        <v>0</v>
      </c>
      <c r="Q65">
        <f t="shared" si="70"/>
        <v>0</v>
      </c>
      <c r="R65">
        <f t="shared" si="70"/>
        <v>0</v>
      </c>
      <c r="S65">
        <f t="shared" si="70"/>
        <v>0</v>
      </c>
      <c r="T65">
        <f t="shared" si="70"/>
        <v>0</v>
      </c>
      <c r="U65">
        <f t="shared" si="70"/>
        <v>0</v>
      </c>
      <c r="V65">
        <f t="shared" si="70"/>
        <v>0</v>
      </c>
      <c r="W65">
        <f t="shared" si="70"/>
        <v>0</v>
      </c>
      <c r="X65">
        <f t="shared" si="58"/>
        <v>0</v>
      </c>
    </row>
    <row r="66" spans="12:24" x14ac:dyDescent="0.25">
      <c r="L66">
        <f t="shared" ref="L66:W66" si="71">IF(L16 &gt; $K16 * 2, 1, 0)</f>
        <v>0</v>
      </c>
      <c r="M66">
        <f t="shared" si="71"/>
        <v>0</v>
      </c>
      <c r="N66">
        <f t="shared" si="71"/>
        <v>0</v>
      </c>
      <c r="O66">
        <f t="shared" si="71"/>
        <v>0</v>
      </c>
      <c r="P66">
        <f t="shared" si="71"/>
        <v>0</v>
      </c>
      <c r="Q66">
        <f t="shared" si="71"/>
        <v>0</v>
      </c>
      <c r="R66">
        <f t="shared" si="71"/>
        <v>0</v>
      </c>
      <c r="S66">
        <f t="shared" si="71"/>
        <v>0</v>
      </c>
      <c r="T66">
        <f t="shared" si="71"/>
        <v>0</v>
      </c>
      <c r="U66">
        <f t="shared" si="71"/>
        <v>0</v>
      </c>
      <c r="V66">
        <f t="shared" si="71"/>
        <v>0</v>
      </c>
      <c r="W66">
        <f t="shared" si="71"/>
        <v>0</v>
      </c>
      <c r="X66">
        <f t="shared" si="58"/>
        <v>0</v>
      </c>
    </row>
    <row r="67" spans="12:24" x14ac:dyDescent="0.25">
      <c r="L67">
        <f t="shared" ref="L67:W67" si="72">IF(L17 &gt; $K17 * 2, 1, 0)</f>
        <v>0</v>
      </c>
      <c r="M67">
        <f t="shared" si="72"/>
        <v>0</v>
      </c>
      <c r="N67">
        <f t="shared" si="72"/>
        <v>0</v>
      </c>
      <c r="O67">
        <f t="shared" si="72"/>
        <v>1</v>
      </c>
      <c r="P67">
        <f t="shared" si="72"/>
        <v>1</v>
      </c>
      <c r="Q67">
        <f t="shared" si="72"/>
        <v>1</v>
      </c>
      <c r="R67">
        <f t="shared" si="72"/>
        <v>1</v>
      </c>
      <c r="S67">
        <f t="shared" si="72"/>
        <v>1</v>
      </c>
      <c r="T67">
        <f t="shared" si="72"/>
        <v>1</v>
      </c>
      <c r="U67">
        <f t="shared" si="72"/>
        <v>1</v>
      </c>
      <c r="V67">
        <f t="shared" si="72"/>
        <v>1</v>
      </c>
      <c r="W67">
        <f t="shared" si="72"/>
        <v>1</v>
      </c>
      <c r="X67">
        <f t="shared" si="58"/>
        <v>9</v>
      </c>
    </row>
    <row r="68" spans="12:24" x14ac:dyDescent="0.25">
      <c r="L68">
        <f t="shared" ref="L68:W68" si="73">IF(L18 &gt; $K18 * 2, 1, 0)</f>
        <v>0</v>
      </c>
      <c r="M68">
        <f t="shared" si="73"/>
        <v>0</v>
      </c>
      <c r="N68">
        <f t="shared" si="73"/>
        <v>0</v>
      </c>
      <c r="O68">
        <f t="shared" si="73"/>
        <v>0</v>
      </c>
      <c r="P68">
        <f t="shared" si="73"/>
        <v>0</v>
      </c>
      <c r="Q68">
        <f t="shared" si="73"/>
        <v>0</v>
      </c>
      <c r="R68">
        <f t="shared" si="73"/>
        <v>0</v>
      </c>
      <c r="S68">
        <f t="shared" si="73"/>
        <v>0</v>
      </c>
      <c r="T68">
        <f t="shared" si="73"/>
        <v>0</v>
      </c>
      <c r="U68">
        <f t="shared" si="73"/>
        <v>0</v>
      </c>
      <c r="V68">
        <f t="shared" si="73"/>
        <v>0</v>
      </c>
      <c r="W68">
        <f t="shared" si="73"/>
        <v>0</v>
      </c>
      <c r="X68">
        <f t="shared" si="58"/>
        <v>0</v>
      </c>
    </row>
    <row r="69" spans="12:24" x14ac:dyDescent="0.25">
      <c r="L69">
        <f t="shared" ref="L69:W69" si="74">IF(L19 &gt; $K19 * 2, 1, 0)</f>
        <v>0</v>
      </c>
      <c r="M69">
        <f t="shared" si="74"/>
        <v>0</v>
      </c>
      <c r="N69">
        <f t="shared" si="74"/>
        <v>0</v>
      </c>
      <c r="O69">
        <f t="shared" si="74"/>
        <v>0</v>
      </c>
      <c r="P69">
        <f t="shared" si="74"/>
        <v>0</v>
      </c>
      <c r="Q69">
        <f t="shared" si="74"/>
        <v>0</v>
      </c>
      <c r="R69">
        <f t="shared" si="74"/>
        <v>0</v>
      </c>
      <c r="S69">
        <f t="shared" si="74"/>
        <v>0</v>
      </c>
      <c r="T69">
        <f t="shared" si="74"/>
        <v>0</v>
      </c>
      <c r="U69">
        <f t="shared" si="74"/>
        <v>0</v>
      </c>
      <c r="V69">
        <f t="shared" si="74"/>
        <v>0</v>
      </c>
      <c r="W69">
        <f t="shared" si="74"/>
        <v>0</v>
      </c>
      <c r="X69">
        <f t="shared" si="58"/>
        <v>0</v>
      </c>
    </row>
    <row r="70" spans="12:24" x14ac:dyDescent="0.25">
      <c r="L70">
        <f t="shared" ref="L70:W70" si="75">IF(L20 &gt; $K20 * 2, 1, 0)</f>
        <v>0</v>
      </c>
      <c r="M70">
        <f t="shared" si="75"/>
        <v>0</v>
      </c>
      <c r="N70">
        <f t="shared" si="75"/>
        <v>0</v>
      </c>
      <c r="O70">
        <f t="shared" si="75"/>
        <v>0</v>
      </c>
      <c r="P70">
        <f t="shared" si="75"/>
        <v>0</v>
      </c>
      <c r="Q70">
        <f t="shared" si="75"/>
        <v>0</v>
      </c>
      <c r="R70">
        <f t="shared" si="75"/>
        <v>0</v>
      </c>
      <c r="S70">
        <f t="shared" si="75"/>
        <v>0</v>
      </c>
      <c r="T70">
        <f t="shared" si="75"/>
        <v>0</v>
      </c>
      <c r="U70">
        <f t="shared" si="75"/>
        <v>0</v>
      </c>
      <c r="V70">
        <f t="shared" si="75"/>
        <v>0</v>
      </c>
      <c r="W70">
        <f t="shared" si="75"/>
        <v>0</v>
      </c>
      <c r="X70">
        <f t="shared" si="58"/>
        <v>0</v>
      </c>
    </row>
    <row r="71" spans="12:24" x14ac:dyDescent="0.25">
      <c r="L71">
        <f t="shared" ref="L71:W71" si="76">IF(L21 &gt; $K21 * 2, 1, 0)</f>
        <v>0</v>
      </c>
      <c r="M71">
        <f t="shared" si="76"/>
        <v>0</v>
      </c>
      <c r="N71">
        <f t="shared" si="76"/>
        <v>0</v>
      </c>
      <c r="O71">
        <f t="shared" si="76"/>
        <v>0</v>
      </c>
      <c r="P71">
        <f t="shared" si="76"/>
        <v>0</v>
      </c>
      <c r="Q71">
        <f t="shared" si="76"/>
        <v>0</v>
      </c>
      <c r="R71">
        <f t="shared" si="76"/>
        <v>0</v>
      </c>
      <c r="S71">
        <f t="shared" si="76"/>
        <v>0</v>
      </c>
      <c r="T71">
        <f t="shared" si="76"/>
        <v>0</v>
      </c>
      <c r="U71">
        <f t="shared" si="76"/>
        <v>0</v>
      </c>
      <c r="V71">
        <f t="shared" si="76"/>
        <v>0</v>
      </c>
      <c r="W71">
        <f t="shared" si="76"/>
        <v>0</v>
      </c>
      <c r="X71">
        <f t="shared" si="58"/>
        <v>0</v>
      </c>
    </row>
    <row r="72" spans="12:24" x14ac:dyDescent="0.25">
      <c r="L72">
        <f t="shared" ref="L72:W72" si="77">IF(L22 &gt; $K22 * 2, 1, 0)</f>
        <v>0</v>
      </c>
      <c r="M72">
        <f t="shared" si="77"/>
        <v>0</v>
      </c>
      <c r="N72">
        <f t="shared" si="77"/>
        <v>0</v>
      </c>
      <c r="O72">
        <f t="shared" si="77"/>
        <v>0</v>
      </c>
      <c r="P72">
        <f t="shared" si="77"/>
        <v>0</v>
      </c>
      <c r="Q72">
        <f t="shared" si="77"/>
        <v>0</v>
      </c>
      <c r="R72">
        <f t="shared" si="77"/>
        <v>0</v>
      </c>
      <c r="S72">
        <f t="shared" si="77"/>
        <v>0</v>
      </c>
      <c r="T72">
        <f t="shared" si="77"/>
        <v>0</v>
      </c>
      <c r="U72">
        <f t="shared" si="77"/>
        <v>0</v>
      </c>
      <c r="V72">
        <f t="shared" si="77"/>
        <v>0</v>
      </c>
      <c r="W72">
        <f t="shared" si="77"/>
        <v>0</v>
      </c>
      <c r="X72">
        <f t="shared" si="58"/>
        <v>0</v>
      </c>
    </row>
    <row r="73" spans="12:24" x14ac:dyDescent="0.25">
      <c r="L73">
        <f t="shared" ref="L73:W73" si="78">IF(L23 &gt; $K23 * 2, 1, 0)</f>
        <v>1</v>
      </c>
      <c r="M73">
        <f t="shared" si="78"/>
        <v>1</v>
      </c>
      <c r="N73">
        <f t="shared" si="78"/>
        <v>1</v>
      </c>
      <c r="O73">
        <f t="shared" si="78"/>
        <v>1</v>
      </c>
      <c r="P73">
        <f t="shared" si="78"/>
        <v>1</v>
      </c>
      <c r="Q73">
        <f t="shared" si="78"/>
        <v>1</v>
      </c>
      <c r="R73">
        <f t="shared" si="78"/>
        <v>1</v>
      </c>
      <c r="S73">
        <f t="shared" si="78"/>
        <v>1</v>
      </c>
      <c r="T73">
        <f t="shared" si="78"/>
        <v>1</v>
      </c>
      <c r="U73">
        <f t="shared" si="78"/>
        <v>1</v>
      </c>
      <c r="V73">
        <f t="shared" si="78"/>
        <v>1</v>
      </c>
      <c r="W73">
        <f t="shared" si="78"/>
        <v>1</v>
      </c>
      <c r="X73">
        <f t="shared" si="58"/>
        <v>12</v>
      </c>
    </row>
    <row r="74" spans="12:24" x14ac:dyDescent="0.25">
      <c r="L74">
        <f t="shared" ref="L74:W74" si="79">IF(L24 &gt; $K24 * 2, 1, 0)</f>
        <v>0</v>
      </c>
      <c r="M74">
        <f t="shared" si="79"/>
        <v>0</v>
      </c>
      <c r="N74">
        <f t="shared" si="79"/>
        <v>0</v>
      </c>
      <c r="O74">
        <f t="shared" si="79"/>
        <v>0</v>
      </c>
      <c r="P74">
        <f t="shared" si="79"/>
        <v>0</v>
      </c>
      <c r="Q74">
        <f t="shared" si="79"/>
        <v>0</v>
      </c>
      <c r="R74">
        <f t="shared" si="79"/>
        <v>0</v>
      </c>
      <c r="S74">
        <f t="shared" si="79"/>
        <v>0</v>
      </c>
      <c r="T74">
        <f t="shared" si="79"/>
        <v>0</v>
      </c>
      <c r="U74">
        <f t="shared" si="79"/>
        <v>0</v>
      </c>
      <c r="V74">
        <f t="shared" si="79"/>
        <v>0</v>
      </c>
      <c r="W74">
        <f t="shared" si="79"/>
        <v>0</v>
      </c>
      <c r="X74">
        <f t="shared" si="58"/>
        <v>0</v>
      </c>
    </row>
    <row r="75" spans="12:24" x14ac:dyDescent="0.25">
      <c r="L75">
        <f t="shared" ref="L75:W75" si="80">IF(L25 &gt; $K25 * 2, 1, 0)</f>
        <v>0</v>
      </c>
      <c r="M75">
        <f t="shared" si="80"/>
        <v>0</v>
      </c>
      <c r="N75">
        <f t="shared" si="80"/>
        <v>0</v>
      </c>
      <c r="O75">
        <f t="shared" si="80"/>
        <v>1</v>
      </c>
      <c r="P75">
        <f t="shared" si="80"/>
        <v>1</v>
      </c>
      <c r="Q75">
        <f t="shared" si="80"/>
        <v>1</v>
      </c>
      <c r="R75">
        <f t="shared" si="80"/>
        <v>1</v>
      </c>
      <c r="S75">
        <f t="shared" si="80"/>
        <v>1</v>
      </c>
      <c r="T75">
        <f t="shared" si="80"/>
        <v>1</v>
      </c>
      <c r="U75">
        <f t="shared" si="80"/>
        <v>1</v>
      </c>
      <c r="V75">
        <f t="shared" si="80"/>
        <v>1</v>
      </c>
      <c r="W75">
        <f t="shared" si="80"/>
        <v>1</v>
      </c>
      <c r="X75">
        <f t="shared" si="58"/>
        <v>9</v>
      </c>
    </row>
    <row r="76" spans="12:24" x14ac:dyDescent="0.25">
      <c r="L76">
        <f t="shared" ref="L76:W76" si="81">IF(L26 &gt; $K26 * 2, 1, 0)</f>
        <v>1</v>
      </c>
      <c r="M76">
        <f t="shared" si="81"/>
        <v>1</v>
      </c>
      <c r="N76">
        <f t="shared" si="81"/>
        <v>1</v>
      </c>
      <c r="O76">
        <f t="shared" si="81"/>
        <v>1</v>
      </c>
      <c r="P76">
        <f t="shared" si="81"/>
        <v>1</v>
      </c>
      <c r="Q76">
        <f t="shared" si="81"/>
        <v>1</v>
      </c>
      <c r="R76">
        <f t="shared" si="81"/>
        <v>1</v>
      </c>
      <c r="S76">
        <f t="shared" si="81"/>
        <v>1</v>
      </c>
      <c r="T76">
        <f t="shared" si="81"/>
        <v>1</v>
      </c>
      <c r="U76">
        <f t="shared" si="81"/>
        <v>1</v>
      </c>
      <c r="V76">
        <f t="shared" si="81"/>
        <v>1</v>
      </c>
      <c r="W76">
        <f t="shared" si="81"/>
        <v>1</v>
      </c>
      <c r="X76">
        <f t="shared" si="58"/>
        <v>12</v>
      </c>
    </row>
    <row r="77" spans="12:24" x14ac:dyDescent="0.25">
      <c r="L77">
        <f t="shared" ref="L77:W77" si="82">IF(L27 &gt; $K27 * 2, 1, 0)</f>
        <v>0</v>
      </c>
      <c r="M77">
        <f t="shared" si="82"/>
        <v>0</v>
      </c>
      <c r="N77">
        <f t="shared" si="82"/>
        <v>0</v>
      </c>
      <c r="O77">
        <f t="shared" si="82"/>
        <v>0</v>
      </c>
      <c r="P77">
        <f t="shared" si="82"/>
        <v>0</v>
      </c>
      <c r="Q77">
        <f t="shared" si="82"/>
        <v>0</v>
      </c>
      <c r="R77">
        <f t="shared" si="82"/>
        <v>0</v>
      </c>
      <c r="S77">
        <f t="shared" si="82"/>
        <v>0</v>
      </c>
      <c r="T77">
        <f t="shared" si="82"/>
        <v>0</v>
      </c>
      <c r="U77">
        <f t="shared" si="82"/>
        <v>0</v>
      </c>
      <c r="V77">
        <f t="shared" si="82"/>
        <v>0</v>
      </c>
      <c r="W77">
        <f t="shared" si="82"/>
        <v>0</v>
      </c>
      <c r="X77">
        <f t="shared" si="58"/>
        <v>0</v>
      </c>
    </row>
    <row r="78" spans="12:24" x14ac:dyDescent="0.25">
      <c r="L78">
        <f t="shared" ref="L78:W78" si="83">IF(L28 &gt; $K28 * 2, 1, 0)</f>
        <v>0</v>
      </c>
      <c r="M78">
        <f t="shared" si="83"/>
        <v>0</v>
      </c>
      <c r="N78">
        <f t="shared" si="83"/>
        <v>0</v>
      </c>
      <c r="O78">
        <f t="shared" si="83"/>
        <v>0</v>
      </c>
      <c r="P78">
        <f t="shared" si="83"/>
        <v>0</v>
      </c>
      <c r="Q78">
        <f t="shared" si="83"/>
        <v>0</v>
      </c>
      <c r="R78">
        <f t="shared" si="83"/>
        <v>0</v>
      </c>
      <c r="S78">
        <f t="shared" si="83"/>
        <v>0</v>
      </c>
      <c r="T78">
        <f t="shared" si="83"/>
        <v>0</v>
      </c>
      <c r="U78">
        <f t="shared" si="83"/>
        <v>0</v>
      </c>
      <c r="V78">
        <f t="shared" si="83"/>
        <v>0</v>
      </c>
      <c r="W78">
        <f t="shared" si="83"/>
        <v>0</v>
      </c>
      <c r="X78">
        <f t="shared" si="58"/>
        <v>0</v>
      </c>
    </row>
    <row r="79" spans="12:24" x14ac:dyDescent="0.25">
      <c r="L79">
        <f t="shared" ref="L79:W79" si="84">IF(L29 &gt; $K29 * 2, 1, 0)</f>
        <v>0</v>
      </c>
      <c r="M79">
        <f t="shared" si="84"/>
        <v>0</v>
      </c>
      <c r="N79">
        <f t="shared" si="84"/>
        <v>0</v>
      </c>
      <c r="O79">
        <f t="shared" si="84"/>
        <v>0</v>
      </c>
      <c r="P79">
        <f t="shared" si="84"/>
        <v>0</v>
      </c>
      <c r="Q79">
        <f t="shared" si="84"/>
        <v>0</v>
      </c>
      <c r="R79">
        <f t="shared" si="84"/>
        <v>0</v>
      </c>
      <c r="S79">
        <f t="shared" si="84"/>
        <v>0</v>
      </c>
      <c r="T79">
        <f t="shared" si="84"/>
        <v>0</v>
      </c>
      <c r="U79">
        <f t="shared" si="84"/>
        <v>0</v>
      </c>
      <c r="V79">
        <f t="shared" si="84"/>
        <v>0</v>
      </c>
      <c r="W79">
        <f t="shared" si="84"/>
        <v>0</v>
      </c>
      <c r="X79">
        <f t="shared" si="58"/>
        <v>0</v>
      </c>
    </row>
    <row r="80" spans="12:24" x14ac:dyDescent="0.25">
      <c r="L80">
        <f t="shared" ref="L80:W80" si="85">IF(L30 &gt; $K30 * 2, 1, 0)</f>
        <v>0</v>
      </c>
      <c r="M80">
        <f t="shared" si="85"/>
        <v>0</v>
      </c>
      <c r="N80">
        <f t="shared" si="85"/>
        <v>0</v>
      </c>
      <c r="O80">
        <f t="shared" si="85"/>
        <v>0</v>
      </c>
      <c r="P80">
        <f t="shared" si="85"/>
        <v>0</v>
      </c>
      <c r="Q80">
        <f t="shared" si="85"/>
        <v>0</v>
      </c>
      <c r="R80">
        <f t="shared" si="85"/>
        <v>0</v>
      </c>
      <c r="S80">
        <f t="shared" si="85"/>
        <v>0</v>
      </c>
      <c r="T80">
        <f t="shared" si="85"/>
        <v>0</v>
      </c>
      <c r="U80">
        <f t="shared" si="85"/>
        <v>0</v>
      </c>
      <c r="V80">
        <f t="shared" si="85"/>
        <v>0</v>
      </c>
      <c r="W80">
        <f t="shared" si="85"/>
        <v>0</v>
      </c>
      <c r="X80">
        <f t="shared" si="58"/>
        <v>0</v>
      </c>
    </row>
    <row r="81" spans="12:24" x14ac:dyDescent="0.25">
      <c r="L81">
        <f t="shared" ref="L81:W81" si="86">IF(L31 &gt; $K31 * 2, 1, 0)</f>
        <v>0</v>
      </c>
      <c r="M81">
        <f t="shared" si="86"/>
        <v>0</v>
      </c>
      <c r="N81">
        <f t="shared" si="86"/>
        <v>0</v>
      </c>
      <c r="O81">
        <f t="shared" si="86"/>
        <v>0</v>
      </c>
      <c r="P81">
        <f t="shared" si="86"/>
        <v>0</v>
      </c>
      <c r="Q81">
        <f t="shared" si="86"/>
        <v>0</v>
      </c>
      <c r="R81">
        <f t="shared" si="86"/>
        <v>0</v>
      </c>
      <c r="S81">
        <f t="shared" si="86"/>
        <v>0</v>
      </c>
      <c r="T81">
        <f t="shared" si="86"/>
        <v>0</v>
      </c>
      <c r="U81">
        <f t="shared" si="86"/>
        <v>0</v>
      </c>
      <c r="V81">
        <f t="shared" si="86"/>
        <v>0</v>
      </c>
      <c r="W81">
        <f t="shared" si="86"/>
        <v>0</v>
      </c>
      <c r="X81">
        <f t="shared" si="58"/>
        <v>0</v>
      </c>
    </row>
    <row r="82" spans="12:24" x14ac:dyDescent="0.25">
      <c r="L82">
        <f t="shared" ref="L82:W82" si="87">IF(L32 &gt; $K32 * 2, 1, 0)</f>
        <v>0</v>
      </c>
      <c r="M82">
        <f t="shared" si="87"/>
        <v>0</v>
      </c>
      <c r="N82">
        <f t="shared" si="87"/>
        <v>0</v>
      </c>
      <c r="O82">
        <f t="shared" si="87"/>
        <v>0</v>
      </c>
      <c r="P82">
        <f t="shared" si="87"/>
        <v>0</v>
      </c>
      <c r="Q82">
        <f t="shared" si="87"/>
        <v>0</v>
      </c>
      <c r="R82">
        <f t="shared" si="87"/>
        <v>0</v>
      </c>
      <c r="S82">
        <f t="shared" si="87"/>
        <v>0</v>
      </c>
      <c r="T82">
        <f t="shared" si="87"/>
        <v>0</v>
      </c>
      <c r="U82">
        <f t="shared" si="87"/>
        <v>0</v>
      </c>
      <c r="V82">
        <f t="shared" si="87"/>
        <v>0</v>
      </c>
      <c r="W82">
        <f t="shared" si="87"/>
        <v>0</v>
      </c>
      <c r="X82">
        <f t="shared" si="58"/>
        <v>0</v>
      </c>
    </row>
    <row r="83" spans="12:24" x14ac:dyDescent="0.25">
      <c r="L83">
        <f t="shared" ref="L83:W83" si="88">IF(L33 &gt; $K33 * 2, 1, 0)</f>
        <v>0</v>
      </c>
      <c r="M83">
        <f t="shared" si="88"/>
        <v>1</v>
      </c>
      <c r="N83">
        <f t="shared" si="88"/>
        <v>1</v>
      </c>
      <c r="O83">
        <f t="shared" si="88"/>
        <v>1</v>
      </c>
      <c r="P83">
        <f t="shared" si="88"/>
        <v>1</v>
      </c>
      <c r="Q83">
        <f t="shared" si="88"/>
        <v>1</v>
      </c>
      <c r="R83">
        <f t="shared" si="88"/>
        <v>1</v>
      </c>
      <c r="S83">
        <f t="shared" si="88"/>
        <v>1</v>
      </c>
      <c r="T83">
        <f t="shared" si="88"/>
        <v>1</v>
      </c>
      <c r="U83">
        <f t="shared" si="88"/>
        <v>1</v>
      </c>
      <c r="V83">
        <f t="shared" si="88"/>
        <v>1</v>
      </c>
      <c r="W83">
        <f t="shared" si="88"/>
        <v>1</v>
      </c>
      <c r="X83">
        <f t="shared" si="58"/>
        <v>11</v>
      </c>
    </row>
    <row r="84" spans="12:24" x14ac:dyDescent="0.25">
      <c r="L84">
        <f t="shared" ref="L84:W84" si="89">IF(L34 &gt; $K34 * 2, 1, 0)</f>
        <v>0</v>
      </c>
      <c r="M84">
        <f t="shared" si="89"/>
        <v>0</v>
      </c>
      <c r="N84">
        <f t="shared" si="89"/>
        <v>0</v>
      </c>
      <c r="O84">
        <f t="shared" si="89"/>
        <v>0</v>
      </c>
      <c r="P84">
        <f t="shared" si="89"/>
        <v>0</v>
      </c>
      <c r="Q84">
        <f t="shared" si="89"/>
        <v>0</v>
      </c>
      <c r="R84">
        <f t="shared" si="89"/>
        <v>0</v>
      </c>
      <c r="S84">
        <f t="shared" si="89"/>
        <v>0</v>
      </c>
      <c r="T84">
        <f t="shared" si="89"/>
        <v>0</v>
      </c>
      <c r="U84">
        <f t="shared" si="89"/>
        <v>0</v>
      </c>
      <c r="V84">
        <f t="shared" si="89"/>
        <v>0</v>
      </c>
      <c r="W84">
        <f t="shared" si="89"/>
        <v>0</v>
      </c>
      <c r="X84">
        <f t="shared" si="58"/>
        <v>0</v>
      </c>
    </row>
    <row r="85" spans="12:24" x14ac:dyDescent="0.25">
      <c r="L85">
        <f t="shared" ref="L85:W85" si="90">IF(L35 &gt; $K35 * 2, 1, 0)</f>
        <v>1</v>
      </c>
      <c r="M85">
        <f t="shared" si="90"/>
        <v>1</v>
      </c>
      <c r="N85">
        <f t="shared" si="90"/>
        <v>1</v>
      </c>
      <c r="O85">
        <f t="shared" si="90"/>
        <v>1</v>
      </c>
      <c r="P85">
        <f t="shared" si="90"/>
        <v>1</v>
      </c>
      <c r="Q85">
        <f t="shared" si="90"/>
        <v>1</v>
      </c>
      <c r="R85">
        <f t="shared" si="90"/>
        <v>1</v>
      </c>
      <c r="S85">
        <f t="shared" si="90"/>
        <v>1</v>
      </c>
      <c r="T85">
        <f t="shared" si="90"/>
        <v>1</v>
      </c>
      <c r="U85">
        <f t="shared" si="90"/>
        <v>1</v>
      </c>
      <c r="V85">
        <f t="shared" si="90"/>
        <v>1</v>
      </c>
      <c r="W85">
        <f t="shared" si="90"/>
        <v>1</v>
      </c>
      <c r="X85">
        <f t="shared" si="58"/>
        <v>12</v>
      </c>
    </row>
    <row r="86" spans="12:24" x14ac:dyDescent="0.25">
      <c r="L86">
        <f t="shared" ref="L86:W86" si="91">IF(L36 &gt; $K36 * 2, 1, 0)</f>
        <v>0</v>
      </c>
      <c r="M86">
        <f t="shared" si="91"/>
        <v>0</v>
      </c>
      <c r="N86">
        <f t="shared" si="91"/>
        <v>0</v>
      </c>
      <c r="O86">
        <f t="shared" si="91"/>
        <v>0</v>
      </c>
      <c r="P86">
        <f t="shared" si="91"/>
        <v>0</v>
      </c>
      <c r="Q86">
        <f t="shared" si="91"/>
        <v>0</v>
      </c>
      <c r="R86">
        <f t="shared" si="91"/>
        <v>0</v>
      </c>
      <c r="S86">
        <f t="shared" si="91"/>
        <v>0</v>
      </c>
      <c r="T86">
        <f t="shared" si="91"/>
        <v>0</v>
      </c>
      <c r="U86">
        <f t="shared" si="91"/>
        <v>0</v>
      </c>
      <c r="V86">
        <f t="shared" si="91"/>
        <v>0</v>
      </c>
      <c r="W86">
        <f t="shared" si="91"/>
        <v>0</v>
      </c>
      <c r="X86">
        <f t="shared" si="58"/>
        <v>0</v>
      </c>
    </row>
    <row r="87" spans="12:24" x14ac:dyDescent="0.25">
      <c r="L87">
        <f t="shared" ref="L87:W87" si="92">IF(L37 &gt; $K37 * 2, 1, 0)</f>
        <v>0</v>
      </c>
      <c r="M87">
        <f t="shared" si="92"/>
        <v>0</v>
      </c>
      <c r="N87">
        <f t="shared" si="92"/>
        <v>0</v>
      </c>
      <c r="O87">
        <f t="shared" si="92"/>
        <v>0</v>
      </c>
      <c r="P87">
        <f t="shared" si="92"/>
        <v>0</v>
      </c>
      <c r="Q87">
        <f t="shared" si="92"/>
        <v>0</v>
      </c>
      <c r="R87">
        <f t="shared" si="92"/>
        <v>0</v>
      </c>
      <c r="S87">
        <f t="shared" si="92"/>
        <v>0</v>
      </c>
      <c r="T87">
        <f t="shared" si="92"/>
        <v>0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58"/>
        <v>0</v>
      </c>
    </row>
    <row r="88" spans="12:24" x14ac:dyDescent="0.25">
      <c r="L88">
        <f t="shared" ref="L88:W88" si="93">IF(L38 &gt; $K38 * 2, 1, 0)</f>
        <v>0</v>
      </c>
      <c r="M88">
        <f t="shared" si="93"/>
        <v>0</v>
      </c>
      <c r="N88">
        <f t="shared" si="93"/>
        <v>0</v>
      </c>
      <c r="O88">
        <f t="shared" si="93"/>
        <v>0</v>
      </c>
      <c r="P88">
        <f t="shared" si="93"/>
        <v>0</v>
      </c>
      <c r="Q88">
        <f t="shared" si="93"/>
        <v>0</v>
      </c>
      <c r="R88">
        <f t="shared" si="93"/>
        <v>0</v>
      </c>
      <c r="S88">
        <f t="shared" si="93"/>
        <v>0</v>
      </c>
      <c r="T88">
        <f t="shared" si="93"/>
        <v>0</v>
      </c>
      <c r="U88">
        <f t="shared" si="93"/>
        <v>0</v>
      </c>
      <c r="V88">
        <f t="shared" si="93"/>
        <v>0</v>
      </c>
      <c r="W88">
        <f t="shared" si="93"/>
        <v>0</v>
      </c>
      <c r="X88">
        <f t="shared" si="58"/>
        <v>0</v>
      </c>
    </row>
    <row r="89" spans="12:24" x14ac:dyDescent="0.25">
      <c r="L89">
        <f t="shared" ref="L89:W89" si="94">IF(L39 &gt; $K39 * 2, 1, 0)</f>
        <v>0</v>
      </c>
      <c r="M89">
        <f t="shared" si="94"/>
        <v>0</v>
      </c>
      <c r="N89">
        <f t="shared" si="94"/>
        <v>0</v>
      </c>
      <c r="O89">
        <f t="shared" si="94"/>
        <v>0</v>
      </c>
      <c r="P89">
        <f t="shared" si="94"/>
        <v>0</v>
      </c>
      <c r="Q89">
        <f t="shared" si="94"/>
        <v>0</v>
      </c>
      <c r="R89">
        <f t="shared" si="94"/>
        <v>0</v>
      </c>
      <c r="S89">
        <f t="shared" si="94"/>
        <v>0</v>
      </c>
      <c r="T89">
        <f t="shared" si="94"/>
        <v>0</v>
      </c>
      <c r="U89">
        <f t="shared" si="94"/>
        <v>0</v>
      </c>
      <c r="V89">
        <f t="shared" si="94"/>
        <v>0</v>
      </c>
      <c r="W89">
        <f t="shared" si="94"/>
        <v>0</v>
      </c>
      <c r="X89">
        <f t="shared" si="58"/>
        <v>0</v>
      </c>
    </row>
    <row r="90" spans="12:24" x14ac:dyDescent="0.25">
      <c r="L90">
        <f t="shared" ref="L90:W90" si="95">IF(L40 &gt; $K40 * 2, 1, 0)</f>
        <v>1</v>
      </c>
      <c r="M90">
        <f t="shared" si="95"/>
        <v>1</v>
      </c>
      <c r="N90">
        <f t="shared" si="95"/>
        <v>1</v>
      </c>
      <c r="O90">
        <f t="shared" si="95"/>
        <v>1</v>
      </c>
      <c r="P90">
        <f t="shared" si="95"/>
        <v>1</v>
      </c>
      <c r="Q90">
        <f t="shared" si="95"/>
        <v>1</v>
      </c>
      <c r="R90">
        <f t="shared" si="95"/>
        <v>1</v>
      </c>
      <c r="S90">
        <f t="shared" si="95"/>
        <v>1</v>
      </c>
      <c r="T90">
        <f t="shared" si="95"/>
        <v>1</v>
      </c>
      <c r="U90">
        <f t="shared" si="95"/>
        <v>1</v>
      </c>
      <c r="V90">
        <f t="shared" si="95"/>
        <v>1</v>
      </c>
      <c r="W90">
        <f t="shared" si="95"/>
        <v>1</v>
      </c>
      <c r="X90">
        <f t="shared" si="58"/>
        <v>12</v>
      </c>
    </row>
    <row r="91" spans="12:24" x14ac:dyDescent="0.25">
      <c r="L91">
        <f t="shared" ref="L91:W91" si="96">IF(L41 &gt; $K41 * 2, 1, 0)</f>
        <v>1</v>
      </c>
      <c r="M91">
        <f t="shared" si="96"/>
        <v>1</v>
      </c>
      <c r="N91">
        <f t="shared" si="96"/>
        <v>1</v>
      </c>
      <c r="O91">
        <f t="shared" si="96"/>
        <v>1</v>
      </c>
      <c r="P91">
        <f t="shared" si="96"/>
        <v>1</v>
      </c>
      <c r="Q91">
        <f t="shared" si="96"/>
        <v>1</v>
      </c>
      <c r="R91">
        <f t="shared" si="96"/>
        <v>1</v>
      </c>
      <c r="S91">
        <f t="shared" si="96"/>
        <v>1</v>
      </c>
      <c r="T91">
        <f t="shared" si="96"/>
        <v>1</v>
      </c>
      <c r="U91">
        <f t="shared" si="96"/>
        <v>1</v>
      </c>
      <c r="V91">
        <f t="shared" si="96"/>
        <v>1</v>
      </c>
      <c r="W91">
        <f t="shared" si="96"/>
        <v>1</v>
      </c>
      <c r="X91">
        <f t="shared" si="58"/>
        <v>12</v>
      </c>
    </row>
    <row r="92" spans="12:24" x14ac:dyDescent="0.25">
      <c r="L92">
        <f t="shared" ref="L92:W92" si="97">IF(L42 &gt; $K42 * 2, 1, 0)</f>
        <v>0</v>
      </c>
      <c r="M92">
        <f t="shared" si="97"/>
        <v>0</v>
      </c>
      <c r="N92">
        <f t="shared" si="97"/>
        <v>0</v>
      </c>
      <c r="O92">
        <f t="shared" si="97"/>
        <v>0</v>
      </c>
      <c r="P92">
        <f t="shared" si="97"/>
        <v>0</v>
      </c>
      <c r="Q92">
        <f t="shared" si="97"/>
        <v>0</v>
      </c>
      <c r="R92">
        <f t="shared" si="97"/>
        <v>0</v>
      </c>
      <c r="S92">
        <f t="shared" si="97"/>
        <v>0</v>
      </c>
      <c r="T92">
        <f t="shared" si="97"/>
        <v>0</v>
      </c>
      <c r="U92">
        <f t="shared" si="97"/>
        <v>0</v>
      </c>
      <c r="V92">
        <f t="shared" si="97"/>
        <v>0</v>
      </c>
      <c r="W92">
        <f t="shared" si="97"/>
        <v>0</v>
      </c>
      <c r="X92">
        <f t="shared" si="58"/>
        <v>0</v>
      </c>
    </row>
    <row r="93" spans="12:24" x14ac:dyDescent="0.25">
      <c r="L93">
        <f t="shared" ref="L93:W93" si="98">IF(L43 &gt; $K43 * 2, 1, 0)</f>
        <v>0</v>
      </c>
      <c r="M93">
        <f t="shared" si="98"/>
        <v>0</v>
      </c>
      <c r="N93">
        <f t="shared" si="98"/>
        <v>0</v>
      </c>
      <c r="O93">
        <f t="shared" si="98"/>
        <v>0</v>
      </c>
      <c r="P93">
        <f t="shared" si="98"/>
        <v>0</v>
      </c>
      <c r="Q93">
        <f t="shared" si="98"/>
        <v>0</v>
      </c>
      <c r="R93">
        <f t="shared" si="98"/>
        <v>0</v>
      </c>
      <c r="S93">
        <f t="shared" si="98"/>
        <v>0</v>
      </c>
      <c r="T93">
        <f t="shared" si="98"/>
        <v>0</v>
      </c>
      <c r="U93">
        <f t="shared" si="98"/>
        <v>0</v>
      </c>
      <c r="V93">
        <f t="shared" si="98"/>
        <v>0</v>
      </c>
      <c r="W93">
        <f t="shared" si="98"/>
        <v>0</v>
      </c>
      <c r="X93">
        <f t="shared" si="58"/>
        <v>0</v>
      </c>
    </row>
    <row r="94" spans="12:24" x14ac:dyDescent="0.25">
      <c r="L94">
        <f t="shared" ref="L94:W94" si="99">IF(L44 &gt; $K44 * 2, 1, 0)</f>
        <v>0</v>
      </c>
      <c r="M94">
        <f t="shared" si="99"/>
        <v>0</v>
      </c>
      <c r="N94">
        <f t="shared" si="99"/>
        <v>0</v>
      </c>
      <c r="O94">
        <f t="shared" si="99"/>
        <v>0</v>
      </c>
      <c r="P94">
        <f t="shared" si="99"/>
        <v>0</v>
      </c>
      <c r="Q94">
        <f t="shared" si="99"/>
        <v>0</v>
      </c>
      <c r="R94">
        <f t="shared" si="99"/>
        <v>0</v>
      </c>
      <c r="S94">
        <f t="shared" si="99"/>
        <v>0</v>
      </c>
      <c r="T94">
        <f t="shared" si="99"/>
        <v>0</v>
      </c>
      <c r="U94">
        <f t="shared" si="99"/>
        <v>0</v>
      </c>
      <c r="V94">
        <f t="shared" si="99"/>
        <v>0</v>
      </c>
      <c r="W94">
        <f t="shared" si="99"/>
        <v>0</v>
      </c>
      <c r="X94">
        <f t="shared" si="58"/>
        <v>0</v>
      </c>
    </row>
    <row r="95" spans="12:24" x14ac:dyDescent="0.25">
      <c r="L95">
        <f t="shared" ref="L95:W95" si="100">IF(L45 &gt; $K45 * 2, 1, 0)</f>
        <v>0</v>
      </c>
      <c r="M95">
        <f t="shared" si="100"/>
        <v>0</v>
      </c>
      <c r="N95">
        <f t="shared" si="100"/>
        <v>0</v>
      </c>
      <c r="O95">
        <f t="shared" si="100"/>
        <v>1</v>
      </c>
      <c r="P95">
        <f t="shared" si="100"/>
        <v>1</v>
      </c>
      <c r="Q95">
        <f t="shared" si="100"/>
        <v>1</v>
      </c>
      <c r="R95">
        <f t="shared" si="100"/>
        <v>1</v>
      </c>
      <c r="S95">
        <f t="shared" si="100"/>
        <v>1</v>
      </c>
      <c r="T95">
        <f t="shared" si="100"/>
        <v>1</v>
      </c>
      <c r="U95">
        <f t="shared" si="100"/>
        <v>1</v>
      </c>
      <c r="V95">
        <f t="shared" si="100"/>
        <v>1</v>
      </c>
      <c r="W95">
        <f t="shared" si="100"/>
        <v>1</v>
      </c>
      <c r="X95">
        <f t="shared" si="58"/>
        <v>9</v>
      </c>
    </row>
    <row r="96" spans="12:24" x14ac:dyDescent="0.25">
      <c r="L96">
        <f t="shared" ref="L96:W96" si="101">IF(L46 &gt; $K46 * 2, 1, 0)</f>
        <v>0</v>
      </c>
      <c r="M96">
        <f t="shared" si="101"/>
        <v>1</v>
      </c>
      <c r="N96">
        <f t="shared" si="101"/>
        <v>1</v>
      </c>
      <c r="O96">
        <f t="shared" si="101"/>
        <v>1</v>
      </c>
      <c r="P96">
        <f t="shared" si="101"/>
        <v>1</v>
      </c>
      <c r="Q96">
        <f t="shared" si="101"/>
        <v>1</v>
      </c>
      <c r="R96">
        <f t="shared" si="101"/>
        <v>1</v>
      </c>
      <c r="S96">
        <f t="shared" si="101"/>
        <v>1</v>
      </c>
      <c r="T96">
        <f t="shared" si="101"/>
        <v>1</v>
      </c>
      <c r="U96">
        <f t="shared" si="101"/>
        <v>1</v>
      </c>
      <c r="V96">
        <f t="shared" si="101"/>
        <v>1</v>
      </c>
      <c r="W96">
        <f t="shared" si="101"/>
        <v>1</v>
      </c>
      <c r="X96">
        <f t="shared" si="58"/>
        <v>11</v>
      </c>
    </row>
    <row r="97" spans="12:24" x14ac:dyDescent="0.25">
      <c r="L97">
        <f t="shared" ref="L97:W97" si="102">IF(L47 &gt; $K47 * 2, 1, 0)</f>
        <v>1</v>
      </c>
      <c r="M97">
        <f t="shared" si="102"/>
        <v>1</v>
      </c>
      <c r="N97">
        <f t="shared" si="102"/>
        <v>1</v>
      </c>
      <c r="O97">
        <f t="shared" si="102"/>
        <v>1</v>
      </c>
      <c r="P97">
        <f t="shared" si="102"/>
        <v>1</v>
      </c>
      <c r="Q97">
        <f t="shared" si="102"/>
        <v>1</v>
      </c>
      <c r="R97">
        <f t="shared" si="102"/>
        <v>1</v>
      </c>
      <c r="S97">
        <f t="shared" si="102"/>
        <v>1</v>
      </c>
      <c r="T97">
        <f t="shared" si="102"/>
        <v>1</v>
      </c>
      <c r="U97">
        <f t="shared" si="102"/>
        <v>1</v>
      </c>
      <c r="V97">
        <f t="shared" si="102"/>
        <v>1</v>
      </c>
      <c r="W97">
        <f t="shared" si="102"/>
        <v>1</v>
      </c>
      <c r="X97">
        <f t="shared" si="58"/>
        <v>12</v>
      </c>
    </row>
    <row r="98" spans="12:24" x14ac:dyDescent="0.25">
      <c r="L98">
        <f t="shared" ref="L98:W98" si="103">IF(L48 &gt; $K48 * 2, 1, 0)</f>
        <v>1</v>
      </c>
      <c r="M98">
        <f t="shared" si="103"/>
        <v>1</v>
      </c>
      <c r="N98">
        <f t="shared" si="103"/>
        <v>1</v>
      </c>
      <c r="O98">
        <f t="shared" si="103"/>
        <v>1</v>
      </c>
      <c r="P98">
        <f t="shared" si="103"/>
        <v>1</v>
      </c>
      <c r="Q98">
        <f t="shared" si="103"/>
        <v>1</v>
      </c>
      <c r="R98">
        <f t="shared" si="103"/>
        <v>1</v>
      </c>
      <c r="S98">
        <f t="shared" si="103"/>
        <v>1</v>
      </c>
      <c r="T98">
        <f t="shared" si="103"/>
        <v>1</v>
      </c>
      <c r="U98">
        <f t="shared" si="103"/>
        <v>1</v>
      </c>
      <c r="V98">
        <f t="shared" si="103"/>
        <v>1</v>
      </c>
      <c r="W98">
        <f t="shared" si="103"/>
        <v>1</v>
      </c>
      <c r="X98">
        <f t="shared" si="58"/>
        <v>12</v>
      </c>
    </row>
    <row r="99" spans="12:24" x14ac:dyDescent="0.25">
      <c r="L99">
        <f t="shared" ref="L99:W99" si="104">IF(L49 &gt; $K49 * 2, 1, 0)</f>
        <v>0</v>
      </c>
      <c r="M99">
        <f t="shared" si="104"/>
        <v>0</v>
      </c>
      <c r="N99">
        <f t="shared" si="104"/>
        <v>0</v>
      </c>
      <c r="O99">
        <f t="shared" si="104"/>
        <v>0</v>
      </c>
      <c r="P99">
        <f t="shared" si="104"/>
        <v>0</v>
      </c>
      <c r="Q99">
        <f t="shared" si="104"/>
        <v>0</v>
      </c>
      <c r="R99">
        <f t="shared" si="104"/>
        <v>0</v>
      </c>
      <c r="S99">
        <f t="shared" si="104"/>
        <v>0</v>
      </c>
      <c r="T99">
        <f t="shared" si="104"/>
        <v>0</v>
      </c>
      <c r="U99">
        <f t="shared" si="104"/>
        <v>0</v>
      </c>
      <c r="V99">
        <f t="shared" si="104"/>
        <v>0</v>
      </c>
      <c r="W99">
        <f t="shared" si="104"/>
        <v>0</v>
      </c>
      <c r="X99">
        <f t="shared" si="58"/>
        <v>0</v>
      </c>
    </row>
    <row r="100" spans="12:24" x14ac:dyDescent="0.25">
      <c r="L100">
        <f t="shared" ref="L100:W100" si="105">IF(L50 &gt; $K50 * 2, 1, 0)</f>
        <v>1</v>
      </c>
      <c r="M100">
        <f t="shared" si="105"/>
        <v>1</v>
      </c>
      <c r="N100">
        <f t="shared" si="105"/>
        <v>1</v>
      </c>
      <c r="O100">
        <f t="shared" si="105"/>
        <v>1</v>
      </c>
      <c r="P100">
        <f t="shared" si="105"/>
        <v>1</v>
      </c>
      <c r="Q100">
        <f t="shared" si="105"/>
        <v>1</v>
      </c>
      <c r="R100">
        <f t="shared" si="105"/>
        <v>1</v>
      </c>
      <c r="S100">
        <f t="shared" si="105"/>
        <v>1</v>
      </c>
      <c r="T100">
        <f t="shared" si="105"/>
        <v>1</v>
      </c>
      <c r="U100">
        <f t="shared" si="105"/>
        <v>1</v>
      </c>
      <c r="V100">
        <f t="shared" si="105"/>
        <v>1</v>
      </c>
      <c r="W100">
        <f t="shared" si="105"/>
        <v>1</v>
      </c>
      <c r="X100">
        <f t="shared" si="58"/>
        <v>12</v>
      </c>
    </row>
    <row r="101" spans="12:24" x14ac:dyDescent="0.25">
      <c r="L101">
        <f t="shared" ref="L101:W101" si="106">IF(L51 &gt; $K51 * 2, 1, 0)</f>
        <v>0</v>
      </c>
      <c r="M101">
        <f t="shared" si="106"/>
        <v>0</v>
      </c>
      <c r="N101">
        <f t="shared" si="106"/>
        <v>0</v>
      </c>
      <c r="O101">
        <f t="shared" si="106"/>
        <v>0</v>
      </c>
      <c r="P101">
        <f t="shared" si="106"/>
        <v>0</v>
      </c>
      <c r="Q101">
        <f t="shared" si="106"/>
        <v>0</v>
      </c>
      <c r="R101">
        <f t="shared" si="106"/>
        <v>0</v>
      </c>
      <c r="S101">
        <f t="shared" si="106"/>
        <v>0</v>
      </c>
      <c r="T101">
        <f t="shared" si="106"/>
        <v>0</v>
      </c>
      <c r="U101">
        <f t="shared" si="106"/>
        <v>0</v>
      </c>
      <c r="V101">
        <f t="shared" si="106"/>
        <v>0</v>
      </c>
      <c r="W101">
        <f t="shared" si="106"/>
        <v>0</v>
      </c>
      <c r="X101">
        <f t="shared" si="58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Rytchet v</dc:creator>
  <cp:lastModifiedBy>Rytchet v</cp:lastModifiedBy>
  <dcterms:created xsi:type="dcterms:W3CDTF">2018-03-31T21:06:16Z</dcterms:created>
  <dcterms:modified xsi:type="dcterms:W3CDTF">2018-05-10T16:45:43Z</dcterms:modified>
</cp:coreProperties>
</file>