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r\Desktop\"/>
    </mc:Choice>
  </mc:AlternateContent>
  <xr:revisionPtr revIDLastSave="0" documentId="8_{A77BCC9B-417B-42AD-8054-43BDF30AE3C1}" xr6:coauthVersionLast="31" xr6:coauthVersionMax="31" xr10:uidLastSave="{00000000-0000-0000-0000-000000000000}"/>
  <bookViews>
    <workbookView xWindow="0" yWindow="0" windowWidth="28755" windowHeight="10200" xr2:uid="{9C85C6A1-4535-4B89-AEA9-76AE9C3E5E0E}"/>
  </bookViews>
  <sheets>
    <sheet name="Arkusz1" sheetId="1" r:id="rId1"/>
  </sheets>
  <definedNames>
    <definedName name="_xlnm._FilterDatabase" localSheetId="0" hidden="1">Arkusz1!$A$1:$D$2162</definedName>
    <definedName name="cennik" localSheetId="0">Arkusz1!$Y$1:$AA$10</definedName>
    <definedName name="cukier" localSheetId="0">Arkusz1!$A$1:$C$2162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" i="1" l="1"/>
  <c r="W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" i="1"/>
  <c r="L2146" i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17" i="1"/>
  <c r="L18" i="1" s="1"/>
  <c r="L19" i="1" s="1"/>
  <c r="L20" i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1" i="1"/>
  <c r="L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1" i="1"/>
  <c r="E13" i="1"/>
  <c r="E158" i="1"/>
  <c r="E462" i="1"/>
  <c r="E546" i="1"/>
  <c r="E758" i="1"/>
  <c r="E1318" i="1"/>
  <c r="E1342" i="1"/>
  <c r="F1342" i="1" s="1"/>
  <c r="E1358" i="1"/>
  <c r="F1358" i="1" s="1"/>
  <c r="E1362" i="1"/>
  <c r="E1374" i="1"/>
  <c r="F1374" i="1" s="1"/>
  <c r="E1390" i="1"/>
  <c r="F1390" i="1" s="1"/>
  <c r="E1394" i="1"/>
  <c r="E1406" i="1"/>
  <c r="F1406" i="1" s="1"/>
  <c r="E1422" i="1"/>
  <c r="F1422" i="1" s="1"/>
  <c r="E1426" i="1"/>
  <c r="E1438" i="1"/>
  <c r="F1438" i="1" s="1"/>
  <c r="E1454" i="1"/>
  <c r="F1454" i="1" s="1"/>
  <c r="E1458" i="1"/>
  <c r="E1470" i="1"/>
  <c r="F1470" i="1" s="1"/>
  <c r="E1486" i="1"/>
  <c r="F1486" i="1" s="1"/>
  <c r="E1490" i="1"/>
  <c r="E1502" i="1"/>
  <c r="F1502" i="1" s="1"/>
  <c r="E1542" i="1"/>
  <c r="E1586" i="1"/>
  <c r="E1626" i="1"/>
  <c r="E1670" i="1"/>
  <c r="E1714" i="1"/>
  <c r="Z2" i="1"/>
  <c r="E241" i="1" s="1"/>
  <c r="Z3" i="1"/>
  <c r="E430" i="1" s="1"/>
  <c r="Z4" i="1"/>
  <c r="E770" i="1" s="1"/>
  <c r="Z5" i="1"/>
  <c r="Z6" i="1"/>
  <c r="E1091" i="1" s="1"/>
  <c r="Z7" i="1"/>
  <c r="E1334" i="1" s="1"/>
  <c r="Z8" i="1"/>
  <c r="E1510" i="1" s="1"/>
  <c r="Z9" i="1"/>
  <c r="E1719" i="1" s="1"/>
  <c r="Z10" i="1"/>
  <c r="E1936" i="1" s="1"/>
  <c r="Z1" i="1"/>
  <c r="E101" i="1" s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7" i="1"/>
  <c r="D26" i="1"/>
  <c r="D29" i="1"/>
  <c r="D28" i="1"/>
  <c r="D30" i="1"/>
  <c r="D31" i="1"/>
  <c r="D32" i="1"/>
  <c r="D33" i="1"/>
  <c r="D34" i="1"/>
  <c r="D35" i="1"/>
  <c r="D36" i="1"/>
  <c r="D38" i="1"/>
  <c r="D37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3" i="1"/>
  <c r="D62" i="1"/>
  <c r="D64" i="1"/>
  <c r="D65" i="1"/>
  <c r="D66" i="1"/>
  <c r="D67" i="1"/>
  <c r="D68" i="1"/>
  <c r="D69" i="1"/>
  <c r="D70" i="1"/>
  <c r="D71" i="1"/>
  <c r="D73" i="1"/>
  <c r="D72" i="1"/>
  <c r="D74" i="1"/>
  <c r="D75" i="1"/>
  <c r="D76" i="1"/>
  <c r="D78" i="1"/>
  <c r="D77" i="1"/>
  <c r="D79" i="1"/>
  <c r="D80" i="1"/>
  <c r="D81" i="1"/>
  <c r="D82" i="1"/>
  <c r="D83" i="1"/>
  <c r="D84" i="1"/>
  <c r="D87" i="1"/>
  <c r="D86" i="1"/>
  <c r="D85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7" i="1"/>
  <c r="D106" i="1"/>
  <c r="D108" i="1"/>
  <c r="D109" i="1"/>
  <c r="D110" i="1"/>
  <c r="D111" i="1"/>
  <c r="D112" i="1"/>
  <c r="D113" i="1"/>
  <c r="D114" i="1"/>
  <c r="D115" i="1"/>
  <c r="D117" i="1"/>
  <c r="D116" i="1"/>
  <c r="D118" i="1"/>
  <c r="D119" i="1"/>
  <c r="D120" i="1"/>
  <c r="D121" i="1"/>
  <c r="D122" i="1"/>
  <c r="D123" i="1"/>
  <c r="D124" i="1"/>
  <c r="D125" i="1"/>
  <c r="D126" i="1"/>
  <c r="D128" i="1"/>
  <c r="D129" i="1"/>
  <c r="D130" i="1"/>
  <c r="D127" i="1"/>
  <c r="D131" i="1"/>
  <c r="D132" i="1"/>
  <c r="D133" i="1"/>
  <c r="D134" i="1"/>
  <c r="D135" i="1"/>
  <c r="D136" i="1"/>
  <c r="D137" i="1"/>
  <c r="D138" i="1"/>
  <c r="D139" i="1"/>
  <c r="D141" i="1"/>
  <c r="D140" i="1"/>
  <c r="D142" i="1"/>
  <c r="D146" i="1"/>
  <c r="D144" i="1"/>
  <c r="D145" i="1"/>
  <c r="D143" i="1"/>
  <c r="D147" i="1"/>
  <c r="D148" i="1"/>
  <c r="D149" i="1"/>
  <c r="D151" i="1"/>
  <c r="D150" i="1"/>
  <c r="D152" i="1"/>
  <c r="D153" i="1"/>
  <c r="D154" i="1"/>
  <c r="D156" i="1"/>
  <c r="D155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5" i="1"/>
  <c r="D174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200" i="1"/>
  <c r="D199" i="1"/>
  <c r="D201" i="1"/>
  <c r="D202" i="1"/>
  <c r="D203" i="1"/>
  <c r="D204" i="1"/>
  <c r="D205" i="1"/>
  <c r="D206" i="1"/>
  <c r="D210" i="1"/>
  <c r="D208" i="1"/>
  <c r="D209" i="1"/>
  <c r="D207" i="1"/>
  <c r="D211" i="1"/>
  <c r="D212" i="1"/>
  <c r="D213" i="1"/>
  <c r="D214" i="1"/>
  <c r="D215" i="1"/>
  <c r="D216" i="1"/>
  <c r="D219" i="1"/>
  <c r="D218" i="1"/>
  <c r="D217" i="1"/>
  <c r="D220" i="1"/>
  <c r="D222" i="1"/>
  <c r="D223" i="1"/>
  <c r="D221" i="1"/>
  <c r="D224" i="1"/>
  <c r="D225" i="1"/>
  <c r="D226" i="1"/>
  <c r="D227" i="1"/>
  <c r="D228" i="1"/>
  <c r="D229" i="1"/>
  <c r="D231" i="1"/>
  <c r="D230" i="1"/>
  <c r="D232" i="1"/>
  <c r="D233" i="1"/>
  <c r="D234" i="1"/>
  <c r="D235" i="1"/>
  <c r="D236" i="1"/>
  <c r="D237" i="1"/>
  <c r="D239" i="1"/>
  <c r="D238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6" i="1"/>
  <c r="D254" i="1"/>
  <c r="D255" i="1"/>
  <c r="D257" i="1"/>
  <c r="D258" i="1"/>
  <c r="D259" i="1"/>
  <c r="D260" i="1"/>
  <c r="D261" i="1"/>
  <c r="D262" i="1"/>
  <c r="D263" i="1"/>
  <c r="D264" i="1"/>
  <c r="D265" i="1"/>
  <c r="D266" i="1"/>
  <c r="D267" i="1"/>
  <c r="D269" i="1"/>
  <c r="D270" i="1"/>
  <c r="D268" i="1"/>
  <c r="D271" i="1"/>
  <c r="D272" i="1"/>
  <c r="D273" i="1"/>
  <c r="D274" i="1"/>
  <c r="D275" i="1"/>
  <c r="D277" i="1"/>
  <c r="D276" i="1"/>
  <c r="D278" i="1"/>
  <c r="D279" i="1"/>
  <c r="D280" i="1"/>
  <c r="D281" i="1"/>
  <c r="D282" i="1"/>
  <c r="D284" i="1"/>
  <c r="D283" i="1"/>
  <c r="D286" i="1"/>
  <c r="D285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300" i="1"/>
  <c r="D299" i="1"/>
  <c r="D301" i="1"/>
  <c r="D304" i="1"/>
  <c r="D303" i="1"/>
  <c r="D302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3" i="1"/>
  <c r="D322" i="1"/>
  <c r="D324" i="1"/>
  <c r="D325" i="1"/>
  <c r="D327" i="1"/>
  <c r="D326" i="1"/>
  <c r="D328" i="1"/>
  <c r="D329" i="1"/>
  <c r="D332" i="1"/>
  <c r="D330" i="1"/>
  <c r="D331" i="1"/>
  <c r="D333" i="1"/>
  <c r="D335" i="1"/>
  <c r="D336" i="1"/>
  <c r="D334" i="1"/>
  <c r="D337" i="1"/>
  <c r="D338" i="1"/>
  <c r="D339" i="1"/>
  <c r="D340" i="1"/>
  <c r="D341" i="1"/>
  <c r="D342" i="1"/>
  <c r="D343" i="1"/>
  <c r="D346" i="1"/>
  <c r="D345" i="1"/>
  <c r="D344" i="1"/>
  <c r="D348" i="1"/>
  <c r="D347" i="1"/>
  <c r="D349" i="1"/>
  <c r="D352" i="1"/>
  <c r="D350" i="1"/>
  <c r="D351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6" i="1"/>
  <c r="D367" i="1"/>
  <c r="D365" i="1"/>
  <c r="D368" i="1"/>
  <c r="D369" i="1"/>
  <c r="D370" i="1"/>
  <c r="D371" i="1"/>
  <c r="D372" i="1"/>
  <c r="D374" i="1"/>
  <c r="D373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400" i="1"/>
  <c r="D399" i="1"/>
  <c r="D398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8" i="1"/>
  <c r="D419" i="1"/>
  <c r="D417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9" i="1"/>
  <c r="D438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3" i="1"/>
  <c r="D452" i="1"/>
  <c r="D454" i="1"/>
  <c r="D455" i="1"/>
  <c r="D456" i="1"/>
  <c r="D457" i="1"/>
  <c r="D458" i="1"/>
  <c r="D459" i="1"/>
  <c r="D460" i="1"/>
  <c r="D461" i="1"/>
  <c r="D462" i="1"/>
  <c r="D463" i="1"/>
  <c r="D464" i="1"/>
  <c r="D466" i="1"/>
  <c r="D465" i="1"/>
  <c r="D467" i="1"/>
  <c r="D469" i="1"/>
  <c r="D468" i="1"/>
  <c r="D470" i="1"/>
  <c r="D471" i="1"/>
  <c r="D472" i="1"/>
  <c r="D474" i="1"/>
  <c r="D473" i="1"/>
  <c r="D475" i="1"/>
  <c r="D476" i="1"/>
  <c r="D478" i="1"/>
  <c r="D477" i="1"/>
  <c r="D479" i="1"/>
  <c r="D480" i="1"/>
  <c r="D481" i="1"/>
  <c r="D482" i="1"/>
  <c r="D483" i="1"/>
  <c r="D484" i="1"/>
  <c r="D485" i="1"/>
  <c r="D486" i="1"/>
  <c r="D487" i="1"/>
  <c r="D488" i="1"/>
  <c r="D490" i="1"/>
  <c r="D489" i="1"/>
  <c r="D491" i="1"/>
  <c r="D492" i="1"/>
  <c r="D493" i="1"/>
  <c r="D494" i="1"/>
  <c r="D495" i="1"/>
  <c r="D496" i="1"/>
  <c r="D497" i="1"/>
  <c r="D498" i="1"/>
  <c r="D500" i="1"/>
  <c r="D499" i="1"/>
  <c r="D501" i="1"/>
  <c r="D502" i="1"/>
  <c r="D503" i="1"/>
  <c r="D504" i="1"/>
  <c r="D505" i="1"/>
  <c r="D506" i="1"/>
  <c r="D508" i="1"/>
  <c r="D507" i="1"/>
  <c r="D509" i="1"/>
  <c r="D510" i="1"/>
  <c r="D511" i="1"/>
  <c r="D512" i="1"/>
  <c r="D513" i="1"/>
  <c r="D515" i="1"/>
  <c r="D514" i="1"/>
  <c r="D517" i="1"/>
  <c r="D516" i="1"/>
  <c r="D518" i="1"/>
  <c r="D519" i="1"/>
  <c r="D520" i="1"/>
  <c r="D521" i="1"/>
  <c r="D522" i="1"/>
  <c r="D523" i="1"/>
  <c r="D524" i="1"/>
  <c r="D525" i="1"/>
  <c r="D526" i="1"/>
  <c r="D528" i="1"/>
  <c r="D527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7" i="1"/>
  <c r="D556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5" i="1"/>
  <c r="D574" i="1"/>
  <c r="D576" i="1"/>
  <c r="D577" i="1"/>
  <c r="D578" i="1"/>
  <c r="D579" i="1"/>
  <c r="D580" i="1"/>
  <c r="D581" i="1"/>
  <c r="D582" i="1"/>
  <c r="D583" i="1"/>
  <c r="D584" i="1"/>
  <c r="D586" i="1"/>
  <c r="D585" i="1"/>
  <c r="D587" i="1"/>
  <c r="D589" i="1"/>
  <c r="D588" i="1"/>
  <c r="D590" i="1"/>
  <c r="D591" i="1"/>
  <c r="D592" i="1"/>
  <c r="D593" i="1"/>
  <c r="D594" i="1"/>
  <c r="D595" i="1"/>
  <c r="D596" i="1"/>
  <c r="D597" i="1"/>
  <c r="D600" i="1"/>
  <c r="D599" i="1"/>
  <c r="D598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4" i="1"/>
  <c r="D613" i="1"/>
  <c r="D615" i="1"/>
  <c r="D616" i="1"/>
  <c r="D617" i="1"/>
  <c r="D618" i="1"/>
  <c r="D619" i="1"/>
  <c r="D620" i="1"/>
  <c r="D621" i="1"/>
  <c r="D622" i="1"/>
  <c r="D623" i="1"/>
  <c r="D625" i="1"/>
  <c r="D624" i="1"/>
  <c r="D626" i="1"/>
  <c r="D628" i="1"/>
  <c r="D627" i="1"/>
  <c r="D629" i="1"/>
  <c r="D630" i="1"/>
  <c r="D631" i="1"/>
  <c r="D632" i="1"/>
  <c r="D633" i="1"/>
  <c r="D634" i="1"/>
  <c r="D635" i="1"/>
  <c r="D636" i="1"/>
  <c r="D638" i="1"/>
  <c r="D637" i="1"/>
  <c r="D639" i="1"/>
  <c r="D640" i="1"/>
  <c r="D641" i="1"/>
  <c r="D642" i="1"/>
  <c r="D643" i="1"/>
  <c r="D644" i="1"/>
  <c r="D645" i="1"/>
  <c r="D647" i="1"/>
  <c r="D646" i="1"/>
  <c r="D648" i="1"/>
  <c r="D649" i="1"/>
  <c r="D650" i="1"/>
  <c r="D651" i="1"/>
  <c r="D652" i="1"/>
  <c r="D653" i="1"/>
  <c r="D654" i="1"/>
  <c r="D655" i="1"/>
  <c r="D656" i="1"/>
  <c r="D659" i="1"/>
  <c r="D657" i="1"/>
  <c r="D658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6" i="1"/>
  <c r="D675" i="1"/>
  <c r="D674" i="1"/>
  <c r="D677" i="1"/>
  <c r="D679" i="1"/>
  <c r="D678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9" i="1"/>
  <c r="D700" i="1"/>
  <c r="D698" i="1"/>
  <c r="D702" i="1"/>
  <c r="D701" i="1"/>
  <c r="D704" i="1"/>
  <c r="D703" i="1"/>
  <c r="D705" i="1"/>
  <c r="D706" i="1"/>
  <c r="D707" i="1"/>
  <c r="D709" i="1"/>
  <c r="D708" i="1"/>
  <c r="D710" i="1"/>
  <c r="D711" i="1"/>
  <c r="D712" i="1"/>
  <c r="D713" i="1"/>
  <c r="D714" i="1"/>
  <c r="D715" i="1"/>
  <c r="D716" i="1"/>
  <c r="D717" i="1"/>
  <c r="D718" i="1"/>
  <c r="D720" i="1"/>
  <c r="D722" i="1"/>
  <c r="D719" i="1"/>
  <c r="D721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5" i="1"/>
  <c r="D744" i="1"/>
  <c r="D746" i="1"/>
  <c r="D748" i="1"/>
  <c r="D747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5" i="1"/>
  <c r="D764" i="1"/>
  <c r="D767" i="1"/>
  <c r="D766" i="1"/>
  <c r="D768" i="1"/>
  <c r="D769" i="1"/>
  <c r="D770" i="1"/>
  <c r="D771" i="1"/>
  <c r="D773" i="1"/>
  <c r="D772" i="1"/>
  <c r="D775" i="1"/>
  <c r="D774" i="1"/>
  <c r="D776" i="1"/>
  <c r="D777" i="1"/>
  <c r="D778" i="1"/>
  <c r="D779" i="1"/>
  <c r="D780" i="1"/>
  <c r="D781" i="1"/>
  <c r="D782" i="1"/>
  <c r="D783" i="1"/>
  <c r="D785" i="1"/>
  <c r="D786" i="1"/>
  <c r="D784" i="1"/>
  <c r="D787" i="1"/>
  <c r="D788" i="1"/>
  <c r="D789" i="1"/>
  <c r="D791" i="1"/>
  <c r="D790" i="1"/>
  <c r="D792" i="1"/>
  <c r="D793" i="1"/>
  <c r="D794" i="1"/>
  <c r="D795" i="1"/>
  <c r="D796" i="1"/>
  <c r="D797" i="1"/>
  <c r="D799" i="1"/>
  <c r="D798" i="1"/>
  <c r="D801" i="1"/>
  <c r="D800" i="1"/>
  <c r="D804" i="1"/>
  <c r="D803" i="1"/>
  <c r="D802" i="1"/>
  <c r="D805" i="1"/>
  <c r="D806" i="1"/>
  <c r="D808" i="1"/>
  <c r="D809" i="1"/>
  <c r="D807" i="1"/>
  <c r="D810" i="1"/>
  <c r="D811" i="1"/>
  <c r="D812" i="1"/>
  <c r="D813" i="1"/>
  <c r="D814" i="1"/>
  <c r="D815" i="1"/>
  <c r="D816" i="1"/>
  <c r="D817" i="1"/>
  <c r="D818" i="1"/>
  <c r="D820" i="1"/>
  <c r="D819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4" i="1"/>
  <c r="D833" i="1"/>
  <c r="D835" i="1"/>
  <c r="D836" i="1"/>
  <c r="D837" i="1"/>
  <c r="D838" i="1"/>
  <c r="D839" i="1"/>
  <c r="D841" i="1"/>
  <c r="D840" i="1"/>
  <c r="D842" i="1"/>
  <c r="D844" i="1"/>
  <c r="D843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60" i="1"/>
  <c r="D858" i="1"/>
  <c r="D859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7" i="1"/>
  <c r="D874" i="1"/>
  <c r="D875" i="1"/>
  <c r="D876" i="1"/>
  <c r="D879" i="1"/>
  <c r="D878" i="1"/>
  <c r="D880" i="1"/>
  <c r="D881" i="1"/>
  <c r="D882" i="1"/>
  <c r="D883" i="1"/>
  <c r="D884" i="1"/>
  <c r="D885" i="1"/>
  <c r="D886" i="1"/>
  <c r="D887" i="1"/>
  <c r="D888" i="1"/>
  <c r="D889" i="1"/>
  <c r="D890" i="1"/>
  <c r="D892" i="1"/>
  <c r="D891" i="1"/>
  <c r="D893" i="1"/>
  <c r="D894" i="1"/>
  <c r="D895" i="1"/>
  <c r="D896" i="1"/>
  <c r="D897" i="1"/>
  <c r="D899" i="1"/>
  <c r="D900" i="1"/>
  <c r="D898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6" i="1"/>
  <c r="D915" i="1"/>
  <c r="D918" i="1"/>
  <c r="D917" i="1"/>
  <c r="D919" i="1"/>
  <c r="D920" i="1"/>
  <c r="D921" i="1"/>
  <c r="D922" i="1"/>
  <c r="D923" i="1"/>
  <c r="D924" i="1"/>
  <c r="D925" i="1"/>
  <c r="D926" i="1"/>
  <c r="D927" i="1"/>
  <c r="D929" i="1"/>
  <c r="D928" i="1"/>
  <c r="D930" i="1"/>
  <c r="D931" i="1"/>
  <c r="D932" i="1"/>
  <c r="D933" i="1"/>
  <c r="D935" i="1"/>
  <c r="D934" i="1"/>
  <c r="D936" i="1"/>
  <c r="D937" i="1"/>
  <c r="D938" i="1"/>
  <c r="D939" i="1"/>
  <c r="D940" i="1"/>
  <c r="D941" i="1"/>
  <c r="D943" i="1"/>
  <c r="D942" i="1"/>
  <c r="D944" i="1"/>
  <c r="D945" i="1"/>
  <c r="D946" i="1"/>
  <c r="D947" i="1"/>
  <c r="D948" i="1"/>
  <c r="D949" i="1"/>
  <c r="D951" i="1"/>
  <c r="D952" i="1"/>
  <c r="D950" i="1"/>
  <c r="D953" i="1"/>
  <c r="D954" i="1"/>
  <c r="D955" i="1"/>
  <c r="D956" i="1"/>
  <c r="D959" i="1"/>
  <c r="D957" i="1"/>
  <c r="D960" i="1"/>
  <c r="D958" i="1"/>
  <c r="D961" i="1"/>
  <c r="D962" i="1"/>
  <c r="D965" i="1"/>
  <c r="D963" i="1"/>
  <c r="D964" i="1"/>
  <c r="D966" i="1"/>
  <c r="D967" i="1"/>
  <c r="D969" i="1"/>
  <c r="D968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3" i="1"/>
  <c r="D992" i="1"/>
  <c r="D994" i="1"/>
  <c r="D996" i="1"/>
  <c r="D995" i="1"/>
  <c r="D997" i="1"/>
  <c r="D998" i="1"/>
  <c r="D999" i="1"/>
  <c r="D1000" i="1"/>
  <c r="D1001" i="1"/>
  <c r="D1002" i="1"/>
  <c r="D1003" i="1"/>
  <c r="D1004" i="1"/>
  <c r="D1005" i="1"/>
  <c r="D1006" i="1"/>
  <c r="D1008" i="1"/>
  <c r="D1007" i="1"/>
  <c r="D1009" i="1"/>
  <c r="D1010" i="1"/>
  <c r="D1011" i="1"/>
  <c r="D1012" i="1"/>
  <c r="D1014" i="1"/>
  <c r="D1013" i="1"/>
  <c r="D1015" i="1"/>
  <c r="D1016" i="1"/>
  <c r="D1018" i="1"/>
  <c r="D1017" i="1"/>
  <c r="D1020" i="1"/>
  <c r="D1019" i="1"/>
  <c r="D1021" i="1"/>
  <c r="D1023" i="1"/>
  <c r="D1022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40" i="1"/>
  <c r="D1039" i="1"/>
  <c r="D1043" i="1"/>
  <c r="D1042" i="1"/>
  <c r="D1041" i="1"/>
  <c r="D1045" i="1"/>
  <c r="D1046" i="1"/>
  <c r="D1044" i="1"/>
  <c r="D1047" i="1"/>
  <c r="D1048" i="1"/>
  <c r="D1049" i="1"/>
  <c r="D1050" i="1"/>
  <c r="D1051" i="1"/>
  <c r="D1052" i="1"/>
  <c r="D1054" i="1"/>
  <c r="D1053" i="1"/>
  <c r="D1055" i="1"/>
  <c r="D1056" i="1"/>
  <c r="D1057" i="1"/>
  <c r="D1059" i="1"/>
  <c r="D1061" i="1"/>
  <c r="D1058" i="1"/>
  <c r="D1060" i="1"/>
  <c r="D1064" i="1"/>
  <c r="D1062" i="1"/>
  <c r="D1063" i="1"/>
  <c r="D1065" i="1"/>
  <c r="D1067" i="1"/>
  <c r="D1066" i="1"/>
  <c r="D1068" i="1"/>
  <c r="D1069" i="1"/>
  <c r="D1070" i="1"/>
  <c r="D1071" i="1"/>
  <c r="D1072" i="1"/>
  <c r="D1073" i="1"/>
  <c r="D1075" i="1"/>
  <c r="D1074" i="1"/>
  <c r="D1076" i="1"/>
  <c r="D1077" i="1"/>
  <c r="D1078" i="1"/>
  <c r="D1079" i="1"/>
  <c r="D1080" i="1"/>
  <c r="D1082" i="1"/>
  <c r="D1081" i="1"/>
  <c r="D1083" i="1"/>
  <c r="D1084" i="1"/>
  <c r="D1085" i="1"/>
  <c r="D1086" i="1"/>
  <c r="D1087" i="1"/>
  <c r="D1089" i="1"/>
  <c r="D1088" i="1"/>
  <c r="D1091" i="1"/>
  <c r="D1090" i="1"/>
  <c r="D1092" i="1"/>
  <c r="D1093" i="1"/>
  <c r="D1094" i="1"/>
  <c r="D1095" i="1"/>
  <c r="D1096" i="1"/>
  <c r="D1097" i="1"/>
  <c r="D1098" i="1"/>
  <c r="D1099" i="1"/>
  <c r="D1100" i="1"/>
  <c r="D1101" i="1"/>
  <c r="D1103" i="1"/>
  <c r="D1102" i="1"/>
  <c r="D1104" i="1"/>
  <c r="D1106" i="1"/>
  <c r="D1105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8" i="1"/>
  <c r="D1127" i="1"/>
  <c r="D1129" i="1"/>
  <c r="D1131" i="1"/>
  <c r="D1130" i="1"/>
  <c r="D1133" i="1"/>
  <c r="D1134" i="1"/>
  <c r="D1132" i="1"/>
  <c r="D1135" i="1"/>
  <c r="D1136" i="1"/>
  <c r="D1137" i="1"/>
  <c r="D1139" i="1"/>
  <c r="D1138" i="1"/>
  <c r="D1140" i="1"/>
  <c r="D1141" i="1"/>
  <c r="D1143" i="1"/>
  <c r="D1142" i="1"/>
  <c r="D1144" i="1"/>
  <c r="D1145" i="1"/>
  <c r="D1146" i="1"/>
  <c r="D1147" i="1"/>
  <c r="D1148" i="1"/>
  <c r="D1149" i="1"/>
  <c r="D1150" i="1"/>
  <c r="D1151" i="1"/>
  <c r="D1152" i="1"/>
  <c r="D1153" i="1"/>
  <c r="D1154" i="1"/>
  <c r="D1157" i="1"/>
  <c r="D1156" i="1"/>
  <c r="D1155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6" i="1"/>
  <c r="D1175" i="1"/>
  <c r="D1177" i="1"/>
  <c r="D1178" i="1"/>
  <c r="D1179" i="1"/>
  <c r="D1180" i="1"/>
  <c r="D1181" i="1"/>
  <c r="D1182" i="1"/>
  <c r="D1183" i="1"/>
  <c r="D1184" i="1"/>
  <c r="D1185" i="1"/>
  <c r="D1186" i="1"/>
  <c r="D1187" i="1"/>
  <c r="D1189" i="1"/>
  <c r="D1188" i="1"/>
  <c r="D1190" i="1"/>
  <c r="D1192" i="1"/>
  <c r="D1191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1" i="1"/>
  <c r="D1212" i="1"/>
  <c r="D1210" i="1"/>
  <c r="D1213" i="1"/>
  <c r="D1214" i="1"/>
  <c r="D1215" i="1"/>
  <c r="D1216" i="1"/>
  <c r="D1217" i="1"/>
  <c r="D1218" i="1"/>
  <c r="D1219" i="1"/>
  <c r="D1220" i="1"/>
  <c r="D1221" i="1"/>
  <c r="D1222" i="1"/>
  <c r="D1223" i="1"/>
  <c r="D1225" i="1"/>
  <c r="D1224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4" i="1"/>
  <c r="D1243" i="1"/>
  <c r="D1245" i="1"/>
  <c r="D1246" i="1"/>
  <c r="D1247" i="1"/>
  <c r="D1248" i="1"/>
  <c r="D1249" i="1"/>
  <c r="D1250" i="1"/>
  <c r="D1251" i="1"/>
  <c r="D1253" i="1"/>
  <c r="D1252" i="1"/>
  <c r="D1255" i="1"/>
  <c r="D1254" i="1"/>
  <c r="D1256" i="1"/>
  <c r="D1257" i="1"/>
  <c r="D1258" i="1"/>
  <c r="D1259" i="1"/>
  <c r="D1260" i="1"/>
  <c r="D1261" i="1"/>
  <c r="D1263" i="1"/>
  <c r="D1262" i="1"/>
  <c r="D1264" i="1"/>
  <c r="D1266" i="1"/>
  <c r="D1265" i="1"/>
  <c r="D1268" i="1"/>
  <c r="D1267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7" i="1"/>
  <c r="D1298" i="1"/>
  <c r="D1296" i="1"/>
  <c r="D1299" i="1"/>
  <c r="D1300" i="1"/>
  <c r="D1301" i="1"/>
  <c r="D1302" i="1"/>
  <c r="D1303" i="1"/>
  <c r="D1304" i="1"/>
  <c r="D1305" i="1"/>
  <c r="D1308" i="1"/>
  <c r="D1306" i="1"/>
  <c r="D1307" i="1"/>
  <c r="D1309" i="1"/>
  <c r="D1310" i="1"/>
  <c r="D1311" i="1"/>
  <c r="D1312" i="1"/>
  <c r="D1314" i="1"/>
  <c r="D1313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8" i="1"/>
  <c r="D1327" i="1"/>
  <c r="D1330" i="1"/>
  <c r="D1329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8" i="1"/>
  <c r="D1357" i="1"/>
  <c r="D1359" i="1"/>
  <c r="D1360" i="1"/>
  <c r="D1361" i="1"/>
  <c r="D1362" i="1"/>
  <c r="D1364" i="1"/>
  <c r="D1363" i="1"/>
  <c r="D1365" i="1"/>
  <c r="D1366" i="1"/>
  <c r="D1368" i="1"/>
  <c r="D1367" i="1"/>
  <c r="D1369" i="1"/>
  <c r="D1370" i="1"/>
  <c r="D1371" i="1"/>
  <c r="D1372" i="1"/>
  <c r="D1373" i="1"/>
  <c r="D1374" i="1"/>
  <c r="D1376" i="1"/>
  <c r="D1375" i="1"/>
  <c r="D1377" i="1"/>
  <c r="D1378" i="1"/>
  <c r="D1380" i="1"/>
  <c r="D1379" i="1"/>
  <c r="D1381" i="1"/>
  <c r="D1382" i="1"/>
  <c r="D1384" i="1"/>
  <c r="D1383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10" i="1"/>
  <c r="D1411" i="1"/>
  <c r="D1409" i="1"/>
  <c r="D1412" i="1"/>
  <c r="D1413" i="1"/>
  <c r="D1414" i="1"/>
  <c r="D1415" i="1"/>
  <c r="D1416" i="1"/>
  <c r="D1417" i="1"/>
  <c r="D1418" i="1"/>
  <c r="D1419" i="1"/>
  <c r="D1421" i="1"/>
  <c r="D1420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9" i="1"/>
  <c r="D1437" i="1"/>
  <c r="D1438" i="1"/>
  <c r="D1440" i="1"/>
  <c r="D1441" i="1"/>
  <c r="D1442" i="1"/>
  <c r="D1445" i="1"/>
  <c r="D1444" i="1"/>
  <c r="D1443" i="1"/>
  <c r="D1446" i="1"/>
  <c r="D1447" i="1"/>
  <c r="D1448" i="1"/>
  <c r="D1449" i="1"/>
  <c r="D1450" i="1"/>
  <c r="D1451" i="1"/>
  <c r="D1452" i="1"/>
  <c r="D1453" i="1"/>
  <c r="D1454" i="1"/>
  <c r="D1455" i="1"/>
  <c r="D1456" i="1"/>
  <c r="D1458" i="1"/>
  <c r="D1457" i="1"/>
  <c r="D1459" i="1"/>
  <c r="D1460" i="1"/>
  <c r="D1461" i="1"/>
  <c r="D1462" i="1"/>
  <c r="D1464" i="1"/>
  <c r="D1463" i="1"/>
  <c r="D1465" i="1"/>
  <c r="D1466" i="1"/>
  <c r="D1467" i="1"/>
  <c r="D1468" i="1"/>
  <c r="D1469" i="1"/>
  <c r="D1470" i="1"/>
  <c r="D1472" i="1"/>
  <c r="D1471" i="1"/>
  <c r="D1473" i="1"/>
  <c r="D1474" i="1"/>
  <c r="D1476" i="1"/>
  <c r="D1475" i="1"/>
  <c r="D1477" i="1"/>
  <c r="D1478" i="1"/>
  <c r="D1479" i="1"/>
  <c r="D1480" i="1"/>
  <c r="D1481" i="1"/>
  <c r="D1483" i="1"/>
  <c r="D1482" i="1"/>
  <c r="D1484" i="1"/>
  <c r="D1485" i="1"/>
  <c r="D1486" i="1"/>
  <c r="D1487" i="1"/>
  <c r="D1488" i="1"/>
  <c r="D1489" i="1"/>
  <c r="D1490" i="1"/>
  <c r="D1491" i="1"/>
  <c r="D1492" i="1"/>
  <c r="D1494" i="1"/>
  <c r="D1493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5" i="1"/>
  <c r="D1533" i="1"/>
  <c r="D1534" i="1"/>
  <c r="D1536" i="1"/>
  <c r="D1537" i="1"/>
  <c r="D1538" i="1"/>
  <c r="D1539" i="1"/>
  <c r="D1540" i="1"/>
  <c r="D1542" i="1"/>
  <c r="D1541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2" i="1"/>
  <c r="D1561" i="1"/>
  <c r="D1563" i="1"/>
  <c r="D1564" i="1"/>
  <c r="D1565" i="1"/>
  <c r="D1566" i="1"/>
  <c r="D1567" i="1"/>
  <c r="D1569" i="1"/>
  <c r="D1568" i="1"/>
  <c r="D1570" i="1"/>
  <c r="D1571" i="1"/>
  <c r="D1574" i="1"/>
  <c r="D1572" i="1"/>
  <c r="D1573" i="1"/>
  <c r="D1575" i="1"/>
  <c r="D1576" i="1"/>
  <c r="D1577" i="1"/>
  <c r="D1578" i="1"/>
  <c r="D1580" i="1"/>
  <c r="D1581" i="1"/>
  <c r="D1579" i="1"/>
  <c r="D1582" i="1"/>
  <c r="D1583" i="1"/>
  <c r="D1584" i="1"/>
  <c r="D1585" i="1"/>
  <c r="D1586" i="1"/>
  <c r="D1587" i="1"/>
  <c r="D1588" i="1"/>
  <c r="D1590" i="1"/>
  <c r="D1589" i="1"/>
  <c r="D1592" i="1"/>
  <c r="D1591" i="1"/>
  <c r="D1593" i="1"/>
  <c r="D1594" i="1"/>
  <c r="D1595" i="1"/>
  <c r="D1597" i="1"/>
  <c r="D1596" i="1"/>
  <c r="D1598" i="1"/>
  <c r="D1599" i="1"/>
  <c r="D1601" i="1"/>
  <c r="D1600" i="1"/>
  <c r="D1602" i="1"/>
  <c r="D1603" i="1"/>
  <c r="D1604" i="1"/>
  <c r="D1605" i="1"/>
  <c r="D1606" i="1"/>
  <c r="D1607" i="1"/>
  <c r="D1609" i="1"/>
  <c r="D1608" i="1"/>
  <c r="D1610" i="1"/>
  <c r="D1611" i="1"/>
  <c r="D1612" i="1"/>
  <c r="D1614" i="1"/>
  <c r="D1613" i="1"/>
  <c r="D1615" i="1"/>
  <c r="D1616" i="1"/>
  <c r="D1617" i="1"/>
  <c r="D1618" i="1"/>
  <c r="D1621" i="1"/>
  <c r="D1619" i="1"/>
  <c r="D1620" i="1"/>
  <c r="D1622" i="1"/>
  <c r="D1623" i="1"/>
  <c r="D1625" i="1"/>
  <c r="D1624" i="1"/>
  <c r="D1626" i="1"/>
  <c r="D1627" i="1"/>
  <c r="D1628" i="1"/>
  <c r="D1629" i="1"/>
  <c r="D1631" i="1"/>
  <c r="D1632" i="1"/>
  <c r="D1630" i="1"/>
  <c r="D1634" i="1"/>
  <c r="D1633" i="1"/>
  <c r="D1635" i="1"/>
  <c r="D1636" i="1"/>
  <c r="D1637" i="1"/>
  <c r="D1638" i="1"/>
  <c r="D1641" i="1"/>
  <c r="D1640" i="1"/>
  <c r="D1639" i="1"/>
  <c r="D1642" i="1"/>
  <c r="D1643" i="1"/>
  <c r="D1644" i="1"/>
  <c r="D1645" i="1"/>
  <c r="D1646" i="1"/>
  <c r="D1647" i="1"/>
  <c r="D1649" i="1"/>
  <c r="D1648" i="1"/>
  <c r="D1651" i="1"/>
  <c r="D1650" i="1"/>
  <c r="D1652" i="1"/>
  <c r="D1653" i="1"/>
  <c r="D1655" i="1"/>
  <c r="D1654" i="1"/>
  <c r="D1656" i="1"/>
  <c r="D1657" i="1"/>
  <c r="D1658" i="1"/>
  <c r="D1660" i="1"/>
  <c r="D1659" i="1"/>
  <c r="D1661" i="1"/>
  <c r="D1662" i="1"/>
  <c r="D1664" i="1"/>
  <c r="D1663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9" i="1"/>
  <c r="D1678" i="1"/>
  <c r="D1680" i="1"/>
  <c r="D1681" i="1"/>
  <c r="D1682" i="1"/>
  <c r="D1683" i="1"/>
  <c r="D1684" i="1"/>
  <c r="D1685" i="1"/>
  <c r="D1686" i="1"/>
  <c r="D1687" i="1"/>
  <c r="D1689" i="1"/>
  <c r="D1690" i="1"/>
  <c r="D1688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8" i="1"/>
  <c r="D1707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5" i="1"/>
  <c r="D1724" i="1"/>
  <c r="D1726" i="1"/>
  <c r="D1728" i="1"/>
  <c r="D1727" i="1"/>
  <c r="D1729" i="1"/>
  <c r="D1730" i="1"/>
  <c r="D1731" i="1"/>
  <c r="D1732" i="1"/>
  <c r="D1733" i="1"/>
  <c r="D1734" i="1"/>
  <c r="D1735" i="1"/>
  <c r="D1736" i="1"/>
  <c r="D1737" i="1"/>
  <c r="D1739" i="1"/>
  <c r="D1738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8" i="1"/>
  <c r="D1777" i="1"/>
  <c r="D1779" i="1"/>
  <c r="D1780" i="1"/>
  <c r="D1781" i="1"/>
  <c r="D1782" i="1"/>
  <c r="D1783" i="1"/>
  <c r="D1784" i="1"/>
  <c r="D1785" i="1"/>
  <c r="D1786" i="1"/>
  <c r="D1787" i="1"/>
  <c r="D1788" i="1"/>
  <c r="D1789" i="1"/>
  <c r="D1791" i="1"/>
  <c r="D1790" i="1"/>
  <c r="D1792" i="1"/>
  <c r="D1794" i="1"/>
  <c r="D1793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8" i="1"/>
  <c r="D1807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3" i="1"/>
  <c r="D1822" i="1"/>
  <c r="D1824" i="1"/>
  <c r="D1825" i="1"/>
  <c r="D1827" i="1"/>
  <c r="D1826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50" i="1"/>
  <c r="D1849" i="1"/>
  <c r="D1851" i="1"/>
  <c r="D1852" i="1"/>
  <c r="D1853" i="1"/>
  <c r="D1855" i="1"/>
  <c r="D1856" i="1"/>
  <c r="D1854" i="1"/>
  <c r="D1857" i="1"/>
  <c r="D1858" i="1"/>
  <c r="D1859" i="1"/>
  <c r="D1860" i="1"/>
  <c r="D1861" i="1"/>
  <c r="D1863" i="1"/>
  <c r="D1862" i="1"/>
  <c r="D1864" i="1"/>
  <c r="D1865" i="1"/>
  <c r="D1866" i="1"/>
  <c r="D1867" i="1"/>
  <c r="D1868" i="1"/>
  <c r="D1870" i="1"/>
  <c r="D1869" i="1"/>
  <c r="D1871" i="1"/>
  <c r="D1872" i="1"/>
  <c r="D1874" i="1"/>
  <c r="D1873" i="1"/>
  <c r="D1875" i="1"/>
  <c r="D1876" i="1"/>
  <c r="D1877" i="1"/>
  <c r="D1878" i="1"/>
  <c r="D1879" i="1"/>
  <c r="D1880" i="1"/>
  <c r="D1882" i="1"/>
  <c r="D1881" i="1"/>
  <c r="D1883" i="1"/>
  <c r="D1885" i="1"/>
  <c r="D1884" i="1"/>
  <c r="D1886" i="1"/>
  <c r="D1887" i="1"/>
  <c r="D1888" i="1"/>
  <c r="D1889" i="1"/>
  <c r="D1890" i="1"/>
  <c r="D1892" i="1"/>
  <c r="D1891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7" i="1"/>
  <c r="D1916" i="1"/>
  <c r="D1918" i="1"/>
  <c r="D1919" i="1"/>
  <c r="D1920" i="1"/>
  <c r="D1921" i="1"/>
  <c r="D1922" i="1"/>
  <c r="D1923" i="1"/>
  <c r="D1924" i="1"/>
  <c r="D1925" i="1"/>
  <c r="D1926" i="1"/>
  <c r="D1928" i="1"/>
  <c r="D1927" i="1"/>
  <c r="D1929" i="1"/>
  <c r="D1930" i="1"/>
  <c r="D1931" i="1"/>
  <c r="D1932" i="1"/>
  <c r="D1933" i="1"/>
  <c r="D1934" i="1"/>
  <c r="D1935" i="1"/>
  <c r="D1936" i="1"/>
  <c r="D1938" i="1"/>
  <c r="D1937" i="1"/>
  <c r="D1939" i="1"/>
  <c r="D1940" i="1"/>
  <c r="D1941" i="1"/>
  <c r="D1942" i="1"/>
  <c r="D1943" i="1"/>
  <c r="D1944" i="1"/>
  <c r="D1945" i="1"/>
  <c r="D1946" i="1"/>
  <c r="D1948" i="1"/>
  <c r="D1949" i="1"/>
  <c r="D1947" i="1"/>
  <c r="D1950" i="1"/>
  <c r="D1951" i="1"/>
  <c r="D1952" i="1"/>
  <c r="D1953" i="1"/>
  <c r="D1954" i="1"/>
  <c r="D1955" i="1"/>
  <c r="D1957" i="1"/>
  <c r="D1956" i="1"/>
  <c r="D1958" i="1"/>
  <c r="D1959" i="1"/>
  <c r="D1960" i="1"/>
  <c r="D1961" i="1"/>
  <c r="D1962" i="1"/>
  <c r="D1963" i="1"/>
  <c r="D1965" i="1"/>
  <c r="D1964" i="1"/>
  <c r="D1968" i="1"/>
  <c r="D1966" i="1"/>
  <c r="D1967" i="1"/>
  <c r="D1969" i="1"/>
  <c r="D1970" i="1"/>
  <c r="D1971" i="1"/>
  <c r="D1972" i="1"/>
  <c r="D1973" i="1"/>
  <c r="D1975" i="1"/>
  <c r="D1974" i="1"/>
  <c r="D1976" i="1"/>
  <c r="D1977" i="1"/>
  <c r="D1978" i="1"/>
  <c r="D1979" i="1"/>
  <c r="D1980" i="1"/>
  <c r="D1981" i="1"/>
  <c r="D1983" i="1"/>
  <c r="D1982" i="1"/>
  <c r="D1984" i="1"/>
  <c r="D1985" i="1"/>
  <c r="D1986" i="1"/>
  <c r="D1987" i="1"/>
  <c r="D1988" i="1"/>
  <c r="D1989" i="1"/>
  <c r="D1990" i="1"/>
  <c r="D1991" i="1"/>
  <c r="D1992" i="1"/>
  <c r="D1993" i="1"/>
  <c r="D1995" i="1"/>
  <c r="D1994" i="1"/>
  <c r="D1997" i="1"/>
  <c r="D1996" i="1"/>
  <c r="D1998" i="1"/>
  <c r="D1999" i="1"/>
  <c r="D2000" i="1"/>
  <c r="D2002" i="1"/>
  <c r="D2001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2" i="1"/>
  <c r="D2031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4" i="1"/>
  <c r="D2053" i="1"/>
  <c r="D2055" i="1"/>
  <c r="D2056" i="1"/>
  <c r="D2057" i="1"/>
  <c r="D2058" i="1"/>
  <c r="D2059" i="1"/>
  <c r="D2060" i="1"/>
  <c r="D2062" i="1"/>
  <c r="D2061" i="1"/>
  <c r="D2064" i="1"/>
  <c r="D2063" i="1"/>
  <c r="D2065" i="1"/>
  <c r="D2066" i="1"/>
  <c r="D2068" i="1"/>
  <c r="D2067" i="1"/>
  <c r="D2069" i="1"/>
  <c r="D2070" i="1"/>
  <c r="D2071" i="1"/>
  <c r="D2072" i="1"/>
  <c r="D2073" i="1"/>
  <c r="D2074" i="1"/>
  <c r="D2076" i="1"/>
  <c r="D2075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4" i="1"/>
  <c r="D2093" i="1"/>
  <c r="D2095" i="1"/>
  <c r="D2096" i="1"/>
  <c r="D2097" i="1"/>
  <c r="D2099" i="1"/>
  <c r="D2098" i="1"/>
  <c r="D2102" i="1"/>
  <c r="D2100" i="1"/>
  <c r="D2101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7" i="1"/>
  <c r="D2116" i="1"/>
  <c r="D2118" i="1"/>
  <c r="D2120" i="1"/>
  <c r="D2119" i="1"/>
  <c r="D2121" i="1"/>
  <c r="D2122" i="1"/>
  <c r="D2123" i="1"/>
  <c r="D2124" i="1"/>
  <c r="D2125" i="1"/>
  <c r="D2126" i="1"/>
  <c r="D2127" i="1"/>
  <c r="D2129" i="1"/>
  <c r="D2128" i="1"/>
  <c r="D2130" i="1"/>
  <c r="D2131" i="1"/>
  <c r="D2132" i="1"/>
  <c r="D2133" i="1"/>
  <c r="D2134" i="1"/>
  <c r="D2135" i="1"/>
  <c r="D2136" i="1"/>
  <c r="D2138" i="1"/>
  <c r="D2137" i="1"/>
  <c r="D2139" i="1"/>
  <c r="D2140" i="1"/>
  <c r="D2142" i="1"/>
  <c r="D2141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60" i="1"/>
  <c r="D2159" i="1"/>
  <c r="D2161" i="1"/>
  <c r="D2162" i="1"/>
  <c r="E2146" i="1" l="1"/>
  <c r="E2125" i="1"/>
  <c r="E2103" i="1"/>
  <c r="E2082" i="1"/>
  <c r="F2082" i="1" s="1"/>
  <c r="E2061" i="1"/>
  <c r="E2039" i="1"/>
  <c r="E2018" i="1"/>
  <c r="F2018" i="1" s="1"/>
  <c r="E1997" i="1"/>
  <c r="E1975" i="1"/>
  <c r="E1954" i="1"/>
  <c r="E1303" i="1"/>
  <c r="E1274" i="1"/>
  <c r="E1246" i="1"/>
  <c r="E1214" i="1"/>
  <c r="E1171" i="1"/>
  <c r="E1126" i="1"/>
  <c r="F1126" i="1" s="1"/>
  <c r="E346" i="1"/>
  <c r="E2162" i="1"/>
  <c r="E2141" i="1"/>
  <c r="F2141" i="1" s="1"/>
  <c r="E2119" i="1"/>
  <c r="F2119" i="1" s="1"/>
  <c r="E2098" i="1"/>
  <c r="E2077" i="1"/>
  <c r="E2055" i="1"/>
  <c r="E2034" i="1"/>
  <c r="F2034" i="1" s="1"/>
  <c r="E2013" i="1"/>
  <c r="E1991" i="1"/>
  <c r="E1970" i="1"/>
  <c r="F1970" i="1" s="1"/>
  <c r="E1949" i="1"/>
  <c r="F1949" i="1" s="1"/>
  <c r="E1698" i="1"/>
  <c r="E1654" i="1"/>
  <c r="E1610" i="1"/>
  <c r="E1570" i="1"/>
  <c r="F1570" i="1" s="1"/>
  <c r="E1526" i="1"/>
  <c r="E1326" i="1"/>
  <c r="F1326" i="1" s="1"/>
  <c r="E1295" i="1"/>
  <c r="E1267" i="1"/>
  <c r="E1239" i="1"/>
  <c r="E1203" i="1"/>
  <c r="E1161" i="1"/>
  <c r="E1113" i="1"/>
  <c r="F1113" i="1" s="1"/>
  <c r="E658" i="1"/>
  <c r="E470" i="1"/>
  <c r="E305" i="1"/>
  <c r="F305" i="1" s="1"/>
  <c r="E150" i="1"/>
  <c r="F150" i="1" s="1"/>
  <c r="E2157" i="1"/>
  <c r="E2135" i="1"/>
  <c r="E2114" i="1"/>
  <c r="F2114" i="1" s="1"/>
  <c r="E2093" i="1"/>
  <c r="E2071" i="1"/>
  <c r="E2050" i="1"/>
  <c r="E2029" i="1"/>
  <c r="F2029" i="1" s="1"/>
  <c r="E2007" i="1"/>
  <c r="F2007" i="1" s="1"/>
  <c r="E1986" i="1"/>
  <c r="E1965" i="1"/>
  <c r="E1943" i="1"/>
  <c r="E1690" i="1"/>
  <c r="E1650" i="1"/>
  <c r="E1606" i="1"/>
  <c r="E1562" i="1"/>
  <c r="E1522" i="1"/>
  <c r="F1522" i="1" s="1"/>
  <c r="E1289" i="1"/>
  <c r="E1261" i="1"/>
  <c r="E1231" i="1"/>
  <c r="E1193" i="1"/>
  <c r="E1150" i="1"/>
  <c r="E1098" i="1"/>
  <c r="E642" i="1"/>
  <c r="E261" i="1"/>
  <c r="E2151" i="1"/>
  <c r="E2130" i="1"/>
  <c r="E2109" i="1"/>
  <c r="F2109" i="1" s="1"/>
  <c r="E2087" i="1"/>
  <c r="F2087" i="1" s="1"/>
  <c r="E2066" i="1"/>
  <c r="E2045" i="1"/>
  <c r="E2023" i="1"/>
  <c r="E2002" i="1"/>
  <c r="F2002" i="1" s="1"/>
  <c r="E1981" i="1"/>
  <c r="E1959" i="1"/>
  <c r="E1938" i="1"/>
  <c r="E1674" i="1"/>
  <c r="F1674" i="1" s="1"/>
  <c r="E1634" i="1"/>
  <c r="E1590" i="1"/>
  <c r="E1546" i="1"/>
  <c r="E1506" i="1"/>
  <c r="F1506" i="1" s="1"/>
  <c r="E1474" i="1"/>
  <c r="E1442" i="1"/>
  <c r="E1410" i="1"/>
  <c r="F1410" i="1" s="1"/>
  <c r="E1378" i="1"/>
  <c r="F1378" i="1" s="1"/>
  <c r="E1346" i="1"/>
  <c r="E1310" i="1"/>
  <c r="E1282" i="1"/>
  <c r="E1253" i="1"/>
  <c r="E1225" i="1"/>
  <c r="E1182" i="1"/>
  <c r="E1139" i="1"/>
  <c r="E558" i="1"/>
  <c r="E389" i="1"/>
  <c r="E218" i="1"/>
  <c r="U5" i="1"/>
  <c r="E859" i="1"/>
  <c r="F859" i="1" s="1"/>
  <c r="E857" i="1"/>
  <c r="E865" i="1"/>
  <c r="E873" i="1"/>
  <c r="E881" i="1"/>
  <c r="F881" i="1" s="1"/>
  <c r="E889" i="1"/>
  <c r="E897" i="1"/>
  <c r="E905" i="1"/>
  <c r="E913" i="1"/>
  <c r="F913" i="1" s="1"/>
  <c r="E921" i="1"/>
  <c r="E929" i="1"/>
  <c r="E937" i="1"/>
  <c r="E945" i="1"/>
  <c r="F945" i="1" s="1"/>
  <c r="E953" i="1"/>
  <c r="E961" i="1"/>
  <c r="E969" i="1"/>
  <c r="E977" i="1"/>
  <c r="F977" i="1" s="1"/>
  <c r="E985" i="1"/>
  <c r="E862" i="1"/>
  <c r="E874" i="1"/>
  <c r="E885" i="1"/>
  <c r="E894" i="1"/>
  <c r="E906" i="1"/>
  <c r="E917" i="1"/>
  <c r="E926" i="1"/>
  <c r="E858" i="1"/>
  <c r="E869" i="1"/>
  <c r="E878" i="1"/>
  <c r="F878" i="1" s="1"/>
  <c r="E890" i="1"/>
  <c r="F890" i="1" s="1"/>
  <c r="E901" i="1"/>
  <c r="E910" i="1"/>
  <c r="F910" i="1" s="1"/>
  <c r="E922" i="1"/>
  <c r="E933" i="1"/>
  <c r="E942" i="1"/>
  <c r="F942" i="1" s="1"/>
  <c r="E954" i="1"/>
  <c r="E965" i="1"/>
  <c r="E974" i="1"/>
  <c r="F974" i="1" s="1"/>
  <c r="E986" i="1"/>
  <c r="E994" i="1"/>
  <c r="E1002" i="1"/>
  <c r="F1002" i="1" s="1"/>
  <c r="H1002" i="1" s="1"/>
  <c r="I1002" i="1" s="1"/>
  <c r="J1002" i="1" s="1"/>
  <c r="E1010" i="1"/>
  <c r="F1010" i="1" s="1"/>
  <c r="E1018" i="1"/>
  <c r="E1026" i="1"/>
  <c r="E1034" i="1"/>
  <c r="E1042" i="1"/>
  <c r="F1042" i="1" s="1"/>
  <c r="E1050" i="1"/>
  <c r="E1058" i="1"/>
  <c r="E1066" i="1"/>
  <c r="E1074" i="1"/>
  <c r="F1074" i="1" s="1"/>
  <c r="E1082" i="1"/>
  <c r="E870" i="1"/>
  <c r="E893" i="1"/>
  <c r="F893" i="1" s="1"/>
  <c r="E914" i="1"/>
  <c r="F914" i="1" s="1"/>
  <c r="E934" i="1"/>
  <c r="E949" i="1"/>
  <c r="E962" i="1"/>
  <c r="F962" i="1" s="1"/>
  <c r="E978" i="1"/>
  <c r="F978" i="1" s="1"/>
  <c r="H978" i="1" s="1"/>
  <c r="I978" i="1" s="1"/>
  <c r="J978" i="1" s="1"/>
  <c r="E990" i="1"/>
  <c r="F990" i="1" s="1"/>
  <c r="E1001" i="1"/>
  <c r="E1013" i="1"/>
  <c r="E1022" i="1"/>
  <c r="F1022" i="1" s="1"/>
  <c r="E1033" i="1"/>
  <c r="E1045" i="1"/>
  <c r="E1054" i="1"/>
  <c r="F1054" i="1" s="1"/>
  <c r="E1065" i="1"/>
  <c r="F1065" i="1" s="1"/>
  <c r="E1077" i="1"/>
  <c r="E1086" i="1"/>
  <c r="E877" i="1"/>
  <c r="F877" i="1" s="1"/>
  <c r="E898" i="1"/>
  <c r="F898" i="1" s="1"/>
  <c r="E918" i="1"/>
  <c r="E938" i="1"/>
  <c r="E950" i="1"/>
  <c r="E966" i="1"/>
  <c r="F966" i="1" s="1"/>
  <c r="E981" i="1"/>
  <c r="E993" i="1"/>
  <c r="E1005" i="1"/>
  <c r="F1005" i="1" s="1"/>
  <c r="E1014" i="1"/>
  <c r="F1014" i="1" s="1"/>
  <c r="E1025" i="1"/>
  <c r="E1037" i="1"/>
  <c r="E1046" i="1"/>
  <c r="F1046" i="1" s="1"/>
  <c r="E1057" i="1"/>
  <c r="F1057" i="1" s="1"/>
  <c r="E1069" i="1"/>
  <c r="E1078" i="1"/>
  <c r="E1089" i="1"/>
  <c r="F1089" i="1" s="1"/>
  <c r="E1930" i="1"/>
  <c r="E1922" i="1"/>
  <c r="E1914" i="1"/>
  <c r="E1906" i="1"/>
  <c r="E1898" i="1"/>
  <c r="E1890" i="1"/>
  <c r="E1882" i="1"/>
  <c r="E1874" i="1"/>
  <c r="E1866" i="1"/>
  <c r="E1858" i="1"/>
  <c r="E1850" i="1"/>
  <c r="E1842" i="1"/>
  <c r="E1834" i="1"/>
  <c r="E1826" i="1"/>
  <c r="E1818" i="1"/>
  <c r="E1810" i="1"/>
  <c r="E1802" i="1"/>
  <c r="E1794" i="1"/>
  <c r="E1786" i="1"/>
  <c r="E1778" i="1"/>
  <c r="E1770" i="1"/>
  <c r="E1762" i="1"/>
  <c r="E1754" i="1"/>
  <c r="E1746" i="1"/>
  <c r="E1738" i="1"/>
  <c r="E1730" i="1"/>
  <c r="E1722" i="1"/>
  <c r="E1081" i="1"/>
  <c r="E1061" i="1"/>
  <c r="E1038" i="1"/>
  <c r="F1038" i="1" s="1"/>
  <c r="E1017" i="1"/>
  <c r="E997" i="1"/>
  <c r="E970" i="1"/>
  <c r="F970" i="1" s="1"/>
  <c r="E941" i="1"/>
  <c r="E902" i="1"/>
  <c r="E861" i="1"/>
  <c r="F861" i="1" s="1"/>
  <c r="E602" i="1"/>
  <c r="F602" i="1" s="1"/>
  <c r="E626" i="1"/>
  <c r="F626" i="1" s="1"/>
  <c r="E646" i="1"/>
  <c r="E666" i="1"/>
  <c r="F666" i="1" s="1"/>
  <c r="E690" i="1"/>
  <c r="F690" i="1" s="1"/>
  <c r="E710" i="1"/>
  <c r="E730" i="1"/>
  <c r="E754" i="1"/>
  <c r="F754" i="1" s="1"/>
  <c r="E774" i="1"/>
  <c r="F774" i="1" s="1"/>
  <c r="E794" i="1"/>
  <c r="E818" i="1"/>
  <c r="E838" i="1"/>
  <c r="E618" i="1"/>
  <c r="F618" i="1" s="1"/>
  <c r="E650" i="1"/>
  <c r="E678" i="1"/>
  <c r="E706" i="1"/>
  <c r="F706" i="1" s="1"/>
  <c r="E738" i="1"/>
  <c r="F738" i="1" s="1"/>
  <c r="E762" i="1"/>
  <c r="E790" i="1"/>
  <c r="E822" i="1"/>
  <c r="F822" i="1" s="1"/>
  <c r="E850" i="1"/>
  <c r="F850" i="1" s="1"/>
  <c r="E610" i="1"/>
  <c r="E634" i="1"/>
  <c r="E662" i="1"/>
  <c r="F662" i="1" s="1"/>
  <c r="E694" i="1"/>
  <c r="F694" i="1" s="1"/>
  <c r="E722" i="1"/>
  <c r="E746" i="1"/>
  <c r="E778" i="1"/>
  <c r="E806" i="1"/>
  <c r="E834" i="1"/>
  <c r="E614" i="1"/>
  <c r="E674" i="1"/>
  <c r="F674" i="1" s="1"/>
  <c r="E726" i="1"/>
  <c r="F726" i="1" s="1"/>
  <c r="E786" i="1"/>
  <c r="E842" i="1"/>
  <c r="E630" i="1"/>
  <c r="E682" i="1"/>
  <c r="F682" i="1" s="1"/>
  <c r="E742" i="1"/>
  <c r="F742" i="1" s="1"/>
  <c r="E802" i="1"/>
  <c r="E854" i="1"/>
  <c r="F854" i="1" s="1"/>
  <c r="E2161" i="1"/>
  <c r="F2161" i="1" s="1"/>
  <c r="E2155" i="1"/>
  <c r="E2150" i="1"/>
  <c r="F2150" i="1" s="1"/>
  <c r="E2145" i="1"/>
  <c r="F2145" i="1" s="1"/>
  <c r="E2139" i="1"/>
  <c r="E2134" i="1"/>
  <c r="F2134" i="1" s="1"/>
  <c r="E2129" i="1"/>
  <c r="E2123" i="1"/>
  <c r="E2118" i="1"/>
  <c r="F2118" i="1" s="1"/>
  <c r="E2113" i="1"/>
  <c r="F2113" i="1" s="1"/>
  <c r="E2107" i="1"/>
  <c r="E2102" i="1"/>
  <c r="E2097" i="1"/>
  <c r="F2097" i="1" s="1"/>
  <c r="E2091" i="1"/>
  <c r="E2086" i="1"/>
  <c r="F2086" i="1" s="1"/>
  <c r="E2081" i="1"/>
  <c r="F2081" i="1" s="1"/>
  <c r="E2075" i="1"/>
  <c r="E2070" i="1"/>
  <c r="E2065" i="1"/>
  <c r="E2059" i="1"/>
  <c r="E2054" i="1"/>
  <c r="F2054" i="1" s="1"/>
  <c r="H2054" i="1" s="1"/>
  <c r="I2054" i="1" s="1"/>
  <c r="E2049" i="1"/>
  <c r="F2049" i="1" s="1"/>
  <c r="E2043" i="1"/>
  <c r="E2038" i="1"/>
  <c r="F2038" i="1" s="1"/>
  <c r="E2033" i="1"/>
  <c r="F2033" i="1" s="1"/>
  <c r="E2027" i="1"/>
  <c r="E2022" i="1"/>
  <c r="F2022" i="1" s="1"/>
  <c r="E2017" i="1"/>
  <c r="F2017" i="1" s="1"/>
  <c r="E2011" i="1"/>
  <c r="E2006" i="1"/>
  <c r="F2006" i="1" s="1"/>
  <c r="E2001" i="1"/>
  <c r="E1995" i="1"/>
  <c r="E1990" i="1"/>
  <c r="F1990" i="1" s="1"/>
  <c r="E1985" i="1"/>
  <c r="F1985" i="1" s="1"/>
  <c r="E1979" i="1"/>
  <c r="E1974" i="1"/>
  <c r="E1969" i="1"/>
  <c r="F1969" i="1" s="1"/>
  <c r="E1963" i="1"/>
  <c r="E1958" i="1"/>
  <c r="F1958" i="1" s="1"/>
  <c r="E1953" i="1"/>
  <c r="F1953" i="1" s="1"/>
  <c r="E1947" i="1"/>
  <c r="E1942" i="1"/>
  <c r="E1937" i="1"/>
  <c r="E1929" i="1"/>
  <c r="F1929" i="1" s="1"/>
  <c r="E1921" i="1"/>
  <c r="F1921" i="1" s="1"/>
  <c r="E1913" i="1"/>
  <c r="E1905" i="1"/>
  <c r="E1897" i="1"/>
  <c r="F1897" i="1" s="1"/>
  <c r="E1889" i="1"/>
  <c r="F1889" i="1" s="1"/>
  <c r="E1881" i="1"/>
  <c r="E1873" i="1"/>
  <c r="E1865" i="1"/>
  <c r="E1857" i="1"/>
  <c r="F1857" i="1" s="1"/>
  <c r="E1849" i="1"/>
  <c r="E1841" i="1"/>
  <c r="E1833" i="1"/>
  <c r="F1833" i="1" s="1"/>
  <c r="E1825" i="1"/>
  <c r="E1817" i="1"/>
  <c r="E1809" i="1"/>
  <c r="E1801" i="1"/>
  <c r="F1801" i="1" s="1"/>
  <c r="E1793" i="1"/>
  <c r="E1785" i="1"/>
  <c r="E1777" i="1"/>
  <c r="E1769" i="1"/>
  <c r="F1769" i="1" s="1"/>
  <c r="E1761" i="1"/>
  <c r="E1753" i="1"/>
  <c r="E1745" i="1"/>
  <c r="E1737" i="1"/>
  <c r="F1737" i="1" s="1"/>
  <c r="E1729" i="1"/>
  <c r="E1721" i="1"/>
  <c r="E1706" i="1"/>
  <c r="E1686" i="1"/>
  <c r="F1686" i="1" s="1"/>
  <c r="E1666" i="1"/>
  <c r="F1666" i="1" s="1"/>
  <c r="E1642" i="1"/>
  <c r="E1622" i="1"/>
  <c r="E1602" i="1"/>
  <c r="F1602" i="1" s="1"/>
  <c r="E1578" i="1"/>
  <c r="F1578" i="1" s="1"/>
  <c r="E1558" i="1"/>
  <c r="E1538" i="1"/>
  <c r="E1514" i="1"/>
  <c r="F1514" i="1" s="1"/>
  <c r="E1498" i="1"/>
  <c r="F1498" i="1" s="1"/>
  <c r="E1482" i="1"/>
  <c r="E1466" i="1"/>
  <c r="E1450" i="1"/>
  <c r="F1450" i="1" s="1"/>
  <c r="E1434" i="1"/>
  <c r="F1434" i="1" s="1"/>
  <c r="E1418" i="1"/>
  <c r="E1402" i="1"/>
  <c r="E1386" i="1"/>
  <c r="F1386" i="1" s="1"/>
  <c r="E1370" i="1"/>
  <c r="F1370" i="1" s="1"/>
  <c r="E1354" i="1"/>
  <c r="E1315" i="1"/>
  <c r="E1309" i="1"/>
  <c r="F1309" i="1" s="1"/>
  <c r="E1301" i="1"/>
  <c r="E1294" i="1"/>
  <c r="F1294" i="1" s="1"/>
  <c r="E1287" i="1"/>
  <c r="E1279" i="1"/>
  <c r="E1273" i="1"/>
  <c r="F1273" i="1" s="1"/>
  <c r="E1266" i="1"/>
  <c r="E1258" i="1"/>
  <c r="E1251" i="1"/>
  <c r="E1245" i="1"/>
  <c r="F1245" i="1" s="1"/>
  <c r="E1237" i="1"/>
  <c r="E1230" i="1"/>
  <c r="F1230" i="1" s="1"/>
  <c r="E1221" i="1"/>
  <c r="F1221" i="1" s="1"/>
  <c r="H1221" i="1" s="1"/>
  <c r="I1221" i="1" s="1"/>
  <c r="J1221" i="1" s="1"/>
  <c r="E1210" i="1"/>
  <c r="E1199" i="1"/>
  <c r="E1189" i="1"/>
  <c r="E1178" i="1"/>
  <c r="F1178" i="1" s="1"/>
  <c r="E1167" i="1"/>
  <c r="F1167" i="1" s="1"/>
  <c r="E1157" i="1"/>
  <c r="E1146" i="1"/>
  <c r="E1135" i="1"/>
  <c r="E1121" i="1"/>
  <c r="F1121" i="1" s="1"/>
  <c r="E1107" i="1"/>
  <c r="E1093" i="1"/>
  <c r="E1073" i="1"/>
  <c r="F1073" i="1" s="1"/>
  <c r="E1053" i="1"/>
  <c r="F1053" i="1" s="1"/>
  <c r="E1030" i="1"/>
  <c r="E1009" i="1"/>
  <c r="E989" i="1"/>
  <c r="F989" i="1" s="1"/>
  <c r="E958" i="1"/>
  <c r="F958" i="1" s="1"/>
  <c r="E930" i="1"/>
  <c r="E886" i="1"/>
  <c r="E826" i="1"/>
  <c r="F826" i="1" s="1"/>
  <c r="E714" i="1"/>
  <c r="E598" i="1"/>
  <c r="F598" i="1" s="1"/>
  <c r="E514" i="1"/>
  <c r="E373" i="1"/>
  <c r="E330" i="1"/>
  <c r="F330" i="1" s="1"/>
  <c r="E289" i="1"/>
  <c r="E245" i="1"/>
  <c r="E202" i="1"/>
  <c r="E29" i="1"/>
  <c r="F29" i="1" s="1"/>
  <c r="E61" i="1"/>
  <c r="E93" i="1"/>
  <c r="E125" i="1"/>
  <c r="F125" i="1" s="1"/>
  <c r="E146" i="1"/>
  <c r="F146" i="1" s="1"/>
  <c r="E162" i="1"/>
  <c r="E178" i="1"/>
  <c r="E194" i="1"/>
  <c r="E5" i="1"/>
  <c r="F5" i="1" s="1"/>
  <c r="E45" i="1"/>
  <c r="F45" i="1" s="1"/>
  <c r="E85" i="1"/>
  <c r="E133" i="1"/>
  <c r="E154" i="1"/>
  <c r="F154" i="1" s="1"/>
  <c r="E174" i="1"/>
  <c r="F174" i="1" s="1"/>
  <c r="E198" i="1"/>
  <c r="E21" i="1"/>
  <c r="F21" i="1" s="1"/>
  <c r="E69" i="1"/>
  <c r="F69" i="1" s="1"/>
  <c r="E109" i="1"/>
  <c r="E142" i="1"/>
  <c r="E166" i="1"/>
  <c r="F166" i="1" s="1"/>
  <c r="E186" i="1"/>
  <c r="E37" i="1"/>
  <c r="E117" i="1"/>
  <c r="E170" i="1"/>
  <c r="F170" i="1" s="1"/>
  <c r="E53" i="1"/>
  <c r="E138" i="1"/>
  <c r="E182" i="1"/>
  <c r="E1319" i="1"/>
  <c r="E1322" i="1"/>
  <c r="E1338" i="1"/>
  <c r="F1338" i="1" s="1"/>
  <c r="H1338" i="1" s="1"/>
  <c r="I1338" i="1" s="1"/>
  <c r="J1338" i="1" s="1"/>
  <c r="E403" i="1"/>
  <c r="E410" i="1"/>
  <c r="F410" i="1" s="1"/>
  <c r="E426" i="1"/>
  <c r="F426" i="1" s="1"/>
  <c r="E442" i="1"/>
  <c r="E458" i="1"/>
  <c r="E474" i="1"/>
  <c r="E490" i="1"/>
  <c r="F490" i="1" s="1"/>
  <c r="E506" i="1"/>
  <c r="E522" i="1"/>
  <c r="E538" i="1"/>
  <c r="E554" i="1"/>
  <c r="F554" i="1" s="1"/>
  <c r="E570" i="1"/>
  <c r="E586" i="1"/>
  <c r="E402" i="1"/>
  <c r="E422" i="1"/>
  <c r="F422" i="1" s="1"/>
  <c r="E446" i="1"/>
  <c r="F446" i="1" s="1"/>
  <c r="E466" i="1"/>
  <c r="E486" i="1"/>
  <c r="F486" i="1" s="1"/>
  <c r="E510" i="1"/>
  <c r="F510" i="1" s="1"/>
  <c r="E530" i="1"/>
  <c r="E550" i="1"/>
  <c r="E574" i="1"/>
  <c r="F574" i="1" s="1"/>
  <c r="E594" i="1"/>
  <c r="F594" i="1" s="1"/>
  <c r="E414" i="1"/>
  <c r="E434" i="1"/>
  <c r="E454" i="1"/>
  <c r="E478" i="1"/>
  <c r="F478" i="1" s="1"/>
  <c r="H478" i="1" s="1"/>
  <c r="I478" i="1" s="1"/>
  <c r="E498" i="1"/>
  <c r="F498" i="1" s="1"/>
  <c r="E518" i="1"/>
  <c r="E542" i="1"/>
  <c r="F542" i="1" s="1"/>
  <c r="E562" i="1"/>
  <c r="F562" i="1" s="1"/>
  <c r="E582" i="1"/>
  <c r="E438" i="1"/>
  <c r="E482" i="1"/>
  <c r="E526" i="1"/>
  <c r="F526" i="1" s="1"/>
  <c r="E566" i="1"/>
  <c r="E406" i="1"/>
  <c r="E450" i="1"/>
  <c r="F450" i="1" s="1"/>
  <c r="E494" i="1"/>
  <c r="F494" i="1" s="1"/>
  <c r="H494" i="1" s="1"/>
  <c r="I494" i="1" s="1"/>
  <c r="E534" i="1"/>
  <c r="E578" i="1"/>
  <c r="E2159" i="1"/>
  <c r="E2154" i="1"/>
  <c r="F2154" i="1" s="1"/>
  <c r="E2149" i="1"/>
  <c r="E2143" i="1"/>
  <c r="E2138" i="1"/>
  <c r="F2138" i="1" s="1"/>
  <c r="E2133" i="1"/>
  <c r="E2127" i="1"/>
  <c r="E2122" i="1"/>
  <c r="E2117" i="1"/>
  <c r="E2111" i="1"/>
  <c r="F2111" i="1" s="1"/>
  <c r="E2106" i="1"/>
  <c r="E2101" i="1"/>
  <c r="E2095" i="1"/>
  <c r="E2090" i="1"/>
  <c r="E2085" i="1"/>
  <c r="E2079" i="1"/>
  <c r="E2074" i="1"/>
  <c r="F2074" i="1" s="1"/>
  <c r="E2069" i="1"/>
  <c r="F2069" i="1" s="1"/>
  <c r="E2063" i="1"/>
  <c r="E2058" i="1"/>
  <c r="E2053" i="1"/>
  <c r="F2053" i="1" s="1"/>
  <c r="E2047" i="1"/>
  <c r="F2047" i="1" s="1"/>
  <c r="E2042" i="1"/>
  <c r="E2037" i="1"/>
  <c r="E2031" i="1"/>
  <c r="E2026" i="1"/>
  <c r="F2026" i="1" s="1"/>
  <c r="E2021" i="1"/>
  <c r="E2015" i="1"/>
  <c r="E2010" i="1"/>
  <c r="F2010" i="1" s="1"/>
  <c r="E2005" i="1"/>
  <c r="F2005" i="1" s="1"/>
  <c r="E1999" i="1"/>
  <c r="E1994" i="1"/>
  <c r="E1989" i="1"/>
  <c r="F1989" i="1" s="1"/>
  <c r="E1983" i="1"/>
  <c r="F1983" i="1" s="1"/>
  <c r="E1978" i="1"/>
  <c r="E1973" i="1"/>
  <c r="E1967" i="1"/>
  <c r="E1962" i="1"/>
  <c r="F1962" i="1" s="1"/>
  <c r="E1957" i="1"/>
  <c r="E1951" i="1"/>
  <c r="E1946" i="1"/>
  <c r="F1946" i="1" s="1"/>
  <c r="E1941" i="1"/>
  <c r="F1941" i="1" s="1"/>
  <c r="E1934" i="1"/>
  <c r="E1926" i="1"/>
  <c r="E1918" i="1"/>
  <c r="E1910" i="1"/>
  <c r="F1910" i="1" s="1"/>
  <c r="E1902" i="1"/>
  <c r="E1894" i="1"/>
  <c r="E1886" i="1"/>
  <c r="E1878" i="1"/>
  <c r="F1878" i="1" s="1"/>
  <c r="E1870" i="1"/>
  <c r="E1862" i="1"/>
  <c r="E1854" i="1"/>
  <c r="F1854" i="1" s="1"/>
  <c r="E1846" i="1"/>
  <c r="F1846" i="1" s="1"/>
  <c r="E1838" i="1"/>
  <c r="F1838" i="1" s="1"/>
  <c r="E1830" i="1"/>
  <c r="E1822" i="1"/>
  <c r="F1822" i="1" s="1"/>
  <c r="E1814" i="1"/>
  <c r="F1814" i="1" s="1"/>
  <c r="E1806" i="1"/>
  <c r="E1798" i="1"/>
  <c r="E1790" i="1"/>
  <c r="F1790" i="1" s="1"/>
  <c r="E1782" i="1"/>
  <c r="E1774" i="1"/>
  <c r="E1766" i="1"/>
  <c r="E1758" i="1"/>
  <c r="E1750" i="1"/>
  <c r="F1750" i="1" s="1"/>
  <c r="E1742" i="1"/>
  <c r="E1734" i="1"/>
  <c r="E1726" i="1"/>
  <c r="E1718" i="1"/>
  <c r="F1718" i="1" s="1"/>
  <c r="E1702" i="1"/>
  <c r="E1682" i="1"/>
  <c r="E1658" i="1"/>
  <c r="F1658" i="1" s="1"/>
  <c r="E1638" i="1"/>
  <c r="F1638" i="1" s="1"/>
  <c r="E1618" i="1"/>
  <c r="E1594" i="1"/>
  <c r="E1574" i="1"/>
  <c r="E1554" i="1"/>
  <c r="F1554" i="1" s="1"/>
  <c r="E1530" i="1"/>
  <c r="F1530" i="1" s="1"/>
  <c r="E1494" i="1"/>
  <c r="E1478" i="1"/>
  <c r="E1462" i="1"/>
  <c r="F1462" i="1" s="1"/>
  <c r="E1446" i="1"/>
  <c r="E1430" i="1"/>
  <c r="E1414" i="1"/>
  <c r="F1414" i="1" s="1"/>
  <c r="E1398" i="1"/>
  <c r="F1398" i="1" s="1"/>
  <c r="E1382" i="1"/>
  <c r="F1382" i="1" s="1"/>
  <c r="E1366" i="1"/>
  <c r="E1350" i="1"/>
  <c r="F1350" i="1" s="1"/>
  <c r="E1330" i="1"/>
  <c r="E1314" i="1"/>
  <c r="F1314" i="1" s="1"/>
  <c r="E1306" i="1"/>
  <c r="E1299" i="1"/>
  <c r="E1293" i="1"/>
  <c r="F1293" i="1" s="1"/>
  <c r="E1285" i="1"/>
  <c r="E1278" i="1"/>
  <c r="E1271" i="1"/>
  <c r="E1263" i="1"/>
  <c r="F1263" i="1" s="1"/>
  <c r="E1257" i="1"/>
  <c r="E1250" i="1"/>
  <c r="E1242" i="1"/>
  <c r="F1242" i="1" s="1"/>
  <c r="E1235" i="1"/>
  <c r="E1229" i="1"/>
  <c r="E1219" i="1"/>
  <c r="E1209" i="1"/>
  <c r="E1198" i="1"/>
  <c r="F1198" i="1" s="1"/>
  <c r="E1187" i="1"/>
  <c r="E1177" i="1"/>
  <c r="F1177" i="1" s="1"/>
  <c r="E1166" i="1"/>
  <c r="F1166" i="1" s="1"/>
  <c r="E1155" i="1"/>
  <c r="E1145" i="1"/>
  <c r="E1134" i="1"/>
  <c r="F1134" i="1" s="1"/>
  <c r="E1119" i="1"/>
  <c r="E1105" i="1"/>
  <c r="F1105" i="1" s="1"/>
  <c r="E1070" i="1"/>
  <c r="F1070" i="1" s="1"/>
  <c r="E1049" i="1"/>
  <c r="E1029" i="1"/>
  <c r="E1006" i="1"/>
  <c r="F1006" i="1" s="1"/>
  <c r="E982" i="1"/>
  <c r="F982" i="1" s="1"/>
  <c r="E957" i="1"/>
  <c r="E925" i="1"/>
  <c r="F925" i="1" s="1"/>
  <c r="E882" i="1"/>
  <c r="F882" i="1" s="1"/>
  <c r="E810" i="1"/>
  <c r="F810" i="1" s="1"/>
  <c r="E698" i="1"/>
  <c r="E590" i="1"/>
  <c r="F590" i="1" s="1"/>
  <c r="E502" i="1"/>
  <c r="F502" i="1" s="1"/>
  <c r="E418" i="1"/>
  <c r="E369" i="1"/>
  <c r="E325" i="1"/>
  <c r="E282" i="1"/>
  <c r="F282" i="1" s="1"/>
  <c r="E190" i="1"/>
  <c r="E77" i="1"/>
  <c r="E1092" i="1"/>
  <c r="F1092" i="1" s="1"/>
  <c r="E1090" i="1"/>
  <c r="F1090" i="1" s="1"/>
  <c r="E1095" i="1"/>
  <c r="E1101" i="1"/>
  <c r="E1106" i="1"/>
  <c r="F1106" i="1" s="1"/>
  <c r="E1111" i="1"/>
  <c r="F1111" i="1" s="1"/>
  <c r="E1117" i="1"/>
  <c r="E1122" i="1"/>
  <c r="E1127" i="1"/>
  <c r="E1133" i="1"/>
  <c r="F1133" i="1" s="1"/>
  <c r="E1094" i="1"/>
  <c r="E1102" i="1"/>
  <c r="F1102" i="1" s="1"/>
  <c r="E1109" i="1"/>
  <c r="E1115" i="1"/>
  <c r="F1115" i="1" s="1"/>
  <c r="E1123" i="1"/>
  <c r="E1130" i="1"/>
  <c r="E1137" i="1"/>
  <c r="F1137" i="1" s="1"/>
  <c r="E1142" i="1"/>
  <c r="F1142" i="1" s="1"/>
  <c r="E1147" i="1"/>
  <c r="E1153" i="1"/>
  <c r="E1158" i="1"/>
  <c r="E1163" i="1"/>
  <c r="F1163" i="1" s="1"/>
  <c r="E1169" i="1"/>
  <c r="E1174" i="1"/>
  <c r="E1179" i="1"/>
  <c r="F1179" i="1" s="1"/>
  <c r="E1185" i="1"/>
  <c r="F1185" i="1" s="1"/>
  <c r="E1190" i="1"/>
  <c r="E1195" i="1"/>
  <c r="E1201" i="1"/>
  <c r="F1201" i="1" s="1"/>
  <c r="E1206" i="1"/>
  <c r="F1206" i="1" s="1"/>
  <c r="E1211" i="1"/>
  <c r="E1217" i="1"/>
  <c r="E1222" i="1"/>
  <c r="F1222" i="1" s="1"/>
  <c r="E1227" i="1"/>
  <c r="F1227" i="1" s="1"/>
  <c r="E1233" i="1"/>
  <c r="E1238" i="1"/>
  <c r="E1243" i="1"/>
  <c r="F1243" i="1" s="1"/>
  <c r="E1249" i="1"/>
  <c r="F1249" i="1" s="1"/>
  <c r="E1254" i="1"/>
  <c r="F1254" i="1" s="1"/>
  <c r="E1259" i="1"/>
  <c r="E1265" i="1"/>
  <c r="F1265" i="1" s="1"/>
  <c r="E1270" i="1"/>
  <c r="F1270" i="1" s="1"/>
  <c r="E1275" i="1"/>
  <c r="E1281" i="1"/>
  <c r="E1286" i="1"/>
  <c r="E1291" i="1"/>
  <c r="F1291" i="1" s="1"/>
  <c r="E1297" i="1"/>
  <c r="E1302" i="1"/>
  <c r="E1307" i="1"/>
  <c r="F1307" i="1" s="1"/>
  <c r="E1313" i="1"/>
  <c r="F1313" i="1" s="1"/>
  <c r="E1097" i="1"/>
  <c r="E1103" i="1"/>
  <c r="E1110" i="1"/>
  <c r="F1110" i="1" s="1"/>
  <c r="E1118" i="1"/>
  <c r="F1118" i="1" s="1"/>
  <c r="E1125" i="1"/>
  <c r="E1131" i="1"/>
  <c r="E1138" i="1"/>
  <c r="E1143" i="1"/>
  <c r="F1143" i="1" s="1"/>
  <c r="E1149" i="1"/>
  <c r="E1154" i="1"/>
  <c r="E1159" i="1"/>
  <c r="E1165" i="1"/>
  <c r="F1165" i="1" s="1"/>
  <c r="E1170" i="1"/>
  <c r="E1175" i="1"/>
  <c r="E1181" i="1"/>
  <c r="E1186" i="1"/>
  <c r="F1186" i="1" s="1"/>
  <c r="E1191" i="1"/>
  <c r="E1197" i="1"/>
  <c r="E1202" i="1"/>
  <c r="E1207" i="1"/>
  <c r="F1207" i="1" s="1"/>
  <c r="E1213" i="1"/>
  <c r="E1218" i="1"/>
  <c r="E1223" i="1"/>
  <c r="E203" i="1"/>
  <c r="F203" i="1" s="1"/>
  <c r="E206" i="1"/>
  <c r="F206" i="1" s="1"/>
  <c r="E214" i="1"/>
  <c r="E222" i="1"/>
  <c r="F222" i="1" s="1"/>
  <c r="E230" i="1"/>
  <c r="F230" i="1" s="1"/>
  <c r="E238" i="1"/>
  <c r="E246" i="1"/>
  <c r="E254" i="1"/>
  <c r="F254" i="1" s="1"/>
  <c r="E262" i="1"/>
  <c r="F262" i="1" s="1"/>
  <c r="E270" i="1"/>
  <c r="E278" i="1"/>
  <c r="E286" i="1"/>
  <c r="F286" i="1" s="1"/>
  <c r="E294" i="1"/>
  <c r="F294" i="1" s="1"/>
  <c r="E302" i="1"/>
  <c r="E310" i="1"/>
  <c r="E318" i="1"/>
  <c r="F318" i="1" s="1"/>
  <c r="E326" i="1"/>
  <c r="F326" i="1" s="1"/>
  <c r="E334" i="1"/>
  <c r="F334" i="1" s="1"/>
  <c r="E342" i="1"/>
  <c r="E350" i="1"/>
  <c r="E358" i="1"/>
  <c r="F358" i="1" s="1"/>
  <c r="E366" i="1"/>
  <c r="E374" i="1"/>
  <c r="E382" i="1"/>
  <c r="E390" i="1"/>
  <c r="F390" i="1" s="1"/>
  <c r="E398" i="1"/>
  <c r="E210" i="1"/>
  <c r="E221" i="1"/>
  <c r="F221" i="1" s="1"/>
  <c r="E233" i="1"/>
  <c r="F233" i="1" s="1"/>
  <c r="E242" i="1"/>
  <c r="F242" i="1" s="1"/>
  <c r="E253" i="1"/>
  <c r="E265" i="1"/>
  <c r="E274" i="1"/>
  <c r="E285" i="1"/>
  <c r="E297" i="1"/>
  <c r="E306" i="1"/>
  <c r="F306" i="1" s="1"/>
  <c r="E317" i="1"/>
  <c r="F317" i="1" s="1"/>
  <c r="E329" i="1"/>
  <c r="E338" i="1"/>
  <c r="E349" i="1"/>
  <c r="F349" i="1" s="1"/>
  <c r="E361" i="1"/>
  <c r="F361" i="1" s="1"/>
  <c r="E370" i="1"/>
  <c r="E381" i="1"/>
  <c r="E393" i="1"/>
  <c r="E205" i="1"/>
  <c r="F205" i="1" s="1"/>
  <c r="E217" i="1"/>
  <c r="E226" i="1"/>
  <c r="E237" i="1"/>
  <c r="F237" i="1" s="1"/>
  <c r="E249" i="1"/>
  <c r="F249" i="1" s="1"/>
  <c r="E258" i="1"/>
  <c r="E269" i="1"/>
  <c r="E281" i="1"/>
  <c r="E290" i="1"/>
  <c r="F290" i="1" s="1"/>
  <c r="H290" i="1" s="1"/>
  <c r="I290" i="1" s="1"/>
  <c r="J290" i="1" s="1"/>
  <c r="E301" i="1"/>
  <c r="E313" i="1"/>
  <c r="E322" i="1"/>
  <c r="E333" i="1"/>
  <c r="F333" i="1" s="1"/>
  <c r="E345" i="1"/>
  <c r="E354" i="1"/>
  <c r="E365" i="1"/>
  <c r="F365" i="1" s="1"/>
  <c r="E377" i="1"/>
  <c r="F377" i="1" s="1"/>
  <c r="E386" i="1"/>
  <c r="F386" i="1" s="1"/>
  <c r="E397" i="1"/>
  <c r="E209" i="1"/>
  <c r="F209" i="1" s="1"/>
  <c r="E229" i="1"/>
  <c r="E250" i="1"/>
  <c r="E273" i="1"/>
  <c r="E293" i="1"/>
  <c r="E314" i="1"/>
  <c r="F314" i="1" s="1"/>
  <c r="E337" i="1"/>
  <c r="E357" i="1"/>
  <c r="E378" i="1"/>
  <c r="F378" i="1" s="1"/>
  <c r="E401" i="1"/>
  <c r="F401" i="1" s="1"/>
  <c r="E213" i="1"/>
  <c r="E234" i="1"/>
  <c r="E257" i="1"/>
  <c r="F257" i="1" s="1"/>
  <c r="E277" i="1"/>
  <c r="E298" i="1"/>
  <c r="E321" i="1"/>
  <c r="E341" i="1"/>
  <c r="E362" i="1"/>
  <c r="F362" i="1" s="1"/>
  <c r="E385" i="1"/>
  <c r="E2158" i="1"/>
  <c r="F2158" i="1" s="1"/>
  <c r="E2153" i="1"/>
  <c r="E2147" i="1"/>
  <c r="F2147" i="1" s="1"/>
  <c r="E2142" i="1"/>
  <c r="E2137" i="1"/>
  <c r="E2131" i="1"/>
  <c r="F2131" i="1" s="1"/>
  <c r="E2126" i="1"/>
  <c r="F2126" i="1" s="1"/>
  <c r="E2121" i="1"/>
  <c r="E2115" i="1"/>
  <c r="E2110" i="1"/>
  <c r="E2105" i="1"/>
  <c r="F2105" i="1" s="1"/>
  <c r="E2099" i="1"/>
  <c r="E2094" i="1"/>
  <c r="F2094" i="1" s="1"/>
  <c r="E2089" i="1"/>
  <c r="F2089" i="1" s="1"/>
  <c r="E2083" i="1"/>
  <c r="F2083" i="1" s="1"/>
  <c r="E2078" i="1"/>
  <c r="F2078" i="1" s="1"/>
  <c r="E2073" i="1"/>
  <c r="E2067" i="1"/>
  <c r="F2067" i="1" s="1"/>
  <c r="E2062" i="1"/>
  <c r="F2062" i="1" s="1"/>
  <c r="E2057" i="1"/>
  <c r="E2051" i="1"/>
  <c r="E2046" i="1"/>
  <c r="E2041" i="1"/>
  <c r="F2041" i="1" s="1"/>
  <c r="E2035" i="1"/>
  <c r="E2030" i="1"/>
  <c r="F2030" i="1" s="1"/>
  <c r="E2025" i="1"/>
  <c r="F2025" i="1" s="1"/>
  <c r="E2019" i="1"/>
  <c r="F2019" i="1" s="1"/>
  <c r="E2014" i="1"/>
  <c r="E2009" i="1"/>
  <c r="E2003" i="1"/>
  <c r="F2003" i="1" s="1"/>
  <c r="E1998" i="1"/>
  <c r="F1998" i="1" s="1"/>
  <c r="E1993" i="1"/>
  <c r="E1987" i="1"/>
  <c r="E1982" i="1"/>
  <c r="F1982" i="1" s="1"/>
  <c r="E1977" i="1"/>
  <c r="E1971" i="1"/>
  <c r="E1966" i="1"/>
  <c r="F1966" i="1" s="1"/>
  <c r="E1961" i="1"/>
  <c r="E1955" i="1"/>
  <c r="F1955" i="1" s="1"/>
  <c r="E1950" i="1"/>
  <c r="F1950" i="1" s="1"/>
  <c r="E1945" i="1"/>
  <c r="E1939" i="1"/>
  <c r="F1939" i="1" s="1"/>
  <c r="E1933" i="1"/>
  <c r="F1933" i="1" s="1"/>
  <c r="E1925" i="1"/>
  <c r="E1917" i="1"/>
  <c r="E1909" i="1"/>
  <c r="F1909" i="1" s="1"/>
  <c r="E1901" i="1"/>
  <c r="E1893" i="1"/>
  <c r="E1885" i="1"/>
  <c r="E1877" i="1"/>
  <c r="F1877" i="1" s="1"/>
  <c r="E1869" i="1"/>
  <c r="F1869" i="1" s="1"/>
  <c r="E1861" i="1"/>
  <c r="E1853" i="1"/>
  <c r="E1845" i="1"/>
  <c r="E1837" i="1"/>
  <c r="F1837" i="1" s="1"/>
  <c r="E1829" i="1"/>
  <c r="E1821" i="1"/>
  <c r="E1813" i="1"/>
  <c r="E1805" i="1"/>
  <c r="F1805" i="1" s="1"/>
  <c r="E1797" i="1"/>
  <c r="E1789" i="1"/>
  <c r="E1781" i="1"/>
  <c r="E1773" i="1"/>
  <c r="F1773" i="1" s="1"/>
  <c r="E1765" i="1"/>
  <c r="E1757" i="1"/>
  <c r="E1749" i="1"/>
  <c r="E1741" i="1"/>
  <c r="F1741" i="1" s="1"/>
  <c r="E1733" i="1"/>
  <c r="E1725" i="1"/>
  <c r="E1717" i="1"/>
  <c r="E1311" i="1"/>
  <c r="F1311" i="1" s="1"/>
  <c r="E1305" i="1"/>
  <c r="E1298" i="1"/>
  <c r="E1290" i="1"/>
  <c r="E1283" i="1"/>
  <c r="E1277" i="1"/>
  <c r="E1269" i="1"/>
  <c r="E1262" i="1"/>
  <c r="F1262" i="1" s="1"/>
  <c r="E1255" i="1"/>
  <c r="F1255" i="1" s="1"/>
  <c r="E1247" i="1"/>
  <c r="E1241" i="1"/>
  <c r="E1234" i="1"/>
  <c r="F1234" i="1" s="1"/>
  <c r="E1226" i="1"/>
  <c r="F1226" i="1" s="1"/>
  <c r="E1215" i="1"/>
  <c r="E1205" i="1"/>
  <c r="E1194" i="1"/>
  <c r="F1194" i="1" s="1"/>
  <c r="E1183" i="1"/>
  <c r="F1183" i="1" s="1"/>
  <c r="E1173" i="1"/>
  <c r="E1162" i="1"/>
  <c r="E1151" i="1"/>
  <c r="E1141" i="1"/>
  <c r="E1129" i="1"/>
  <c r="E1114" i="1"/>
  <c r="E1099" i="1"/>
  <c r="F1099" i="1" s="1"/>
  <c r="E1085" i="1"/>
  <c r="F1085" i="1" s="1"/>
  <c r="E1062" i="1"/>
  <c r="E1041" i="1"/>
  <c r="E1021" i="1"/>
  <c r="F1021" i="1" s="1"/>
  <c r="E998" i="1"/>
  <c r="F998" i="1" s="1"/>
  <c r="E973" i="1"/>
  <c r="E946" i="1"/>
  <c r="E909" i="1"/>
  <c r="F909" i="1" s="1"/>
  <c r="E866" i="1"/>
  <c r="E394" i="1"/>
  <c r="E353" i="1"/>
  <c r="E309" i="1"/>
  <c r="E266" i="1"/>
  <c r="F266" i="1" s="1"/>
  <c r="E225" i="1"/>
  <c r="U9" i="1"/>
  <c r="F1319" i="1"/>
  <c r="F403" i="1"/>
  <c r="F2122" i="1"/>
  <c r="F2106" i="1"/>
  <c r="F2090" i="1"/>
  <c r="F2058" i="1"/>
  <c r="F2042" i="1"/>
  <c r="F1994" i="1"/>
  <c r="F1978" i="1"/>
  <c r="F1706" i="1"/>
  <c r="F1690" i="1"/>
  <c r="F1642" i="1"/>
  <c r="F1626" i="1"/>
  <c r="F1610" i="1"/>
  <c r="F1594" i="1"/>
  <c r="F1562" i="1"/>
  <c r="F1546" i="1"/>
  <c r="F1482" i="1"/>
  <c r="F1466" i="1"/>
  <c r="F1418" i="1"/>
  <c r="F1402" i="1"/>
  <c r="F1354" i="1"/>
  <c r="F1322" i="1"/>
  <c r="F842" i="1"/>
  <c r="F794" i="1"/>
  <c r="F778" i="1"/>
  <c r="F762" i="1"/>
  <c r="F746" i="1"/>
  <c r="F730" i="1"/>
  <c r="F714" i="1"/>
  <c r="F698" i="1"/>
  <c r="F650" i="1"/>
  <c r="F634" i="1"/>
  <c r="F586" i="1"/>
  <c r="F570" i="1"/>
  <c r="F538" i="1"/>
  <c r="F522" i="1"/>
  <c r="F506" i="1"/>
  <c r="F474" i="1"/>
  <c r="F458" i="1"/>
  <c r="F442" i="1"/>
  <c r="F398" i="1"/>
  <c r="F382" i="1"/>
  <c r="F374" i="1"/>
  <c r="F366" i="1"/>
  <c r="F350" i="1"/>
  <c r="F342" i="1"/>
  <c r="F310" i="1"/>
  <c r="F302" i="1"/>
  <c r="F278" i="1"/>
  <c r="F270" i="1"/>
  <c r="F246" i="1"/>
  <c r="F238" i="1"/>
  <c r="F214" i="1"/>
  <c r="F194" i="1"/>
  <c r="F178" i="1"/>
  <c r="F162" i="1"/>
  <c r="F93" i="1"/>
  <c r="F61" i="1"/>
  <c r="F1934" i="1"/>
  <c r="F1902" i="1"/>
  <c r="F1870" i="1"/>
  <c r="F1806" i="1"/>
  <c r="F1774" i="1"/>
  <c r="F1742" i="1"/>
  <c r="F1936" i="1"/>
  <c r="F1306" i="1"/>
  <c r="F1290" i="1"/>
  <c r="F1274" i="1"/>
  <c r="F1258" i="1"/>
  <c r="F1210" i="1"/>
  <c r="F1162" i="1"/>
  <c r="F1146" i="1"/>
  <c r="F1130" i="1"/>
  <c r="F1114" i="1"/>
  <c r="F1098" i="1"/>
  <c r="F454" i="1"/>
  <c r="F438" i="1"/>
  <c r="F406" i="1"/>
  <c r="F190" i="1"/>
  <c r="F158" i="1"/>
  <c r="F142" i="1"/>
  <c r="F117" i="1"/>
  <c r="F85" i="1"/>
  <c r="F53" i="1"/>
  <c r="F1926" i="1"/>
  <c r="F1894" i="1"/>
  <c r="F1862" i="1"/>
  <c r="F1830" i="1"/>
  <c r="F1798" i="1"/>
  <c r="F1766" i="1"/>
  <c r="F1734" i="1"/>
  <c r="F1702" i="1"/>
  <c r="F1670" i="1"/>
  <c r="F1606" i="1"/>
  <c r="F1574" i="1"/>
  <c r="H1574" i="1" s="1"/>
  <c r="I1574" i="1" s="1"/>
  <c r="J1574" i="1" s="1"/>
  <c r="F1542" i="1"/>
  <c r="F1510" i="1"/>
  <c r="F1478" i="1"/>
  <c r="F1446" i="1"/>
  <c r="F1318" i="1"/>
  <c r="F1286" i="1"/>
  <c r="F1190" i="1"/>
  <c r="F1158" i="1"/>
  <c r="F1094" i="1"/>
  <c r="F1062" i="1"/>
  <c r="F1030" i="1"/>
  <c r="F934" i="1"/>
  <c r="F902" i="1"/>
  <c r="F870" i="1"/>
  <c r="F838" i="1"/>
  <c r="F806" i="1"/>
  <c r="F710" i="1"/>
  <c r="F678" i="1"/>
  <c r="F646" i="1"/>
  <c r="F614" i="1"/>
  <c r="F582" i="1"/>
  <c r="F550" i="1"/>
  <c r="F518" i="1"/>
  <c r="F1719" i="1"/>
  <c r="F2162" i="1"/>
  <c r="F2146" i="1"/>
  <c r="F2130" i="1"/>
  <c r="F2098" i="1"/>
  <c r="F2066" i="1"/>
  <c r="F2050" i="1"/>
  <c r="F1986" i="1"/>
  <c r="F1954" i="1"/>
  <c r="F1938" i="1"/>
  <c r="F1930" i="1"/>
  <c r="F1922" i="1"/>
  <c r="F1914" i="1"/>
  <c r="F1906" i="1"/>
  <c r="F1898" i="1"/>
  <c r="F1890" i="1"/>
  <c r="F1882" i="1"/>
  <c r="F1874" i="1"/>
  <c r="H1874" i="1" s="1"/>
  <c r="I1874" i="1" s="1"/>
  <c r="J1874" i="1" s="1"/>
  <c r="F1866" i="1"/>
  <c r="F1858" i="1"/>
  <c r="F1850" i="1"/>
  <c r="F1842" i="1"/>
  <c r="F1834" i="1"/>
  <c r="F1826" i="1"/>
  <c r="F1818" i="1"/>
  <c r="F1810" i="1"/>
  <c r="F1802" i="1"/>
  <c r="F1794" i="1"/>
  <c r="F1786" i="1"/>
  <c r="F1778" i="1"/>
  <c r="F1770" i="1"/>
  <c r="F1762" i="1"/>
  <c r="F1754" i="1"/>
  <c r="F1746" i="1"/>
  <c r="F1738" i="1"/>
  <c r="F1730" i="1"/>
  <c r="F1722" i="1"/>
  <c r="F1714" i="1"/>
  <c r="F1698" i="1"/>
  <c r="F1682" i="1"/>
  <c r="F1650" i="1"/>
  <c r="F1634" i="1"/>
  <c r="F1618" i="1"/>
  <c r="F1586" i="1"/>
  <c r="F1538" i="1"/>
  <c r="F1490" i="1"/>
  <c r="F1474" i="1"/>
  <c r="F1458" i="1"/>
  <c r="F1442" i="1"/>
  <c r="F1426" i="1"/>
  <c r="F1394" i="1"/>
  <c r="F1362" i="1"/>
  <c r="F1346" i="1"/>
  <c r="F1330" i="1"/>
  <c r="H1330" i="1" s="1"/>
  <c r="I1330" i="1" s="1"/>
  <c r="J1330" i="1" s="1"/>
  <c r="F834" i="1"/>
  <c r="F818" i="1"/>
  <c r="F802" i="1"/>
  <c r="F786" i="1"/>
  <c r="F770" i="1"/>
  <c r="F722" i="1"/>
  <c r="F658" i="1"/>
  <c r="F642" i="1"/>
  <c r="F610" i="1"/>
  <c r="F578" i="1"/>
  <c r="F546" i="1"/>
  <c r="F530" i="1"/>
  <c r="F514" i="1"/>
  <c r="F482" i="1"/>
  <c r="F466" i="1"/>
  <c r="F434" i="1"/>
  <c r="H434" i="1" s="1"/>
  <c r="I434" i="1" s="1"/>
  <c r="J434" i="1" s="1"/>
  <c r="F418" i="1"/>
  <c r="F402" i="1"/>
  <c r="F394" i="1"/>
  <c r="F370" i="1"/>
  <c r="F354" i="1"/>
  <c r="F346" i="1"/>
  <c r="F338" i="1"/>
  <c r="F322" i="1"/>
  <c r="F298" i="1"/>
  <c r="F274" i="1"/>
  <c r="F258" i="1"/>
  <c r="F250" i="1"/>
  <c r="F234" i="1"/>
  <c r="F226" i="1"/>
  <c r="F218" i="1"/>
  <c r="F210" i="1"/>
  <c r="F202" i="1"/>
  <c r="F186" i="1"/>
  <c r="F138" i="1"/>
  <c r="F109" i="1"/>
  <c r="F77" i="1"/>
  <c r="F13" i="1"/>
  <c r="F2142" i="1"/>
  <c r="F2110" i="1"/>
  <c r="F2046" i="1"/>
  <c r="F2014" i="1"/>
  <c r="F1918" i="1"/>
  <c r="F1886" i="1"/>
  <c r="F1758" i="1"/>
  <c r="F1726" i="1"/>
  <c r="H1502" i="1"/>
  <c r="I1502" i="1" s="1"/>
  <c r="J1502" i="1" s="1"/>
  <c r="F1310" i="1"/>
  <c r="F1278" i="1"/>
  <c r="F1246" i="1"/>
  <c r="F1214" i="1"/>
  <c r="F1182" i="1"/>
  <c r="F1150" i="1"/>
  <c r="F1086" i="1"/>
  <c r="F926" i="1"/>
  <c r="F894" i="1"/>
  <c r="F862" i="1"/>
  <c r="E1511" i="1"/>
  <c r="E1515" i="1"/>
  <c r="E1519" i="1"/>
  <c r="E1523" i="1"/>
  <c r="E1527" i="1"/>
  <c r="E1531" i="1"/>
  <c r="E1535" i="1"/>
  <c r="E1539" i="1"/>
  <c r="E1543" i="1"/>
  <c r="E1547" i="1"/>
  <c r="E1551" i="1"/>
  <c r="E1555" i="1"/>
  <c r="E1559" i="1"/>
  <c r="E1563" i="1"/>
  <c r="E1567" i="1"/>
  <c r="E1571" i="1"/>
  <c r="E1575" i="1"/>
  <c r="E1579" i="1"/>
  <c r="E1583" i="1"/>
  <c r="E1587" i="1"/>
  <c r="E1591" i="1"/>
  <c r="E1595" i="1"/>
  <c r="E1599" i="1"/>
  <c r="E1603" i="1"/>
  <c r="E1607" i="1"/>
  <c r="E1611" i="1"/>
  <c r="E1615" i="1"/>
  <c r="E1619" i="1"/>
  <c r="E1623" i="1"/>
  <c r="E1627" i="1"/>
  <c r="E1631" i="1"/>
  <c r="E1635" i="1"/>
  <c r="E1639" i="1"/>
  <c r="E1643" i="1"/>
  <c r="E1647" i="1"/>
  <c r="E1651" i="1"/>
  <c r="E1655" i="1"/>
  <c r="E1659" i="1"/>
  <c r="E1663" i="1"/>
  <c r="E1667" i="1"/>
  <c r="E1671" i="1"/>
  <c r="E1675" i="1"/>
  <c r="E1679" i="1"/>
  <c r="E1683" i="1"/>
  <c r="E1687" i="1"/>
  <c r="E1691" i="1"/>
  <c r="E1695" i="1"/>
  <c r="E1699" i="1"/>
  <c r="E1703" i="1"/>
  <c r="E1707" i="1"/>
  <c r="E1711" i="1"/>
  <c r="E1715" i="1"/>
  <c r="E1512" i="1"/>
  <c r="E1516" i="1"/>
  <c r="E1520" i="1"/>
  <c r="E1524" i="1"/>
  <c r="E1528" i="1"/>
  <c r="E1532" i="1"/>
  <c r="E1536" i="1"/>
  <c r="E1540" i="1"/>
  <c r="E1544" i="1"/>
  <c r="E1548" i="1"/>
  <c r="E1552" i="1"/>
  <c r="E1556" i="1"/>
  <c r="E1560" i="1"/>
  <c r="E1564" i="1"/>
  <c r="E1568" i="1"/>
  <c r="E1572" i="1"/>
  <c r="E1576" i="1"/>
  <c r="E1580" i="1"/>
  <c r="E1584" i="1"/>
  <c r="E1588" i="1"/>
  <c r="E1592" i="1"/>
  <c r="E1596" i="1"/>
  <c r="E1600" i="1"/>
  <c r="E1604" i="1"/>
  <c r="E1608" i="1"/>
  <c r="E1612" i="1"/>
  <c r="E1616" i="1"/>
  <c r="E1620" i="1"/>
  <c r="E1624" i="1"/>
  <c r="E1628" i="1"/>
  <c r="E1632" i="1"/>
  <c r="E1636" i="1"/>
  <c r="E1640" i="1"/>
  <c r="E1644" i="1"/>
  <c r="E1648" i="1"/>
  <c r="E1652" i="1"/>
  <c r="E1656" i="1"/>
  <c r="E1660" i="1"/>
  <c r="E1664" i="1"/>
  <c r="E1668" i="1"/>
  <c r="E1672" i="1"/>
  <c r="E1676" i="1"/>
  <c r="E1680" i="1"/>
  <c r="E1684" i="1"/>
  <c r="E1688" i="1"/>
  <c r="E1692" i="1"/>
  <c r="E1696" i="1"/>
  <c r="E1700" i="1"/>
  <c r="E1704" i="1"/>
  <c r="E1708" i="1"/>
  <c r="E1712" i="1"/>
  <c r="E1716" i="1"/>
  <c r="E1513" i="1"/>
  <c r="E1517" i="1"/>
  <c r="E1521" i="1"/>
  <c r="E1525" i="1"/>
  <c r="E1529" i="1"/>
  <c r="E1533" i="1"/>
  <c r="E1537" i="1"/>
  <c r="E1541" i="1"/>
  <c r="E1545" i="1"/>
  <c r="E1549" i="1"/>
  <c r="E1553" i="1"/>
  <c r="E1557" i="1"/>
  <c r="E1561" i="1"/>
  <c r="E1565" i="1"/>
  <c r="E1569" i="1"/>
  <c r="E1573" i="1"/>
  <c r="E1577" i="1"/>
  <c r="E1581" i="1"/>
  <c r="E1585" i="1"/>
  <c r="E1589" i="1"/>
  <c r="E1593" i="1"/>
  <c r="E1597" i="1"/>
  <c r="E1601" i="1"/>
  <c r="E1605" i="1"/>
  <c r="E1609" i="1"/>
  <c r="E1613" i="1"/>
  <c r="E1617" i="1"/>
  <c r="E1621" i="1"/>
  <c r="E1625" i="1"/>
  <c r="E1629" i="1"/>
  <c r="E1633" i="1"/>
  <c r="E1637" i="1"/>
  <c r="E1641" i="1"/>
  <c r="E1645" i="1"/>
  <c r="E1649" i="1"/>
  <c r="E1653" i="1"/>
  <c r="E1657" i="1"/>
  <c r="E1661" i="1"/>
  <c r="E1665" i="1"/>
  <c r="E1669" i="1"/>
  <c r="E1673" i="1"/>
  <c r="E1677" i="1"/>
  <c r="E1681" i="1"/>
  <c r="E1685" i="1"/>
  <c r="E1689" i="1"/>
  <c r="E1693" i="1"/>
  <c r="E1697" i="1"/>
  <c r="E1701" i="1"/>
  <c r="E1705" i="1"/>
  <c r="E1709" i="1"/>
  <c r="E1713" i="1"/>
  <c r="E599" i="1"/>
  <c r="E603" i="1"/>
  <c r="E607" i="1"/>
  <c r="E611" i="1"/>
  <c r="E615" i="1"/>
  <c r="E619" i="1"/>
  <c r="E623" i="1"/>
  <c r="E627" i="1"/>
  <c r="E631" i="1"/>
  <c r="E635" i="1"/>
  <c r="E639" i="1"/>
  <c r="E643" i="1"/>
  <c r="E647" i="1"/>
  <c r="E651" i="1"/>
  <c r="E655" i="1"/>
  <c r="E659" i="1"/>
  <c r="E663" i="1"/>
  <c r="E667" i="1"/>
  <c r="E671" i="1"/>
  <c r="E675" i="1"/>
  <c r="E679" i="1"/>
  <c r="E683" i="1"/>
  <c r="E687" i="1"/>
  <c r="E691" i="1"/>
  <c r="E695" i="1"/>
  <c r="E699" i="1"/>
  <c r="E703" i="1"/>
  <c r="E707" i="1"/>
  <c r="E711" i="1"/>
  <c r="E715" i="1"/>
  <c r="E719" i="1"/>
  <c r="E723" i="1"/>
  <c r="E727" i="1"/>
  <c r="E731" i="1"/>
  <c r="E735" i="1"/>
  <c r="E739" i="1"/>
  <c r="E743" i="1"/>
  <c r="E747" i="1"/>
  <c r="E751" i="1"/>
  <c r="E755" i="1"/>
  <c r="E759" i="1"/>
  <c r="E763" i="1"/>
  <c r="E767" i="1"/>
  <c r="E771" i="1"/>
  <c r="E775" i="1"/>
  <c r="E779" i="1"/>
  <c r="E783" i="1"/>
  <c r="E787" i="1"/>
  <c r="E791" i="1"/>
  <c r="E795" i="1"/>
  <c r="E799" i="1"/>
  <c r="E803" i="1"/>
  <c r="E807" i="1"/>
  <c r="E811" i="1"/>
  <c r="E815" i="1"/>
  <c r="E819" i="1"/>
  <c r="E823" i="1"/>
  <c r="E827" i="1"/>
  <c r="E831" i="1"/>
  <c r="E835" i="1"/>
  <c r="E839" i="1"/>
  <c r="E843" i="1"/>
  <c r="E847" i="1"/>
  <c r="E851" i="1"/>
  <c r="E855" i="1"/>
  <c r="E600" i="1"/>
  <c r="E604" i="1"/>
  <c r="E608" i="1"/>
  <c r="E612" i="1"/>
  <c r="E616" i="1"/>
  <c r="E620" i="1"/>
  <c r="E624" i="1"/>
  <c r="E628" i="1"/>
  <c r="E632" i="1"/>
  <c r="E636" i="1"/>
  <c r="E640" i="1"/>
  <c r="E644" i="1"/>
  <c r="E648" i="1"/>
  <c r="E652" i="1"/>
  <c r="E656" i="1"/>
  <c r="E660" i="1"/>
  <c r="E664" i="1"/>
  <c r="E668" i="1"/>
  <c r="E672" i="1"/>
  <c r="E676" i="1"/>
  <c r="E680" i="1"/>
  <c r="E684" i="1"/>
  <c r="E688" i="1"/>
  <c r="E692" i="1"/>
  <c r="E696" i="1"/>
  <c r="E700" i="1"/>
  <c r="E704" i="1"/>
  <c r="E708" i="1"/>
  <c r="E712" i="1"/>
  <c r="E716" i="1"/>
  <c r="E720" i="1"/>
  <c r="E724" i="1"/>
  <c r="E728" i="1"/>
  <c r="E732" i="1"/>
  <c r="E736" i="1"/>
  <c r="E740" i="1"/>
  <c r="E744" i="1"/>
  <c r="E748" i="1"/>
  <c r="E752" i="1"/>
  <c r="E756" i="1"/>
  <c r="E760" i="1"/>
  <c r="E764" i="1"/>
  <c r="E768" i="1"/>
  <c r="E772" i="1"/>
  <c r="E776" i="1"/>
  <c r="E780" i="1"/>
  <c r="E784" i="1"/>
  <c r="E788" i="1"/>
  <c r="E792" i="1"/>
  <c r="E796" i="1"/>
  <c r="E800" i="1"/>
  <c r="E804" i="1"/>
  <c r="E808" i="1"/>
  <c r="E812" i="1"/>
  <c r="E816" i="1"/>
  <c r="E820" i="1"/>
  <c r="E824" i="1"/>
  <c r="E828" i="1"/>
  <c r="E832" i="1"/>
  <c r="E836" i="1"/>
  <c r="E840" i="1"/>
  <c r="E844" i="1"/>
  <c r="E848" i="1"/>
  <c r="E852" i="1"/>
  <c r="E601" i="1"/>
  <c r="E605" i="1"/>
  <c r="E609" i="1"/>
  <c r="E613" i="1"/>
  <c r="E617" i="1"/>
  <c r="E621" i="1"/>
  <c r="E625" i="1"/>
  <c r="E629" i="1"/>
  <c r="E633" i="1"/>
  <c r="E637" i="1"/>
  <c r="E641" i="1"/>
  <c r="E645" i="1"/>
  <c r="E649" i="1"/>
  <c r="E653" i="1"/>
  <c r="E657" i="1"/>
  <c r="E661" i="1"/>
  <c r="E665" i="1"/>
  <c r="E669" i="1"/>
  <c r="E673" i="1"/>
  <c r="E677" i="1"/>
  <c r="E681" i="1"/>
  <c r="E685" i="1"/>
  <c r="E689" i="1"/>
  <c r="E693" i="1"/>
  <c r="E697" i="1"/>
  <c r="E701" i="1"/>
  <c r="E705" i="1"/>
  <c r="E709" i="1"/>
  <c r="E713" i="1"/>
  <c r="E717" i="1"/>
  <c r="E721" i="1"/>
  <c r="E725" i="1"/>
  <c r="E729" i="1"/>
  <c r="E733" i="1"/>
  <c r="E737" i="1"/>
  <c r="E741" i="1"/>
  <c r="E745" i="1"/>
  <c r="E749" i="1"/>
  <c r="E753" i="1"/>
  <c r="E757" i="1"/>
  <c r="E761" i="1"/>
  <c r="E765" i="1"/>
  <c r="E769" i="1"/>
  <c r="E773" i="1"/>
  <c r="E777" i="1"/>
  <c r="E781" i="1"/>
  <c r="E785" i="1"/>
  <c r="E789" i="1"/>
  <c r="E793" i="1"/>
  <c r="E797" i="1"/>
  <c r="E801" i="1"/>
  <c r="E805" i="1"/>
  <c r="E809" i="1"/>
  <c r="E813" i="1"/>
  <c r="E817" i="1"/>
  <c r="E821" i="1"/>
  <c r="E825" i="1"/>
  <c r="E829" i="1"/>
  <c r="E833" i="1"/>
  <c r="E837" i="1"/>
  <c r="E841" i="1"/>
  <c r="E845" i="1"/>
  <c r="E849" i="1"/>
  <c r="E853" i="1"/>
  <c r="J2054" i="1"/>
  <c r="E1710" i="1"/>
  <c r="E1694" i="1"/>
  <c r="E1678" i="1"/>
  <c r="E1662" i="1"/>
  <c r="E1646" i="1"/>
  <c r="E1630" i="1"/>
  <c r="E1614" i="1"/>
  <c r="E1598" i="1"/>
  <c r="E1582" i="1"/>
  <c r="E1566" i="1"/>
  <c r="E1550" i="1"/>
  <c r="E1534" i="1"/>
  <c r="E1518" i="1"/>
  <c r="F1298" i="1"/>
  <c r="F1282" i="1"/>
  <c r="F1266" i="1"/>
  <c r="F1250" i="1"/>
  <c r="F1218" i="1"/>
  <c r="F1202" i="1"/>
  <c r="F1170" i="1"/>
  <c r="F1154" i="1"/>
  <c r="F1138" i="1"/>
  <c r="F1122" i="1"/>
  <c r="F1082" i="1"/>
  <c r="F1066" i="1"/>
  <c r="F1058" i="1"/>
  <c r="F1050" i="1"/>
  <c r="F1034" i="1"/>
  <c r="F1026" i="1"/>
  <c r="F1018" i="1"/>
  <c r="F994" i="1"/>
  <c r="F986" i="1"/>
  <c r="F954" i="1"/>
  <c r="F946" i="1"/>
  <c r="F938" i="1"/>
  <c r="F930" i="1"/>
  <c r="F922" i="1"/>
  <c r="F906" i="1"/>
  <c r="F874" i="1"/>
  <c r="F866" i="1"/>
  <c r="F858" i="1"/>
  <c r="E846" i="1"/>
  <c r="E830" i="1"/>
  <c r="E814" i="1"/>
  <c r="E798" i="1"/>
  <c r="E782" i="1"/>
  <c r="E766" i="1"/>
  <c r="E750" i="1"/>
  <c r="E734" i="1"/>
  <c r="E718" i="1"/>
  <c r="E702" i="1"/>
  <c r="E686" i="1"/>
  <c r="E670" i="1"/>
  <c r="E654" i="1"/>
  <c r="E638" i="1"/>
  <c r="E622" i="1"/>
  <c r="E606" i="1"/>
  <c r="F462" i="1"/>
  <c r="F430" i="1"/>
  <c r="F414" i="1"/>
  <c r="F198" i="1"/>
  <c r="F182" i="1"/>
  <c r="F133" i="1"/>
  <c r="F101" i="1"/>
  <c r="F37" i="1"/>
  <c r="F2102" i="1"/>
  <c r="F2070" i="1"/>
  <c r="F1974" i="1"/>
  <c r="F1942" i="1"/>
  <c r="F1782" i="1"/>
  <c r="F1654" i="1"/>
  <c r="F1622" i="1"/>
  <c r="F1590" i="1"/>
  <c r="F1558" i="1"/>
  <c r="F1526" i="1"/>
  <c r="F1494" i="1"/>
  <c r="F1430" i="1"/>
  <c r="F1366" i="1"/>
  <c r="F1334" i="1"/>
  <c r="F1302" i="1"/>
  <c r="F1238" i="1"/>
  <c r="F1174" i="1"/>
  <c r="F1078" i="1"/>
  <c r="F950" i="1"/>
  <c r="F918" i="1"/>
  <c r="F886" i="1"/>
  <c r="F790" i="1"/>
  <c r="F758" i="1"/>
  <c r="F630" i="1"/>
  <c r="F566" i="1"/>
  <c r="F534" i="1"/>
  <c r="F470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2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F2157" i="1"/>
  <c r="F2153" i="1"/>
  <c r="F2149" i="1"/>
  <c r="F2137" i="1"/>
  <c r="F2133" i="1"/>
  <c r="F2129" i="1"/>
  <c r="F2125" i="1"/>
  <c r="F2121" i="1"/>
  <c r="F2117" i="1"/>
  <c r="F2101" i="1"/>
  <c r="F2093" i="1"/>
  <c r="F2085" i="1"/>
  <c r="F2077" i="1"/>
  <c r="F2073" i="1"/>
  <c r="F2065" i="1"/>
  <c r="F2061" i="1"/>
  <c r="F2057" i="1"/>
  <c r="F2045" i="1"/>
  <c r="F2037" i="1"/>
  <c r="F2021" i="1"/>
  <c r="F2013" i="1"/>
  <c r="F2009" i="1"/>
  <c r="F2001" i="1"/>
  <c r="F1997" i="1"/>
  <c r="F1993" i="1"/>
  <c r="F1981" i="1"/>
  <c r="F1977" i="1"/>
  <c r="F1973" i="1"/>
  <c r="F1965" i="1"/>
  <c r="F1961" i="1"/>
  <c r="F1957" i="1"/>
  <c r="F1945" i="1"/>
  <c r="F1937" i="1"/>
  <c r="F1925" i="1"/>
  <c r="F1917" i="1"/>
  <c r="F1913" i="1"/>
  <c r="F1905" i="1"/>
  <c r="F1901" i="1"/>
  <c r="F1893" i="1"/>
  <c r="F1885" i="1"/>
  <c r="F1881" i="1"/>
  <c r="F1873" i="1"/>
  <c r="F1865" i="1"/>
  <c r="F1861" i="1"/>
  <c r="F1853" i="1"/>
  <c r="F1849" i="1"/>
  <c r="F1845" i="1"/>
  <c r="F1841" i="1"/>
  <c r="F1829" i="1"/>
  <c r="F1825" i="1"/>
  <c r="F1821" i="1"/>
  <c r="F1817" i="1"/>
  <c r="F1813" i="1"/>
  <c r="F1809" i="1"/>
  <c r="F1797" i="1"/>
  <c r="F1793" i="1"/>
  <c r="F1789" i="1"/>
  <c r="F1785" i="1"/>
  <c r="F1781" i="1"/>
  <c r="F1777" i="1"/>
  <c r="F1765" i="1"/>
  <c r="F1761" i="1"/>
  <c r="F1757" i="1"/>
  <c r="F1753" i="1"/>
  <c r="F1749" i="1"/>
  <c r="F1745" i="1"/>
  <c r="F1733" i="1"/>
  <c r="F1729" i="1"/>
  <c r="F1725" i="1"/>
  <c r="F1721" i="1"/>
  <c r="F1717" i="1"/>
  <c r="E1509" i="1"/>
  <c r="E1505" i="1"/>
  <c r="E1501" i="1"/>
  <c r="E1497" i="1"/>
  <c r="E1493" i="1"/>
  <c r="E1489" i="1"/>
  <c r="E1485" i="1"/>
  <c r="E1481" i="1"/>
  <c r="E1477" i="1"/>
  <c r="E1473" i="1"/>
  <c r="E1469" i="1"/>
  <c r="E1465" i="1"/>
  <c r="E1461" i="1"/>
  <c r="E1457" i="1"/>
  <c r="E1453" i="1"/>
  <c r="E1449" i="1"/>
  <c r="E1445" i="1"/>
  <c r="E1441" i="1"/>
  <c r="E1437" i="1"/>
  <c r="E1433" i="1"/>
  <c r="E1429" i="1"/>
  <c r="E1425" i="1"/>
  <c r="E1421" i="1"/>
  <c r="E1417" i="1"/>
  <c r="E1413" i="1"/>
  <c r="E1409" i="1"/>
  <c r="E1405" i="1"/>
  <c r="E1401" i="1"/>
  <c r="E1397" i="1"/>
  <c r="E1393" i="1"/>
  <c r="E1389" i="1"/>
  <c r="E1385" i="1"/>
  <c r="E1381" i="1"/>
  <c r="E1377" i="1"/>
  <c r="E1373" i="1"/>
  <c r="E1369" i="1"/>
  <c r="E1365" i="1"/>
  <c r="E1361" i="1"/>
  <c r="E1357" i="1"/>
  <c r="E1353" i="1"/>
  <c r="E1349" i="1"/>
  <c r="E1345" i="1"/>
  <c r="E1341" i="1"/>
  <c r="E1337" i="1"/>
  <c r="E1333" i="1"/>
  <c r="E1329" i="1"/>
  <c r="E1325" i="1"/>
  <c r="E1321" i="1"/>
  <c r="E1317" i="1"/>
  <c r="F1305" i="1"/>
  <c r="F1301" i="1"/>
  <c r="F1297" i="1"/>
  <c r="F1289" i="1"/>
  <c r="F1285" i="1"/>
  <c r="F1281" i="1"/>
  <c r="F1277" i="1"/>
  <c r="F1269" i="1"/>
  <c r="F1261" i="1"/>
  <c r="F1257" i="1"/>
  <c r="F1253" i="1"/>
  <c r="F1241" i="1"/>
  <c r="F1237" i="1"/>
  <c r="F1233" i="1"/>
  <c r="F1229" i="1"/>
  <c r="F1225" i="1"/>
  <c r="F1217" i="1"/>
  <c r="F1213" i="1"/>
  <c r="F1209" i="1"/>
  <c r="F1205" i="1"/>
  <c r="F1197" i="1"/>
  <c r="F1193" i="1"/>
  <c r="F1189" i="1"/>
  <c r="F1181" i="1"/>
  <c r="F1173" i="1"/>
  <c r="F1169" i="1"/>
  <c r="F1161" i="1"/>
  <c r="F1157" i="1"/>
  <c r="F1153" i="1"/>
  <c r="F1149" i="1"/>
  <c r="F1145" i="1"/>
  <c r="F1141" i="1"/>
  <c r="F1129" i="1"/>
  <c r="F1125" i="1"/>
  <c r="F1117" i="1"/>
  <c r="F1109" i="1"/>
  <c r="F1101" i="1"/>
  <c r="F1097" i="1"/>
  <c r="F1093" i="1"/>
  <c r="H1093" i="1" s="1"/>
  <c r="I1093" i="1" s="1"/>
  <c r="J1093" i="1" s="1"/>
  <c r="F1081" i="1"/>
  <c r="F1077" i="1"/>
  <c r="F1069" i="1"/>
  <c r="F1061" i="1"/>
  <c r="F1049" i="1"/>
  <c r="F1045" i="1"/>
  <c r="F1041" i="1"/>
  <c r="F1037" i="1"/>
  <c r="F1033" i="1"/>
  <c r="F1029" i="1"/>
  <c r="F1025" i="1"/>
  <c r="F1017" i="1"/>
  <c r="F1013" i="1"/>
  <c r="F1009" i="1"/>
  <c r="F1001" i="1"/>
  <c r="F997" i="1"/>
  <c r="F993" i="1"/>
  <c r="F985" i="1"/>
  <c r="F981" i="1"/>
  <c r="F973" i="1"/>
  <c r="F969" i="1"/>
  <c r="F965" i="1"/>
  <c r="F961" i="1"/>
  <c r="F957" i="1"/>
  <c r="F953" i="1"/>
  <c r="F949" i="1"/>
  <c r="F941" i="1"/>
  <c r="F937" i="1"/>
  <c r="F933" i="1"/>
  <c r="F929" i="1"/>
  <c r="F921" i="1"/>
  <c r="F917" i="1"/>
  <c r="F905" i="1"/>
  <c r="F901" i="1"/>
  <c r="F897" i="1"/>
  <c r="F889" i="1"/>
  <c r="F885" i="1"/>
  <c r="F873" i="1"/>
  <c r="F869" i="1"/>
  <c r="F865" i="1"/>
  <c r="F857" i="1"/>
  <c r="E597" i="1"/>
  <c r="E593" i="1"/>
  <c r="E589" i="1"/>
  <c r="E585" i="1"/>
  <c r="E581" i="1"/>
  <c r="E577" i="1"/>
  <c r="E573" i="1"/>
  <c r="E569" i="1"/>
  <c r="E565" i="1"/>
  <c r="E561" i="1"/>
  <c r="E557" i="1"/>
  <c r="E553" i="1"/>
  <c r="E549" i="1"/>
  <c r="E545" i="1"/>
  <c r="E541" i="1"/>
  <c r="E537" i="1"/>
  <c r="E533" i="1"/>
  <c r="E529" i="1"/>
  <c r="E525" i="1"/>
  <c r="E521" i="1"/>
  <c r="E517" i="1"/>
  <c r="E513" i="1"/>
  <c r="E509" i="1"/>
  <c r="E505" i="1"/>
  <c r="E501" i="1"/>
  <c r="E497" i="1"/>
  <c r="E493" i="1"/>
  <c r="E489" i="1"/>
  <c r="E485" i="1"/>
  <c r="E481" i="1"/>
  <c r="E477" i="1"/>
  <c r="E473" i="1"/>
  <c r="E469" i="1"/>
  <c r="E465" i="1"/>
  <c r="E461" i="1"/>
  <c r="E457" i="1"/>
  <c r="E453" i="1"/>
  <c r="E449" i="1"/>
  <c r="E445" i="1"/>
  <c r="E441" i="1"/>
  <c r="E437" i="1"/>
  <c r="E433" i="1"/>
  <c r="E429" i="1"/>
  <c r="E425" i="1"/>
  <c r="E421" i="1"/>
  <c r="E417" i="1"/>
  <c r="E413" i="1"/>
  <c r="E409" i="1"/>
  <c r="E405" i="1"/>
  <c r="F397" i="1"/>
  <c r="F393" i="1"/>
  <c r="F389" i="1"/>
  <c r="F385" i="1"/>
  <c r="F381" i="1"/>
  <c r="F373" i="1"/>
  <c r="F369" i="1"/>
  <c r="F357" i="1"/>
  <c r="F353" i="1"/>
  <c r="F345" i="1"/>
  <c r="F341" i="1"/>
  <c r="F337" i="1"/>
  <c r="F329" i="1"/>
  <c r="F325" i="1"/>
  <c r="F321" i="1"/>
  <c r="F313" i="1"/>
  <c r="F309" i="1"/>
  <c r="F301" i="1"/>
  <c r="F297" i="1"/>
  <c r="F293" i="1"/>
  <c r="F289" i="1"/>
  <c r="F285" i="1"/>
  <c r="F281" i="1"/>
  <c r="F277" i="1"/>
  <c r="F273" i="1"/>
  <c r="F269" i="1"/>
  <c r="F265" i="1"/>
  <c r="F261" i="1"/>
  <c r="F253" i="1"/>
  <c r="F245" i="1"/>
  <c r="H245" i="1" s="1"/>
  <c r="I245" i="1" s="1"/>
  <c r="J245" i="1" s="1"/>
  <c r="F241" i="1"/>
  <c r="F229" i="1"/>
  <c r="F225" i="1"/>
  <c r="F217" i="1"/>
  <c r="F213" i="1"/>
  <c r="E201" i="1"/>
  <c r="E197" i="1"/>
  <c r="E193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7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3" i="1"/>
  <c r="E2160" i="1"/>
  <c r="E2156" i="1"/>
  <c r="E2152" i="1"/>
  <c r="E2148" i="1"/>
  <c r="E2144" i="1"/>
  <c r="E2140" i="1"/>
  <c r="E2136" i="1"/>
  <c r="E2132" i="1"/>
  <c r="E2128" i="1"/>
  <c r="E2124" i="1"/>
  <c r="E2120" i="1"/>
  <c r="E2116" i="1"/>
  <c r="E2112" i="1"/>
  <c r="E2108" i="1"/>
  <c r="E2104" i="1"/>
  <c r="E2100" i="1"/>
  <c r="E2096" i="1"/>
  <c r="E2092" i="1"/>
  <c r="E2088" i="1"/>
  <c r="E2084" i="1"/>
  <c r="E2080" i="1"/>
  <c r="E2076" i="1"/>
  <c r="E2072" i="1"/>
  <c r="E2068" i="1"/>
  <c r="E2064" i="1"/>
  <c r="E2060" i="1"/>
  <c r="E2056" i="1"/>
  <c r="E2052" i="1"/>
  <c r="E2048" i="1"/>
  <c r="E2044" i="1"/>
  <c r="E2040" i="1"/>
  <c r="E2036" i="1"/>
  <c r="E2032" i="1"/>
  <c r="E2028" i="1"/>
  <c r="E2024" i="1"/>
  <c r="E2020" i="1"/>
  <c r="E2016" i="1"/>
  <c r="E2012" i="1"/>
  <c r="E2008" i="1"/>
  <c r="E2004" i="1"/>
  <c r="E2000" i="1"/>
  <c r="E1996" i="1"/>
  <c r="E1992" i="1"/>
  <c r="E1988" i="1"/>
  <c r="E1984" i="1"/>
  <c r="E1980" i="1"/>
  <c r="E1976" i="1"/>
  <c r="E1972" i="1"/>
  <c r="E1968" i="1"/>
  <c r="E1964" i="1"/>
  <c r="E1960" i="1"/>
  <c r="E1956" i="1"/>
  <c r="E1952" i="1"/>
  <c r="E1948" i="1"/>
  <c r="E1944" i="1"/>
  <c r="E1940" i="1"/>
  <c r="E1932" i="1"/>
  <c r="E1928" i="1"/>
  <c r="E1924" i="1"/>
  <c r="E1920" i="1"/>
  <c r="E1916" i="1"/>
  <c r="E1912" i="1"/>
  <c r="E1908" i="1"/>
  <c r="E1904" i="1"/>
  <c r="E1900" i="1"/>
  <c r="E1896" i="1"/>
  <c r="E1892" i="1"/>
  <c r="E1888" i="1"/>
  <c r="E1884" i="1"/>
  <c r="E1880" i="1"/>
  <c r="E1876" i="1"/>
  <c r="E1872" i="1"/>
  <c r="E1868" i="1"/>
  <c r="E1864" i="1"/>
  <c r="E1860" i="1"/>
  <c r="E1856" i="1"/>
  <c r="E1852" i="1"/>
  <c r="E1848" i="1"/>
  <c r="E1844" i="1"/>
  <c r="E1840" i="1"/>
  <c r="E1836" i="1"/>
  <c r="E1832" i="1"/>
  <c r="E1828" i="1"/>
  <c r="E1824" i="1"/>
  <c r="E1820" i="1"/>
  <c r="E1816" i="1"/>
  <c r="E1812" i="1"/>
  <c r="E1808" i="1"/>
  <c r="E1804" i="1"/>
  <c r="E1800" i="1"/>
  <c r="E1796" i="1"/>
  <c r="E1792" i="1"/>
  <c r="E1788" i="1"/>
  <c r="E1784" i="1"/>
  <c r="E1780" i="1"/>
  <c r="E1776" i="1"/>
  <c r="E1772" i="1"/>
  <c r="E1768" i="1"/>
  <c r="E1764" i="1"/>
  <c r="E1760" i="1"/>
  <c r="E1756" i="1"/>
  <c r="E1752" i="1"/>
  <c r="E1748" i="1"/>
  <c r="E1744" i="1"/>
  <c r="E1740" i="1"/>
  <c r="E1736" i="1"/>
  <c r="E1732" i="1"/>
  <c r="E1728" i="1"/>
  <c r="E1724" i="1"/>
  <c r="E1720" i="1"/>
  <c r="E1508" i="1"/>
  <c r="E1504" i="1"/>
  <c r="E1500" i="1"/>
  <c r="E1496" i="1"/>
  <c r="E1492" i="1"/>
  <c r="E1488" i="1"/>
  <c r="E1484" i="1"/>
  <c r="E1480" i="1"/>
  <c r="E1476" i="1"/>
  <c r="E1472" i="1"/>
  <c r="E1468" i="1"/>
  <c r="E1464" i="1"/>
  <c r="E1460" i="1"/>
  <c r="E1456" i="1"/>
  <c r="E1452" i="1"/>
  <c r="E1448" i="1"/>
  <c r="E1444" i="1"/>
  <c r="E1440" i="1"/>
  <c r="E1436" i="1"/>
  <c r="E1432" i="1"/>
  <c r="E1428" i="1"/>
  <c r="E1424" i="1"/>
  <c r="E1420" i="1"/>
  <c r="E1416" i="1"/>
  <c r="E1412" i="1"/>
  <c r="E1408" i="1"/>
  <c r="E1404" i="1"/>
  <c r="E1400" i="1"/>
  <c r="E1396" i="1"/>
  <c r="E1392" i="1"/>
  <c r="E1388" i="1"/>
  <c r="E1384" i="1"/>
  <c r="E1380" i="1"/>
  <c r="E1376" i="1"/>
  <c r="E1372" i="1"/>
  <c r="E1368" i="1"/>
  <c r="E1364" i="1"/>
  <c r="E1360" i="1"/>
  <c r="E1356" i="1"/>
  <c r="E1352" i="1"/>
  <c r="E1348" i="1"/>
  <c r="E1344" i="1"/>
  <c r="E1340" i="1"/>
  <c r="E1336" i="1"/>
  <c r="E1332" i="1"/>
  <c r="E1328" i="1"/>
  <c r="E1324" i="1"/>
  <c r="E1320" i="1"/>
  <c r="E1316" i="1"/>
  <c r="E1312" i="1"/>
  <c r="E1308" i="1"/>
  <c r="E1304" i="1"/>
  <c r="E1300" i="1"/>
  <c r="E1296" i="1"/>
  <c r="E1292" i="1"/>
  <c r="E1288" i="1"/>
  <c r="E1284" i="1"/>
  <c r="E1280" i="1"/>
  <c r="E1276" i="1"/>
  <c r="E1272" i="1"/>
  <c r="E1268" i="1"/>
  <c r="E1264" i="1"/>
  <c r="E1260" i="1"/>
  <c r="E1256" i="1"/>
  <c r="E1252" i="1"/>
  <c r="E1248" i="1"/>
  <c r="E1244" i="1"/>
  <c r="E1240" i="1"/>
  <c r="E1236" i="1"/>
  <c r="E1232" i="1"/>
  <c r="E1228" i="1"/>
  <c r="E1224" i="1"/>
  <c r="E1220" i="1"/>
  <c r="E1216" i="1"/>
  <c r="E1212" i="1"/>
  <c r="E1208" i="1"/>
  <c r="E1204" i="1"/>
  <c r="E1200" i="1"/>
  <c r="E1196" i="1"/>
  <c r="E1192" i="1"/>
  <c r="E1188" i="1"/>
  <c r="E1184" i="1"/>
  <c r="E1180" i="1"/>
  <c r="E1176" i="1"/>
  <c r="E1172" i="1"/>
  <c r="E1168" i="1"/>
  <c r="E1164" i="1"/>
  <c r="E1160" i="1"/>
  <c r="E1156" i="1"/>
  <c r="E1152" i="1"/>
  <c r="E1148" i="1"/>
  <c r="E1144" i="1"/>
  <c r="E1140" i="1"/>
  <c r="E1136" i="1"/>
  <c r="E1132" i="1"/>
  <c r="E1128" i="1"/>
  <c r="E1124" i="1"/>
  <c r="E1120" i="1"/>
  <c r="E1116" i="1"/>
  <c r="E1112" i="1"/>
  <c r="E1108" i="1"/>
  <c r="E1104" i="1"/>
  <c r="E1100" i="1"/>
  <c r="E1096" i="1"/>
  <c r="E1088" i="1"/>
  <c r="E1084" i="1"/>
  <c r="E1080" i="1"/>
  <c r="E1076" i="1"/>
  <c r="E1072" i="1"/>
  <c r="E1068" i="1"/>
  <c r="E1064" i="1"/>
  <c r="E1060" i="1"/>
  <c r="E1056" i="1"/>
  <c r="E1052" i="1"/>
  <c r="E1048" i="1"/>
  <c r="E1044" i="1"/>
  <c r="E1040" i="1"/>
  <c r="E1036" i="1"/>
  <c r="E1032" i="1"/>
  <c r="E1028" i="1"/>
  <c r="E1024" i="1"/>
  <c r="E1020" i="1"/>
  <c r="E1016" i="1"/>
  <c r="E1012" i="1"/>
  <c r="E1008" i="1"/>
  <c r="E1004" i="1"/>
  <c r="E1000" i="1"/>
  <c r="E996" i="1"/>
  <c r="E992" i="1"/>
  <c r="E988" i="1"/>
  <c r="E984" i="1"/>
  <c r="E980" i="1"/>
  <c r="E976" i="1"/>
  <c r="E972" i="1"/>
  <c r="E968" i="1"/>
  <c r="E964" i="1"/>
  <c r="E960" i="1"/>
  <c r="E956" i="1"/>
  <c r="E952" i="1"/>
  <c r="E948" i="1"/>
  <c r="E944" i="1"/>
  <c r="E940" i="1"/>
  <c r="E936" i="1"/>
  <c r="E932" i="1"/>
  <c r="E928" i="1"/>
  <c r="E924" i="1"/>
  <c r="E920" i="1"/>
  <c r="E916" i="1"/>
  <c r="E912" i="1"/>
  <c r="E908" i="1"/>
  <c r="E904" i="1"/>
  <c r="E900" i="1"/>
  <c r="E896" i="1"/>
  <c r="E892" i="1"/>
  <c r="E888" i="1"/>
  <c r="E884" i="1"/>
  <c r="E880" i="1"/>
  <c r="E876" i="1"/>
  <c r="E872" i="1"/>
  <c r="E868" i="1"/>
  <c r="E864" i="1"/>
  <c r="E860" i="1"/>
  <c r="E856" i="1"/>
  <c r="E596" i="1"/>
  <c r="E592" i="1"/>
  <c r="E588" i="1"/>
  <c r="E584" i="1"/>
  <c r="E580" i="1"/>
  <c r="E576" i="1"/>
  <c r="E572" i="1"/>
  <c r="E568" i="1"/>
  <c r="E564" i="1"/>
  <c r="E560" i="1"/>
  <c r="E556" i="1"/>
  <c r="E552" i="1"/>
  <c r="E548" i="1"/>
  <c r="E544" i="1"/>
  <c r="E540" i="1"/>
  <c r="E536" i="1"/>
  <c r="E532" i="1"/>
  <c r="E528" i="1"/>
  <c r="E524" i="1"/>
  <c r="E520" i="1"/>
  <c r="E516" i="1"/>
  <c r="E512" i="1"/>
  <c r="E508" i="1"/>
  <c r="E504" i="1"/>
  <c r="E500" i="1"/>
  <c r="E496" i="1"/>
  <c r="E492" i="1"/>
  <c r="E488" i="1"/>
  <c r="E484" i="1"/>
  <c r="E480" i="1"/>
  <c r="E476" i="1"/>
  <c r="E472" i="1"/>
  <c r="E468" i="1"/>
  <c r="E464" i="1"/>
  <c r="E460" i="1"/>
  <c r="E456" i="1"/>
  <c r="E452" i="1"/>
  <c r="E448" i="1"/>
  <c r="E444" i="1"/>
  <c r="E440" i="1"/>
  <c r="E436" i="1"/>
  <c r="E432" i="1"/>
  <c r="E428" i="1"/>
  <c r="E424" i="1"/>
  <c r="E420" i="1"/>
  <c r="E416" i="1"/>
  <c r="E412" i="1"/>
  <c r="E408" i="1"/>
  <c r="E404" i="1"/>
  <c r="E400" i="1"/>
  <c r="E396" i="1"/>
  <c r="E392" i="1"/>
  <c r="E388" i="1"/>
  <c r="E384" i="1"/>
  <c r="E380" i="1"/>
  <c r="E376" i="1"/>
  <c r="E372" i="1"/>
  <c r="E368" i="1"/>
  <c r="E364" i="1"/>
  <c r="E360" i="1"/>
  <c r="E356" i="1"/>
  <c r="E352" i="1"/>
  <c r="E348" i="1"/>
  <c r="E344" i="1"/>
  <c r="E340" i="1"/>
  <c r="E336" i="1"/>
  <c r="E332" i="1"/>
  <c r="E328" i="1"/>
  <c r="E324" i="1"/>
  <c r="E320" i="1"/>
  <c r="E316" i="1"/>
  <c r="E312" i="1"/>
  <c r="E308" i="1"/>
  <c r="E304" i="1"/>
  <c r="E300" i="1"/>
  <c r="E296" i="1"/>
  <c r="E292" i="1"/>
  <c r="E288" i="1"/>
  <c r="E284" i="1"/>
  <c r="E280" i="1"/>
  <c r="E276" i="1"/>
  <c r="E272" i="1"/>
  <c r="E268" i="1"/>
  <c r="E264" i="1"/>
  <c r="E260" i="1"/>
  <c r="E256" i="1"/>
  <c r="E252" i="1"/>
  <c r="E248" i="1"/>
  <c r="E244" i="1"/>
  <c r="E240" i="1"/>
  <c r="E236" i="1"/>
  <c r="E232" i="1"/>
  <c r="E228" i="1"/>
  <c r="E224" i="1"/>
  <c r="E220" i="1"/>
  <c r="E216" i="1"/>
  <c r="E212" i="1"/>
  <c r="E208" i="1"/>
  <c r="E204" i="1"/>
  <c r="E200" i="1"/>
  <c r="E196" i="1"/>
  <c r="E192" i="1"/>
  <c r="E188" i="1"/>
  <c r="E184" i="1"/>
  <c r="E180" i="1"/>
  <c r="E176" i="1"/>
  <c r="E172" i="1"/>
  <c r="E168" i="1"/>
  <c r="E164" i="1"/>
  <c r="E160" i="1"/>
  <c r="E156" i="1"/>
  <c r="E152" i="1"/>
  <c r="E148" i="1"/>
  <c r="E144" i="1"/>
  <c r="E140" i="1"/>
  <c r="E135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E1" i="1"/>
  <c r="F2159" i="1"/>
  <c r="F2155" i="1"/>
  <c r="F2151" i="1"/>
  <c r="F2143" i="1"/>
  <c r="F2139" i="1"/>
  <c r="F2135" i="1"/>
  <c r="F2127" i="1"/>
  <c r="F2123" i="1"/>
  <c r="F2115" i="1"/>
  <c r="F2107" i="1"/>
  <c r="F2103" i="1"/>
  <c r="F2099" i="1"/>
  <c r="F2095" i="1"/>
  <c r="F2091" i="1"/>
  <c r="F2079" i="1"/>
  <c r="F2075" i="1"/>
  <c r="F2071" i="1"/>
  <c r="F2063" i="1"/>
  <c r="F2059" i="1"/>
  <c r="F2055" i="1"/>
  <c r="F2051" i="1"/>
  <c r="F2043" i="1"/>
  <c r="F2039" i="1"/>
  <c r="F2035" i="1"/>
  <c r="F2031" i="1"/>
  <c r="F2027" i="1"/>
  <c r="F2023" i="1"/>
  <c r="F2015" i="1"/>
  <c r="F2011" i="1"/>
  <c r="F1999" i="1"/>
  <c r="F1995" i="1"/>
  <c r="F1991" i="1"/>
  <c r="F1987" i="1"/>
  <c r="F1979" i="1"/>
  <c r="F1975" i="1"/>
  <c r="F1971" i="1"/>
  <c r="F1967" i="1"/>
  <c r="F1963" i="1"/>
  <c r="F1959" i="1"/>
  <c r="F1951" i="1"/>
  <c r="F1947" i="1"/>
  <c r="F1943" i="1"/>
  <c r="E1935" i="1"/>
  <c r="E1931" i="1"/>
  <c r="E1927" i="1"/>
  <c r="E1923" i="1"/>
  <c r="E1919" i="1"/>
  <c r="E1915" i="1"/>
  <c r="E1911" i="1"/>
  <c r="E1907" i="1"/>
  <c r="E1903" i="1"/>
  <c r="E1899" i="1"/>
  <c r="E1895" i="1"/>
  <c r="E1891" i="1"/>
  <c r="E1887" i="1"/>
  <c r="E1883" i="1"/>
  <c r="E1879" i="1"/>
  <c r="E1875" i="1"/>
  <c r="E1871" i="1"/>
  <c r="E1867" i="1"/>
  <c r="E1863" i="1"/>
  <c r="E1859" i="1"/>
  <c r="E1855" i="1"/>
  <c r="E1851" i="1"/>
  <c r="E1847" i="1"/>
  <c r="E1843" i="1"/>
  <c r="E1839" i="1"/>
  <c r="E1835" i="1"/>
  <c r="E1831" i="1"/>
  <c r="E1827" i="1"/>
  <c r="E1823" i="1"/>
  <c r="E1819" i="1"/>
  <c r="E1815" i="1"/>
  <c r="E1811" i="1"/>
  <c r="E1807" i="1"/>
  <c r="E1803" i="1"/>
  <c r="E1799" i="1"/>
  <c r="E1795" i="1"/>
  <c r="E1791" i="1"/>
  <c r="E1787" i="1"/>
  <c r="E1783" i="1"/>
  <c r="E1779" i="1"/>
  <c r="E1775" i="1"/>
  <c r="E1771" i="1"/>
  <c r="E1767" i="1"/>
  <c r="E1763" i="1"/>
  <c r="E1759" i="1"/>
  <c r="E1755" i="1"/>
  <c r="E1751" i="1"/>
  <c r="E1747" i="1"/>
  <c r="E1743" i="1"/>
  <c r="E1739" i="1"/>
  <c r="E1735" i="1"/>
  <c r="E1731" i="1"/>
  <c r="E1727" i="1"/>
  <c r="E1723" i="1"/>
  <c r="E1507" i="1"/>
  <c r="E1503" i="1"/>
  <c r="E1499" i="1"/>
  <c r="E1495" i="1"/>
  <c r="E1491" i="1"/>
  <c r="E1487" i="1"/>
  <c r="E1483" i="1"/>
  <c r="E1479" i="1"/>
  <c r="E1475" i="1"/>
  <c r="E1471" i="1"/>
  <c r="E1467" i="1"/>
  <c r="E1463" i="1"/>
  <c r="E1459" i="1"/>
  <c r="E1455" i="1"/>
  <c r="E1451" i="1"/>
  <c r="E1447" i="1"/>
  <c r="E1443" i="1"/>
  <c r="E1439" i="1"/>
  <c r="E1435" i="1"/>
  <c r="E1431" i="1"/>
  <c r="E1427" i="1"/>
  <c r="E1423" i="1"/>
  <c r="E1419" i="1"/>
  <c r="E1415" i="1"/>
  <c r="E1411" i="1"/>
  <c r="E1407" i="1"/>
  <c r="E1403" i="1"/>
  <c r="E1399" i="1"/>
  <c r="E1395" i="1"/>
  <c r="E1391" i="1"/>
  <c r="E1387" i="1"/>
  <c r="E1383" i="1"/>
  <c r="E1379" i="1"/>
  <c r="E1375" i="1"/>
  <c r="E1371" i="1"/>
  <c r="E1367" i="1"/>
  <c r="E1363" i="1"/>
  <c r="E1359" i="1"/>
  <c r="E1355" i="1"/>
  <c r="E1351" i="1"/>
  <c r="E1347" i="1"/>
  <c r="E1343" i="1"/>
  <c r="E1339" i="1"/>
  <c r="E1335" i="1"/>
  <c r="E1331" i="1"/>
  <c r="E1327" i="1"/>
  <c r="E1323" i="1"/>
  <c r="F1315" i="1"/>
  <c r="F1303" i="1"/>
  <c r="F1299" i="1"/>
  <c r="F1295" i="1"/>
  <c r="F1287" i="1"/>
  <c r="F1283" i="1"/>
  <c r="F1279" i="1"/>
  <c r="F1275" i="1"/>
  <c r="F1271" i="1"/>
  <c r="F1267" i="1"/>
  <c r="F1259" i="1"/>
  <c r="F1251" i="1"/>
  <c r="F1247" i="1"/>
  <c r="F1239" i="1"/>
  <c r="F1235" i="1"/>
  <c r="F1231" i="1"/>
  <c r="F1223" i="1"/>
  <c r="F1219" i="1"/>
  <c r="F1215" i="1"/>
  <c r="F1211" i="1"/>
  <c r="F1203" i="1"/>
  <c r="F1199" i="1"/>
  <c r="F1195" i="1"/>
  <c r="F1191" i="1"/>
  <c r="F1187" i="1"/>
  <c r="F1175" i="1"/>
  <c r="F1171" i="1"/>
  <c r="F1159" i="1"/>
  <c r="F1155" i="1"/>
  <c r="F1151" i="1"/>
  <c r="F1147" i="1"/>
  <c r="F1139" i="1"/>
  <c r="F1135" i="1"/>
  <c r="F1131" i="1"/>
  <c r="F1127" i="1"/>
  <c r="F1123" i="1"/>
  <c r="F1119" i="1"/>
  <c r="F1107" i="1"/>
  <c r="F1103" i="1"/>
  <c r="F1095" i="1"/>
  <c r="F1091" i="1"/>
  <c r="E1087" i="1"/>
  <c r="E1083" i="1"/>
  <c r="E1079" i="1"/>
  <c r="E1075" i="1"/>
  <c r="E1071" i="1"/>
  <c r="E1067" i="1"/>
  <c r="E1063" i="1"/>
  <c r="E1059" i="1"/>
  <c r="E1055" i="1"/>
  <c r="E1051" i="1"/>
  <c r="E1047" i="1"/>
  <c r="E1043" i="1"/>
  <c r="E1039" i="1"/>
  <c r="E1035" i="1"/>
  <c r="E1031" i="1"/>
  <c r="E1027" i="1"/>
  <c r="E1023" i="1"/>
  <c r="E1019" i="1"/>
  <c r="E1015" i="1"/>
  <c r="E1011" i="1"/>
  <c r="E1007" i="1"/>
  <c r="E1003" i="1"/>
  <c r="E999" i="1"/>
  <c r="E995" i="1"/>
  <c r="E991" i="1"/>
  <c r="E987" i="1"/>
  <c r="E983" i="1"/>
  <c r="E979" i="1"/>
  <c r="E975" i="1"/>
  <c r="E971" i="1"/>
  <c r="E967" i="1"/>
  <c r="E963" i="1"/>
  <c r="E959" i="1"/>
  <c r="E955" i="1"/>
  <c r="E951" i="1"/>
  <c r="E947" i="1"/>
  <c r="E943" i="1"/>
  <c r="E939" i="1"/>
  <c r="E935" i="1"/>
  <c r="E931" i="1"/>
  <c r="E927" i="1"/>
  <c r="E923" i="1"/>
  <c r="E919" i="1"/>
  <c r="E915" i="1"/>
  <c r="E911" i="1"/>
  <c r="E907" i="1"/>
  <c r="E903" i="1"/>
  <c r="E899" i="1"/>
  <c r="E895" i="1"/>
  <c r="E891" i="1"/>
  <c r="E887" i="1"/>
  <c r="E883" i="1"/>
  <c r="E879" i="1"/>
  <c r="E875" i="1"/>
  <c r="E871" i="1"/>
  <c r="E867" i="1"/>
  <c r="E863" i="1"/>
  <c r="E595" i="1"/>
  <c r="E591" i="1"/>
  <c r="E587" i="1"/>
  <c r="E583" i="1"/>
  <c r="E579" i="1"/>
  <c r="E575" i="1"/>
  <c r="E571" i="1"/>
  <c r="E567" i="1"/>
  <c r="E563" i="1"/>
  <c r="E559" i="1"/>
  <c r="E555" i="1"/>
  <c r="E551" i="1"/>
  <c r="E547" i="1"/>
  <c r="E543" i="1"/>
  <c r="E539" i="1"/>
  <c r="E535" i="1"/>
  <c r="E531" i="1"/>
  <c r="E527" i="1"/>
  <c r="E523" i="1"/>
  <c r="E519" i="1"/>
  <c r="E515" i="1"/>
  <c r="E511" i="1"/>
  <c r="E507" i="1"/>
  <c r="E503" i="1"/>
  <c r="E499" i="1"/>
  <c r="E495" i="1"/>
  <c r="E491" i="1"/>
  <c r="E487" i="1"/>
  <c r="E483" i="1"/>
  <c r="E479" i="1"/>
  <c r="E475" i="1"/>
  <c r="E471" i="1"/>
  <c r="E467" i="1"/>
  <c r="E463" i="1"/>
  <c r="E459" i="1"/>
  <c r="E455" i="1"/>
  <c r="E451" i="1"/>
  <c r="E447" i="1"/>
  <c r="E443" i="1"/>
  <c r="E439" i="1"/>
  <c r="E435" i="1"/>
  <c r="E431" i="1"/>
  <c r="E427" i="1"/>
  <c r="E423" i="1"/>
  <c r="E419" i="1"/>
  <c r="E415" i="1"/>
  <c r="E411" i="1"/>
  <c r="E407" i="1"/>
  <c r="E399" i="1"/>
  <c r="E395" i="1"/>
  <c r="E391" i="1"/>
  <c r="E387" i="1"/>
  <c r="E383" i="1"/>
  <c r="E379" i="1"/>
  <c r="E375" i="1"/>
  <c r="E371" i="1"/>
  <c r="E367" i="1"/>
  <c r="E363" i="1"/>
  <c r="E359" i="1"/>
  <c r="E355" i="1"/>
  <c r="E351" i="1"/>
  <c r="E347" i="1"/>
  <c r="E343" i="1"/>
  <c r="E339" i="1"/>
  <c r="E335" i="1"/>
  <c r="E331" i="1"/>
  <c r="E327" i="1"/>
  <c r="E323" i="1"/>
  <c r="E319" i="1"/>
  <c r="E315" i="1"/>
  <c r="E311" i="1"/>
  <c r="E307" i="1"/>
  <c r="E303" i="1"/>
  <c r="E299" i="1"/>
  <c r="E295" i="1"/>
  <c r="E291" i="1"/>
  <c r="E287" i="1"/>
  <c r="E283" i="1"/>
  <c r="E279" i="1"/>
  <c r="E275" i="1"/>
  <c r="E271" i="1"/>
  <c r="E267" i="1"/>
  <c r="E263" i="1"/>
  <c r="E259" i="1"/>
  <c r="E255" i="1"/>
  <c r="E251" i="1"/>
  <c r="E247" i="1"/>
  <c r="E243" i="1"/>
  <c r="E239" i="1"/>
  <c r="E235" i="1"/>
  <c r="E231" i="1"/>
  <c r="E227" i="1"/>
  <c r="E223" i="1"/>
  <c r="E219" i="1"/>
  <c r="E215" i="1"/>
  <c r="E211" i="1"/>
  <c r="E207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4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U2" i="1"/>
  <c r="U6" i="1"/>
  <c r="U10" i="1"/>
  <c r="U3" i="1"/>
  <c r="U7" i="1"/>
  <c r="U4" i="1"/>
  <c r="U8" i="1"/>
  <c r="F558" i="1" l="1"/>
  <c r="H558" i="1" s="1"/>
  <c r="I558" i="1" s="1"/>
  <c r="J558" i="1"/>
  <c r="J478" i="1"/>
  <c r="J494" i="1"/>
  <c r="F23" i="1"/>
  <c r="F143" i="1"/>
  <c r="F211" i="1"/>
  <c r="F275" i="1"/>
  <c r="F339" i="1"/>
  <c r="F407" i="1"/>
  <c r="F455" i="1"/>
  <c r="F519" i="1"/>
  <c r="F583" i="1"/>
  <c r="F927" i="1"/>
  <c r="F991" i="1"/>
  <c r="F1071" i="1"/>
  <c r="F1343" i="1"/>
  <c r="F1407" i="1"/>
  <c r="F1471" i="1"/>
  <c r="F1747" i="1"/>
  <c r="H1747" i="1" s="1"/>
  <c r="I1747" i="1" s="1"/>
  <c r="J1747" i="1" s="1"/>
  <c r="F1811" i="1"/>
  <c r="F1891" i="1"/>
  <c r="F65" i="1"/>
  <c r="F164" i="1"/>
  <c r="F228" i="1"/>
  <c r="F292" i="1"/>
  <c r="F356" i="1"/>
  <c r="F404" i="1"/>
  <c r="F452" i="1"/>
  <c r="F500" i="1"/>
  <c r="F548" i="1"/>
  <c r="F596" i="1"/>
  <c r="F900" i="1"/>
  <c r="F948" i="1"/>
  <c r="H948" i="1" s="1"/>
  <c r="I948" i="1" s="1"/>
  <c r="J948" i="1" s="1"/>
  <c r="F1012" i="1"/>
  <c r="F1060" i="1"/>
  <c r="F1112" i="1"/>
  <c r="F1160" i="1"/>
  <c r="F1208" i="1"/>
  <c r="F1256" i="1"/>
  <c r="F1304" i="1"/>
  <c r="F1352" i="1"/>
  <c r="F1400" i="1"/>
  <c r="F1448" i="1"/>
  <c r="F1496" i="1"/>
  <c r="F1752" i="1"/>
  <c r="F1800" i="1"/>
  <c r="F1848" i="1"/>
  <c r="F1896" i="1"/>
  <c r="F1948" i="1"/>
  <c r="F1996" i="1"/>
  <c r="F2044" i="1"/>
  <c r="F2092" i="1"/>
  <c r="F2140" i="1"/>
  <c r="F43" i="1"/>
  <c r="F137" i="1"/>
  <c r="F185" i="1"/>
  <c r="F417" i="1"/>
  <c r="F465" i="1"/>
  <c r="F513" i="1"/>
  <c r="F561" i="1"/>
  <c r="F1325" i="1"/>
  <c r="F1373" i="1"/>
  <c r="F1421" i="1"/>
  <c r="F1469" i="1"/>
  <c r="F118" i="1"/>
  <c r="F70" i="1"/>
  <c r="F6" i="1"/>
  <c r="F96" i="1"/>
  <c r="F48" i="1"/>
  <c r="F686" i="1"/>
  <c r="F668" i="1"/>
  <c r="F87" i="1"/>
  <c r="F175" i="1"/>
  <c r="F243" i="1"/>
  <c r="F307" i="1"/>
  <c r="F371" i="1"/>
  <c r="F439" i="1"/>
  <c r="F503" i="1"/>
  <c r="F567" i="1"/>
  <c r="F879" i="1"/>
  <c r="F943" i="1"/>
  <c r="F1007" i="1"/>
  <c r="F1055" i="1"/>
  <c r="F1327" i="1"/>
  <c r="F1391" i="1"/>
  <c r="F1455" i="1"/>
  <c r="F1731" i="1"/>
  <c r="F1795" i="1"/>
  <c r="F1859" i="1"/>
  <c r="F1923" i="1"/>
  <c r="F97" i="1"/>
  <c r="F180" i="1"/>
  <c r="F244" i="1"/>
  <c r="F276" i="1"/>
  <c r="F340" i="1"/>
  <c r="F388" i="1"/>
  <c r="F436" i="1"/>
  <c r="F484" i="1"/>
  <c r="F532" i="1"/>
  <c r="F580" i="1"/>
  <c r="F884" i="1"/>
  <c r="F932" i="1"/>
  <c r="F980" i="1"/>
  <c r="F1028" i="1"/>
  <c r="F1076" i="1"/>
  <c r="H1076" i="1" s="1"/>
  <c r="I1076" i="1" s="1"/>
  <c r="J1076" i="1" s="1"/>
  <c r="F1128" i="1"/>
  <c r="F1176" i="1"/>
  <c r="H1176" i="1" s="1"/>
  <c r="I1176" i="1" s="1"/>
  <c r="J1176" i="1" s="1"/>
  <c r="F1224" i="1"/>
  <c r="F1272" i="1"/>
  <c r="F1320" i="1"/>
  <c r="F1368" i="1"/>
  <c r="F1416" i="1"/>
  <c r="F1464" i="1"/>
  <c r="H1464" i="1" s="1"/>
  <c r="I1464" i="1" s="1"/>
  <c r="J1464" i="1" s="1"/>
  <c r="F1720" i="1"/>
  <c r="F1768" i="1"/>
  <c r="F1816" i="1"/>
  <c r="F1864" i="1"/>
  <c r="F1912" i="1"/>
  <c r="F1964" i="1"/>
  <c r="F2012" i="1"/>
  <c r="F2060" i="1"/>
  <c r="F2108" i="1"/>
  <c r="F2156" i="1"/>
  <c r="F75" i="1"/>
  <c r="F153" i="1"/>
  <c r="F201" i="1"/>
  <c r="F449" i="1"/>
  <c r="F497" i="1"/>
  <c r="F545" i="1"/>
  <c r="F593" i="1"/>
  <c r="F1357" i="1"/>
  <c r="F1405" i="1"/>
  <c r="F1453" i="1"/>
  <c r="F1501" i="1"/>
  <c r="F102" i="1"/>
  <c r="F54" i="1"/>
  <c r="F22" i="1"/>
  <c r="F112" i="1"/>
  <c r="F64" i="1"/>
  <c r="F16" i="1"/>
  <c r="F622" i="1"/>
  <c r="F814" i="1"/>
  <c r="F1534" i="1"/>
  <c r="F1662" i="1"/>
  <c r="F829" i="1"/>
  <c r="F813" i="1"/>
  <c r="F781" i="1"/>
  <c r="F749" i="1"/>
  <c r="F717" i="1"/>
  <c r="F685" i="1"/>
  <c r="F653" i="1"/>
  <c r="F621" i="1"/>
  <c r="F844" i="1"/>
  <c r="F812" i="1"/>
  <c r="F796" i="1"/>
  <c r="F764" i="1"/>
  <c r="F732" i="1"/>
  <c r="F716" i="1"/>
  <c r="F700" i="1"/>
  <c r="F684" i="1"/>
  <c r="F652" i="1"/>
  <c r="F620" i="1"/>
  <c r="F604" i="1"/>
  <c r="F847" i="1"/>
  <c r="F831" i="1"/>
  <c r="F815" i="1"/>
  <c r="F799" i="1"/>
  <c r="F783" i="1"/>
  <c r="F767" i="1"/>
  <c r="F751" i="1"/>
  <c r="F735" i="1"/>
  <c r="F719" i="1"/>
  <c r="F703" i="1"/>
  <c r="F687" i="1"/>
  <c r="F671" i="1"/>
  <c r="F655" i="1"/>
  <c r="F639" i="1"/>
  <c r="F623" i="1"/>
  <c r="F607" i="1"/>
  <c r="F1709" i="1"/>
  <c r="F1693" i="1"/>
  <c r="F1677" i="1"/>
  <c r="F1661" i="1"/>
  <c r="F1645" i="1"/>
  <c r="F1629" i="1"/>
  <c r="F1613" i="1"/>
  <c r="F1597" i="1"/>
  <c r="F1581" i="1"/>
  <c r="F1565" i="1"/>
  <c r="F1549" i="1"/>
  <c r="F1533" i="1"/>
  <c r="F1517" i="1"/>
  <c r="F1708" i="1"/>
  <c r="F1692" i="1"/>
  <c r="F1676" i="1"/>
  <c r="F1660" i="1"/>
  <c r="F1644" i="1"/>
  <c r="F1628" i="1"/>
  <c r="F1612" i="1"/>
  <c r="F1596" i="1"/>
  <c r="F1580" i="1"/>
  <c r="F1564" i="1"/>
  <c r="F1548" i="1"/>
  <c r="F1532" i="1"/>
  <c r="F1516" i="1"/>
  <c r="F1707" i="1"/>
  <c r="F1691" i="1"/>
  <c r="F1675" i="1"/>
  <c r="F1659" i="1"/>
  <c r="F1643" i="1"/>
  <c r="F1627" i="1"/>
  <c r="F1611" i="1"/>
  <c r="F1595" i="1"/>
  <c r="F1579" i="1"/>
  <c r="F1563" i="1"/>
  <c r="F1547" i="1"/>
  <c r="F1531" i="1"/>
  <c r="F1515" i="1"/>
  <c r="F31" i="1"/>
  <c r="F63" i="1"/>
  <c r="F95" i="1"/>
  <c r="F127" i="1"/>
  <c r="F147" i="1"/>
  <c r="F163" i="1"/>
  <c r="F179" i="1"/>
  <c r="F195" i="1"/>
  <c r="F215" i="1"/>
  <c r="F231" i="1"/>
  <c r="F247" i="1"/>
  <c r="F263" i="1"/>
  <c r="F279" i="1"/>
  <c r="F295" i="1"/>
  <c r="F311" i="1"/>
  <c r="F327" i="1"/>
  <c r="F343" i="1"/>
  <c r="F359" i="1"/>
  <c r="F375" i="1"/>
  <c r="F391" i="1"/>
  <c r="H1938" i="1" s="1"/>
  <c r="I1938" i="1" s="1"/>
  <c r="J1938" i="1" s="1"/>
  <c r="F411" i="1"/>
  <c r="F427" i="1"/>
  <c r="F443" i="1"/>
  <c r="F459" i="1"/>
  <c r="F475" i="1"/>
  <c r="F491" i="1"/>
  <c r="F507" i="1"/>
  <c r="F523" i="1"/>
  <c r="F539" i="1"/>
  <c r="F555" i="1"/>
  <c r="F571" i="1"/>
  <c r="F587" i="1"/>
  <c r="F867" i="1"/>
  <c r="H867" i="1" s="1"/>
  <c r="I867" i="1" s="1"/>
  <c r="J867" i="1" s="1"/>
  <c r="F883" i="1"/>
  <c r="F899" i="1"/>
  <c r="F915" i="1"/>
  <c r="F931" i="1"/>
  <c r="F947" i="1"/>
  <c r="F963" i="1"/>
  <c r="F979" i="1"/>
  <c r="F995" i="1"/>
  <c r="F1011" i="1"/>
  <c r="F1027" i="1"/>
  <c r="F1043" i="1"/>
  <c r="F1059" i="1"/>
  <c r="F1075" i="1"/>
  <c r="H1115" i="1"/>
  <c r="I1115" i="1" s="1"/>
  <c r="J1115" i="1" s="1"/>
  <c r="F1331" i="1"/>
  <c r="F1347" i="1"/>
  <c r="F1363" i="1"/>
  <c r="F1379" i="1"/>
  <c r="F1395" i="1"/>
  <c r="F1411" i="1"/>
  <c r="H1813" i="1" s="1"/>
  <c r="I1813" i="1" s="1"/>
  <c r="J1813" i="1" s="1"/>
  <c r="F1427" i="1"/>
  <c r="F1443" i="1"/>
  <c r="F1459" i="1"/>
  <c r="F1475" i="1"/>
  <c r="F1491" i="1"/>
  <c r="F1507" i="1"/>
  <c r="F1735" i="1"/>
  <c r="F1751" i="1"/>
  <c r="F1767" i="1"/>
  <c r="F1783" i="1"/>
  <c r="F1799" i="1"/>
  <c r="F1815" i="1"/>
  <c r="F1831" i="1"/>
  <c r="F1847" i="1"/>
  <c r="F1863" i="1"/>
  <c r="F1879" i="1"/>
  <c r="F1895" i="1"/>
  <c r="F1911" i="1"/>
  <c r="F1927" i="1"/>
  <c r="F9" i="1"/>
  <c r="F41" i="1"/>
  <c r="F73" i="1"/>
  <c r="F105" i="1"/>
  <c r="F135" i="1"/>
  <c r="F152" i="1"/>
  <c r="F168" i="1"/>
  <c r="F184" i="1"/>
  <c r="F200" i="1"/>
  <c r="F216" i="1"/>
  <c r="F232" i="1"/>
  <c r="F248" i="1"/>
  <c r="J264" i="1"/>
  <c r="F264" i="1"/>
  <c r="H264" i="1" s="1"/>
  <c r="I264" i="1" s="1"/>
  <c r="F280" i="1"/>
  <c r="F296" i="1"/>
  <c r="H296" i="1" s="1"/>
  <c r="I296" i="1" s="1"/>
  <c r="J296" i="1" s="1"/>
  <c r="F312" i="1"/>
  <c r="F328" i="1"/>
  <c r="F344" i="1"/>
  <c r="H344" i="1" s="1"/>
  <c r="I344" i="1" s="1"/>
  <c r="J344" i="1" s="1"/>
  <c r="F360" i="1"/>
  <c r="F376" i="1"/>
  <c r="F392" i="1"/>
  <c r="H392" i="1" s="1"/>
  <c r="I392" i="1" s="1"/>
  <c r="J392" i="1" s="1"/>
  <c r="F408" i="1"/>
  <c r="F424" i="1"/>
  <c r="F440" i="1"/>
  <c r="F456" i="1"/>
  <c r="F472" i="1"/>
  <c r="F488" i="1"/>
  <c r="F504" i="1"/>
  <c r="F520" i="1"/>
  <c r="F536" i="1"/>
  <c r="F552" i="1"/>
  <c r="H1626" i="1" s="1"/>
  <c r="I1626" i="1" s="1"/>
  <c r="J1626" i="1" s="1"/>
  <c r="F568" i="1"/>
  <c r="F584" i="1"/>
  <c r="F856" i="1"/>
  <c r="F872" i="1"/>
  <c r="F888" i="1"/>
  <c r="F904" i="1"/>
  <c r="F920" i="1"/>
  <c r="F936" i="1"/>
  <c r="F952" i="1"/>
  <c r="F968" i="1"/>
  <c r="F984" i="1"/>
  <c r="F1000" i="1"/>
  <c r="F1016" i="1"/>
  <c r="F1032" i="1"/>
  <c r="F1048" i="1"/>
  <c r="F1064" i="1"/>
  <c r="F1080" i="1"/>
  <c r="F1100" i="1"/>
  <c r="F1116" i="1"/>
  <c r="F1132" i="1"/>
  <c r="F1148" i="1"/>
  <c r="F1164" i="1"/>
  <c r="F1180" i="1"/>
  <c r="F1196" i="1"/>
  <c r="F1212" i="1"/>
  <c r="F1228" i="1"/>
  <c r="F1244" i="1"/>
  <c r="F1260" i="1"/>
  <c r="F1276" i="1"/>
  <c r="F1292" i="1"/>
  <c r="F1308" i="1"/>
  <c r="F1324" i="1"/>
  <c r="F1340" i="1"/>
  <c r="H1340" i="1" s="1"/>
  <c r="I1340" i="1" s="1"/>
  <c r="J1340" i="1" s="1"/>
  <c r="F1356" i="1"/>
  <c r="F1372" i="1"/>
  <c r="F1388" i="1"/>
  <c r="F1404" i="1"/>
  <c r="F1420" i="1"/>
  <c r="F1436" i="1"/>
  <c r="F1452" i="1"/>
  <c r="F1468" i="1"/>
  <c r="F1484" i="1"/>
  <c r="F1500" i="1"/>
  <c r="F1724" i="1"/>
  <c r="F1740" i="1"/>
  <c r="F1756" i="1"/>
  <c r="F1772" i="1"/>
  <c r="F1788" i="1"/>
  <c r="F1804" i="1"/>
  <c r="F1820" i="1"/>
  <c r="F1836" i="1"/>
  <c r="F1852" i="1"/>
  <c r="F1868" i="1"/>
  <c r="F1884" i="1"/>
  <c r="F1900" i="1"/>
  <c r="F1916" i="1"/>
  <c r="F1932" i="1"/>
  <c r="F1952" i="1"/>
  <c r="F1968" i="1"/>
  <c r="F1984" i="1"/>
  <c r="F2000" i="1"/>
  <c r="F2016" i="1"/>
  <c r="F2032" i="1"/>
  <c r="F2048" i="1"/>
  <c r="F2064" i="1"/>
  <c r="F2080" i="1"/>
  <c r="F2096" i="1"/>
  <c r="F2112" i="1"/>
  <c r="F2128" i="1"/>
  <c r="F2144" i="1"/>
  <c r="F2160" i="1"/>
  <c r="F19" i="1"/>
  <c r="F51" i="1"/>
  <c r="F83" i="1"/>
  <c r="F115" i="1"/>
  <c r="F141" i="1"/>
  <c r="F157" i="1"/>
  <c r="F173" i="1"/>
  <c r="F189" i="1"/>
  <c r="H277" i="1"/>
  <c r="I277" i="1" s="1"/>
  <c r="J277" i="1" s="1"/>
  <c r="H349" i="1"/>
  <c r="I349" i="1" s="1"/>
  <c r="J349" i="1" s="1"/>
  <c r="H834" i="1"/>
  <c r="I834" i="1" s="1"/>
  <c r="J834" i="1" s="1"/>
  <c r="H945" i="1"/>
  <c r="I945" i="1" s="1"/>
  <c r="J945" i="1" s="1"/>
  <c r="H381" i="1"/>
  <c r="I381" i="1" s="1"/>
  <c r="J381" i="1" s="1"/>
  <c r="H389" i="1"/>
  <c r="I389" i="1" s="1"/>
  <c r="J389" i="1" s="1"/>
  <c r="F405" i="1"/>
  <c r="F421" i="1"/>
  <c r="F437" i="1"/>
  <c r="F453" i="1"/>
  <c r="F469" i="1"/>
  <c r="F485" i="1"/>
  <c r="F501" i="1"/>
  <c r="F517" i="1"/>
  <c r="F533" i="1"/>
  <c r="H533" i="1" s="1"/>
  <c r="I533" i="1" s="1"/>
  <c r="J533" i="1" s="1"/>
  <c r="F549" i="1"/>
  <c r="F565" i="1"/>
  <c r="F581" i="1"/>
  <c r="F597" i="1"/>
  <c r="F1329" i="1"/>
  <c r="F1345" i="1"/>
  <c r="F1361" i="1"/>
  <c r="F1377" i="1"/>
  <c r="F1393" i="1"/>
  <c r="F1409" i="1"/>
  <c r="F1425" i="1"/>
  <c r="F1441" i="1"/>
  <c r="F1457" i="1"/>
  <c r="F1473" i="1"/>
  <c r="F1489" i="1"/>
  <c r="F1505" i="1"/>
  <c r="F130" i="1"/>
  <c r="F114" i="1"/>
  <c r="F98" i="1"/>
  <c r="F82" i="1"/>
  <c r="F66" i="1"/>
  <c r="F50" i="1"/>
  <c r="F34" i="1"/>
  <c r="F18" i="1"/>
  <c r="F2" i="1"/>
  <c r="F124" i="1"/>
  <c r="F108" i="1"/>
  <c r="F92" i="1"/>
  <c r="F76" i="1"/>
  <c r="F60" i="1"/>
  <c r="F44" i="1"/>
  <c r="F28" i="1"/>
  <c r="F12" i="1"/>
  <c r="H758" i="1"/>
  <c r="I758" i="1" s="1"/>
  <c r="J758" i="1" s="1"/>
  <c r="H5" i="1"/>
  <c r="I5" i="1" s="1"/>
  <c r="J5" i="1" s="1"/>
  <c r="H166" i="1"/>
  <c r="I166" i="1" s="1"/>
  <c r="J166" i="1" s="1"/>
  <c r="H391" i="1"/>
  <c r="I391" i="1" s="1"/>
  <c r="J391" i="1" s="1"/>
  <c r="H861" i="1"/>
  <c r="I861" i="1" s="1"/>
  <c r="J861" i="1" s="1"/>
  <c r="H198" i="1"/>
  <c r="I198" i="1" s="1"/>
  <c r="J198" i="1" s="1"/>
  <c r="F638" i="1"/>
  <c r="F702" i="1"/>
  <c r="F766" i="1"/>
  <c r="F830" i="1"/>
  <c r="H962" i="1"/>
  <c r="I962" i="1" s="1"/>
  <c r="J962" i="1" s="1"/>
  <c r="F1550" i="1"/>
  <c r="F1614" i="1"/>
  <c r="F1678" i="1"/>
  <c r="F841" i="1"/>
  <c r="F825" i="1"/>
  <c r="F809" i="1"/>
  <c r="F793" i="1"/>
  <c r="F777" i="1"/>
  <c r="F761" i="1"/>
  <c r="F745" i="1"/>
  <c r="F729" i="1"/>
  <c r="F713" i="1"/>
  <c r="F697" i="1"/>
  <c r="F681" i="1"/>
  <c r="F665" i="1"/>
  <c r="F649" i="1"/>
  <c r="F633" i="1"/>
  <c r="F617" i="1"/>
  <c r="F601" i="1"/>
  <c r="F840" i="1"/>
  <c r="F824" i="1"/>
  <c r="F808" i="1"/>
  <c r="F792" i="1"/>
  <c r="F776" i="1"/>
  <c r="F760" i="1"/>
  <c r="F744" i="1"/>
  <c r="F728" i="1"/>
  <c r="F712" i="1"/>
  <c r="F696" i="1"/>
  <c r="F680" i="1"/>
  <c r="F664" i="1"/>
  <c r="F648" i="1"/>
  <c r="F632" i="1"/>
  <c r="H2033" i="1" s="1"/>
  <c r="I2033" i="1" s="1"/>
  <c r="J2033" i="1" s="1"/>
  <c r="F616" i="1"/>
  <c r="F600" i="1"/>
  <c r="F843" i="1"/>
  <c r="F827" i="1"/>
  <c r="F811" i="1"/>
  <c r="F795" i="1"/>
  <c r="F779" i="1"/>
  <c r="F763" i="1"/>
  <c r="F747" i="1"/>
  <c r="F731" i="1"/>
  <c r="F715" i="1"/>
  <c r="F699" i="1"/>
  <c r="F683" i="1"/>
  <c r="F667" i="1"/>
  <c r="F651" i="1"/>
  <c r="F635" i="1"/>
  <c r="F619" i="1"/>
  <c r="F603" i="1"/>
  <c r="F1705" i="1"/>
  <c r="F1689" i="1"/>
  <c r="F1673" i="1"/>
  <c r="F1657" i="1"/>
  <c r="F1641" i="1"/>
  <c r="F1625" i="1"/>
  <c r="F1609" i="1"/>
  <c r="F1593" i="1"/>
  <c r="F1577" i="1"/>
  <c r="F1561" i="1"/>
  <c r="F1545" i="1"/>
  <c r="F1529" i="1"/>
  <c r="F1513" i="1"/>
  <c r="H1513" i="1" s="1"/>
  <c r="I1513" i="1" s="1"/>
  <c r="J1513" i="1" s="1"/>
  <c r="F1704" i="1"/>
  <c r="F1688" i="1"/>
  <c r="F1672" i="1"/>
  <c r="F1656" i="1"/>
  <c r="F1640" i="1"/>
  <c r="F1624" i="1"/>
  <c r="F1608" i="1"/>
  <c r="F1592" i="1"/>
  <c r="F1576" i="1"/>
  <c r="F1560" i="1"/>
  <c r="F1544" i="1"/>
  <c r="F1528" i="1"/>
  <c r="F1512" i="1"/>
  <c r="F1703" i="1"/>
  <c r="F1687" i="1"/>
  <c r="F1671" i="1"/>
  <c r="F1655" i="1"/>
  <c r="F1639" i="1"/>
  <c r="F1623" i="1"/>
  <c r="F1607" i="1"/>
  <c r="F1591" i="1"/>
  <c r="F1575" i="1"/>
  <c r="F1559" i="1"/>
  <c r="F1543" i="1"/>
  <c r="F1527" i="1"/>
  <c r="F1511" i="1"/>
  <c r="H626" i="1"/>
  <c r="I626" i="1" s="1"/>
  <c r="J626" i="1" s="1"/>
  <c r="H45" i="1"/>
  <c r="I45" i="1" s="1"/>
  <c r="J45" i="1" s="1"/>
  <c r="H109" i="1"/>
  <c r="I109" i="1" s="1"/>
  <c r="J109" i="1" s="1"/>
  <c r="H210" i="1"/>
  <c r="I210" i="1" s="1"/>
  <c r="J210" i="1" s="1"/>
  <c r="H1043" i="1"/>
  <c r="I1043" i="1" s="1"/>
  <c r="J1043" i="1" s="1"/>
  <c r="H258" i="1"/>
  <c r="I258" i="1" s="1"/>
  <c r="J258" i="1" s="1"/>
  <c r="H322" i="1"/>
  <c r="I322" i="1" s="1"/>
  <c r="J322" i="1" s="1"/>
  <c r="H466" i="1"/>
  <c r="I466" i="1" s="1"/>
  <c r="J466" i="1" s="1"/>
  <c r="H1272" i="1"/>
  <c r="I1272" i="1" s="1"/>
  <c r="J1272" i="1" s="1"/>
  <c r="H722" i="1"/>
  <c r="I722" i="1" s="1"/>
  <c r="J722" i="1" s="1"/>
  <c r="H1609" i="1"/>
  <c r="I1609" i="1" s="1"/>
  <c r="J1609" i="1" s="1"/>
  <c r="H1905" i="1"/>
  <c r="I1905" i="1" s="1"/>
  <c r="J1905" i="1" s="1"/>
  <c r="H1810" i="1"/>
  <c r="I1810" i="1" s="1"/>
  <c r="J1810" i="1" s="1"/>
  <c r="H21" i="1"/>
  <c r="I21" i="1" s="1"/>
  <c r="J21" i="1" s="1"/>
  <c r="H2019" i="1"/>
  <c r="I2019" i="1" s="1"/>
  <c r="J2019" i="1" s="1"/>
  <c r="H1114" i="1"/>
  <c r="I1114" i="1" s="1"/>
  <c r="J1114" i="1" s="1"/>
  <c r="F55" i="1"/>
  <c r="F159" i="1"/>
  <c r="F227" i="1"/>
  <c r="F291" i="1"/>
  <c r="F355" i="1"/>
  <c r="F423" i="1"/>
  <c r="F487" i="1"/>
  <c r="F551" i="1"/>
  <c r="F895" i="1"/>
  <c r="F959" i="1"/>
  <c r="H959" i="1" s="1"/>
  <c r="I959" i="1" s="1"/>
  <c r="J959" i="1" s="1"/>
  <c r="F1023" i="1"/>
  <c r="F1087" i="1"/>
  <c r="F1375" i="1"/>
  <c r="F1439" i="1"/>
  <c r="F1503" i="1"/>
  <c r="H1503" i="1" s="1"/>
  <c r="I1503" i="1" s="1"/>
  <c r="J1503" i="1" s="1"/>
  <c r="F1779" i="1"/>
  <c r="F1827" i="1"/>
  <c r="F1875" i="1"/>
  <c r="F33" i="1"/>
  <c r="F148" i="1"/>
  <c r="F212" i="1"/>
  <c r="F260" i="1"/>
  <c r="F324" i="1"/>
  <c r="F372" i="1"/>
  <c r="F420" i="1"/>
  <c r="F468" i="1"/>
  <c r="F516" i="1"/>
  <c r="F564" i="1"/>
  <c r="F868" i="1"/>
  <c r="F916" i="1"/>
  <c r="F996" i="1"/>
  <c r="F1044" i="1"/>
  <c r="F1096" i="1"/>
  <c r="F1144" i="1"/>
  <c r="F1192" i="1"/>
  <c r="F1240" i="1"/>
  <c r="H1240" i="1" s="1"/>
  <c r="I1240" i="1" s="1"/>
  <c r="J1240" i="1" s="1"/>
  <c r="F1288" i="1"/>
  <c r="F1336" i="1"/>
  <c r="F1384" i="1"/>
  <c r="F1432" i="1"/>
  <c r="F1480" i="1"/>
  <c r="F1736" i="1"/>
  <c r="F1784" i="1"/>
  <c r="F1832" i="1"/>
  <c r="F1880" i="1"/>
  <c r="F1928" i="1"/>
  <c r="F1980" i="1"/>
  <c r="F2028" i="1"/>
  <c r="F2076" i="1"/>
  <c r="F2124" i="1"/>
  <c r="F11" i="1"/>
  <c r="F107" i="1"/>
  <c r="F169" i="1"/>
  <c r="F433" i="1"/>
  <c r="F481" i="1"/>
  <c r="F529" i="1"/>
  <c r="F577" i="1"/>
  <c r="H869" i="1"/>
  <c r="I869" i="1" s="1"/>
  <c r="J869" i="1" s="1"/>
  <c r="H965" i="1"/>
  <c r="I965" i="1" s="1"/>
  <c r="J965" i="1" s="1"/>
  <c r="H893" i="1"/>
  <c r="I893" i="1" s="1"/>
  <c r="J893" i="1" s="1"/>
  <c r="F1341" i="1"/>
  <c r="F1389" i="1"/>
  <c r="F1437" i="1"/>
  <c r="F1485" i="1"/>
  <c r="F86" i="1"/>
  <c r="F38" i="1"/>
  <c r="F128" i="1"/>
  <c r="F80" i="1"/>
  <c r="F32" i="1"/>
  <c r="F750" i="1"/>
  <c r="F1598" i="1"/>
  <c r="F845" i="1"/>
  <c r="F797" i="1"/>
  <c r="F765" i="1"/>
  <c r="F733" i="1"/>
  <c r="F701" i="1"/>
  <c r="F669" i="1"/>
  <c r="F637" i="1"/>
  <c r="F605" i="1"/>
  <c r="F828" i="1"/>
  <c r="F780" i="1"/>
  <c r="F748" i="1"/>
  <c r="F636" i="1"/>
  <c r="H125" i="1"/>
  <c r="I125" i="1" s="1"/>
  <c r="J125" i="1" s="1"/>
  <c r="H278" i="1"/>
  <c r="I278" i="1" s="1"/>
  <c r="J278" i="1" s="1"/>
  <c r="H619" i="1"/>
  <c r="I619" i="1" s="1"/>
  <c r="J619" i="1" s="1"/>
  <c r="H634" i="1"/>
  <c r="I634" i="1" s="1"/>
  <c r="J634" i="1" s="1"/>
  <c r="F7" i="1"/>
  <c r="F39" i="1"/>
  <c r="F71" i="1"/>
  <c r="F103" i="1"/>
  <c r="F134" i="1"/>
  <c r="F151" i="1"/>
  <c r="F167" i="1"/>
  <c r="F183" i="1"/>
  <c r="F199" i="1"/>
  <c r="F219" i="1"/>
  <c r="F235" i="1"/>
  <c r="F251" i="1"/>
  <c r="F267" i="1"/>
  <c r="F283" i="1"/>
  <c r="F299" i="1"/>
  <c r="F315" i="1"/>
  <c r="F331" i="1"/>
  <c r="F347" i="1"/>
  <c r="F363" i="1"/>
  <c r="F379" i="1"/>
  <c r="F395" i="1"/>
  <c r="H754" i="1" s="1"/>
  <c r="I754" i="1" s="1"/>
  <c r="J754" i="1" s="1"/>
  <c r="F415" i="1"/>
  <c r="F431" i="1"/>
  <c r="F447" i="1"/>
  <c r="F463" i="1"/>
  <c r="F479" i="1"/>
  <c r="F495" i="1"/>
  <c r="F511" i="1"/>
  <c r="F527" i="1"/>
  <c r="F543" i="1"/>
  <c r="F559" i="1"/>
  <c r="F575" i="1"/>
  <c r="F591" i="1"/>
  <c r="F871" i="1"/>
  <c r="F887" i="1"/>
  <c r="F903" i="1"/>
  <c r="F919" i="1"/>
  <c r="F935" i="1"/>
  <c r="F951" i="1"/>
  <c r="F967" i="1"/>
  <c r="F983" i="1"/>
  <c r="F999" i="1"/>
  <c r="F1015" i="1"/>
  <c r="F1031" i="1"/>
  <c r="F1047" i="1"/>
  <c r="F1063" i="1"/>
  <c r="F1079" i="1"/>
  <c r="F1335" i="1"/>
  <c r="F1351" i="1"/>
  <c r="F1367" i="1"/>
  <c r="F1383" i="1"/>
  <c r="F1399" i="1"/>
  <c r="F1415" i="1"/>
  <c r="H1415" i="1" s="1"/>
  <c r="I1415" i="1" s="1"/>
  <c r="J1415" i="1" s="1"/>
  <c r="F1431" i="1"/>
  <c r="F1447" i="1"/>
  <c r="F1463" i="1"/>
  <c r="F1479" i="1"/>
  <c r="F1495" i="1"/>
  <c r="F1723" i="1"/>
  <c r="F1739" i="1"/>
  <c r="F1755" i="1"/>
  <c r="F1771" i="1"/>
  <c r="F1787" i="1"/>
  <c r="F1803" i="1"/>
  <c r="F1819" i="1"/>
  <c r="F1835" i="1"/>
  <c r="F1851" i="1"/>
  <c r="F1867" i="1"/>
  <c r="F1883" i="1"/>
  <c r="H1883" i="1" s="1"/>
  <c r="I1883" i="1" s="1"/>
  <c r="J1883" i="1" s="1"/>
  <c r="F1899" i="1"/>
  <c r="F1915" i="1"/>
  <c r="J1931" i="1"/>
  <c r="F1931" i="1"/>
  <c r="H1931" i="1" s="1"/>
  <c r="I1931" i="1" s="1"/>
  <c r="F17" i="1"/>
  <c r="F49" i="1"/>
  <c r="F81" i="1"/>
  <c r="F113" i="1"/>
  <c r="F140" i="1"/>
  <c r="F156" i="1"/>
  <c r="F172" i="1"/>
  <c r="F188" i="1"/>
  <c r="F204" i="1"/>
  <c r="F220" i="1"/>
  <c r="F236" i="1"/>
  <c r="F252" i="1"/>
  <c r="F268" i="1"/>
  <c r="F284" i="1"/>
  <c r="F300" i="1"/>
  <c r="F316" i="1"/>
  <c r="F332" i="1"/>
  <c r="F348" i="1"/>
  <c r="F364" i="1"/>
  <c r="F380" i="1"/>
  <c r="F396" i="1"/>
  <c r="F412" i="1"/>
  <c r="F428" i="1"/>
  <c r="H428" i="1" s="1"/>
  <c r="I428" i="1" s="1"/>
  <c r="J428" i="1" s="1"/>
  <c r="F444" i="1"/>
  <c r="F460" i="1"/>
  <c r="F476" i="1"/>
  <c r="F492" i="1"/>
  <c r="F508" i="1"/>
  <c r="F524" i="1"/>
  <c r="F540" i="1"/>
  <c r="F556" i="1"/>
  <c r="F572" i="1"/>
  <c r="F588" i="1"/>
  <c r="F860" i="1"/>
  <c r="H1199" i="1" s="1"/>
  <c r="I1199" i="1" s="1"/>
  <c r="J1199" i="1" s="1"/>
  <c r="F876" i="1"/>
  <c r="H1447" i="1" s="1"/>
  <c r="I1447" i="1" s="1"/>
  <c r="J1447" i="1" s="1"/>
  <c r="F892" i="1"/>
  <c r="F908" i="1"/>
  <c r="F924" i="1"/>
  <c r="F940" i="1"/>
  <c r="F956" i="1"/>
  <c r="F972" i="1"/>
  <c r="F988" i="1"/>
  <c r="F1004" i="1"/>
  <c r="F1020" i="1"/>
  <c r="F1036" i="1"/>
  <c r="F1052" i="1"/>
  <c r="F1068" i="1"/>
  <c r="F1084" i="1"/>
  <c r="F1104" i="1"/>
  <c r="F1120" i="1"/>
  <c r="F1136" i="1"/>
  <c r="F1152" i="1"/>
  <c r="F1168" i="1"/>
  <c r="F1184" i="1"/>
  <c r="F1200" i="1"/>
  <c r="F1216" i="1"/>
  <c r="H1216" i="1" s="1"/>
  <c r="I1216" i="1" s="1"/>
  <c r="J1216" i="1" s="1"/>
  <c r="F1232" i="1"/>
  <c r="F1248" i="1"/>
  <c r="F1264" i="1"/>
  <c r="F1280" i="1"/>
  <c r="F1296" i="1"/>
  <c r="F1312" i="1"/>
  <c r="F1328" i="1"/>
  <c r="F1344" i="1"/>
  <c r="F1360" i="1"/>
  <c r="F1376" i="1"/>
  <c r="F1392" i="1"/>
  <c r="F1408" i="1"/>
  <c r="F1424" i="1"/>
  <c r="F1440" i="1"/>
  <c r="F1456" i="1"/>
  <c r="F1472" i="1"/>
  <c r="F1488" i="1"/>
  <c r="F1504" i="1"/>
  <c r="H1504" i="1" s="1"/>
  <c r="I1504" i="1" s="1"/>
  <c r="J1504" i="1" s="1"/>
  <c r="F1728" i="1"/>
  <c r="F1744" i="1"/>
  <c r="F1760" i="1"/>
  <c r="F1776" i="1"/>
  <c r="H1776" i="1" s="1"/>
  <c r="I1776" i="1" s="1"/>
  <c r="J1776" i="1" s="1"/>
  <c r="F1792" i="1"/>
  <c r="F1808" i="1"/>
  <c r="F1824" i="1"/>
  <c r="F1840" i="1"/>
  <c r="F1856" i="1"/>
  <c r="F1872" i="1"/>
  <c r="F1888" i="1"/>
  <c r="F1904" i="1"/>
  <c r="F1920" i="1"/>
  <c r="F1940" i="1"/>
  <c r="F1956" i="1"/>
  <c r="F1972" i="1"/>
  <c r="F1988" i="1"/>
  <c r="F2004" i="1"/>
  <c r="F2020" i="1"/>
  <c r="F2036" i="1"/>
  <c r="F2052" i="1"/>
  <c r="F2068" i="1"/>
  <c r="F2084" i="1"/>
  <c r="H2084" i="1" s="1"/>
  <c r="I2084" i="1" s="1"/>
  <c r="J2084" i="1" s="1"/>
  <c r="F2100" i="1"/>
  <c r="F2116" i="1"/>
  <c r="F2132" i="1"/>
  <c r="F2148" i="1"/>
  <c r="F27" i="1"/>
  <c r="F59" i="1"/>
  <c r="F91" i="1"/>
  <c r="F123" i="1"/>
  <c r="F145" i="1"/>
  <c r="F161" i="1"/>
  <c r="F177" i="1"/>
  <c r="F193" i="1"/>
  <c r="F409" i="1"/>
  <c r="F425" i="1"/>
  <c r="F441" i="1"/>
  <c r="F457" i="1"/>
  <c r="F473" i="1"/>
  <c r="F489" i="1"/>
  <c r="F505" i="1"/>
  <c r="F521" i="1"/>
  <c r="F537" i="1"/>
  <c r="F553" i="1"/>
  <c r="F569" i="1"/>
  <c r="F585" i="1"/>
  <c r="H889" i="1"/>
  <c r="I889" i="1" s="1"/>
  <c r="J889" i="1" s="1"/>
  <c r="H1314" i="1"/>
  <c r="I1314" i="1" s="1"/>
  <c r="J1314" i="1" s="1"/>
  <c r="H913" i="1"/>
  <c r="I913" i="1" s="1"/>
  <c r="J913" i="1" s="1"/>
  <c r="H1750" i="1"/>
  <c r="I1750" i="1" s="1"/>
  <c r="J1750" i="1" s="1"/>
  <c r="H1570" i="1"/>
  <c r="I1570" i="1" s="1"/>
  <c r="J1570" i="1" s="1"/>
  <c r="H937" i="1"/>
  <c r="I937" i="1" s="1"/>
  <c r="J937" i="1" s="1"/>
  <c r="H1186" i="1"/>
  <c r="I1186" i="1" s="1"/>
  <c r="J1186" i="1" s="1"/>
  <c r="H969" i="1"/>
  <c r="I969" i="1" s="1"/>
  <c r="J969" i="1" s="1"/>
  <c r="H1478" i="1"/>
  <c r="I1478" i="1" s="1"/>
  <c r="J1478" i="1" s="1"/>
  <c r="H1801" i="1"/>
  <c r="I1801" i="1" s="1"/>
  <c r="J1801" i="1" s="1"/>
  <c r="H1001" i="1"/>
  <c r="I1001" i="1" s="1"/>
  <c r="J1001" i="1" s="1"/>
  <c r="H1129" i="1"/>
  <c r="I1129" i="1" s="1"/>
  <c r="J1129" i="1" s="1"/>
  <c r="F1317" i="1"/>
  <c r="F1333" i="1"/>
  <c r="F1349" i="1"/>
  <c r="F1365" i="1"/>
  <c r="F1381" i="1"/>
  <c r="F1397" i="1"/>
  <c r="F1413" i="1"/>
  <c r="F1429" i="1"/>
  <c r="F1445" i="1"/>
  <c r="F1461" i="1"/>
  <c r="F1477" i="1"/>
  <c r="F1493" i="1"/>
  <c r="F1509" i="1"/>
  <c r="F126" i="1"/>
  <c r="H126" i="1" s="1"/>
  <c r="I126" i="1" s="1"/>
  <c r="J126" i="1" s="1"/>
  <c r="F110" i="1"/>
  <c r="F94" i="1"/>
  <c r="F78" i="1"/>
  <c r="F62" i="1"/>
  <c r="F46" i="1"/>
  <c r="F30" i="1"/>
  <c r="F14" i="1"/>
  <c r="F136" i="1"/>
  <c r="F120" i="1"/>
  <c r="F104" i="1"/>
  <c r="H598" i="1" s="1"/>
  <c r="I598" i="1" s="1"/>
  <c r="J598" i="1" s="1"/>
  <c r="F88" i="1"/>
  <c r="F72" i="1"/>
  <c r="F56" i="1"/>
  <c r="F40" i="1"/>
  <c r="F24" i="1"/>
  <c r="F8" i="1"/>
  <c r="F654" i="1"/>
  <c r="F718" i="1"/>
  <c r="H718" i="1" s="1"/>
  <c r="I718" i="1" s="1"/>
  <c r="J718" i="1" s="1"/>
  <c r="F782" i="1"/>
  <c r="F846" i="1"/>
  <c r="F1566" i="1"/>
  <c r="F1630" i="1"/>
  <c r="F1694" i="1"/>
  <c r="F853" i="1"/>
  <c r="F837" i="1"/>
  <c r="F821" i="1"/>
  <c r="F805" i="1"/>
  <c r="F789" i="1"/>
  <c r="F773" i="1"/>
  <c r="H773" i="1" s="1"/>
  <c r="I773" i="1" s="1"/>
  <c r="J773" i="1" s="1"/>
  <c r="F757" i="1"/>
  <c r="F741" i="1"/>
  <c r="F725" i="1"/>
  <c r="F709" i="1"/>
  <c r="F693" i="1"/>
  <c r="F677" i="1"/>
  <c r="F661" i="1"/>
  <c r="F645" i="1"/>
  <c r="F629" i="1"/>
  <c r="F613" i="1"/>
  <c r="F852" i="1"/>
  <c r="F836" i="1"/>
  <c r="F820" i="1"/>
  <c r="F804" i="1"/>
  <c r="F788" i="1"/>
  <c r="F772" i="1"/>
  <c r="F756" i="1"/>
  <c r="F740" i="1"/>
  <c r="F724" i="1"/>
  <c r="F708" i="1"/>
  <c r="F692" i="1"/>
  <c r="F676" i="1"/>
  <c r="F660" i="1"/>
  <c r="F644" i="1"/>
  <c r="F628" i="1"/>
  <c r="F612" i="1"/>
  <c r="F855" i="1"/>
  <c r="F839" i="1"/>
  <c r="F823" i="1"/>
  <c r="F807" i="1"/>
  <c r="F791" i="1"/>
  <c r="F775" i="1"/>
  <c r="F759" i="1"/>
  <c r="F743" i="1"/>
  <c r="F727" i="1"/>
  <c r="F711" i="1"/>
  <c r="F695" i="1"/>
  <c r="F679" i="1"/>
  <c r="F663" i="1"/>
  <c r="F647" i="1"/>
  <c r="J631" i="1"/>
  <c r="F631" i="1"/>
  <c r="H631" i="1" s="1"/>
  <c r="I631" i="1" s="1"/>
  <c r="F615" i="1"/>
  <c r="F599" i="1"/>
  <c r="F1701" i="1"/>
  <c r="F1685" i="1"/>
  <c r="F1669" i="1"/>
  <c r="F1653" i="1"/>
  <c r="F1637" i="1"/>
  <c r="F1621" i="1"/>
  <c r="F1605" i="1"/>
  <c r="F1589" i="1"/>
  <c r="F1573" i="1"/>
  <c r="F1557" i="1"/>
  <c r="F1541" i="1"/>
  <c r="F1525" i="1"/>
  <c r="F1716" i="1"/>
  <c r="H1716" i="1" s="1"/>
  <c r="I1716" i="1" s="1"/>
  <c r="J1716" i="1" s="1"/>
  <c r="F1700" i="1"/>
  <c r="F1684" i="1"/>
  <c r="F1668" i="1"/>
  <c r="H1668" i="1" s="1"/>
  <c r="I1668" i="1" s="1"/>
  <c r="J1668" i="1" s="1"/>
  <c r="F1652" i="1"/>
  <c r="F1636" i="1"/>
  <c r="F1620" i="1"/>
  <c r="F1604" i="1"/>
  <c r="F1588" i="1"/>
  <c r="F1572" i="1"/>
  <c r="F1556" i="1"/>
  <c r="F1540" i="1"/>
  <c r="F1524" i="1"/>
  <c r="F1715" i="1"/>
  <c r="F1699" i="1"/>
  <c r="F1683" i="1"/>
  <c r="F1667" i="1"/>
  <c r="F1651" i="1"/>
  <c r="F1635" i="1"/>
  <c r="F1619" i="1"/>
  <c r="F1603" i="1"/>
  <c r="F1587" i="1"/>
  <c r="H1587" i="1" s="1"/>
  <c r="I1587" i="1" s="1"/>
  <c r="J1587" i="1" s="1"/>
  <c r="F1571" i="1"/>
  <c r="F1555" i="1"/>
  <c r="F1539" i="1"/>
  <c r="F1523" i="1"/>
  <c r="H250" i="1"/>
  <c r="I250" i="1" s="1"/>
  <c r="J250" i="1" s="1"/>
  <c r="H647" i="1"/>
  <c r="I647" i="1" s="1"/>
  <c r="J647" i="1" s="1"/>
  <c r="H93" i="1"/>
  <c r="I93" i="1" s="1"/>
  <c r="J93" i="1" s="1"/>
  <c r="H1760" i="1"/>
  <c r="I1760" i="1" s="1"/>
  <c r="J1760" i="1" s="1"/>
  <c r="H146" i="1"/>
  <c r="I146" i="1" s="1"/>
  <c r="J146" i="1" s="1"/>
  <c r="H369" i="1"/>
  <c r="I369" i="1" s="1"/>
  <c r="J369" i="1" s="1"/>
  <c r="H632" i="1"/>
  <c r="I632" i="1" s="1"/>
  <c r="J632" i="1" s="1"/>
  <c r="H1624" i="1"/>
  <c r="I1624" i="1" s="1"/>
  <c r="J1624" i="1" s="1"/>
  <c r="H178" i="1"/>
  <c r="I178" i="1" s="1"/>
  <c r="J178" i="1" s="1"/>
  <c r="H1119" i="1"/>
  <c r="I1119" i="1" s="1"/>
  <c r="J1119" i="1" s="1"/>
  <c r="H1917" i="1"/>
  <c r="I1917" i="1" s="1"/>
  <c r="J1917" i="1" s="1"/>
  <c r="H206" i="1"/>
  <c r="I206" i="1" s="1"/>
  <c r="J206" i="1" s="1"/>
  <c r="H246" i="1"/>
  <c r="I246" i="1" s="1"/>
  <c r="J246" i="1" s="1"/>
  <c r="H1312" i="1"/>
  <c r="I1312" i="1" s="1"/>
  <c r="J1312" i="1" s="1"/>
  <c r="H270" i="1"/>
  <c r="I270" i="1" s="1"/>
  <c r="J270" i="1" s="1"/>
  <c r="H317" i="1"/>
  <c r="I317" i="1" s="1"/>
  <c r="J317" i="1" s="1"/>
  <c r="H382" i="1"/>
  <c r="I382" i="1" s="1"/>
  <c r="J382" i="1" s="1"/>
  <c r="H490" i="1"/>
  <c r="I490" i="1" s="1"/>
  <c r="J490" i="1" s="1"/>
  <c r="H929" i="1"/>
  <c r="I929" i="1" s="1"/>
  <c r="J929" i="1" s="1"/>
  <c r="H972" i="1"/>
  <c r="I972" i="1" s="1"/>
  <c r="J972" i="1" s="1"/>
  <c r="F119" i="1"/>
  <c r="F191" i="1"/>
  <c r="F259" i="1"/>
  <c r="F323" i="1"/>
  <c r="H2023" i="1" s="1"/>
  <c r="I2023" i="1" s="1"/>
  <c r="J2023" i="1" s="1"/>
  <c r="F387" i="1"/>
  <c r="F471" i="1"/>
  <c r="H1895" i="1" s="1"/>
  <c r="I1895" i="1" s="1"/>
  <c r="J1895" i="1" s="1"/>
  <c r="F535" i="1"/>
  <c r="F863" i="1"/>
  <c r="F911" i="1"/>
  <c r="F975" i="1"/>
  <c r="F1039" i="1"/>
  <c r="F1359" i="1"/>
  <c r="F1423" i="1"/>
  <c r="F1487" i="1"/>
  <c r="F1763" i="1"/>
  <c r="F1843" i="1"/>
  <c r="F1907" i="1"/>
  <c r="F1" i="1"/>
  <c r="F129" i="1"/>
  <c r="F196" i="1"/>
  <c r="F308" i="1"/>
  <c r="F964" i="1"/>
  <c r="F15" i="1"/>
  <c r="F47" i="1"/>
  <c r="F79" i="1"/>
  <c r="F111" i="1"/>
  <c r="F139" i="1"/>
  <c r="F155" i="1"/>
  <c r="F171" i="1"/>
  <c r="F187" i="1"/>
  <c r="F207" i="1"/>
  <c r="F223" i="1"/>
  <c r="F239" i="1"/>
  <c r="F255" i="1"/>
  <c r="F271" i="1"/>
  <c r="F287" i="1"/>
  <c r="F303" i="1"/>
  <c r="F319" i="1"/>
  <c r="F335" i="1"/>
  <c r="F351" i="1"/>
  <c r="F367" i="1"/>
  <c r="F383" i="1"/>
  <c r="F399" i="1"/>
  <c r="F419" i="1"/>
  <c r="F435" i="1"/>
  <c r="F451" i="1"/>
  <c r="F467" i="1"/>
  <c r="F483" i="1"/>
  <c r="F499" i="1"/>
  <c r="F515" i="1"/>
  <c r="F531" i="1"/>
  <c r="F547" i="1"/>
  <c r="F563" i="1"/>
  <c r="F579" i="1"/>
  <c r="F595" i="1"/>
  <c r="F875" i="1"/>
  <c r="F891" i="1"/>
  <c r="F907" i="1"/>
  <c r="F923" i="1"/>
  <c r="F939" i="1"/>
  <c r="F955" i="1"/>
  <c r="F971" i="1"/>
  <c r="F987" i="1"/>
  <c r="F1003" i="1"/>
  <c r="F1019" i="1"/>
  <c r="F1035" i="1"/>
  <c r="F1051" i="1"/>
  <c r="F1067" i="1"/>
  <c r="F1083" i="1"/>
  <c r="H1135" i="1"/>
  <c r="I1135" i="1" s="1"/>
  <c r="J1135" i="1" s="1"/>
  <c r="H1920" i="1"/>
  <c r="I1920" i="1" s="1"/>
  <c r="J1920" i="1" s="1"/>
  <c r="F1323" i="1"/>
  <c r="F1339" i="1"/>
  <c r="F1355" i="1"/>
  <c r="F1371" i="1"/>
  <c r="F1387" i="1"/>
  <c r="F1403" i="1"/>
  <c r="F1419" i="1"/>
  <c r="F1435" i="1"/>
  <c r="F1451" i="1"/>
  <c r="F1467" i="1"/>
  <c r="F1483" i="1"/>
  <c r="F1499" i="1"/>
  <c r="F1727" i="1"/>
  <c r="F1743" i="1"/>
  <c r="F1759" i="1"/>
  <c r="F1775" i="1"/>
  <c r="F1791" i="1"/>
  <c r="F1807" i="1"/>
  <c r="F1823" i="1"/>
  <c r="F1839" i="1"/>
  <c r="F1855" i="1"/>
  <c r="F1871" i="1"/>
  <c r="F1887" i="1"/>
  <c r="F1903" i="1"/>
  <c r="H2138" i="1" s="1"/>
  <c r="I2138" i="1" s="1"/>
  <c r="J2138" i="1" s="1"/>
  <c r="F1919" i="1"/>
  <c r="F1935" i="1"/>
  <c r="F25" i="1"/>
  <c r="F57" i="1"/>
  <c r="F89" i="1"/>
  <c r="F121" i="1"/>
  <c r="F144" i="1"/>
  <c r="F160" i="1"/>
  <c r="F176" i="1"/>
  <c r="F192" i="1"/>
  <c r="F208" i="1"/>
  <c r="F224" i="1"/>
  <c r="F240" i="1"/>
  <c r="F256" i="1"/>
  <c r="F272" i="1"/>
  <c r="F288" i="1"/>
  <c r="F304" i="1"/>
  <c r="F320" i="1"/>
  <c r="F336" i="1"/>
  <c r="F352" i="1"/>
  <c r="F368" i="1"/>
  <c r="F384" i="1"/>
  <c r="F400" i="1"/>
  <c r="F416" i="1"/>
  <c r="F432" i="1"/>
  <c r="F448" i="1"/>
  <c r="F464" i="1"/>
  <c r="F480" i="1"/>
  <c r="F496" i="1"/>
  <c r="F512" i="1"/>
  <c r="F528" i="1"/>
  <c r="F544" i="1"/>
  <c r="F560" i="1"/>
  <c r="F576" i="1"/>
  <c r="F592" i="1"/>
  <c r="F864" i="1"/>
  <c r="F880" i="1"/>
  <c r="F896" i="1"/>
  <c r="F912" i="1"/>
  <c r="F928" i="1"/>
  <c r="F944" i="1"/>
  <c r="H944" i="1" s="1"/>
  <c r="I944" i="1" s="1"/>
  <c r="J944" i="1" s="1"/>
  <c r="F960" i="1"/>
  <c r="H960" i="1" s="1"/>
  <c r="I960" i="1" s="1"/>
  <c r="J960" i="1" s="1"/>
  <c r="F976" i="1"/>
  <c r="F992" i="1"/>
  <c r="F1008" i="1"/>
  <c r="F1024" i="1"/>
  <c r="F1040" i="1"/>
  <c r="H1040" i="1" s="1"/>
  <c r="I1040" i="1" s="1"/>
  <c r="J1040" i="1" s="1"/>
  <c r="F1056" i="1"/>
  <c r="F1072" i="1"/>
  <c r="F1088" i="1"/>
  <c r="F1108" i="1"/>
  <c r="F1124" i="1"/>
  <c r="F1140" i="1"/>
  <c r="F1156" i="1"/>
  <c r="F1172" i="1"/>
  <c r="F1188" i="1"/>
  <c r="F1204" i="1"/>
  <c r="F1220" i="1"/>
  <c r="F1236" i="1"/>
  <c r="F1252" i="1"/>
  <c r="F1268" i="1"/>
  <c r="F1284" i="1"/>
  <c r="F1300" i="1"/>
  <c r="F1316" i="1"/>
  <c r="F1332" i="1"/>
  <c r="F1348" i="1"/>
  <c r="F1364" i="1"/>
  <c r="F1380" i="1"/>
  <c r="F1396" i="1"/>
  <c r="F1412" i="1"/>
  <c r="F1428" i="1"/>
  <c r="F1444" i="1"/>
  <c r="F1460" i="1"/>
  <c r="F1476" i="1"/>
  <c r="F1492" i="1"/>
  <c r="H1492" i="1" s="1"/>
  <c r="I1492" i="1" s="1"/>
  <c r="J1492" i="1" s="1"/>
  <c r="F1508" i="1"/>
  <c r="F1732" i="1"/>
  <c r="F1748" i="1"/>
  <c r="F1764" i="1"/>
  <c r="F1780" i="1"/>
  <c r="F1796" i="1"/>
  <c r="F1812" i="1"/>
  <c r="F1828" i="1"/>
  <c r="F1844" i="1"/>
  <c r="F1860" i="1"/>
  <c r="F1876" i="1"/>
  <c r="F1892" i="1"/>
  <c r="F1908" i="1"/>
  <c r="F1924" i="1"/>
  <c r="F1944" i="1"/>
  <c r="F1960" i="1"/>
  <c r="F1976" i="1"/>
  <c r="F1992" i="1"/>
  <c r="F2008" i="1"/>
  <c r="F2024" i="1"/>
  <c r="F2040" i="1"/>
  <c r="F2056" i="1"/>
  <c r="F2072" i="1"/>
  <c r="F2088" i="1"/>
  <c r="F2104" i="1"/>
  <c r="F2120" i="1"/>
  <c r="F2136" i="1"/>
  <c r="F2152" i="1"/>
  <c r="F3" i="1"/>
  <c r="F35" i="1"/>
  <c r="F67" i="1"/>
  <c r="F99" i="1"/>
  <c r="F131" i="1"/>
  <c r="H590" i="1" s="1"/>
  <c r="I590" i="1" s="1"/>
  <c r="J590" i="1" s="1"/>
  <c r="F149" i="1"/>
  <c r="F165" i="1"/>
  <c r="F181" i="1"/>
  <c r="F197" i="1"/>
  <c r="H1030" i="1"/>
  <c r="I1030" i="1" s="1"/>
  <c r="J1030" i="1" s="1"/>
  <c r="H1526" i="1"/>
  <c r="I1526" i="1" s="1"/>
  <c r="J1526" i="1" s="1"/>
  <c r="H1378" i="1"/>
  <c r="I1378" i="1" s="1"/>
  <c r="J1378" i="1" s="1"/>
  <c r="H1661" i="1"/>
  <c r="I1661" i="1" s="1"/>
  <c r="J1661" i="1" s="1"/>
  <c r="H265" i="1"/>
  <c r="I265" i="1" s="1"/>
  <c r="J265" i="1" s="1"/>
  <c r="H1238" i="1"/>
  <c r="I1238" i="1" s="1"/>
  <c r="J1238" i="1" s="1"/>
  <c r="H281" i="1"/>
  <c r="I281" i="1" s="1"/>
  <c r="J281" i="1" s="1"/>
  <c r="H1363" i="1"/>
  <c r="I1363" i="1" s="1"/>
  <c r="J1363" i="1" s="1"/>
  <c r="H297" i="1"/>
  <c r="I297" i="1" s="1"/>
  <c r="J297" i="1" s="1"/>
  <c r="H651" i="1"/>
  <c r="I651" i="1" s="1"/>
  <c r="J651" i="1" s="1"/>
  <c r="H1875" i="1"/>
  <c r="I1875" i="1" s="1"/>
  <c r="J1875" i="1" s="1"/>
  <c r="H385" i="1"/>
  <c r="I385" i="1" s="1"/>
  <c r="J385" i="1" s="1"/>
  <c r="H1308" i="1"/>
  <c r="I1308" i="1" s="1"/>
  <c r="J1308" i="1" s="1"/>
  <c r="H552" i="1"/>
  <c r="I552" i="1" s="1"/>
  <c r="J552" i="1" s="1"/>
  <c r="H1736" i="1"/>
  <c r="I1736" i="1" s="1"/>
  <c r="J1736" i="1" s="1"/>
  <c r="H425" i="1"/>
  <c r="I425" i="1" s="1"/>
  <c r="J425" i="1" s="1"/>
  <c r="H1812" i="1"/>
  <c r="I1812" i="1" s="1"/>
  <c r="J1812" i="1" s="1"/>
  <c r="H401" i="1"/>
  <c r="I401" i="1" s="1"/>
  <c r="J401" i="1" s="1"/>
  <c r="H1286" i="1"/>
  <c r="I1286" i="1" s="1"/>
  <c r="J1286" i="1" s="1"/>
  <c r="H1334" i="1"/>
  <c r="I1334" i="1" s="1"/>
  <c r="J1334" i="1" s="1"/>
  <c r="H1778" i="1"/>
  <c r="I1778" i="1" s="1"/>
  <c r="J1778" i="1" s="1"/>
  <c r="H1054" i="1"/>
  <c r="I1054" i="1" s="1"/>
  <c r="J1054" i="1" s="1"/>
  <c r="F413" i="1"/>
  <c r="F429" i="1"/>
  <c r="F445" i="1"/>
  <c r="F461" i="1"/>
  <c r="F477" i="1"/>
  <c r="F493" i="1"/>
  <c r="F509" i="1"/>
  <c r="H509" i="1" s="1"/>
  <c r="I509" i="1" s="1"/>
  <c r="J509" i="1" s="1"/>
  <c r="F525" i="1"/>
  <c r="F541" i="1"/>
  <c r="F557" i="1"/>
  <c r="F573" i="1"/>
  <c r="F589" i="1"/>
  <c r="F1321" i="1"/>
  <c r="F1337" i="1"/>
  <c r="F1353" i="1"/>
  <c r="F1369" i="1"/>
  <c r="F1385" i="1"/>
  <c r="H1385" i="1" s="1"/>
  <c r="I1385" i="1" s="1"/>
  <c r="J1385" i="1" s="1"/>
  <c r="F1401" i="1"/>
  <c r="F1417" i="1"/>
  <c r="F1433" i="1"/>
  <c r="F1449" i="1"/>
  <c r="F1465" i="1"/>
  <c r="F1481" i="1"/>
  <c r="F1497" i="1"/>
  <c r="H1781" i="1"/>
  <c r="I1781" i="1" s="1"/>
  <c r="J1781" i="1" s="1"/>
  <c r="H1834" i="1"/>
  <c r="I1834" i="1" s="1"/>
  <c r="J1834" i="1" s="1"/>
  <c r="H2162" i="1"/>
  <c r="I2162" i="1" s="1"/>
  <c r="J2162" i="1" s="1"/>
  <c r="F122" i="1"/>
  <c r="F106" i="1"/>
  <c r="F90" i="1"/>
  <c r="F74" i="1"/>
  <c r="F58" i="1"/>
  <c r="F42" i="1"/>
  <c r="F26" i="1"/>
  <c r="F10" i="1"/>
  <c r="F132" i="1"/>
  <c r="F116" i="1"/>
  <c r="F100" i="1"/>
  <c r="F84" i="1"/>
  <c r="F68" i="1"/>
  <c r="F52" i="1"/>
  <c r="F36" i="1"/>
  <c r="F20" i="1"/>
  <c r="F4" i="1"/>
  <c r="H446" i="1"/>
  <c r="I446" i="1" s="1"/>
  <c r="J446" i="1" s="1"/>
  <c r="H1055" i="1"/>
  <c r="I1055" i="1" s="1"/>
  <c r="J1055" i="1" s="1"/>
  <c r="H2076" i="1"/>
  <c r="I2076" i="1" s="1"/>
  <c r="J2076" i="1" s="1"/>
  <c r="F606" i="1"/>
  <c r="F670" i="1"/>
  <c r="F734" i="1"/>
  <c r="F798" i="1"/>
  <c r="H954" i="1"/>
  <c r="I954" i="1" s="1"/>
  <c r="J954" i="1" s="1"/>
  <c r="H2052" i="1"/>
  <c r="I2052" i="1" s="1"/>
  <c r="J2052" i="1" s="1"/>
  <c r="H1940" i="1"/>
  <c r="I1940" i="1" s="1"/>
  <c r="J1940" i="1" s="1"/>
  <c r="H1867" i="1"/>
  <c r="I1867" i="1" s="1"/>
  <c r="J1867" i="1" s="1"/>
  <c r="H1900" i="1"/>
  <c r="I1900" i="1" s="1"/>
  <c r="J1900" i="1" s="1"/>
  <c r="H1170" i="1"/>
  <c r="I1170" i="1" s="1"/>
  <c r="J1170" i="1" s="1"/>
  <c r="F1518" i="1"/>
  <c r="F1582" i="1"/>
  <c r="F1646" i="1"/>
  <c r="F1710" i="1"/>
  <c r="F849" i="1"/>
  <c r="F833" i="1"/>
  <c r="F817" i="1"/>
  <c r="F801" i="1"/>
  <c r="F785" i="1"/>
  <c r="F769" i="1"/>
  <c r="F753" i="1"/>
  <c r="F737" i="1"/>
  <c r="F721" i="1"/>
  <c r="F705" i="1"/>
  <c r="F689" i="1"/>
  <c r="F673" i="1"/>
  <c r="F657" i="1"/>
  <c r="F641" i="1"/>
  <c r="F625" i="1"/>
  <c r="F609" i="1"/>
  <c r="F848" i="1"/>
  <c r="F832" i="1"/>
  <c r="F816" i="1"/>
  <c r="F800" i="1"/>
  <c r="F784" i="1"/>
  <c r="F768" i="1"/>
  <c r="F752" i="1"/>
  <c r="F736" i="1"/>
  <c r="F720" i="1"/>
  <c r="F704" i="1"/>
  <c r="F688" i="1"/>
  <c r="H1995" i="1" s="1"/>
  <c r="I1995" i="1" s="1"/>
  <c r="J1995" i="1" s="1"/>
  <c r="F672" i="1"/>
  <c r="F656" i="1"/>
  <c r="F640" i="1"/>
  <c r="H1068" i="1" s="1"/>
  <c r="I1068" i="1" s="1"/>
  <c r="J1068" i="1" s="1"/>
  <c r="F624" i="1"/>
  <c r="F608" i="1"/>
  <c r="F851" i="1"/>
  <c r="F835" i="1"/>
  <c r="F819" i="1"/>
  <c r="F803" i="1"/>
  <c r="F787" i="1"/>
  <c r="F771" i="1"/>
  <c r="F755" i="1"/>
  <c r="F739" i="1"/>
  <c r="F723" i="1"/>
  <c r="F707" i="1"/>
  <c r="F691" i="1"/>
  <c r="F675" i="1"/>
  <c r="F659" i="1"/>
  <c r="F643" i="1"/>
  <c r="F627" i="1"/>
  <c r="F611" i="1"/>
  <c r="F1713" i="1"/>
  <c r="F1697" i="1"/>
  <c r="F1681" i="1"/>
  <c r="F1665" i="1"/>
  <c r="F1649" i="1"/>
  <c r="F1633" i="1"/>
  <c r="F1617" i="1"/>
  <c r="F1601" i="1"/>
  <c r="H1603" i="1" s="1"/>
  <c r="I1603" i="1" s="1"/>
  <c r="J1603" i="1" s="1"/>
  <c r="F1585" i="1"/>
  <c r="F1569" i="1"/>
  <c r="F1553" i="1"/>
  <c r="F1537" i="1"/>
  <c r="F1521" i="1"/>
  <c r="F1712" i="1"/>
  <c r="F1696" i="1"/>
  <c r="F1680" i="1"/>
  <c r="F1664" i="1"/>
  <c r="F1648" i="1"/>
  <c r="F1632" i="1"/>
  <c r="F1616" i="1"/>
  <c r="F1600" i="1"/>
  <c r="F1584" i="1"/>
  <c r="H1584" i="1" s="1"/>
  <c r="I1584" i="1" s="1"/>
  <c r="J1584" i="1" s="1"/>
  <c r="F1568" i="1"/>
  <c r="F1552" i="1"/>
  <c r="F1536" i="1"/>
  <c r="F1520" i="1"/>
  <c r="F1711" i="1"/>
  <c r="F1695" i="1"/>
  <c r="F1679" i="1"/>
  <c r="F1663" i="1"/>
  <c r="F1647" i="1"/>
  <c r="F1631" i="1"/>
  <c r="F1615" i="1"/>
  <c r="F1599" i="1"/>
  <c r="F1583" i="1"/>
  <c r="F1567" i="1"/>
  <c r="F1551" i="1"/>
  <c r="F1535" i="1"/>
  <c r="H1535" i="1" s="1"/>
  <c r="I1535" i="1" s="1"/>
  <c r="J1535" i="1" s="1"/>
  <c r="F1519" i="1"/>
  <c r="H13" i="1"/>
  <c r="I13" i="1" s="1"/>
  <c r="J13" i="1" s="1"/>
  <c r="H386" i="1"/>
  <c r="I386" i="1" s="1"/>
  <c r="J386" i="1" s="1"/>
  <c r="H107" i="1"/>
  <c r="I107" i="1" s="1"/>
  <c r="J107" i="1" s="1"/>
  <c r="H435" i="1"/>
  <c r="I435" i="1" s="1"/>
  <c r="J435" i="1" s="1"/>
  <c r="H588" i="1"/>
  <c r="I588" i="1" s="1"/>
  <c r="J588" i="1" s="1"/>
  <c r="H77" i="1"/>
  <c r="I77" i="1" s="1"/>
  <c r="J77" i="1" s="1"/>
  <c r="H557" i="1"/>
  <c r="I557" i="1" s="1"/>
  <c r="J557" i="1" s="1"/>
  <c r="H1397" i="1"/>
  <c r="I1397" i="1" s="1"/>
  <c r="J1397" i="1" s="1"/>
  <c r="H1000" i="1"/>
  <c r="I1000" i="1" s="1"/>
  <c r="J1000" i="1" s="1"/>
  <c r="H745" i="1"/>
  <c r="I745" i="1" s="1"/>
  <c r="J745" i="1" s="1"/>
  <c r="H298" i="1"/>
  <c r="I298" i="1" s="1"/>
  <c r="J298" i="1" s="1"/>
  <c r="H638" i="1"/>
  <c r="I638" i="1" s="1"/>
  <c r="J638" i="1" s="1"/>
  <c r="H346" i="1"/>
  <c r="I346" i="1" s="1"/>
  <c r="J346" i="1" s="1"/>
  <c r="H614" i="1"/>
  <c r="I614" i="1" s="1"/>
  <c r="J614" i="1" s="1"/>
  <c r="H1073" i="1"/>
  <c r="I1073" i="1" s="1"/>
  <c r="J1073" i="1" s="1"/>
  <c r="H1352" i="1"/>
  <c r="I1352" i="1" s="1"/>
  <c r="J1352" i="1" s="1"/>
  <c r="H498" i="1"/>
  <c r="I498" i="1" s="1"/>
  <c r="J498" i="1" s="1"/>
  <c r="H117" i="1"/>
  <c r="I117" i="1" s="1"/>
  <c r="J117" i="1" s="1"/>
  <c r="H876" i="1"/>
  <c r="I876" i="1" s="1"/>
  <c r="J876" i="1" s="1"/>
  <c r="H1684" i="1"/>
  <c r="I1684" i="1" s="1"/>
  <c r="J1684" i="1" s="1"/>
  <c r="H190" i="1"/>
  <c r="I190" i="1" s="1"/>
  <c r="J190" i="1" s="1"/>
  <c r="H900" i="1"/>
  <c r="I900" i="1" s="1"/>
  <c r="J900" i="1" s="1"/>
  <c r="H1627" i="1" l="1"/>
  <c r="I1627" i="1" s="1"/>
  <c r="J1627" i="1" s="1"/>
  <c r="H169" i="1"/>
  <c r="I169" i="1" s="1"/>
  <c r="J169" i="1" s="1"/>
  <c r="H577" i="1"/>
  <c r="I577" i="1" s="1"/>
  <c r="J577" i="1" s="1"/>
  <c r="H949" i="1"/>
  <c r="I949" i="1" s="1"/>
  <c r="J949" i="1" s="1"/>
  <c r="H492" i="1"/>
  <c r="I492" i="1" s="1"/>
  <c r="J492" i="1" s="1"/>
  <c r="H370" i="1"/>
  <c r="I370" i="1" s="1"/>
  <c r="J370" i="1" s="1"/>
  <c r="H249" i="1"/>
  <c r="I249" i="1" s="1"/>
  <c r="J249" i="1" s="1"/>
  <c r="H104" i="1"/>
  <c r="I104" i="1" s="1"/>
  <c r="J104" i="1" s="1"/>
  <c r="H1852" i="1"/>
  <c r="I1852" i="1" s="1"/>
  <c r="J1852" i="1" s="1"/>
  <c r="H1893" i="1"/>
  <c r="I1893" i="1" s="1"/>
  <c r="J1893" i="1" s="1"/>
  <c r="H1488" i="1"/>
  <c r="I1488" i="1" s="1"/>
  <c r="J1488" i="1" s="1"/>
  <c r="H2113" i="1"/>
  <c r="I2113" i="1" s="1"/>
  <c r="J2113" i="1" s="1"/>
  <c r="H2056" i="1"/>
  <c r="I2056" i="1" s="1"/>
  <c r="J2056" i="1" s="1"/>
  <c r="H417" i="1"/>
  <c r="I417" i="1" s="1"/>
  <c r="J417" i="1" s="1"/>
  <c r="H2063" i="1"/>
  <c r="I2063" i="1" s="1"/>
  <c r="J2063" i="1" s="1"/>
  <c r="H719" i="1"/>
  <c r="I719" i="1" s="1"/>
  <c r="J719" i="1" s="1"/>
  <c r="H630" i="1"/>
  <c r="I630" i="1" s="1"/>
  <c r="J630" i="1" s="1"/>
  <c r="H110" i="1"/>
  <c r="I110" i="1" s="1"/>
  <c r="J110" i="1" s="1"/>
  <c r="H1598" i="1"/>
  <c r="I1598" i="1" s="1"/>
  <c r="J1598" i="1" s="1"/>
  <c r="H1085" i="1"/>
  <c r="I1085" i="1" s="1"/>
  <c r="J1085" i="1" s="1"/>
  <c r="H321" i="1"/>
  <c r="I321" i="1" s="1"/>
  <c r="J321" i="1" s="1"/>
  <c r="H677" i="1"/>
  <c r="I677" i="1" s="1"/>
  <c r="J677" i="1" s="1"/>
  <c r="H787" i="1"/>
  <c r="I787" i="1" s="1"/>
  <c r="J787" i="1" s="1"/>
  <c r="H439" i="1"/>
  <c r="I439" i="1" s="1"/>
  <c r="J439" i="1" s="1"/>
  <c r="H713" i="1"/>
  <c r="I713" i="1" s="1"/>
  <c r="J713" i="1" s="1"/>
  <c r="H1670" i="1"/>
  <c r="I1670" i="1" s="1"/>
  <c r="J1670" i="1" s="1"/>
  <c r="H623" i="1"/>
  <c r="I623" i="1" s="1"/>
  <c r="J623" i="1" s="1"/>
  <c r="H2010" i="1"/>
  <c r="I2010" i="1" s="1"/>
  <c r="J2010" i="1" s="1"/>
  <c r="H1260" i="1"/>
  <c r="I1260" i="1" s="1"/>
  <c r="J1260" i="1" s="1"/>
  <c r="H738" i="1"/>
  <c r="I738" i="1" s="1"/>
  <c r="J738" i="1" s="1"/>
  <c r="H1930" i="1"/>
  <c r="I1930" i="1" s="1"/>
  <c r="J1930" i="1" s="1"/>
  <c r="H323" i="1"/>
  <c r="I323" i="1" s="1"/>
  <c r="J323" i="1" s="1"/>
  <c r="H1903" i="1"/>
  <c r="I1903" i="1" s="1"/>
  <c r="J1903" i="1" s="1"/>
  <c r="H2064" i="1"/>
  <c r="I2064" i="1" s="1"/>
  <c r="J2064" i="1" s="1"/>
  <c r="H1601" i="1"/>
  <c r="I1601" i="1" s="1"/>
  <c r="J1601" i="1" s="1"/>
  <c r="H1470" i="1"/>
  <c r="I1470" i="1" s="1"/>
  <c r="J1470" i="1" s="1"/>
  <c r="H1656" i="1"/>
  <c r="I1656" i="1" s="1"/>
  <c r="J1656" i="1" s="1"/>
  <c r="H938" i="1"/>
  <c r="I938" i="1" s="1"/>
  <c r="J938" i="1" s="1"/>
  <c r="H2065" i="1"/>
  <c r="I2065" i="1" s="1"/>
  <c r="J2065" i="1" s="1"/>
  <c r="H1182" i="1"/>
  <c r="I1182" i="1" s="1"/>
  <c r="J1182" i="1" s="1"/>
  <c r="H1608" i="1"/>
  <c r="I1608" i="1" s="1"/>
  <c r="J1608" i="1" s="1"/>
  <c r="H1116" i="1"/>
  <c r="I1116" i="1" s="1"/>
  <c r="J1116" i="1" s="1"/>
  <c r="H1536" i="1"/>
  <c r="I1536" i="1" s="1"/>
  <c r="J1536" i="1" s="1"/>
  <c r="H688" i="1"/>
  <c r="I688" i="1" s="1"/>
  <c r="J688" i="1" s="1"/>
  <c r="H149" i="1"/>
  <c r="I149" i="1" s="1"/>
  <c r="J149" i="1" s="1"/>
  <c r="H1595" i="1"/>
  <c r="I1595" i="1" s="1"/>
  <c r="J1595" i="1" s="1"/>
  <c r="H140" i="1"/>
  <c r="I140" i="1" s="1"/>
  <c r="J140" i="1" s="1"/>
  <c r="H131" i="1"/>
  <c r="I131" i="1" s="1"/>
  <c r="J131" i="1" s="1"/>
  <c r="H394" i="1"/>
  <c r="I394" i="1" s="1"/>
  <c r="J394" i="1" s="1"/>
  <c r="H640" i="1"/>
  <c r="I640" i="1" s="1"/>
  <c r="J640" i="1" s="1"/>
  <c r="H2094" i="1"/>
  <c r="I2094" i="1" s="1"/>
  <c r="J2094" i="1" s="1"/>
  <c r="H1350" i="1"/>
  <c r="I1350" i="1" s="1"/>
  <c r="J1350" i="1" s="1"/>
  <c r="H1367" i="1"/>
  <c r="I1367" i="1" s="1"/>
  <c r="J1367" i="1" s="1"/>
  <c r="H1411" i="1"/>
  <c r="I1411" i="1" s="1"/>
  <c r="J1411" i="1" s="1"/>
  <c r="H2079" i="1"/>
  <c r="I2079" i="1" s="1"/>
  <c r="J2079" i="1" s="1"/>
  <c r="H1582" i="1"/>
  <c r="I1582" i="1" s="1"/>
  <c r="J1582" i="1" s="1"/>
  <c r="H1709" i="1"/>
  <c r="I1709" i="1" s="1"/>
  <c r="J1709" i="1" s="1"/>
  <c r="H1373" i="1"/>
  <c r="I1373" i="1" s="1"/>
  <c r="J1373" i="1" s="1"/>
  <c r="H1265" i="1"/>
  <c r="I1265" i="1" s="1"/>
  <c r="J1265" i="1" s="1"/>
  <c r="H902" i="1"/>
  <c r="I902" i="1" s="1"/>
  <c r="J902" i="1" s="1"/>
  <c r="H1600" i="1"/>
  <c r="I1600" i="1" s="1"/>
  <c r="J1600" i="1" s="1"/>
  <c r="H976" i="1"/>
  <c r="I976" i="1" s="1"/>
  <c r="J976" i="1" s="1"/>
  <c r="H881" i="1"/>
  <c r="I881" i="1" s="1"/>
  <c r="J881" i="1" s="1"/>
  <c r="H780" i="1"/>
  <c r="I780" i="1" s="1"/>
  <c r="J780" i="1" s="1"/>
  <c r="H1639" i="1"/>
  <c r="I1639" i="1" s="1"/>
  <c r="J1639" i="1" s="1"/>
  <c r="H827" i="1"/>
  <c r="I827" i="1" s="1"/>
  <c r="J827" i="1" s="1"/>
  <c r="H666" i="1"/>
  <c r="I666" i="1" s="1"/>
  <c r="J666" i="1" s="1"/>
  <c r="H162" i="1"/>
  <c r="I162" i="1" s="1"/>
  <c r="J162" i="1" s="1"/>
  <c r="H20" i="1"/>
  <c r="I20" i="1" s="1"/>
  <c r="J20" i="1" s="1"/>
  <c r="H1621" i="1"/>
  <c r="I1621" i="1" s="1"/>
  <c r="J1621" i="1" s="1"/>
  <c r="H584" i="1"/>
  <c r="I584" i="1" s="1"/>
  <c r="J584" i="1" s="1"/>
  <c r="H958" i="1"/>
  <c r="I958" i="1" s="1"/>
  <c r="J958" i="1" s="1"/>
  <c r="H326" i="1"/>
  <c r="I326" i="1" s="1"/>
  <c r="J326" i="1" s="1"/>
  <c r="H454" i="1"/>
  <c r="I454" i="1" s="1"/>
  <c r="J454" i="1" s="1"/>
  <c r="H482" i="1"/>
  <c r="I482" i="1" s="1"/>
  <c r="J482" i="1" s="1"/>
  <c r="H578" i="1"/>
  <c r="I578" i="1" s="1"/>
  <c r="J578" i="1" s="1"/>
  <c r="H734" i="1"/>
  <c r="I734" i="1" s="1"/>
  <c r="J734" i="1" s="1"/>
  <c r="H219" i="1"/>
  <c r="I219" i="1" s="1"/>
  <c r="J219" i="1" s="1"/>
  <c r="H319" i="1"/>
  <c r="I319" i="1" s="1"/>
  <c r="J319" i="1" s="1"/>
  <c r="H659" i="1"/>
  <c r="I659" i="1" s="1"/>
  <c r="J659" i="1" s="1"/>
  <c r="H52" i="1"/>
  <c r="I52" i="1" s="1"/>
  <c r="J52" i="1" s="1"/>
  <c r="H1063" i="1"/>
  <c r="I1063" i="1" s="1"/>
  <c r="J1063" i="1" s="1"/>
  <c r="H1087" i="1"/>
  <c r="I1087" i="1" s="1"/>
  <c r="J1087" i="1" s="1"/>
  <c r="H1647" i="1"/>
  <c r="I1647" i="1" s="1"/>
  <c r="J1647" i="1" s="1"/>
  <c r="H1927" i="1"/>
  <c r="I1927" i="1" s="1"/>
  <c r="J1927" i="1" s="1"/>
  <c r="H1975" i="1"/>
  <c r="I1975" i="1" s="1"/>
  <c r="J1975" i="1" s="1"/>
  <c r="H2007" i="1"/>
  <c r="I2007" i="1" s="1"/>
  <c r="J2007" i="1" s="1"/>
  <c r="H445" i="1"/>
  <c r="I445" i="1" s="1"/>
  <c r="J445" i="1" s="1"/>
  <c r="H1414" i="1"/>
  <c r="I1414" i="1" s="1"/>
  <c r="J1414" i="1" s="1"/>
  <c r="H1436" i="1"/>
  <c r="I1436" i="1" s="1"/>
  <c r="J1436" i="1" s="1"/>
  <c r="H1761" i="1"/>
  <c r="I1761" i="1" s="1"/>
  <c r="J1761" i="1" s="1"/>
  <c r="H2022" i="1"/>
  <c r="I2022" i="1" s="1"/>
  <c r="J2022" i="1" s="1"/>
  <c r="H813" i="1"/>
  <c r="I813" i="1" s="1"/>
  <c r="J813" i="1" s="1"/>
  <c r="H1037" i="1"/>
  <c r="I1037" i="1" s="1"/>
  <c r="J1037" i="1" s="1"/>
  <c r="H1245" i="1"/>
  <c r="I1245" i="1" s="1"/>
  <c r="J1245" i="1" s="1"/>
  <c r="H1341" i="1"/>
  <c r="I1341" i="1" s="1"/>
  <c r="J1341" i="1" s="1"/>
  <c r="H1362" i="1"/>
  <c r="I1362" i="1" s="1"/>
  <c r="J1362" i="1" s="1"/>
  <c r="H1432" i="1"/>
  <c r="I1432" i="1" s="1"/>
  <c r="J1432" i="1" s="1"/>
  <c r="H1554" i="1"/>
  <c r="I1554" i="1" s="1"/>
  <c r="J1554" i="1" s="1"/>
  <c r="H1826" i="1"/>
  <c r="I1826" i="1" s="1"/>
  <c r="J1826" i="1" s="1"/>
  <c r="H1113" i="1"/>
  <c r="I1113" i="1" s="1"/>
  <c r="J1113" i="1" s="1"/>
  <c r="H1220" i="1"/>
  <c r="I1220" i="1" s="1"/>
  <c r="J1220" i="1" s="1"/>
  <c r="H1433" i="1"/>
  <c r="I1433" i="1" s="1"/>
  <c r="J1433" i="1" s="1"/>
  <c r="H1604" i="1"/>
  <c r="I1604" i="1" s="1"/>
  <c r="J1604" i="1" s="1"/>
  <c r="H1929" i="1"/>
  <c r="I1929" i="1" s="1"/>
  <c r="J1929" i="1" s="1"/>
  <c r="H1252" i="1"/>
  <c r="I1252" i="1" s="1"/>
  <c r="J1252" i="1" s="1"/>
  <c r="H1273" i="1"/>
  <c r="I1273" i="1" s="1"/>
  <c r="J1273" i="1" s="1"/>
  <c r="H1401" i="1"/>
  <c r="I1401" i="1" s="1"/>
  <c r="J1401" i="1" s="1"/>
  <c r="H980" i="1"/>
  <c r="I980" i="1" s="1"/>
  <c r="J980" i="1" s="1"/>
  <c r="H142" i="1"/>
  <c r="I142" i="1" s="1"/>
  <c r="J142" i="1" s="1"/>
  <c r="H170" i="1"/>
  <c r="I170" i="1" s="1"/>
  <c r="J170" i="1" s="1"/>
  <c r="H662" i="1"/>
  <c r="I662" i="1" s="1"/>
  <c r="J662" i="1" s="1"/>
  <c r="H742" i="1"/>
  <c r="I742" i="1" s="1"/>
  <c r="J742" i="1" s="1"/>
  <c r="H762" i="1"/>
  <c r="I762" i="1" s="1"/>
  <c r="J762" i="1" s="1"/>
  <c r="H367" i="1"/>
  <c r="I367" i="1" s="1"/>
  <c r="J367" i="1" s="1"/>
  <c r="H567" i="1"/>
  <c r="I567" i="1" s="1"/>
  <c r="J567" i="1" s="1"/>
  <c r="H763" i="1"/>
  <c r="I763" i="1" s="1"/>
  <c r="J763" i="1" s="1"/>
  <c r="H116" i="1"/>
  <c r="I116" i="1" s="1"/>
  <c r="J116" i="1" s="1"/>
  <c r="H132" i="1"/>
  <c r="I132" i="1" s="1"/>
  <c r="J132" i="1" s="1"/>
  <c r="H580" i="1"/>
  <c r="I580" i="1" s="1"/>
  <c r="J580" i="1" s="1"/>
  <c r="H668" i="1"/>
  <c r="I668" i="1" s="1"/>
  <c r="J668" i="1" s="1"/>
  <c r="H1031" i="1"/>
  <c r="I1031" i="1" s="1"/>
  <c r="J1031" i="1" s="1"/>
  <c r="H1423" i="1"/>
  <c r="I1423" i="1" s="1"/>
  <c r="J1423" i="1" s="1"/>
  <c r="H1667" i="1"/>
  <c r="I1667" i="1" s="1"/>
  <c r="J1667" i="1" s="1"/>
  <c r="H1827" i="1"/>
  <c r="I1827" i="1" s="1"/>
  <c r="J1827" i="1" s="1"/>
  <c r="H2099" i="1"/>
  <c r="I2099" i="1" s="1"/>
  <c r="J2099" i="1" s="1"/>
  <c r="H2127" i="1"/>
  <c r="I2127" i="1" s="1"/>
  <c r="J2127" i="1" s="1"/>
  <c r="H421" i="1"/>
  <c r="I421" i="1" s="1"/>
  <c r="J421" i="1" s="1"/>
  <c r="H493" i="1"/>
  <c r="I493" i="1" s="1"/>
  <c r="J493" i="1" s="1"/>
  <c r="H653" i="1"/>
  <c r="I653" i="1" s="1"/>
  <c r="J653" i="1" s="1"/>
  <c r="H828" i="1"/>
  <c r="I828" i="1" s="1"/>
  <c r="J828" i="1" s="1"/>
  <c r="H184" i="1"/>
  <c r="I184" i="1" s="1"/>
  <c r="J184" i="1" s="1"/>
  <c r="H384" i="1"/>
  <c r="I384" i="1" s="1"/>
  <c r="J384" i="1" s="1"/>
  <c r="H1205" i="1"/>
  <c r="I1205" i="1" s="1"/>
  <c r="J1205" i="1" s="1"/>
  <c r="H1285" i="1"/>
  <c r="I1285" i="1" s="1"/>
  <c r="J1285" i="1" s="1"/>
  <c r="H1546" i="1"/>
  <c r="I1546" i="1" s="1"/>
  <c r="J1546" i="1" s="1"/>
  <c r="H1690" i="1"/>
  <c r="I1690" i="1" s="1"/>
  <c r="J1690" i="1" s="1"/>
  <c r="H593" i="1"/>
  <c r="I593" i="1" s="1"/>
  <c r="J593" i="1" s="1"/>
  <c r="H1302" i="1"/>
  <c r="I1302" i="1" s="1"/>
  <c r="J1302" i="1" s="1"/>
  <c r="H1356" i="1"/>
  <c r="I1356" i="1" s="1"/>
  <c r="J1356" i="1" s="1"/>
  <c r="H1660" i="1"/>
  <c r="I1660" i="1" s="1"/>
  <c r="J1660" i="1" s="1"/>
  <c r="H568" i="1"/>
  <c r="I568" i="1" s="1"/>
  <c r="J568" i="1" s="1"/>
  <c r="H2008" i="1"/>
  <c r="I2008" i="1" s="1"/>
  <c r="J2008" i="1" s="1"/>
  <c r="H1241" i="1"/>
  <c r="I1241" i="1" s="1"/>
  <c r="J1241" i="1" s="1"/>
  <c r="H2120" i="1"/>
  <c r="I2120" i="1" s="1"/>
  <c r="J2120" i="1" s="1"/>
  <c r="H1865" i="1"/>
  <c r="I1865" i="1" s="1"/>
  <c r="J1865" i="1" s="1"/>
  <c r="H953" i="1"/>
  <c r="I953" i="1" s="1"/>
  <c r="J953" i="1" s="1"/>
  <c r="H1017" i="1"/>
  <c r="I1017" i="1" s="1"/>
  <c r="J1017" i="1" s="1"/>
  <c r="H1977" i="1"/>
  <c r="I1977" i="1" s="1"/>
  <c r="J1977" i="1" s="1"/>
  <c r="H2143" i="1"/>
  <c r="I2143" i="1" s="1"/>
  <c r="J2143" i="1" s="1"/>
  <c r="H10" i="1"/>
  <c r="I10" i="1" s="1"/>
  <c r="J10" i="1" s="1"/>
  <c r="H282" i="1"/>
  <c r="I282" i="1" s="1"/>
  <c r="J282" i="1" s="1"/>
  <c r="H538" i="1"/>
  <c r="I538" i="1" s="1"/>
  <c r="J538" i="1" s="1"/>
  <c r="H287" i="1"/>
  <c r="I287" i="1" s="1"/>
  <c r="J287" i="1" s="1"/>
  <c r="H499" i="1"/>
  <c r="I499" i="1" s="1"/>
  <c r="J499" i="1" s="1"/>
  <c r="H599" i="1"/>
  <c r="I599" i="1" s="1"/>
  <c r="J599" i="1" s="1"/>
  <c r="H739" i="1"/>
  <c r="I739" i="1" s="1"/>
  <c r="J739" i="1" s="1"/>
  <c r="H164" i="1"/>
  <c r="I164" i="1" s="1"/>
  <c r="J164" i="1" s="1"/>
  <c r="H332" i="1"/>
  <c r="I332" i="1" s="1"/>
  <c r="J332" i="1" s="1"/>
  <c r="H823" i="1"/>
  <c r="I823" i="1" s="1"/>
  <c r="J823" i="1" s="1"/>
  <c r="H943" i="1"/>
  <c r="I943" i="1" s="1"/>
  <c r="J943" i="1" s="1"/>
  <c r="H1207" i="1"/>
  <c r="I1207" i="1" s="1"/>
  <c r="J1207" i="1" s="1"/>
  <c r="H2035" i="1"/>
  <c r="I2035" i="1" s="1"/>
  <c r="J2035" i="1" s="1"/>
  <c r="H141" i="1"/>
  <c r="I141" i="1" s="1"/>
  <c r="J141" i="1" s="1"/>
  <c r="H800" i="1"/>
  <c r="I800" i="1" s="1"/>
  <c r="J800" i="1" s="1"/>
  <c r="H464" i="1"/>
  <c r="I464" i="1" s="1"/>
  <c r="J464" i="1" s="1"/>
  <c r="H1877" i="1"/>
  <c r="I1877" i="1" s="1"/>
  <c r="J1877" i="1" s="1"/>
  <c r="H1020" i="1"/>
  <c r="I1020" i="1" s="1"/>
  <c r="J1020" i="1" s="1"/>
  <c r="H1089" i="1"/>
  <c r="I1089" i="1" s="1"/>
  <c r="J1089" i="1" s="1"/>
  <c r="H1516" i="1"/>
  <c r="I1516" i="1" s="1"/>
  <c r="J1516" i="1" s="1"/>
  <c r="H2049" i="1"/>
  <c r="I2049" i="1" s="1"/>
  <c r="J2049" i="1" s="1"/>
  <c r="H904" i="1"/>
  <c r="I904" i="1" s="1"/>
  <c r="J904" i="1" s="1"/>
  <c r="H920" i="1"/>
  <c r="I920" i="1" s="1"/>
  <c r="J920" i="1" s="1"/>
  <c r="H952" i="1"/>
  <c r="I952" i="1" s="1"/>
  <c r="J952" i="1" s="1"/>
  <c r="H1442" i="1"/>
  <c r="I1442" i="1" s="1"/>
  <c r="J1442" i="1" s="1"/>
  <c r="H1485" i="1"/>
  <c r="I1485" i="1" s="1"/>
  <c r="J1485" i="1" s="1"/>
  <c r="H1501" i="1"/>
  <c r="I1501" i="1" s="1"/>
  <c r="J1501" i="1" s="1"/>
  <c r="H2061" i="1"/>
  <c r="I2061" i="1" s="1"/>
  <c r="J2061" i="1" s="1"/>
  <c r="H2060" i="1"/>
  <c r="I2060" i="1" s="1"/>
  <c r="J2060" i="1" s="1"/>
  <c r="H2093" i="1"/>
  <c r="I2093" i="1" s="1"/>
  <c r="J2093" i="1" s="1"/>
  <c r="H1652" i="1"/>
  <c r="I1652" i="1" s="1"/>
  <c r="J1652" i="1" s="1"/>
  <c r="H2089" i="1"/>
  <c r="I2089" i="1" s="1"/>
  <c r="J2089" i="1" s="1"/>
  <c r="H2149" i="1"/>
  <c r="I2149" i="1" s="1"/>
  <c r="J2149" i="1" s="1"/>
  <c r="H2157" i="1"/>
  <c r="I2157" i="1" s="1"/>
  <c r="J2157" i="1" s="1"/>
  <c r="H1380" i="1"/>
  <c r="I1380" i="1" s="1"/>
  <c r="J1380" i="1" s="1"/>
  <c r="H2108" i="1"/>
  <c r="I2108" i="1" s="1"/>
  <c r="J2108" i="1" s="1"/>
  <c r="H2129" i="1"/>
  <c r="I2129" i="1" s="1"/>
  <c r="J2129" i="1" s="1"/>
  <c r="H42" i="1"/>
  <c r="I42" i="1" s="1"/>
  <c r="J42" i="1" s="1"/>
  <c r="H351" i="1"/>
  <c r="I351" i="1" s="1"/>
  <c r="J351" i="1" s="1"/>
  <c r="H791" i="1"/>
  <c r="I791" i="1" s="1"/>
  <c r="J791" i="1" s="1"/>
  <c r="H803" i="1"/>
  <c r="I803" i="1" s="1"/>
  <c r="J803" i="1" s="1"/>
  <c r="H1399" i="1"/>
  <c r="I1399" i="1" s="1"/>
  <c r="J1399" i="1" s="1"/>
  <c r="H145" i="1"/>
  <c r="I145" i="1" s="1"/>
  <c r="J145" i="1" s="1"/>
  <c r="H809" i="1"/>
  <c r="I809" i="1" s="1"/>
  <c r="J809" i="1" s="1"/>
  <c r="H1024" i="1"/>
  <c r="I1024" i="1" s="1"/>
  <c r="J1024" i="1" s="1"/>
  <c r="H1194" i="1"/>
  <c r="I1194" i="1" s="1"/>
  <c r="J1194" i="1" s="1"/>
  <c r="H1317" i="1"/>
  <c r="I1317" i="1" s="1"/>
  <c r="J1317" i="1" s="1"/>
  <c r="H721" i="1"/>
  <c r="I721" i="1" s="1"/>
  <c r="J721" i="1" s="1"/>
  <c r="H850" i="1"/>
  <c r="I850" i="1" s="1"/>
  <c r="J850" i="1" s="1"/>
  <c r="H1740" i="1"/>
  <c r="I1740" i="1" s="1"/>
  <c r="J1740" i="1" s="1"/>
  <c r="H914" i="1"/>
  <c r="I914" i="1" s="1"/>
  <c r="J914" i="1" s="1"/>
  <c r="H1005" i="1"/>
  <c r="I1005" i="1" s="1"/>
  <c r="J1005" i="1" s="1"/>
  <c r="H1346" i="1"/>
  <c r="I1346" i="1" s="1"/>
  <c r="J1346" i="1" s="1"/>
  <c r="H1538" i="1"/>
  <c r="I1538" i="1" s="1"/>
  <c r="J1538" i="1" s="1"/>
  <c r="H921" i="1"/>
  <c r="I921" i="1" s="1"/>
  <c r="J921" i="1" s="1"/>
  <c r="H1611" i="1"/>
  <c r="I1611" i="1" s="1"/>
  <c r="J1611" i="1" s="1"/>
  <c r="H197" i="1"/>
  <c r="I197" i="1" s="1"/>
  <c r="J197" i="1" s="1"/>
  <c r="H3" i="1"/>
  <c r="I3" i="1" s="1"/>
  <c r="J3" i="1" s="1"/>
  <c r="H1703" i="1"/>
  <c r="I1703" i="1" s="1"/>
  <c r="J1703" i="1" s="1"/>
  <c r="H1719" i="1"/>
  <c r="I1719" i="1" s="1"/>
  <c r="J1719" i="1" s="1"/>
  <c r="H1140" i="1"/>
  <c r="I1140" i="1" s="1"/>
  <c r="J1140" i="1" s="1"/>
  <c r="H756" i="1"/>
  <c r="I756" i="1" s="1"/>
  <c r="J756" i="1" s="1"/>
  <c r="H240" i="1"/>
  <c r="I240" i="1" s="1"/>
  <c r="J240" i="1" s="1"/>
  <c r="H239" i="1"/>
  <c r="I239" i="1" s="1"/>
  <c r="J239" i="1" s="1"/>
  <c r="H595" i="1"/>
  <c r="I595" i="1" s="1"/>
  <c r="J595" i="1" s="1"/>
  <c r="H408" i="1"/>
  <c r="I408" i="1" s="1"/>
  <c r="J408" i="1" s="1"/>
  <c r="H313" i="1"/>
  <c r="I313" i="1" s="1"/>
  <c r="J313" i="1" s="1"/>
  <c r="H471" i="1"/>
  <c r="I471" i="1" s="1"/>
  <c r="J471" i="1" s="1"/>
  <c r="H1863" i="1"/>
  <c r="I1863" i="1" s="1"/>
  <c r="J1863" i="1" s="1"/>
  <c r="H1403" i="1"/>
  <c r="I1403" i="1" s="1"/>
  <c r="J1403" i="1" s="1"/>
  <c r="H628" i="1"/>
  <c r="I628" i="1" s="1"/>
  <c r="J628" i="1" s="1"/>
  <c r="H1313" i="1"/>
  <c r="I1313" i="1" s="1"/>
  <c r="J1313" i="1" s="1"/>
  <c r="H1213" i="1"/>
  <c r="I1213" i="1" s="1"/>
  <c r="J1213" i="1" s="1"/>
  <c r="H1981" i="1"/>
  <c r="I1981" i="1" s="1"/>
  <c r="J1981" i="1" s="1"/>
  <c r="H2095" i="1"/>
  <c r="I2095" i="1" s="1"/>
  <c r="J2095" i="1" s="1"/>
  <c r="H629" i="1"/>
  <c r="I629" i="1" s="1"/>
  <c r="J629" i="1" s="1"/>
  <c r="H1061" i="1"/>
  <c r="I1061" i="1" s="1"/>
  <c r="J1061" i="1" s="1"/>
  <c r="H40" i="1"/>
  <c r="I40" i="1" s="1"/>
  <c r="J40" i="1" s="1"/>
  <c r="H209" i="1"/>
  <c r="I209" i="1" s="1"/>
  <c r="J209" i="1" s="1"/>
  <c r="H882" i="1"/>
  <c r="I882" i="1" s="1"/>
  <c r="J882" i="1" s="1"/>
  <c r="H961" i="1"/>
  <c r="I961" i="1" s="1"/>
  <c r="J961" i="1" s="1"/>
  <c r="H30" i="1"/>
  <c r="I30" i="1" s="1"/>
  <c r="J30" i="1" s="1"/>
  <c r="H378" i="1"/>
  <c r="I378" i="1" s="1"/>
  <c r="J378" i="1" s="1"/>
  <c r="H410" i="1"/>
  <c r="I410" i="1" s="1"/>
  <c r="J410" i="1" s="1"/>
  <c r="H418" i="1"/>
  <c r="I418" i="1" s="1"/>
  <c r="J418" i="1" s="1"/>
  <c r="H526" i="1"/>
  <c r="I526" i="1" s="1"/>
  <c r="J526" i="1" s="1"/>
  <c r="H686" i="1"/>
  <c r="I686" i="1" s="1"/>
  <c r="J686" i="1" s="1"/>
  <c r="H79" i="1"/>
  <c r="I79" i="1" s="1"/>
  <c r="J79" i="1" s="1"/>
  <c r="H399" i="1"/>
  <c r="I399" i="1" s="1"/>
  <c r="J399" i="1" s="1"/>
  <c r="H611" i="1"/>
  <c r="I611" i="1" s="1"/>
  <c r="J611" i="1" s="1"/>
  <c r="H707" i="1"/>
  <c r="I707" i="1" s="1"/>
  <c r="J707" i="1" s="1"/>
  <c r="H260" i="1"/>
  <c r="I260" i="1" s="1"/>
  <c r="J260" i="1" s="1"/>
  <c r="H396" i="1"/>
  <c r="I396" i="1" s="1"/>
  <c r="J396" i="1" s="1"/>
  <c r="H596" i="1"/>
  <c r="I596" i="1" s="1"/>
  <c r="J596" i="1" s="1"/>
  <c r="H883" i="1"/>
  <c r="I883" i="1" s="1"/>
  <c r="J883" i="1" s="1"/>
  <c r="H1175" i="1"/>
  <c r="I1175" i="1" s="1"/>
  <c r="J1175" i="1" s="1"/>
  <c r="H1555" i="1"/>
  <c r="I1555" i="1" s="1"/>
  <c r="J1555" i="1" s="1"/>
  <c r="H1619" i="1"/>
  <c r="I1619" i="1" s="1"/>
  <c r="J1619" i="1" s="1"/>
  <c r="H1963" i="1"/>
  <c r="I1963" i="1" s="1"/>
  <c r="J1963" i="1" s="1"/>
  <c r="H397" i="1"/>
  <c r="I397" i="1" s="1"/>
  <c r="J397" i="1" s="1"/>
  <c r="H589" i="1"/>
  <c r="I589" i="1" s="1"/>
  <c r="J589" i="1" s="1"/>
  <c r="H1077" i="1"/>
  <c r="I1077" i="1" s="1"/>
  <c r="J1077" i="1" s="1"/>
  <c r="H1589" i="1"/>
  <c r="I1589" i="1" s="1"/>
  <c r="J1589" i="1" s="1"/>
  <c r="H1957" i="1"/>
  <c r="I1957" i="1" s="1"/>
  <c r="J1957" i="1" s="1"/>
  <c r="H153" i="1"/>
  <c r="I153" i="1" s="1"/>
  <c r="J153" i="1" s="1"/>
  <c r="H1644" i="1"/>
  <c r="I1644" i="1" s="1"/>
  <c r="J1644" i="1" s="1"/>
  <c r="H1713" i="1"/>
  <c r="I1713" i="1" s="1"/>
  <c r="J1713" i="1" s="1"/>
  <c r="H312" i="1"/>
  <c r="I312" i="1" s="1"/>
  <c r="J312" i="1" s="1"/>
  <c r="H728" i="1"/>
  <c r="I728" i="1" s="1"/>
  <c r="J728" i="1" s="1"/>
  <c r="H1042" i="1"/>
  <c r="I1042" i="1" s="1"/>
  <c r="J1042" i="1" s="1"/>
  <c r="H1080" i="1"/>
  <c r="I1080" i="1" s="1"/>
  <c r="J1080" i="1" s="1"/>
  <c r="H1192" i="1"/>
  <c r="I1192" i="1" s="1"/>
  <c r="J1192" i="1" s="1"/>
  <c r="H1288" i="1"/>
  <c r="I1288" i="1" s="1"/>
  <c r="J1288" i="1" s="1"/>
  <c r="H2106" i="1"/>
  <c r="I2106" i="1" s="1"/>
  <c r="J2106" i="1" s="1"/>
  <c r="H2016" i="1"/>
  <c r="I2016" i="1" s="1"/>
  <c r="J2016" i="1" s="1"/>
  <c r="H1961" i="1"/>
  <c r="I1961" i="1" s="1"/>
  <c r="J1961" i="1" s="1"/>
  <c r="H1556" i="1"/>
  <c r="I1556" i="1" s="1"/>
  <c r="J1556" i="1" s="1"/>
  <c r="H1365" i="1"/>
  <c r="I1365" i="1" s="1"/>
  <c r="J1365" i="1" s="1"/>
  <c r="H1489" i="1"/>
  <c r="I1489" i="1" s="1"/>
  <c r="J1489" i="1" s="1"/>
  <c r="H606" i="1"/>
  <c r="I606" i="1" s="1"/>
  <c r="J606" i="1" s="1"/>
  <c r="H1099" i="1"/>
  <c r="I1099" i="1" s="1"/>
  <c r="J1099" i="1" s="1"/>
  <c r="H928" i="1"/>
  <c r="I928" i="1" s="1"/>
  <c r="J928" i="1" s="1"/>
  <c r="H1457" i="1"/>
  <c r="I1457" i="1" s="1"/>
  <c r="J1457" i="1" s="1"/>
  <c r="H1506" i="1"/>
  <c r="I1506" i="1" s="1"/>
  <c r="J1506" i="1" s="1"/>
  <c r="H67" i="1"/>
  <c r="I67" i="1" s="1"/>
  <c r="J67" i="1" s="1"/>
  <c r="H108" i="1"/>
  <c r="I108" i="1" s="1"/>
  <c r="J108" i="1" s="1"/>
  <c r="H1882" i="1"/>
  <c r="I1882" i="1" s="1"/>
  <c r="J1882" i="1" s="1"/>
  <c r="H768" i="1"/>
  <c r="I768" i="1" s="1"/>
  <c r="J768" i="1" s="1"/>
  <c r="H1918" i="1"/>
  <c r="I1918" i="1" s="1"/>
  <c r="J1918" i="1" s="1"/>
  <c r="H1949" i="1"/>
  <c r="I1949" i="1" s="1"/>
  <c r="J1949" i="1" s="1"/>
  <c r="H1300" i="1"/>
  <c r="I1300" i="1" s="1"/>
  <c r="J1300" i="1" s="1"/>
  <c r="H1625" i="1"/>
  <c r="I1625" i="1" s="1"/>
  <c r="J1625" i="1" s="1"/>
  <c r="H1172" i="1"/>
  <c r="I1172" i="1" s="1"/>
  <c r="J1172" i="1" s="1"/>
  <c r="H192" i="1"/>
  <c r="I192" i="1" s="1"/>
  <c r="J192" i="1" s="1"/>
  <c r="H608" i="1"/>
  <c r="I608" i="1" s="1"/>
  <c r="J608" i="1" s="1"/>
  <c r="H561" i="1"/>
  <c r="I561" i="1" s="1"/>
  <c r="J561" i="1" s="1"/>
  <c r="H786" i="1"/>
  <c r="I786" i="1" s="1"/>
  <c r="J786" i="1" s="1"/>
  <c r="H923" i="1"/>
  <c r="I923" i="1" s="1"/>
  <c r="J923" i="1" s="1"/>
  <c r="H2085" i="1"/>
  <c r="I2085" i="1" s="1"/>
  <c r="J2085" i="1" s="1"/>
  <c r="H426" i="1"/>
  <c r="I426" i="1" s="1"/>
  <c r="J426" i="1" s="1"/>
  <c r="H602" i="1"/>
  <c r="I602" i="1" s="1"/>
  <c r="J602" i="1" s="1"/>
  <c r="H139" i="1"/>
  <c r="I139" i="1" s="1"/>
  <c r="J139" i="1" s="1"/>
  <c r="H207" i="1"/>
  <c r="I207" i="1" s="1"/>
  <c r="J207" i="1" s="1"/>
  <c r="H555" i="1"/>
  <c r="I555" i="1" s="1"/>
  <c r="J555" i="1" s="1"/>
  <c r="H583" i="1"/>
  <c r="I583" i="1" s="1"/>
  <c r="J583" i="1" s="1"/>
  <c r="H188" i="1"/>
  <c r="I188" i="1" s="1"/>
  <c r="J188" i="1" s="1"/>
  <c r="H748" i="1"/>
  <c r="I748" i="1" s="1"/>
  <c r="J748" i="1" s="1"/>
  <c r="H1311" i="1"/>
  <c r="I1311" i="1" s="1"/>
  <c r="J1311" i="1" s="1"/>
  <c r="H1739" i="1"/>
  <c r="I1739" i="1" s="1"/>
  <c r="J1739" i="1" s="1"/>
  <c r="H1767" i="1"/>
  <c r="I1767" i="1" s="1"/>
  <c r="J1767" i="1" s="1"/>
  <c r="H541" i="1"/>
  <c r="I541" i="1" s="1"/>
  <c r="J541" i="1" s="1"/>
  <c r="H757" i="1"/>
  <c r="I757" i="1" s="1"/>
  <c r="J757" i="1" s="1"/>
  <c r="H1141" i="1"/>
  <c r="I1141" i="1" s="1"/>
  <c r="J1141" i="1" s="1"/>
  <c r="H481" i="1"/>
  <c r="I481" i="1" s="1"/>
  <c r="J481" i="1" s="1"/>
  <c r="H1046" i="1"/>
  <c r="I1046" i="1" s="1"/>
  <c r="J1046" i="1" s="1"/>
  <c r="H760" i="1"/>
  <c r="I760" i="1" s="1"/>
  <c r="J760" i="1" s="1"/>
  <c r="H968" i="1"/>
  <c r="I968" i="1" s="1"/>
  <c r="J968" i="1" s="1"/>
  <c r="H2057" i="1"/>
  <c r="I2057" i="1" s="1"/>
  <c r="J2057" i="1" s="1"/>
  <c r="H761" i="1"/>
  <c r="I761" i="1" s="1"/>
  <c r="J761" i="1" s="1"/>
  <c r="H450" i="1"/>
  <c r="I450" i="1" s="1"/>
  <c r="J450" i="1" s="1"/>
  <c r="H129" i="1"/>
  <c r="I129" i="1" s="1"/>
  <c r="J129" i="1" s="1"/>
  <c r="H1476" i="1"/>
  <c r="I1476" i="1" s="1"/>
  <c r="J1476" i="1" s="1"/>
  <c r="H1897" i="1"/>
  <c r="I1897" i="1" s="1"/>
  <c r="J1897" i="1" s="1"/>
  <c r="H334" i="1"/>
  <c r="I334" i="1" s="1"/>
  <c r="J334" i="1" s="1"/>
  <c r="H354" i="1"/>
  <c r="I354" i="1" s="1"/>
  <c r="J354" i="1" s="1"/>
  <c r="H390" i="1"/>
  <c r="I390" i="1" s="1"/>
  <c r="J390" i="1" s="1"/>
  <c r="H458" i="1"/>
  <c r="I458" i="1" s="1"/>
  <c r="J458" i="1" s="1"/>
  <c r="H534" i="1"/>
  <c r="I534" i="1" s="1"/>
  <c r="J534" i="1" s="1"/>
  <c r="H574" i="1"/>
  <c r="I574" i="1" s="1"/>
  <c r="J574" i="1" s="1"/>
  <c r="H143" i="1"/>
  <c r="I143" i="1" s="1"/>
  <c r="J143" i="1" s="1"/>
  <c r="H299" i="1"/>
  <c r="I299" i="1" s="1"/>
  <c r="J299" i="1" s="1"/>
  <c r="H315" i="1"/>
  <c r="I315" i="1" s="1"/>
  <c r="J315" i="1" s="1"/>
  <c r="H339" i="1"/>
  <c r="I339" i="1" s="1"/>
  <c r="J339" i="1" s="1"/>
  <c r="H451" i="1"/>
  <c r="I451" i="1" s="1"/>
  <c r="J451" i="1" s="1"/>
  <c r="H463" i="1"/>
  <c r="I463" i="1" s="1"/>
  <c r="J463" i="1" s="1"/>
  <c r="H639" i="1"/>
  <c r="I639" i="1" s="1"/>
  <c r="J639" i="1" s="1"/>
  <c r="H667" i="1"/>
  <c r="I667" i="1" s="1"/>
  <c r="J667" i="1" s="1"/>
  <c r="H703" i="1"/>
  <c r="I703" i="1" s="1"/>
  <c r="J703" i="1" s="1"/>
  <c r="H324" i="1"/>
  <c r="I324" i="1" s="1"/>
  <c r="J324" i="1" s="1"/>
  <c r="H404" i="1"/>
  <c r="I404" i="1" s="1"/>
  <c r="J404" i="1" s="1"/>
  <c r="H452" i="1"/>
  <c r="I452" i="1" s="1"/>
  <c r="J452" i="1" s="1"/>
  <c r="H564" i="1"/>
  <c r="I564" i="1" s="1"/>
  <c r="J564" i="1" s="1"/>
  <c r="H716" i="1"/>
  <c r="I716" i="1" s="1"/>
  <c r="J716" i="1" s="1"/>
  <c r="H847" i="1"/>
  <c r="I847" i="1" s="1"/>
  <c r="J847" i="1" s="1"/>
  <c r="H895" i="1"/>
  <c r="I895" i="1" s="1"/>
  <c r="J895" i="1" s="1"/>
  <c r="H1051" i="1"/>
  <c r="I1051" i="1" s="1"/>
  <c r="J1051" i="1" s="1"/>
  <c r="H1195" i="1"/>
  <c r="I1195" i="1" s="1"/>
  <c r="J1195" i="1" s="1"/>
  <c r="H1303" i="1"/>
  <c r="I1303" i="1" s="1"/>
  <c r="J1303" i="1" s="1"/>
  <c r="H1567" i="1"/>
  <c r="I1567" i="1" s="1"/>
  <c r="J1567" i="1" s="1"/>
  <c r="H1891" i="1"/>
  <c r="I1891" i="1" s="1"/>
  <c r="J1891" i="1" s="1"/>
  <c r="H1911" i="1"/>
  <c r="I1911" i="1" s="1"/>
  <c r="J1911" i="1" s="1"/>
  <c r="H2123" i="1"/>
  <c r="I2123" i="1" s="1"/>
  <c r="J2123" i="1" s="1"/>
  <c r="H53" i="1"/>
  <c r="I53" i="1" s="1"/>
  <c r="J53" i="1" s="1"/>
  <c r="H373" i="1"/>
  <c r="I373" i="1" s="1"/>
  <c r="J373" i="1" s="1"/>
  <c r="H840" i="1"/>
  <c r="I840" i="1" s="1"/>
  <c r="J840" i="1" s="1"/>
  <c r="H8" i="1"/>
  <c r="I8" i="1" s="1"/>
  <c r="J8" i="1" s="1"/>
  <c r="H16" i="1"/>
  <c r="I16" i="1" s="1"/>
  <c r="J16" i="1" s="1"/>
  <c r="H48" i="1"/>
  <c r="I48" i="1" s="1"/>
  <c r="J48" i="1" s="1"/>
  <c r="H120" i="1"/>
  <c r="I120" i="1" s="1"/>
  <c r="J120" i="1" s="1"/>
  <c r="H224" i="1"/>
  <c r="I224" i="1" s="1"/>
  <c r="J224" i="1" s="1"/>
  <c r="H49" i="1"/>
  <c r="I49" i="1" s="1"/>
  <c r="J49" i="1" s="1"/>
  <c r="H177" i="1"/>
  <c r="I177" i="1" s="1"/>
  <c r="J177" i="1" s="1"/>
  <c r="H576" i="1"/>
  <c r="I576" i="1" s="1"/>
  <c r="J576" i="1" s="1"/>
  <c r="H766" i="1"/>
  <c r="I766" i="1" s="1"/>
  <c r="J766" i="1" s="1"/>
  <c r="H849" i="1"/>
  <c r="I849" i="1" s="1"/>
  <c r="J849" i="1" s="1"/>
  <c r="H873" i="1"/>
  <c r="I873" i="1" s="1"/>
  <c r="J873" i="1" s="1"/>
  <c r="H1130" i="1"/>
  <c r="I1130" i="1" s="1"/>
  <c r="J1130" i="1" s="1"/>
  <c r="H1184" i="1"/>
  <c r="I1184" i="1" s="1"/>
  <c r="J1184" i="1" s="1"/>
  <c r="H1274" i="1"/>
  <c r="I1274" i="1" s="1"/>
  <c r="J1274" i="1" s="1"/>
  <c r="H1296" i="1"/>
  <c r="I1296" i="1" s="1"/>
  <c r="J1296" i="1" s="1"/>
  <c r="H1738" i="1"/>
  <c r="I1738" i="1" s="1"/>
  <c r="J1738" i="1" s="1"/>
  <c r="H1845" i="1"/>
  <c r="I1845" i="1" s="1"/>
  <c r="J1845" i="1" s="1"/>
  <c r="H241" i="1"/>
  <c r="I241" i="1" s="1"/>
  <c r="J241" i="1" s="1"/>
  <c r="H641" i="1"/>
  <c r="I641" i="1" s="1"/>
  <c r="J641" i="1" s="1"/>
  <c r="H934" i="1"/>
  <c r="I934" i="1" s="1"/>
  <c r="J934" i="1" s="1"/>
  <c r="H1084" i="1"/>
  <c r="I1084" i="1" s="1"/>
  <c r="J1084" i="1" s="1"/>
  <c r="H1180" i="1"/>
  <c r="I1180" i="1" s="1"/>
  <c r="J1180" i="1" s="1"/>
  <c r="H1377" i="1"/>
  <c r="I1377" i="1" s="1"/>
  <c r="J1377" i="1" s="1"/>
  <c r="H1425" i="1"/>
  <c r="I1425" i="1" s="1"/>
  <c r="J1425" i="1" s="1"/>
  <c r="H1548" i="1"/>
  <c r="I1548" i="1" s="1"/>
  <c r="J1548" i="1" s="1"/>
  <c r="H1585" i="1"/>
  <c r="I1585" i="1" s="1"/>
  <c r="J1585" i="1" s="1"/>
  <c r="H1633" i="1"/>
  <c r="I1633" i="1" s="1"/>
  <c r="J1633" i="1" s="1"/>
  <c r="H1654" i="1"/>
  <c r="I1654" i="1" s="1"/>
  <c r="J1654" i="1" s="1"/>
  <c r="H1777" i="1"/>
  <c r="I1777" i="1" s="1"/>
  <c r="J1777" i="1" s="1"/>
  <c r="H2001" i="1"/>
  <c r="I2001" i="1" s="1"/>
  <c r="J2001" i="1" s="1"/>
  <c r="H772" i="1"/>
  <c r="I772" i="1" s="1"/>
  <c r="J772" i="1" s="1"/>
  <c r="H1074" i="1"/>
  <c r="I1074" i="1" s="1"/>
  <c r="J1074" i="1" s="1"/>
  <c r="H1181" i="1"/>
  <c r="I1181" i="1" s="1"/>
  <c r="J1181" i="1" s="1"/>
  <c r="H1602" i="1"/>
  <c r="I1602" i="1" s="1"/>
  <c r="J1602" i="1" s="1"/>
  <c r="H1672" i="1"/>
  <c r="I1672" i="1" s="1"/>
  <c r="J1672" i="1" s="1"/>
  <c r="H1688" i="1"/>
  <c r="I1688" i="1" s="1"/>
  <c r="J1688" i="1" s="1"/>
  <c r="H1805" i="1"/>
  <c r="I1805" i="1" s="1"/>
  <c r="J1805" i="1" s="1"/>
  <c r="H1890" i="1"/>
  <c r="I1890" i="1" s="1"/>
  <c r="J1890" i="1" s="1"/>
  <c r="H1912" i="1"/>
  <c r="I1912" i="1" s="1"/>
  <c r="J1912" i="1" s="1"/>
  <c r="H2040" i="1"/>
  <c r="I2040" i="1" s="1"/>
  <c r="J2040" i="1" s="1"/>
  <c r="H1092" i="1"/>
  <c r="I1092" i="1" s="1"/>
  <c r="J1092" i="1" s="1"/>
  <c r="H1348" i="1"/>
  <c r="I1348" i="1" s="1"/>
  <c r="J1348" i="1" s="1"/>
  <c r="H2104" i="1"/>
  <c r="I2104" i="1" s="1"/>
  <c r="J2104" i="1" s="1"/>
  <c r="H878" i="1"/>
  <c r="I878" i="1" s="1"/>
  <c r="J878" i="1" s="1"/>
  <c r="H1161" i="1"/>
  <c r="I1161" i="1" s="1"/>
  <c r="J1161" i="1" s="1"/>
  <c r="H1524" i="1"/>
  <c r="I1524" i="1" s="1"/>
  <c r="J1524" i="1" s="1"/>
  <c r="H2126" i="1"/>
  <c r="I2126" i="1" s="1"/>
  <c r="J2126" i="1" s="1"/>
  <c r="H1785" i="1"/>
  <c r="I1785" i="1" s="1"/>
  <c r="J1785" i="1" s="1"/>
  <c r="H2070" i="1"/>
  <c r="I2070" i="1" s="1"/>
  <c r="J2070" i="1" s="1"/>
  <c r="H2158" i="1"/>
  <c r="I2158" i="1" s="1"/>
  <c r="J2158" i="1" s="1"/>
  <c r="H1086" i="1"/>
  <c r="I1086" i="1" s="1"/>
  <c r="J1086" i="1" s="1"/>
  <c r="H1769" i="1"/>
  <c r="I1769" i="1" s="1"/>
  <c r="J1769" i="1" s="1"/>
  <c r="H9" i="1"/>
  <c r="I9" i="1" s="1"/>
  <c r="J9" i="1" s="1"/>
  <c r="H1044" i="1"/>
  <c r="I1044" i="1" s="1"/>
  <c r="J1044" i="1" s="1"/>
  <c r="H2139" i="1"/>
  <c r="I2139" i="1" s="1"/>
  <c r="J2139" i="1" s="1"/>
  <c r="H505" i="1"/>
  <c r="I505" i="1" s="1"/>
  <c r="J505" i="1" s="1"/>
  <c r="H1150" i="1"/>
  <c r="I1150" i="1" s="1"/>
  <c r="J1150" i="1" s="1"/>
  <c r="H1748" i="1"/>
  <c r="I1748" i="1" s="1"/>
  <c r="J1748" i="1" s="1"/>
  <c r="H1833" i="1"/>
  <c r="I1833" i="1" s="1"/>
  <c r="J1833" i="1" s="1"/>
  <c r="H136" i="1"/>
  <c r="I136" i="1" s="1"/>
  <c r="J136" i="1" s="1"/>
  <c r="H1880" i="1"/>
  <c r="I1880" i="1" s="1"/>
  <c r="J1880" i="1" s="1"/>
  <c r="H1818" i="1"/>
  <c r="I1818" i="1" s="1"/>
  <c r="J1818" i="1" s="1"/>
  <c r="H643" i="1"/>
  <c r="I643" i="1" s="1"/>
  <c r="J643" i="1" s="1"/>
  <c r="H4" i="1"/>
  <c r="I4" i="1" s="1"/>
  <c r="J4" i="1" s="1"/>
  <c r="H84" i="1"/>
  <c r="I84" i="1" s="1"/>
  <c r="J84" i="1" s="1"/>
  <c r="H779" i="1"/>
  <c r="I779" i="1" s="1"/>
  <c r="J779" i="1" s="1"/>
  <c r="H1717" i="1"/>
  <c r="I1717" i="1" s="1"/>
  <c r="J1717" i="1" s="1"/>
  <c r="H1828" i="1"/>
  <c r="I1828" i="1" s="1"/>
  <c r="J1828" i="1" s="1"/>
  <c r="H414" i="1"/>
  <c r="I414" i="1" s="1"/>
  <c r="J414" i="1" s="1"/>
  <c r="H36" i="1"/>
  <c r="I36" i="1" s="1"/>
  <c r="J36" i="1" s="1"/>
  <c r="H1075" i="1"/>
  <c r="I1075" i="1" s="1"/>
  <c r="J1075" i="1" s="1"/>
  <c r="H645" i="1"/>
  <c r="I645" i="1" s="1"/>
  <c r="J645" i="1" s="1"/>
  <c r="H226" i="1"/>
  <c r="I226" i="1" s="1"/>
  <c r="J226" i="1" s="1"/>
  <c r="H262" i="1"/>
  <c r="I262" i="1" s="1"/>
  <c r="J262" i="1" s="1"/>
  <c r="H422" i="1"/>
  <c r="I422" i="1" s="1"/>
  <c r="J422" i="1" s="1"/>
  <c r="H546" i="1"/>
  <c r="I546" i="1" s="1"/>
  <c r="J546" i="1" s="1"/>
  <c r="H746" i="1"/>
  <c r="I746" i="1" s="1"/>
  <c r="J746" i="1" s="1"/>
  <c r="H99" i="1"/>
  <c r="I99" i="1" s="1"/>
  <c r="J99" i="1" s="1"/>
  <c r="H363" i="1"/>
  <c r="I363" i="1" s="1"/>
  <c r="J363" i="1" s="1"/>
  <c r="H375" i="1"/>
  <c r="I375" i="1" s="1"/>
  <c r="J375" i="1" s="1"/>
  <c r="H383" i="1"/>
  <c r="I383" i="1" s="1"/>
  <c r="J383" i="1" s="1"/>
  <c r="H407" i="1"/>
  <c r="I407" i="1" s="1"/>
  <c r="J407" i="1" s="1"/>
  <c r="H587" i="1"/>
  <c r="I587" i="1" s="1"/>
  <c r="J587" i="1" s="1"/>
  <c r="H591" i="1"/>
  <c r="I591" i="1" s="1"/>
  <c r="J591" i="1" s="1"/>
  <c r="H627" i="1"/>
  <c r="I627" i="1" s="1"/>
  <c r="J627" i="1" s="1"/>
  <c r="H715" i="1"/>
  <c r="I715" i="1" s="1"/>
  <c r="J715" i="1" s="1"/>
  <c r="H68" i="1"/>
  <c r="I68" i="1" s="1"/>
  <c r="J68" i="1" s="1"/>
  <c r="H156" i="1"/>
  <c r="I156" i="1" s="1"/>
  <c r="J156" i="1" s="1"/>
  <c r="H212" i="1"/>
  <c r="I212" i="1" s="1"/>
  <c r="J212" i="1" s="1"/>
  <c r="H556" i="1"/>
  <c r="I556" i="1" s="1"/>
  <c r="J556" i="1" s="1"/>
  <c r="H636" i="1"/>
  <c r="I636" i="1" s="1"/>
  <c r="J636" i="1" s="1"/>
  <c r="H819" i="1"/>
  <c r="I819" i="1" s="1"/>
  <c r="J819" i="1" s="1"/>
  <c r="H891" i="1"/>
  <c r="I891" i="1" s="1"/>
  <c r="J891" i="1" s="1"/>
  <c r="H951" i="1"/>
  <c r="I951" i="1" s="1"/>
  <c r="J951" i="1" s="1"/>
  <c r="H1267" i="1"/>
  <c r="I1267" i="1" s="1"/>
  <c r="J1267" i="1" s="1"/>
  <c r="H1495" i="1"/>
  <c r="I1495" i="1" s="1"/>
  <c r="J1495" i="1" s="1"/>
  <c r="H1531" i="1"/>
  <c r="I1531" i="1" s="1"/>
  <c r="J1531" i="1" s="1"/>
  <c r="H1759" i="1"/>
  <c r="I1759" i="1" s="1"/>
  <c r="J1759" i="1" s="1"/>
  <c r="H1947" i="1"/>
  <c r="I1947" i="1" s="1"/>
  <c r="J1947" i="1" s="1"/>
  <c r="H1987" i="1"/>
  <c r="I1987" i="1" s="1"/>
  <c r="J1987" i="1" s="1"/>
  <c r="H85" i="1"/>
  <c r="I85" i="1" s="1"/>
  <c r="J85" i="1" s="1"/>
  <c r="H285" i="1"/>
  <c r="I285" i="1" s="1"/>
  <c r="J285" i="1" s="1"/>
  <c r="H357" i="1"/>
  <c r="I357" i="1" s="1"/>
  <c r="J357" i="1" s="1"/>
  <c r="H501" i="1"/>
  <c r="I501" i="1" s="1"/>
  <c r="J501" i="1" s="1"/>
  <c r="H597" i="1"/>
  <c r="I597" i="1" s="1"/>
  <c r="J597" i="1" s="1"/>
  <c r="H621" i="1"/>
  <c r="I621" i="1" s="1"/>
  <c r="J621" i="1" s="1"/>
  <c r="H496" i="1"/>
  <c r="I496" i="1" s="1"/>
  <c r="J496" i="1" s="1"/>
  <c r="H1013" i="1"/>
  <c r="I1013" i="1" s="1"/>
  <c r="J1013" i="1" s="1"/>
  <c r="H1056" i="1"/>
  <c r="I1056" i="1" s="1"/>
  <c r="J1056" i="1" s="1"/>
  <c r="H1210" i="1"/>
  <c r="I1210" i="1" s="1"/>
  <c r="J1210" i="1" s="1"/>
  <c r="H1264" i="1"/>
  <c r="I1264" i="1" s="1"/>
  <c r="J1264" i="1" s="1"/>
  <c r="H1306" i="1"/>
  <c r="I1306" i="1" s="1"/>
  <c r="J1306" i="1" s="1"/>
  <c r="H1349" i="1"/>
  <c r="I1349" i="1" s="1"/>
  <c r="J1349" i="1" s="1"/>
  <c r="H1733" i="1"/>
  <c r="I1733" i="1" s="1"/>
  <c r="J1733" i="1" s="1"/>
  <c r="H1797" i="1"/>
  <c r="I1797" i="1" s="1"/>
  <c r="J1797" i="1" s="1"/>
  <c r="H1898" i="1"/>
  <c r="I1898" i="1" s="1"/>
  <c r="J1898" i="1" s="1"/>
  <c r="H1973" i="1"/>
  <c r="I1973" i="1" s="1"/>
  <c r="J1973" i="1" s="1"/>
  <c r="H1984" i="1"/>
  <c r="I1984" i="1" s="1"/>
  <c r="J1984" i="1" s="1"/>
  <c r="H2000" i="1"/>
  <c r="I2000" i="1" s="1"/>
  <c r="J2000" i="1" s="1"/>
  <c r="H794" i="1"/>
  <c r="I794" i="1" s="1"/>
  <c r="J794" i="1" s="1"/>
  <c r="H866" i="1"/>
  <c r="I866" i="1" s="1"/>
  <c r="J866" i="1" s="1"/>
  <c r="H908" i="1"/>
  <c r="I908" i="1" s="1"/>
  <c r="J908" i="1" s="1"/>
  <c r="H982" i="1"/>
  <c r="I982" i="1" s="1"/>
  <c r="J982" i="1" s="1"/>
  <c r="H1142" i="1"/>
  <c r="I1142" i="1" s="1"/>
  <c r="J1142" i="1" s="1"/>
  <c r="H1201" i="1"/>
  <c r="I1201" i="1" s="1"/>
  <c r="J1201" i="1" s="1"/>
  <c r="H1281" i="1"/>
  <c r="I1281" i="1" s="1"/>
  <c r="J1281" i="1" s="1"/>
  <c r="H1292" i="1"/>
  <c r="I1292" i="1" s="1"/>
  <c r="J1292" i="1" s="1"/>
  <c r="H1329" i="1"/>
  <c r="I1329" i="1" s="1"/>
  <c r="J1329" i="1" s="1"/>
  <c r="H1361" i="1"/>
  <c r="I1361" i="1" s="1"/>
  <c r="J1361" i="1" s="1"/>
  <c r="H1681" i="1"/>
  <c r="I1681" i="1" s="1"/>
  <c r="J1681" i="1" s="1"/>
  <c r="H1798" i="1"/>
  <c r="I1798" i="1" s="1"/>
  <c r="J1798" i="1" s="1"/>
  <c r="H1846" i="1"/>
  <c r="I1846" i="1" s="1"/>
  <c r="J1846" i="1" s="1"/>
  <c r="H504" i="1"/>
  <c r="I504" i="1" s="1"/>
  <c r="J504" i="1" s="1"/>
  <c r="H664" i="1"/>
  <c r="I664" i="1" s="1"/>
  <c r="J664" i="1" s="1"/>
  <c r="H936" i="1"/>
  <c r="I936" i="1" s="1"/>
  <c r="J936" i="1" s="1"/>
  <c r="H1112" i="1"/>
  <c r="I1112" i="1" s="1"/>
  <c r="J1112" i="1" s="1"/>
  <c r="H1138" i="1"/>
  <c r="I1138" i="1" s="1"/>
  <c r="J1138" i="1" s="1"/>
  <c r="H1218" i="1"/>
  <c r="I1218" i="1" s="1"/>
  <c r="J1218" i="1" s="1"/>
  <c r="H1282" i="1"/>
  <c r="I1282" i="1" s="1"/>
  <c r="J1282" i="1" s="1"/>
  <c r="H1320" i="1"/>
  <c r="I1320" i="1" s="1"/>
  <c r="J1320" i="1" s="1"/>
  <c r="H1714" i="1"/>
  <c r="I1714" i="1" s="1"/>
  <c r="J1714" i="1" s="1"/>
  <c r="H1858" i="1"/>
  <c r="I1858" i="1" s="1"/>
  <c r="J1858" i="1" s="1"/>
  <c r="H1944" i="1"/>
  <c r="I1944" i="1" s="1"/>
  <c r="J1944" i="1" s="1"/>
  <c r="H806" i="1"/>
  <c r="I806" i="1" s="1"/>
  <c r="J806" i="1" s="1"/>
  <c r="H1049" i="1"/>
  <c r="I1049" i="1" s="1"/>
  <c r="J1049" i="1" s="1"/>
  <c r="H2156" i="1"/>
  <c r="I2156" i="1" s="1"/>
  <c r="J2156" i="1" s="1"/>
  <c r="H905" i="1"/>
  <c r="I905" i="1" s="1"/>
  <c r="J905" i="1" s="1"/>
  <c r="H1097" i="1"/>
  <c r="I1097" i="1" s="1"/>
  <c r="J1097" i="1" s="1"/>
  <c r="H1118" i="1"/>
  <c r="I1118" i="1" s="1"/>
  <c r="J1118" i="1" s="1"/>
  <c r="H1630" i="1"/>
  <c r="I1630" i="1" s="1"/>
  <c r="J1630" i="1" s="1"/>
  <c r="H1822" i="1"/>
  <c r="I1822" i="1" s="1"/>
  <c r="J1822" i="1" s="1"/>
  <c r="H1886" i="1"/>
  <c r="I1886" i="1" s="1"/>
  <c r="J1886" i="1" s="1"/>
  <c r="H1972" i="1"/>
  <c r="I1972" i="1" s="1"/>
  <c r="J1972" i="1" s="1"/>
  <c r="H2110" i="1"/>
  <c r="I2110" i="1" s="1"/>
  <c r="J2110" i="1" s="1"/>
  <c r="H489" i="1"/>
  <c r="I489" i="1" s="1"/>
  <c r="J489" i="1" s="1"/>
  <c r="H790" i="1"/>
  <c r="I790" i="1" s="1"/>
  <c r="J790" i="1" s="1"/>
  <c r="H1166" i="1"/>
  <c r="I1166" i="1" s="1"/>
  <c r="J1166" i="1" s="1"/>
  <c r="H1870" i="1"/>
  <c r="I1870" i="1" s="1"/>
  <c r="J1870" i="1" s="1"/>
  <c r="H2090" i="1"/>
  <c r="I2090" i="1" s="1"/>
  <c r="J2090" i="1" s="1"/>
  <c r="H2133" i="1"/>
  <c r="I2133" i="1" s="1"/>
  <c r="J2133" i="1" s="1"/>
  <c r="H2146" i="1"/>
  <c r="I2146" i="1" s="1"/>
  <c r="J2146" i="1" s="1"/>
  <c r="H26" i="1"/>
  <c r="I26" i="1" s="1"/>
  <c r="J26" i="1" s="1"/>
  <c r="H66" i="1"/>
  <c r="I66" i="1" s="1"/>
  <c r="J66" i="1" s="1"/>
  <c r="H438" i="1"/>
  <c r="I438" i="1" s="1"/>
  <c r="J438" i="1" s="1"/>
  <c r="H514" i="1"/>
  <c r="I514" i="1" s="1"/>
  <c r="J514" i="1" s="1"/>
  <c r="H530" i="1"/>
  <c r="I530" i="1" s="1"/>
  <c r="J530" i="1" s="1"/>
  <c r="H750" i="1"/>
  <c r="I750" i="1" s="1"/>
  <c r="J750" i="1" s="1"/>
  <c r="H35" i="1"/>
  <c r="I35" i="1" s="1"/>
  <c r="J35" i="1" s="1"/>
  <c r="H259" i="1"/>
  <c r="I259" i="1" s="1"/>
  <c r="J259" i="1" s="1"/>
  <c r="H271" i="1"/>
  <c r="I271" i="1" s="1"/>
  <c r="J271" i="1" s="1"/>
  <c r="H411" i="1"/>
  <c r="I411" i="1" s="1"/>
  <c r="J411" i="1" s="1"/>
  <c r="H519" i="1"/>
  <c r="I519" i="1" s="1"/>
  <c r="J519" i="1" s="1"/>
  <c r="H727" i="1"/>
  <c r="I727" i="1" s="1"/>
  <c r="J727" i="1" s="1"/>
  <c r="H743" i="1"/>
  <c r="I743" i="1" s="1"/>
  <c r="J743" i="1" s="1"/>
  <c r="H767" i="1"/>
  <c r="I767" i="1" s="1"/>
  <c r="J767" i="1" s="1"/>
  <c r="H28" i="1"/>
  <c r="I28" i="1" s="1"/>
  <c r="J28" i="1" s="1"/>
  <c r="H660" i="1"/>
  <c r="I660" i="1" s="1"/>
  <c r="J660" i="1" s="1"/>
  <c r="H795" i="1"/>
  <c r="I795" i="1" s="1"/>
  <c r="J795" i="1" s="1"/>
  <c r="H811" i="1"/>
  <c r="I811" i="1" s="1"/>
  <c r="J811" i="1" s="1"/>
  <c r="H831" i="1"/>
  <c r="I831" i="1" s="1"/>
  <c r="J831" i="1" s="1"/>
  <c r="H879" i="1"/>
  <c r="I879" i="1" s="1"/>
  <c r="J879" i="1" s="1"/>
  <c r="H887" i="1"/>
  <c r="I887" i="1" s="1"/>
  <c r="J887" i="1" s="1"/>
  <c r="H995" i="1"/>
  <c r="I995" i="1" s="1"/>
  <c r="J995" i="1" s="1"/>
  <c r="H1127" i="1"/>
  <c r="I1127" i="1" s="1"/>
  <c r="J1127" i="1" s="1"/>
  <c r="H1131" i="1"/>
  <c r="I1131" i="1" s="1"/>
  <c r="J1131" i="1" s="1"/>
  <c r="H1187" i="1"/>
  <c r="I1187" i="1" s="1"/>
  <c r="J1187" i="1" s="1"/>
  <c r="H1259" i="1"/>
  <c r="I1259" i="1" s="1"/>
  <c r="J1259" i="1" s="1"/>
  <c r="H1315" i="1"/>
  <c r="I1315" i="1" s="1"/>
  <c r="J1315" i="1" s="1"/>
  <c r="H1463" i="1"/>
  <c r="I1463" i="1" s="1"/>
  <c r="J1463" i="1" s="1"/>
  <c r="H1575" i="1"/>
  <c r="I1575" i="1" s="1"/>
  <c r="J1575" i="1" s="1"/>
  <c r="H2011" i="1"/>
  <c r="I2011" i="1" s="1"/>
  <c r="J2011" i="1" s="1"/>
  <c r="H2111" i="1"/>
  <c r="I2111" i="1" s="1"/>
  <c r="J2111" i="1" s="1"/>
  <c r="H301" i="1"/>
  <c r="I301" i="1" s="1"/>
  <c r="J301" i="1" s="1"/>
  <c r="H325" i="1"/>
  <c r="I325" i="1" s="1"/>
  <c r="J325" i="1" s="1"/>
  <c r="H437" i="1"/>
  <c r="I437" i="1" s="1"/>
  <c r="J437" i="1" s="1"/>
  <c r="H824" i="1"/>
  <c r="I824" i="1" s="1"/>
  <c r="J824" i="1" s="1"/>
  <c r="H72" i="1"/>
  <c r="I72" i="1" s="1"/>
  <c r="J72" i="1" s="1"/>
  <c r="H901" i="1"/>
  <c r="I901" i="1" s="1"/>
  <c r="J901" i="1" s="1"/>
  <c r="H1162" i="1"/>
  <c r="I1162" i="1" s="1"/>
  <c r="J1162" i="1" s="1"/>
  <c r="H1280" i="1"/>
  <c r="I1280" i="1" s="1"/>
  <c r="J1280" i="1" s="1"/>
  <c r="H1360" i="1"/>
  <c r="I1360" i="1" s="1"/>
  <c r="J1360" i="1" s="1"/>
  <c r="H1482" i="1"/>
  <c r="I1482" i="1" s="1"/>
  <c r="J1482" i="1" s="1"/>
  <c r="H1493" i="1"/>
  <c r="I1493" i="1" s="1"/>
  <c r="J1493" i="1" s="1"/>
  <c r="H1514" i="1"/>
  <c r="I1514" i="1" s="1"/>
  <c r="J1514" i="1" s="1"/>
  <c r="H1525" i="1"/>
  <c r="I1525" i="1" s="1"/>
  <c r="J1525" i="1" s="1"/>
  <c r="H1605" i="1"/>
  <c r="I1605" i="1" s="1"/>
  <c r="J1605" i="1" s="1"/>
  <c r="H1637" i="1"/>
  <c r="I1637" i="1" s="1"/>
  <c r="J1637" i="1" s="1"/>
  <c r="H1866" i="1"/>
  <c r="I1866" i="1" s="1"/>
  <c r="J1866" i="1" s="1"/>
  <c r="H1989" i="1"/>
  <c r="I1989" i="1" s="1"/>
  <c r="J1989" i="1" s="1"/>
  <c r="H89" i="1"/>
  <c r="I89" i="1" s="1"/>
  <c r="J89" i="1" s="1"/>
  <c r="H217" i="1"/>
  <c r="I217" i="1" s="1"/>
  <c r="J217" i="1" s="1"/>
  <c r="H289" i="1"/>
  <c r="I289" i="1" s="1"/>
  <c r="J289" i="1" s="1"/>
  <c r="H657" i="1"/>
  <c r="I657" i="1" s="1"/>
  <c r="J657" i="1" s="1"/>
  <c r="H977" i="1"/>
  <c r="I977" i="1" s="1"/>
  <c r="J977" i="1" s="1"/>
  <c r="H1094" i="1"/>
  <c r="I1094" i="1" s="1"/>
  <c r="J1094" i="1" s="1"/>
  <c r="H1132" i="1"/>
  <c r="I1132" i="1" s="1"/>
  <c r="J1132" i="1" s="1"/>
  <c r="H1622" i="1"/>
  <c r="I1622" i="1" s="1"/>
  <c r="J1622" i="1" s="1"/>
  <c r="H1804" i="1"/>
  <c r="I1804" i="1" s="1"/>
  <c r="J1804" i="1" s="1"/>
  <c r="H1916" i="1"/>
  <c r="I1916" i="1" s="1"/>
  <c r="J1916" i="1" s="1"/>
  <c r="H161" i="1"/>
  <c r="I161" i="1" s="1"/>
  <c r="J161" i="1" s="1"/>
  <c r="H520" i="1"/>
  <c r="I520" i="1" s="1"/>
  <c r="J520" i="1" s="1"/>
  <c r="H744" i="1"/>
  <c r="I744" i="1" s="1"/>
  <c r="J744" i="1" s="1"/>
  <c r="H1090" i="1"/>
  <c r="I1090" i="1" s="1"/>
  <c r="J1090" i="1" s="1"/>
  <c r="H1154" i="1"/>
  <c r="I1154" i="1" s="1"/>
  <c r="J1154" i="1" s="1"/>
  <c r="H1256" i="1"/>
  <c r="I1256" i="1" s="1"/>
  <c r="J1256" i="1" s="1"/>
  <c r="H1512" i="1"/>
  <c r="I1512" i="1" s="1"/>
  <c r="J1512" i="1" s="1"/>
  <c r="H1565" i="1"/>
  <c r="I1565" i="1" s="1"/>
  <c r="J1565" i="1" s="1"/>
  <c r="H1784" i="1"/>
  <c r="I1784" i="1" s="1"/>
  <c r="J1784" i="1" s="1"/>
  <c r="H1906" i="1"/>
  <c r="I1906" i="1" s="1"/>
  <c r="J1906" i="1" s="1"/>
  <c r="H457" i="1"/>
  <c r="I457" i="1" s="1"/>
  <c r="J457" i="1" s="1"/>
  <c r="H649" i="1"/>
  <c r="I649" i="1" s="1"/>
  <c r="J649" i="1" s="1"/>
  <c r="H2009" i="1"/>
  <c r="I2009" i="1" s="1"/>
  <c r="J2009" i="1" s="1"/>
  <c r="H2098" i="1"/>
  <c r="I2098" i="1" s="1"/>
  <c r="J2098" i="1" s="1"/>
  <c r="H1374" i="1"/>
  <c r="I1374" i="1" s="1"/>
  <c r="J1374" i="1" s="1"/>
  <c r="H1950" i="1"/>
  <c r="I1950" i="1" s="1"/>
  <c r="J1950" i="1" s="1"/>
  <c r="H2105" i="1"/>
  <c r="I2105" i="1" s="1"/>
  <c r="J2105" i="1" s="1"/>
  <c r="H822" i="1"/>
  <c r="I822" i="1" s="1"/>
  <c r="J822" i="1" s="1"/>
  <c r="H1124" i="1"/>
  <c r="I1124" i="1" s="1"/>
  <c r="J1124" i="1" s="1"/>
  <c r="H1230" i="1"/>
  <c r="I1230" i="1" s="1"/>
  <c r="J1230" i="1" s="1"/>
  <c r="H1337" i="1"/>
  <c r="I1337" i="1" s="1"/>
  <c r="J1337" i="1" s="1"/>
  <c r="H1422" i="1"/>
  <c r="I1422" i="1" s="1"/>
  <c r="J1422" i="1" s="1"/>
  <c r="H1700" i="1"/>
  <c r="I1700" i="1" s="1"/>
  <c r="J1700" i="1" s="1"/>
  <c r="H1956" i="1"/>
  <c r="I1956" i="1" s="1"/>
  <c r="J1956" i="1" s="1"/>
  <c r="H2046" i="1"/>
  <c r="I2046" i="1" s="1"/>
  <c r="J2046" i="1" s="1"/>
  <c r="H2122" i="1"/>
  <c r="I2122" i="1" s="1"/>
  <c r="J2122" i="1" s="1"/>
  <c r="H2150" i="1"/>
  <c r="I2150" i="1" s="1"/>
  <c r="J2150" i="1" s="1"/>
  <c r="H2154" i="1"/>
  <c r="I2154" i="1" s="1"/>
  <c r="J2154" i="1" s="1"/>
  <c r="H1982" i="1"/>
  <c r="I1982" i="1" s="1"/>
  <c r="J1982" i="1" s="1"/>
  <c r="H2097" i="1"/>
  <c r="I2097" i="1" s="1"/>
  <c r="J2097" i="1" s="1"/>
  <c r="H2118" i="1"/>
  <c r="I2118" i="1" s="1"/>
  <c r="J2118" i="1" s="1"/>
  <c r="H358" i="1"/>
  <c r="I358" i="1" s="1"/>
  <c r="J358" i="1" s="1"/>
  <c r="H559" i="1"/>
  <c r="I559" i="1" s="1"/>
  <c r="J559" i="1" s="1"/>
  <c r="H1047" i="1"/>
  <c r="I1047" i="1" s="1"/>
  <c r="J1047" i="1" s="1"/>
  <c r="H1659" i="1"/>
  <c r="I1659" i="1" s="1"/>
  <c r="J1659" i="1" s="1"/>
  <c r="H61" i="1"/>
  <c r="I61" i="1" s="1"/>
  <c r="J61" i="1" s="1"/>
  <c r="H413" i="1"/>
  <c r="I413" i="1" s="1"/>
  <c r="J413" i="1" s="1"/>
  <c r="H741" i="1"/>
  <c r="I741" i="1" s="1"/>
  <c r="J741" i="1" s="1"/>
  <c r="H1290" i="1"/>
  <c r="I1290" i="1" s="1"/>
  <c r="J1290" i="1" s="1"/>
  <c r="H1952" i="1"/>
  <c r="I1952" i="1" s="1"/>
  <c r="J1952" i="1" s="1"/>
  <c r="H1254" i="1"/>
  <c r="I1254" i="1" s="1"/>
  <c r="J1254" i="1" s="1"/>
  <c r="H1106" i="1"/>
  <c r="I1106" i="1" s="1"/>
  <c r="J1106" i="1" s="1"/>
  <c r="H1848" i="1"/>
  <c r="I1848" i="1" s="1"/>
  <c r="J1848" i="1" s="1"/>
  <c r="H1732" i="1"/>
  <c r="I1732" i="1" s="1"/>
  <c r="J1732" i="1" s="1"/>
  <c r="H201" i="1"/>
  <c r="I201" i="1" s="1"/>
  <c r="J201" i="1" s="1"/>
  <c r="H1081" i="1"/>
  <c r="I1081" i="1" s="1"/>
  <c r="J1081" i="1" s="1"/>
  <c r="H1705" i="1"/>
  <c r="I1705" i="1" s="1"/>
  <c r="J1705" i="1" s="1"/>
  <c r="H58" i="1"/>
  <c r="I58" i="1" s="1"/>
  <c r="J58" i="1" s="1"/>
  <c r="H398" i="1"/>
  <c r="I398" i="1" s="1"/>
  <c r="J398" i="1" s="1"/>
  <c r="H364" i="1"/>
  <c r="I364" i="1" s="1"/>
  <c r="J364" i="1" s="1"/>
  <c r="H1107" i="1"/>
  <c r="I1107" i="1" s="1"/>
  <c r="J1107" i="1" s="1"/>
  <c r="H1663" i="1"/>
  <c r="I1663" i="1" s="1"/>
  <c r="J1663" i="1" s="1"/>
  <c r="H213" i="1"/>
  <c r="I213" i="1" s="1"/>
  <c r="J213" i="1" s="1"/>
  <c r="H453" i="1"/>
  <c r="I453" i="1" s="1"/>
  <c r="J453" i="1" s="1"/>
  <c r="H888" i="1"/>
  <c r="I888" i="1" s="1"/>
  <c r="J888" i="1" s="1"/>
  <c r="H1413" i="1"/>
  <c r="I1413" i="1" s="1"/>
  <c r="J1413" i="1" s="1"/>
  <c r="H689" i="1"/>
  <c r="I689" i="1" s="1"/>
  <c r="J689" i="1" s="1"/>
  <c r="H1772" i="1"/>
  <c r="I1772" i="1" s="1"/>
  <c r="J1772" i="1" s="1"/>
  <c r="H1309" i="1"/>
  <c r="I1309" i="1" s="1"/>
  <c r="J1309" i="1" s="1"/>
  <c r="H1992" i="1"/>
  <c r="I1992" i="1" s="1"/>
  <c r="J1992" i="1" s="1"/>
  <c r="H1753" i="1"/>
  <c r="I1753" i="1" s="1"/>
  <c r="J1753" i="1" s="1"/>
  <c r="H1417" i="1"/>
  <c r="I1417" i="1" s="1"/>
  <c r="J1417" i="1" s="1"/>
  <c r="H1465" i="1"/>
  <c r="I1465" i="1" s="1"/>
  <c r="J1465" i="1" s="1"/>
  <c r="H2048" i="1"/>
  <c r="I2048" i="1" s="1"/>
  <c r="J2048" i="1" s="1"/>
  <c r="H254" i="1"/>
  <c r="I254" i="1" s="1"/>
  <c r="J254" i="1" s="1"/>
  <c r="H427" i="1"/>
  <c r="I427" i="1" s="1"/>
  <c r="J427" i="1" s="1"/>
  <c r="H843" i="1"/>
  <c r="I843" i="1" s="1"/>
  <c r="J843" i="1" s="1"/>
  <c r="H1355" i="1"/>
  <c r="I1355" i="1" s="1"/>
  <c r="J1355" i="1" s="1"/>
  <c r="H2051" i="1"/>
  <c r="I2051" i="1" s="1"/>
  <c r="J2051" i="1" s="1"/>
  <c r="H221" i="1"/>
  <c r="I221" i="1" s="1"/>
  <c r="J221" i="1" s="1"/>
  <c r="H477" i="1"/>
  <c r="I477" i="1" s="1"/>
  <c r="J477" i="1" s="1"/>
  <c r="H216" i="1"/>
  <c r="I216" i="1" s="1"/>
  <c r="J216" i="1" s="1"/>
  <c r="H1824" i="1"/>
  <c r="I1824" i="1" s="1"/>
  <c r="J1824" i="1" s="1"/>
  <c r="H1100" i="1"/>
  <c r="I1100" i="1" s="1"/>
  <c r="J1100" i="1" s="1"/>
  <c r="H280" i="1"/>
  <c r="I280" i="1" s="1"/>
  <c r="J280" i="1" s="1"/>
  <c r="H1389" i="1"/>
  <c r="I1389" i="1" s="1"/>
  <c r="J1389" i="1" s="1"/>
  <c r="H2045" i="1"/>
  <c r="I2045" i="1" s="1"/>
  <c r="J2045" i="1" s="1"/>
  <c r="H2148" i="1"/>
  <c r="I2148" i="1" s="1"/>
  <c r="J2148" i="1" s="1"/>
  <c r="H361" i="1"/>
  <c r="I361" i="1" s="1"/>
  <c r="J361" i="1" s="1"/>
  <c r="H1806" i="1"/>
  <c r="I1806" i="1" s="1"/>
  <c r="J1806" i="1" s="1"/>
  <c r="H2080" i="1"/>
  <c r="I2080" i="1" s="1"/>
  <c r="J2080" i="1" s="1"/>
  <c r="H306" i="1"/>
  <c r="I306" i="1" s="1"/>
  <c r="J306" i="1" s="1"/>
  <c r="H475" i="1"/>
  <c r="I475" i="1" s="1"/>
  <c r="J475" i="1" s="1"/>
  <c r="H1007" i="1"/>
  <c r="I1007" i="1" s="1"/>
  <c r="J1007" i="1" s="1"/>
  <c r="H1631" i="1"/>
  <c r="I1631" i="1" s="1"/>
  <c r="J1631" i="1" s="1"/>
  <c r="H405" i="1"/>
  <c r="I405" i="1" s="1"/>
  <c r="J405" i="1" s="1"/>
  <c r="H701" i="1"/>
  <c r="I701" i="1" s="1"/>
  <c r="J701" i="1" s="1"/>
  <c r="H1104" i="1"/>
  <c r="I1104" i="1" s="1"/>
  <c r="J1104" i="1" s="1"/>
  <c r="H1914" i="1"/>
  <c r="I1914" i="1" s="1"/>
  <c r="J1914" i="1" s="1"/>
  <c r="H1249" i="1"/>
  <c r="I1249" i="1" s="1"/>
  <c r="J1249" i="1" s="1"/>
  <c r="H1016" i="1"/>
  <c r="I1016" i="1" s="1"/>
  <c r="J1016" i="1" s="1"/>
  <c r="H1613" i="1"/>
  <c r="I1613" i="1" s="1"/>
  <c r="J1613" i="1" s="1"/>
  <c r="H1390" i="1"/>
  <c r="I1390" i="1" s="1"/>
  <c r="J1390" i="1" s="1"/>
  <c r="H2152" i="1"/>
  <c r="I2152" i="1" s="1"/>
  <c r="J2152" i="1" s="1"/>
  <c r="H553" i="1"/>
  <c r="I553" i="1" s="1"/>
  <c r="J553" i="1" s="1"/>
  <c r="H830" i="1"/>
  <c r="I830" i="1" s="1"/>
  <c r="J830" i="1" s="1"/>
  <c r="H90" i="1"/>
  <c r="I90" i="1" s="1"/>
  <c r="J90" i="1" s="1"/>
  <c r="H1779" i="1"/>
  <c r="I1779" i="1" s="1"/>
  <c r="J1779" i="1" s="1"/>
  <c r="H1490" i="1"/>
  <c r="I1490" i="1" s="1"/>
  <c r="J1490" i="1" s="1"/>
  <c r="H345" i="1"/>
  <c r="I345" i="1" s="1"/>
  <c r="J345" i="1" s="1"/>
  <c r="H491" i="1"/>
  <c r="I491" i="1" s="1"/>
  <c r="J491" i="1" s="1"/>
  <c r="H304" i="1"/>
  <c r="I304" i="1" s="1"/>
  <c r="J304" i="1" s="1"/>
  <c r="H286" i="1"/>
  <c r="I286" i="1" s="1"/>
  <c r="J286" i="1" s="1"/>
  <c r="H135" i="1"/>
  <c r="I135" i="1" s="1"/>
  <c r="J135" i="1" s="1"/>
  <c r="H443" i="1"/>
  <c r="I443" i="1" s="1"/>
  <c r="J443" i="1" s="1"/>
  <c r="H679" i="1"/>
  <c r="I679" i="1" s="1"/>
  <c r="J679" i="1" s="1"/>
  <c r="H751" i="1"/>
  <c r="I751" i="1" s="1"/>
  <c r="J751" i="1" s="1"/>
  <c r="H1027" i="1"/>
  <c r="I1027" i="1" s="1"/>
  <c r="J1027" i="1" s="1"/>
  <c r="H2083" i="1"/>
  <c r="I2083" i="1" s="1"/>
  <c r="J2083" i="1" s="1"/>
  <c r="H232" i="1"/>
  <c r="I232" i="1" s="1"/>
  <c r="J232" i="1" s="1"/>
  <c r="H1157" i="1"/>
  <c r="I1157" i="1" s="1"/>
  <c r="J1157" i="1" s="1"/>
  <c r="H1226" i="1"/>
  <c r="I1226" i="1" s="1"/>
  <c r="J1226" i="1" s="1"/>
  <c r="H57" i="1"/>
  <c r="I57" i="1" s="1"/>
  <c r="J57" i="1" s="1"/>
  <c r="H353" i="1"/>
  <c r="I353" i="1" s="1"/>
  <c r="J353" i="1" s="1"/>
  <c r="H449" i="1"/>
  <c r="I449" i="1" s="1"/>
  <c r="J449" i="1" s="1"/>
  <c r="H1078" i="1"/>
  <c r="I1078" i="1" s="1"/>
  <c r="J1078" i="1" s="1"/>
  <c r="H1196" i="1"/>
  <c r="I1196" i="1" s="1"/>
  <c r="J1196" i="1" s="1"/>
  <c r="H1206" i="1"/>
  <c r="I1206" i="1" s="1"/>
  <c r="J1206" i="1" s="1"/>
  <c r="H1324" i="1"/>
  <c r="I1324" i="1" s="1"/>
  <c r="J1324" i="1" s="1"/>
  <c r="H1820" i="1"/>
  <c r="I1820" i="1" s="1"/>
  <c r="J1820" i="1" s="1"/>
  <c r="H1277" i="1"/>
  <c r="I1277" i="1" s="1"/>
  <c r="J1277" i="1" s="1"/>
  <c r="H1837" i="1"/>
  <c r="I1837" i="1" s="1"/>
  <c r="J1837" i="1" s="1"/>
  <c r="H2050" i="1"/>
  <c r="I2050" i="1" s="1"/>
  <c r="J2050" i="1" s="1"/>
  <c r="H1371" i="1"/>
  <c r="I1371" i="1" s="1"/>
  <c r="J1371" i="1" s="1"/>
  <c r="H1951" i="1"/>
  <c r="I1951" i="1" s="1"/>
  <c r="J1951" i="1" s="1"/>
  <c r="H1549" i="1"/>
  <c r="I1549" i="1" s="1"/>
  <c r="J1549" i="1" s="1"/>
  <c r="H1838" i="1"/>
  <c r="I1838" i="1" s="1"/>
  <c r="J1838" i="1" s="1"/>
  <c r="H1934" i="1"/>
  <c r="I1934" i="1" s="1"/>
  <c r="J1934" i="1" s="1"/>
  <c r="H1083" i="1"/>
  <c r="I1083" i="1" s="1"/>
  <c r="J1083" i="1" s="1"/>
  <c r="H1137" i="1"/>
  <c r="I1137" i="1" s="1"/>
  <c r="J1137" i="1" s="1"/>
  <c r="H1003" i="1"/>
  <c r="I1003" i="1" s="1"/>
  <c r="J1003" i="1" s="1"/>
  <c r="H1780" i="1"/>
  <c r="I1780" i="1" s="1"/>
  <c r="J1780" i="1" s="1"/>
  <c r="H875" i="1"/>
  <c r="I875" i="1" s="1"/>
  <c r="J875" i="1" s="1"/>
  <c r="H1293" i="1"/>
  <c r="I1293" i="1" s="1"/>
  <c r="J1293" i="1" s="1"/>
  <c r="H1236" i="1"/>
  <c r="I1236" i="1" s="1"/>
  <c r="J1236" i="1" s="1"/>
  <c r="H1662" i="1"/>
  <c r="I1662" i="1" s="1"/>
  <c r="J1662" i="1" s="1"/>
  <c r="H303" i="1"/>
  <c r="I303" i="1" s="1"/>
  <c r="J303" i="1" s="1"/>
  <c r="H352" i="1"/>
  <c r="I352" i="1" s="1"/>
  <c r="J352" i="1" s="1"/>
  <c r="H47" i="1"/>
  <c r="I47" i="1" s="1"/>
  <c r="J47" i="1" s="1"/>
  <c r="H517" i="1"/>
  <c r="I517" i="1" s="1"/>
  <c r="J517" i="1" s="1"/>
  <c r="H2020" i="1"/>
  <c r="I2020" i="1" s="1"/>
  <c r="J2020" i="1" s="1"/>
  <c r="H1200" i="1"/>
  <c r="I1200" i="1" s="1"/>
  <c r="J1200" i="1" s="1"/>
  <c r="H695" i="1"/>
  <c r="I695" i="1" s="1"/>
  <c r="J695" i="1" s="1"/>
  <c r="H1211" i="1"/>
  <c r="I1211" i="1" s="1"/>
  <c r="J1211" i="1" s="1"/>
  <c r="H852" i="1"/>
  <c r="I852" i="1" s="1"/>
  <c r="J852" i="1" s="1"/>
  <c r="H1331" i="1"/>
  <c r="I1331" i="1" s="1"/>
  <c r="J1331" i="1" s="1"/>
  <c r="H974" i="1"/>
  <c r="I974" i="1" s="1"/>
  <c r="J974" i="1" s="1"/>
  <c r="H814" i="1"/>
  <c r="I814" i="1" s="1"/>
  <c r="J814" i="1" s="1"/>
  <c r="H1960" i="1"/>
  <c r="I1960" i="1" s="1"/>
  <c r="J1960" i="1" s="1"/>
  <c r="H1522" i="1"/>
  <c r="I1522" i="1" s="1"/>
  <c r="J1522" i="1" s="1"/>
  <c r="H1473" i="1"/>
  <c r="I1473" i="1" s="1"/>
  <c r="J1473" i="1" s="1"/>
  <c r="H993" i="1"/>
  <c r="I993" i="1" s="1"/>
  <c r="J993" i="1" s="1"/>
  <c r="H1098" i="1"/>
  <c r="I1098" i="1" s="1"/>
  <c r="J1098" i="1" s="1"/>
  <c r="H917" i="1"/>
  <c r="I917" i="1" s="1"/>
  <c r="J917" i="1" s="1"/>
  <c r="H848" i="1"/>
  <c r="I848" i="1" s="1"/>
  <c r="J848" i="1" s="1"/>
  <c r="H1819" i="1"/>
  <c r="I1819" i="1" s="1"/>
  <c r="J1819" i="1" s="1"/>
  <c r="H1191" i="1"/>
  <c r="I1191" i="1" s="1"/>
  <c r="J1191" i="1" s="1"/>
  <c r="H691" i="1"/>
  <c r="I691" i="1" s="1"/>
  <c r="J691" i="1" s="1"/>
  <c r="H877" i="1"/>
  <c r="I877" i="1" s="1"/>
  <c r="J877" i="1" s="1"/>
  <c r="H1699" i="1"/>
  <c r="I1699" i="1" s="1"/>
  <c r="J1699" i="1" s="1"/>
  <c r="H656" i="1"/>
  <c r="I656" i="1" s="1"/>
  <c r="J656" i="1" s="1"/>
  <c r="H461" i="1"/>
  <c r="I461" i="1" s="1"/>
  <c r="J461" i="1" s="1"/>
  <c r="H820" i="1"/>
  <c r="I820" i="1" s="1"/>
  <c r="J820" i="1" s="1"/>
  <c r="H1250" i="1"/>
  <c r="I1250" i="1" s="1"/>
  <c r="J1250" i="1" s="1"/>
  <c r="H2142" i="1"/>
  <c r="I2142" i="1" s="1"/>
  <c r="J2142" i="1" s="1"/>
  <c r="H1103" i="1"/>
  <c r="I1103" i="1" s="1"/>
  <c r="J1103" i="1" s="1"/>
  <c r="H1151" i="1"/>
  <c r="I1151" i="1" s="1"/>
  <c r="J1151" i="1" s="1"/>
  <c r="H1915" i="1"/>
  <c r="I1915" i="1" s="1"/>
  <c r="J1915" i="1" s="1"/>
  <c r="H165" i="1"/>
  <c r="I165" i="1" s="1"/>
  <c r="J165" i="1" s="1"/>
  <c r="H1569" i="1"/>
  <c r="I1569" i="1" s="1"/>
  <c r="J1569" i="1" s="1"/>
  <c r="H2013" i="1"/>
  <c r="I2013" i="1" s="1"/>
  <c r="J2013" i="1" s="1"/>
  <c r="H1364" i="1"/>
  <c r="I1364" i="1" s="1"/>
  <c r="J1364" i="1" s="1"/>
  <c r="H1171" i="1"/>
  <c r="I1171" i="1" s="1"/>
  <c r="J1171" i="1" s="1"/>
  <c r="H896" i="1"/>
  <c r="I896" i="1" s="1"/>
  <c r="J896" i="1" s="1"/>
  <c r="H1026" i="1"/>
  <c r="I1026" i="1" s="1"/>
  <c r="J1026" i="1" s="1"/>
  <c r="H1474" i="1"/>
  <c r="I1474" i="1" s="1"/>
  <c r="J1474" i="1" s="1"/>
  <c r="H256" i="1"/>
  <c r="I256" i="1" s="1"/>
  <c r="J256" i="1" s="1"/>
  <c r="H1597" i="1"/>
  <c r="I1597" i="1" s="1"/>
  <c r="J1597" i="1" s="1"/>
  <c r="H2096" i="1"/>
  <c r="I2096" i="1" s="1"/>
  <c r="J2096" i="1" s="1"/>
  <c r="H872" i="1"/>
  <c r="I872" i="1" s="1"/>
  <c r="J872" i="1" s="1"/>
  <c r="H208" i="1"/>
  <c r="I208" i="1" s="1"/>
  <c r="J208" i="1" s="1"/>
  <c r="H1444" i="1"/>
  <c r="I1444" i="1" s="1"/>
  <c r="J1444" i="1" s="1"/>
  <c r="H835" i="1"/>
  <c r="I835" i="1" s="1"/>
  <c r="J835" i="1" s="1"/>
  <c r="H1035" i="1"/>
  <c r="I1035" i="1" s="1"/>
  <c r="J1035" i="1" s="1"/>
  <c r="H1291" i="1"/>
  <c r="I1291" i="1" s="1"/>
  <c r="J1291" i="1" s="1"/>
  <c r="H121" i="1"/>
  <c r="I121" i="1" s="1"/>
  <c r="J121" i="1" s="1"/>
  <c r="H2102" i="1"/>
  <c r="I2102" i="1" s="1"/>
  <c r="J2102" i="1" s="1"/>
  <c r="H98" i="1"/>
  <c r="I98" i="1" s="1"/>
  <c r="J98" i="1" s="1"/>
  <c r="H899" i="1"/>
  <c r="I899" i="1" s="1"/>
  <c r="J899" i="1" s="1"/>
  <c r="H1339" i="1"/>
  <c r="I1339" i="1" s="1"/>
  <c r="J1339" i="1" s="1"/>
  <c r="H1831" i="1"/>
  <c r="I1831" i="1" s="1"/>
  <c r="J1831" i="1" s="1"/>
  <c r="H1879" i="1"/>
  <c r="I1879" i="1" s="1"/>
  <c r="J1879" i="1" s="1"/>
  <c r="H2103" i="1"/>
  <c r="I2103" i="1" s="1"/>
  <c r="J2103" i="1" s="1"/>
  <c r="H833" i="1"/>
  <c r="I833" i="1" s="1"/>
  <c r="J833" i="1" s="1"/>
  <c r="H1562" i="1"/>
  <c r="I1562" i="1" s="1"/>
  <c r="J1562" i="1" s="1"/>
  <c r="H1978" i="1"/>
  <c r="I1978" i="1" s="1"/>
  <c r="J1978" i="1" s="1"/>
  <c r="H25" i="1"/>
  <c r="I25" i="1" s="1"/>
  <c r="J25" i="1" s="1"/>
  <c r="H1010" i="1"/>
  <c r="I1010" i="1" s="1"/>
  <c r="J1010" i="1" s="1"/>
  <c r="H1064" i="1"/>
  <c r="I1064" i="1" s="1"/>
  <c r="J1064" i="1" s="1"/>
  <c r="H1592" i="1"/>
  <c r="I1592" i="1" s="1"/>
  <c r="J1592" i="1" s="1"/>
  <c r="H2114" i="1"/>
  <c r="I2114" i="1" s="1"/>
  <c r="J2114" i="1" s="1"/>
  <c r="H2136" i="1"/>
  <c r="I2136" i="1" s="1"/>
  <c r="J2136" i="1" s="1"/>
  <c r="H846" i="1"/>
  <c r="I846" i="1" s="1"/>
  <c r="J846" i="1" s="1"/>
  <c r="H2062" i="1"/>
  <c r="I2062" i="1" s="1"/>
  <c r="J2062" i="1" s="1"/>
  <c r="H1998" i="1"/>
  <c r="I1998" i="1" s="1"/>
  <c r="J1998" i="1" s="1"/>
  <c r="H570" i="1"/>
  <c r="I570" i="1" s="1"/>
  <c r="J570" i="1" s="1"/>
  <c r="H335" i="1"/>
  <c r="I335" i="1" s="1"/>
  <c r="J335" i="1" s="1"/>
  <c r="H359" i="1"/>
  <c r="I359" i="1" s="1"/>
  <c r="J359" i="1" s="1"/>
  <c r="H1563" i="1"/>
  <c r="I1563" i="1" s="1"/>
  <c r="J1563" i="1" s="1"/>
  <c r="H1786" i="1"/>
  <c r="I1786" i="1" s="1"/>
  <c r="J1786" i="1" s="1"/>
  <c r="H778" i="1"/>
  <c r="I778" i="1" s="1"/>
  <c r="J778" i="1" s="1"/>
  <c r="H1480" i="1"/>
  <c r="I1480" i="1" s="1"/>
  <c r="J1480" i="1" s="1"/>
  <c r="H1028" i="1"/>
  <c r="I1028" i="1" s="1"/>
  <c r="J1028" i="1" s="1"/>
  <c r="H1358" i="1"/>
  <c r="I1358" i="1" s="1"/>
  <c r="J1358" i="1" s="1"/>
  <c r="H1342" i="1"/>
  <c r="I1342" i="1" s="1"/>
  <c r="J1342" i="1" s="1"/>
  <c r="H194" i="1"/>
  <c r="I194" i="1" s="1"/>
  <c r="J194" i="1" s="1"/>
  <c r="H111" i="1"/>
  <c r="I111" i="1" s="1"/>
  <c r="J111" i="1" s="1"/>
  <c r="H1586" i="1"/>
  <c r="I1586" i="1" s="1"/>
  <c r="J1586" i="1" s="1"/>
  <c r="H1540" i="1"/>
  <c r="I1540" i="1" s="1"/>
  <c r="J1540" i="1" s="1"/>
  <c r="H387" i="1"/>
  <c r="I387" i="1" s="1"/>
  <c r="J387" i="1" s="1"/>
  <c r="H1706" i="1"/>
  <c r="I1706" i="1" s="1"/>
  <c r="J1706" i="1" s="1"/>
  <c r="H1773" i="1"/>
  <c r="I1773" i="1" s="1"/>
  <c r="J1773" i="1" s="1"/>
  <c r="H2132" i="1"/>
  <c r="I2132" i="1" s="1"/>
  <c r="J2132" i="1" s="1"/>
  <c r="H1676" i="1"/>
  <c r="I1676" i="1" s="1"/>
  <c r="J1676" i="1" s="1"/>
  <c r="H789" i="1"/>
  <c r="I789" i="1" s="1"/>
  <c r="J789" i="1" s="1"/>
  <c r="H1558" i="1"/>
  <c r="I1558" i="1" s="1"/>
  <c r="J1558" i="1" s="1"/>
  <c r="H1921" i="1"/>
  <c r="I1921" i="1" s="1"/>
  <c r="J1921" i="1" s="1"/>
  <c r="H554" i="1"/>
  <c r="I554" i="1" s="1"/>
  <c r="J554" i="1" s="1"/>
  <c r="H27" i="1"/>
  <c r="I27" i="1" s="1"/>
  <c r="J27" i="1" s="1"/>
  <c r="H1471" i="1"/>
  <c r="I1471" i="1" s="1"/>
  <c r="J1471" i="1" s="1"/>
  <c r="H1452" i="1"/>
  <c r="I1452" i="1" s="1"/>
  <c r="J1452" i="1" s="1"/>
  <c r="H1481" i="1"/>
  <c r="I1481" i="1" s="1"/>
  <c r="J1481" i="1" s="1"/>
  <c r="H737" i="1"/>
  <c r="I737" i="1" s="1"/>
  <c r="J737" i="1" s="1"/>
  <c r="H220" i="1"/>
  <c r="I220" i="1" s="1"/>
  <c r="J220" i="1" s="1"/>
  <c r="H1439" i="1"/>
  <c r="I1439" i="1" s="1"/>
  <c r="J1439" i="1" s="1"/>
  <c r="H539" i="1"/>
  <c r="I539" i="1" s="1"/>
  <c r="J539" i="1" s="1"/>
  <c r="H855" i="1"/>
  <c r="I855" i="1" s="1"/>
  <c r="J855" i="1" s="1"/>
  <c r="H1634" i="1"/>
  <c r="I1634" i="1" s="1"/>
  <c r="J1634" i="1" s="1"/>
  <c r="H1902" i="1"/>
  <c r="I1902" i="1" s="1"/>
  <c r="J1902" i="1" s="1"/>
  <c r="H2036" i="1"/>
  <c r="I2036" i="1" s="1"/>
  <c r="J2036" i="1" s="1"/>
  <c r="H343" i="1"/>
  <c r="I343" i="1" s="1"/>
  <c r="J343" i="1" s="1"/>
  <c r="H572" i="1"/>
  <c r="I572" i="1" s="1"/>
  <c r="J572" i="1" s="1"/>
  <c r="H774" i="1"/>
  <c r="I774" i="1" s="1"/>
  <c r="J774" i="1" s="1"/>
  <c r="H2059" i="1"/>
  <c r="I2059" i="1" s="1"/>
  <c r="J2059" i="1" s="1"/>
  <c r="H1986" i="1"/>
  <c r="I1986" i="1" s="1"/>
  <c r="J1986" i="1" s="1"/>
  <c r="H179" i="1"/>
  <c r="I179" i="1" s="1"/>
  <c r="J179" i="1" s="1"/>
  <c r="H223" i="1"/>
  <c r="I223" i="1" s="1"/>
  <c r="J223" i="1" s="1"/>
  <c r="H2075" i="1"/>
  <c r="I2075" i="1" s="1"/>
  <c r="J2075" i="1" s="1"/>
  <c r="H916" i="1"/>
  <c r="I916" i="1" s="1"/>
  <c r="J916" i="1" s="1"/>
  <c r="H95" i="1"/>
  <c r="I95" i="1" s="1"/>
  <c r="J95" i="1" s="1"/>
  <c r="H709" i="1"/>
  <c r="I709" i="1" s="1"/>
  <c r="J709" i="1" s="1"/>
  <c r="H2077" i="1"/>
  <c r="I2077" i="1" s="1"/>
  <c r="J2077" i="1" s="1"/>
  <c r="H618" i="1"/>
  <c r="I618" i="1" s="1"/>
  <c r="J618" i="1" s="1"/>
  <c r="H31" i="1"/>
  <c r="I31" i="1" s="1"/>
  <c r="J31" i="1" s="1"/>
  <c r="H551" i="1"/>
  <c r="I551" i="1" s="1"/>
  <c r="J551" i="1" s="1"/>
  <c r="H603" i="1"/>
  <c r="I603" i="1" s="1"/>
  <c r="J603" i="1" s="1"/>
  <c r="H180" i="1"/>
  <c r="I180" i="1" s="1"/>
  <c r="J180" i="1" s="1"/>
  <c r="H252" i="1"/>
  <c r="I252" i="1" s="1"/>
  <c r="J252" i="1" s="1"/>
  <c r="H516" i="1"/>
  <c r="I516" i="1" s="1"/>
  <c r="J516" i="1" s="1"/>
  <c r="H1455" i="1"/>
  <c r="I1455" i="1" s="1"/>
  <c r="J1455" i="1" s="1"/>
  <c r="H485" i="1"/>
  <c r="I485" i="1" s="1"/>
  <c r="J485" i="1" s="1"/>
  <c r="H669" i="1"/>
  <c r="I669" i="1" s="1"/>
  <c r="J669" i="1" s="1"/>
  <c r="H884" i="1"/>
  <c r="I884" i="1" s="1"/>
  <c r="J884" i="1" s="1"/>
  <c r="H272" i="1"/>
  <c r="I272" i="1" s="1"/>
  <c r="J272" i="1" s="1"/>
  <c r="H825" i="1"/>
  <c r="I825" i="1" s="1"/>
  <c r="J825" i="1" s="1"/>
  <c r="H1498" i="1"/>
  <c r="I1498" i="1" s="1"/>
  <c r="J1498" i="1" s="1"/>
  <c r="H616" i="1"/>
  <c r="I616" i="1" s="1"/>
  <c r="J616" i="1" s="1"/>
  <c r="H1229" i="1"/>
  <c r="I1229" i="1" s="1"/>
  <c r="J1229" i="1" s="1"/>
  <c r="H1394" i="1"/>
  <c r="I1394" i="1" s="1"/>
  <c r="J1394" i="1" s="1"/>
  <c r="H1640" i="1"/>
  <c r="I1640" i="1" s="1"/>
  <c r="J1640" i="1" s="1"/>
  <c r="H2141" i="1"/>
  <c r="I2141" i="1" s="1"/>
  <c r="J2141" i="1" s="1"/>
  <c r="H1449" i="1"/>
  <c r="I1449" i="1" s="1"/>
  <c r="J1449" i="1" s="1"/>
  <c r="H2004" i="1"/>
  <c r="I2004" i="1" s="1"/>
  <c r="J2004" i="1" s="1"/>
  <c r="H690" i="1"/>
  <c r="I690" i="1" s="1"/>
  <c r="J690" i="1" s="1"/>
  <c r="H604" i="1"/>
  <c r="I604" i="1" s="1"/>
  <c r="J604" i="1" s="1"/>
  <c r="H1675" i="1"/>
  <c r="I1675" i="1" s="1"/>
  <c r="J1675" i="1" s="1"/>
  <c r="H770" i="1"/>
  <c r="I770" i="1" s="1"/>
  <c r="J770" i="1" s="1"/>
  <c r="H732" i="1"/>
  <c r="I732" i="1" s="1"/>
  <c r="J732" i="1" s="1"/>
  <c r="H1581" i="1"/>
  <c r="I1581" i="1" s="1"/>
  <c r="J1581" i="1" s="1"/>
  <c r="H1741" i="1"/>
  <c r="I1741" i="1" s="1"/>
  <c r="J1741" i="1" s="1"/>
  <c r="H622" i="1"/>
  <c r="I622" i="1" s="1"/>
  <c r="J622" i="1" s="1"/>
  <c r="H971" i="1"/>
  <c r="I971" i="1" s="1"/>
  <c r="J971" i="1" s="1"/>
  <c r="H1431" i="1"/>
  <c r="I1431" i="1" s="1"/>
  <c r="J1431" i="1" s="1"/>
  <c r="H1072" i="1"/>
  <c r="I1072" i="1" s="1"/>
  <c r="J1072" i="1" s="1"/>
  <c r="H1456" i="1"/>
  <c r="I1456" i="1" s="1"/>
  <c r="J1456" i="1" s="1"/>
  <c r="H683" i="1"/>
  <c r="I683" i="1" s="1"/>
  <c r="J683" i="1" s="1"/>
  <c r="H1923" i="1"/>
  <c r="I1923" i="1" s="1"/>
  <c r="J1923" i="1" s="1"/>
  <c r="H64" i="1"/>
  <c r="I64" i="1" s="1"/>
  <c r="J64" i="1" s="1"/>
  <c r="H1925" i="1"/>
  <c r="I1925" i="1" s="1"/>
  <c r="J1925" i="1" s="1"/>
  <c r="H798" i="1"/>
  <c r="I798" i="1" s="1"/>
  <c r="J798" i="1" s="1"/>
  <c r="H22" i="1"/>
  <c r="I22" i="1" s="1"/>
  <c r="J22" i="1" s="1"/>
  <c r="H154" i="1"/>
  <c r="I154" i="1" s="1"/>
  <c r="J154" i="1" s="1"/>
  <c r="H338" i="1"/>
  <c r="I338" i="1" s="1"/>
  <c r="J338" i="1" s="1"/>
  <c r="H674" i="1"/>
  <c r="I674" i="1" s="1"/>
  <c r="J674" i="1" s="1"/>
  <c r="H710" i="1"/>
  <c r="I710" i="1" s="1"/>
  <c r="J710" i="1" s="1"/>
  <c r="H730" i="1"/>
  <c r="I730" i="1" s="1"/>
  <c r="J730" i="1" s="1"/>
  <c r="H43" i="1"/>
  <c r="I43" i="1" s="1"/>
  <c r="J43" i="1" s="1"/>
  <c r="H227" i="1"/>
  <c r="I227" i="1" s="1"/>
  <c r="J227" i="1" s="1"/>
  <c r="H251" i="1"/>
  <c r="I251" i="1" s="1"/>
  <c r="J251" i="1" s="1"/>
  <c r="H255" i="1"/>
  <c r="I255" i="1" s="1"/>
  <c r="J255" i="1" s="1"/>
  <c r="H403" i="1"/>
  <c r="I403" i="1" s="1"/>
  <c r="J403" i="1" s="1"/>
  <c r="H764" i="1"/>
  <c r="I764" i="1" s="1"/>
  <c r="J764" i="1" s="1"/>
  <c r="H783" i="1"/>
  <c r="I783" i="1" s="1"/>
  <c r="J783" i="1" s="1"/>
  <c r="H863" i="1"/>
  <c r="I863" i="1" s="1"/>
  <c r="J863" i="1" s="1"/>
  <c r="H907" i="1"/>
  <c r="I907" i="1" s="1"/>
  <c r="J907" i="1" s="1"/>
  <c r="H1039" i="1"/>
  <c r="I1039" i="1" s="1"/>
  <c r="J1039" i="1" s="1"/>
  <c r="H1383" i="1"/>
  <c r="I1383" i="1" s="1"/>
  <c r="J1383" i="1" s="1"/>
  <c r="H2031" i="1"/>
  <c r="I2031" i="1" s="1"/>
  <c r="J2031" i="1" s="1"/>
  <c r="H2131" i="1"/>
  <c r="I2131" i="1" s="1"/>
  <c r="J2131" i="1" s="1"/>
  <c r="H173" i="1"/>
  <c r="I173" i="1" s="1"/>
  <c r="J173" i="1" s="1"/>
  <c r="H189" i="1"/>
  <c r="I189" i="1" s="1"/>
  <c r="J189" i="1" s="1"/>
  <c r="H565" i="1"/>
  <c r="I565" i="1" s="1"/>
  <c r="J565" i="1" s="1"/>
  <c r="H613" i="1"/>
  <c r="I613" i="1" s="1"/>
  <c r="J613" i="1" s="1"/>
  <c r="H784" i="1"/>
  <c r="I784" i="1" s="1"/>
  <c r="J784" i="1" s="1"/>
  <c r="H32" i="1"/>
  <c r="I32" i="1" s="1"/>
  <c r="J32" i="1" s="1"/>
  <c r="H80" i="1"/>
  <c r="I80" i="1" s="1"/>
  <c r="J80" i="1" s="1"/>
  <c r="H1722" i="1"/>
  <c r="I1722" i="1" s="1"/>
  <c r="J1722" i="1" s="1"/>
  <c r="H465" i="1"/>
  <c r="I465" i="1" s="1"/>
  <c r="J465" i="1" s="1"/>
  <c r="H966" i="1"/>
  <c r="I966" i="1" s="1"/>
  <c r="J966" i="1" s="1"/>
  <c r="H1036" i="1"/>
  <c r="I1036" i="1" s="1"/>
  <c r="J1036" i="1" s="1"/>
  <c r="H1222" i="1"/>
  <c r="I1222" i="1" s="1"/>
  <c r="J1222" i="1" s="1"/>
  <c r="H1446" i="1"/>
  <c r="I1446" i="1" s="1"/>
  <c r="J1446" i="1" s="1"/>
  <c r="H1782" i="1"/>
  <c r="I1782" i="1" s="1"/>
  <c r="J1782" i="1" s="1"/>
  <c r="H712" i="1"/>
  <c r="I712" i="1" s="1"/>
  <c r="J712" i="1" s="1"/>
  <c r="H821" i="1"/>
  <c r="I821" i="1" s="1"/>
  <c r="J821" i="1" s="1"/>
  <c r="H984" i="1"/>
  <c r="I984" i="1" s="1"/>
  <c r="J984" i="1" s="1"/>
  <c r="H989" i="1"/>
  <c r="I989" i="1" s="1"/>
  <c r="J989" i="1" s="1"/>
  <c r="H1400" i="1"/>
  <c r="I1400" i="1" s="1"/>
  <c r="J1400" i="1" s="1"/>
  <c r="H1650" i="1"/>
  <c r="I1650" i="1" s="1"/>
  <c r="J1650" i="1" s="1"/>
  <c r="H1720" i="1"/>
  <c r="I1720" i="1" s="1"/>
  <c r="J1720" i="1" s="1"/>
  <c r="H2066" i="1"/>
  <c r="I2066" i="1" s="1"/>
  <c r="J2066" i="1" s="1"/>
  <c r="H521" i="1"/>
  <c r="I521" i="1" s="1"/>
  <c r="J521" i="1" s="1"/>
  <c r="H1689" i="1"/>
  <c r="I1689" i="1" s="1"/>
  <c r="J1689" i="1" s="1"/>
  <c r="H473" i="1"/>
  <c r="I473" i="1" s="1"/>
  <c r="J473" i="1" s="1"/>
  <c r="H1545" i="1"/>
  <c r="I1545" i="1" s="1"/>
  <c r="J1545" i="1" s="1"/>
  <c r="H1038" i="1"/>
  <c r="I1038" i="1" s="1"/>
  <c r="J1038" i="1" s="1"/>
  <c r="H1529" i="1"/>
  <c r="I1529" i="1" s="1"/>
  <c r="J1529" i="1" s="1"/>
  <c r="H1764" i="1"/>
  <c r="I1764" i="1" s="1"/>
  <c r="J1764" i="1" s="1"/>
  <c r="H441" i="1"/>
  <c r="I441" i="1" s="1"/>
  <c r="J441" i="1" s="1"/>
  <c r="H1946" i="1"/>
  <c r="I1946" i="1" s="1"/>
  <c r="J1946" i="1" s="1"/>
  <c r="H1393" i="1"/>
  <c r="I1393" i="1" s="1"/>
  <c r="J1393" i="1" s="1"/>
  <c r="H1756" i="1"/>
  <c r="I1756" i="1" s="1"/>
  <c r="J1756" i="1" s="1"/>
  <c r="H1368" i="1"/>
  <c r="I1368" i="1" s="1"/>
  <c r="J1368" i="1" s="1"/>
  <c r="H1789" i="1"/>
  <c r="I1789" i="1" s="1"/>
  <c r="J1789" i="1" s="1"/>
  <c r="H658" i="1"/>
  <c r="I658" i="1" s="1"/>
  <c r="J658" i="1" s="1"/>
  <c r="H279" i="1"/>
  <c r="I279" i="1" s="1"/>
  <c r="J279" i="1" s="1"/>
  <c r="H244" i="1"/>
  <c r="I244" i="1" s="1"/>
  <c r="J244" i="1" s="1"/>
  <c r="H1011" i="1"/>
  <c r="I1011" i="1" s="1"/>
  <c r="J1011" i="1" s="1"/>
  <c r="H1655" i="1"/>
  <c r="I1655" i="1" s="1"/>
  <c r="J1655" i="1" s="1"/>
  <c r="H1755" i="1"/>
  <c r="I1755" i="1" s="1"/>
  <c r="J1755" i="1" s="1"/>
  <c r="H2015" i="1"/>
  <c r="I2015" i="1" s="1"/>
  <c r="J2015" i="1" s="1"/>
  <c r="H341" i="1"/>
  <c r="I341" i="1" s="1"/>
  <c r="J341" i="1" s="1"/>
  <c r="H776" i="1"/>
  <c r="I776" i="1" s="1"/>
  <c r="J776" i="1" s="1"/>
  <c r="H672" i="1"/>
  <c r="I672" i="1" s="1"/>
  <c r="J672" i="1" s="1"/>
  <c r="H704" i="1"/>
  <c r="I704" i="1" s="1"/>
  <c r="J704" i="1" s="1"/>
  <c r="H1418" i="1"/>
  <c r="I1418" i="1" s="1"/>
  <c r="J1418" i="1" s="1"/>
  <c r="H1568" i="1"/>
  <c r="I1568" i="1" s="1"/>
  <c r="J1568" i="1" s="1"/>
  <c r="H1829" i="1"/>
  <c r="I1829" i="1" s="1"/>
  <c r="J1829" i="1" s="1"/>
  <c r="H1941" i="1"/>
  <c r="I1941" i="1" s="1"/>
  <c r="J1941" i="1" s="1"/>
  <c r="H305" i="1"/>
  <c r="I305" i="1" s="1"/>
  <c r="J305" i="1" s="1"/>
  <c r="H1041" i="1"/>
  <c r="I1041" i="1" s="1"/>
  <c r="J1041" i="1" s="1"/>
  <c r="H1841" i="1"/>
  <c r="I1841" i="1" s="1"/>
  <c r="J1841" i="1" s="1"/>
  <c r="H1533" i="1"/>
  <c r="I1533" i="1" s="1"/>
  <c r="J1533" i="1" s="1"/>
  <c r="H1544" i="1"/>
  <c r="I1544" i="1" s="1"/>
  <c r="J1544" i="1" s="1"/>
  <c r="H2034" i="1"/>
  <c r="I2034" i="1" s="1"/>
  <c r="J2034" i="1" s="1"/>
  <c r="H1988" i="1"/>
  <c r="I1988" i="1" s="1"/>
  <c r="J1988" i="1" s="1"/>
  <c r="H2074" i="1"/>
  <c r="I2074" i="1" s="1"/>
  <c r="J2074" i="1" s="1"/>
  <c r="H1460" i="1"/>
  <c r="I1460" i="1" s="1"/>
  <c r="J1460" i="1" s="1"/>
  <c r="H1849" i="1"/>
  <c r="I1849" i="1" s="1"/>
  <c r="J1849" i="1" s="1"/>
  <c r="H2078" i="1"/>
  <c r="I2078" i="1" s="1"/>
  <c r="J2078" i="1" s="1"/>
  <c r="H1214" i="1"/>
  <c r="I1214" i="1" s="1"/>
  <c r="J1214" i="1" s="1"/>
  <c r="H234" i="1"/>
  <c r="I234" i="1" s="1"/>
  <c r="J234" i="1" s="1"/>
  <c r="H462" i="1"/>
  <c r="I462" i="1" s="1"/>
  <c r="J462" i="1" s="1"/>
  <c r="H610" i="1"/>
  <c r="I610" i="1" s="1"/>
  <c r="J610" i="1" s="1"/>
  <c r="H714" i="1"/>
  <c r="I714" i="1" s="1"/>
  <c r="J714" i="1" s="1"/>
  <c r="H515" i="1"/>
  <c r="I515" i="1" s="1"/>
  <c r="J515" i="1" s="1"/>
  <c r="H348" i="1"/>
  <c r="I348" i="1" s="1"/>
  <c r="J348" i="1" s="1"/>
  <c r="H708" i="1"/>
  <c r="I708" i="1" s="1"/>
  <c r="J708" i="1" s="1"/>
  <c r="H859" i="1"/>
  <c r="I859" i="1" s="1"/>
  <c r="J859" i="1" s="1"/>
  <c r="H967" i="1"/>
  <c r="I967" i="1" s="1"/>
  <c r="J967" i="1" s="1"/>
  <c r="H1067" i="1"/>
  <c r="I1067" i="1" s="1"/>
  <c r="J1067" i="1" s="1"/>
  <c r="H1095" i="1"/>
  <c r="I1095" i="1" s="1"/>
  <c r="J1095" i="1" s="1"/>
  <c r="H1623" i="1"/>
  <c r="I1623" i="1" s="1"/>
  <c r="J1623" i="1" s="1"/>
  <c r="H1723" i="1"/>
  <c r="I1723" i="1" s="1"/>
  <c r="J1723" i="1" s="1"/>
  <c r="H333" i="1"/>
  <c r="I333" i="1" s="1"/>
  <c r="J333" i="1" s="1"/>
  <c r="H733" i="1"/>
  <c r="I733" i="1" s="1"/>
  <c r="J733" i="1" s="1"/>
  <c r="H749" i="1"/>
  <c r="I749" i="1" s="1"/>
  <c r="J749" i="1" s="1"/>
  <c r="H400" i="1"/>
  <c r="I400" i="1" s="1"/>
  <c r="J400" i="1" s="1"/>
  <c r="H785" i="1"/>
  <c r="I785" i="1" s="1"/>
  <c r="J785" i="1" s="1"/>
  <c r="H793" i="1"/>
  <c r="I793" i="1" s="1"/>
  <c r="J793" i="1" s="1"/>
  <c r="H1242" i="1"/>
  <c r="I1242" i="1" s="1"/>
  <c r="J1242" i="1" s="1"/>
  <c r="H1388" i="1"/>
  <c r="I1388" i="1" s="1"/>
  <c r="J1388" i="1" s="1"/>
  <c r="H1766" i="1"/>
  <c r="I1766" i="1" s="1"/>
  <c r="J1766" i="1" s="1"/>
  <c r="H2044" i="1"/>
  <c r="I2044" i="1" s="1"/>
  <c r="J2044" i="1" s="1"/>
  <c r="H97" i="1"/>
  <c r="I97" i="1" s="1"/>
  <c r="J97" i="1" s="1"/>
  <c r="H1762" i="1"/>
  <c r="I1762" i="1" s="1"/>
  <c r="J1762" i="1" s="1"/>
  <c r="H2018" i="1"/>
  <c r="I2018" i="1" s="1"/>
  <c r="J2018" i="1" s="1"/>
  <c r="H1156" i="1"/>
  <c r="I1156" i="1" s="1"/>
  <c r="J1156" i="1" s="1"/>
  <c r="H1518" i="1"/>
  <c r="I1518" i="1" s="1"/>
  <c r="J1518" i="1" s="1"/>
  <c r="H537" i="1"/>
  <c r="I537" i="1" s="1"/>
  <c r="J537" i="1" s="1"/>
  <c r="H990" i="1"/>
  <c r="I990" i="1" s="1"/>
  <c r="J990" i="1" s="1"/>
  <c r="H1268" i="1"/>
  <c r="I1268" i="1" s="1"/>
  <c r="J1268" i="1" s="1"/>
  <c r="H1844" i="1"/>
  <c r="I1844" i="1" s="1"/>
  <c r="J1844" i="1" s="1"/>
  <c r="H1550" i="1"/>
  <c r="I1550" i="1" s="1"/>
  <c r="J1550" i="1" s="1"/>
  <c r="H2058" i="1"/>
  <c r="I2058" i="1" s="1"/>
  <c r="J2058" i="1" s="1"/>
  <c r="H1620" i="1"/>
  <c r="I1620" i="1" s="1"/>
  <c r="J1620" i="1" s="1"/>
  <c r="H2092" i="1"/>
  <c r="I2092" i="1" s="1"/>
  <c r="J2092" i="1" s="1"/>
  <c r="H2134" i="1"/>
  <c r="I2134" i="1" s="1"/>
  <c r="J2134" i="1" s="1"/>
  <c r="H862" i="1"/>
  <c r="I862" i="1" s="1"/>
  <c r="J862" i="1" s="1"/>
  <c r="H2073" i="1"/>
  <c r="I2073" i="1" s="1"/>
  <c r="J2073" i="1" s="1"/>
  <c r="H1859" i="1"/>
  <c r="I1859" i="1" s="1"/>
  <c r="J1859" i="1" s="1"/>
  <c r="H1943" i="1"/>
  <c r="I1943" i="1" s="1"/>
  <c r="J1943" i="1" s="1"/>
  <c r="H175" i="1"/>
  <c r="I175" i="1" s="1"/>
  <c r="J175" i="1" s="1"/>
  <c r="H1687" i="1"/>
  <c r="I1687" i="1" s="1"/>
  <c r="J1687" i="1" s="1"/>
  <c r="H336" i="1"/>
  <c r="I336" i="1" s="1"/>
  <c r="J336" i="1" s="1"/>
  <c r="H1434" i="1"/>
  <c r="I1434" i="1" s="1"/>
  <c r="J1434" i="1" s="1"/>
  <c r="H1122" i="1"/>
  <c r="I1122" i="1" s="1"/>
  <c r="J1122" i="1" s="1"/>
  <c r="H6" i="1"/>
  <c r="I6" i="1" s="1"/>
  <c r="J6" i="1" s="1"/>
  <c r="H138" i="1"/>
  <c r="I138" i="1" s="1"/>
  <c r="J138" i="1" s="1"/>
  <c r="H550" i="1"/>
  <c r="I550" i="1" s="1"/>
  <c r="J550" i="1" s="1"/>
  <c r="H39" i="1"/>
  <c r="I39" i="1" s="1"/>
  <c r="J39" i="1" s="1"/>
  <c r="H187" i="1"/>
  <c r="I187" i="1" s="1"/>
  <c r="J187" i="1" s="1"/>
  <c r="H307" i="1"/>
  <c r="I307" i="1" s="1"/>
  <c r="J307" i="1" s="1"/>
  <c r="H423" i="1"/>
  <c r="I423" i="1" s="1"/>
  <c r="J423" i="1" s="1"/>
  <c r="H447" i="1"/>
  <c r="I447" i="1" s="1"/>
  <c r="J447" i="1" s="1"/>
  <c r="H487" i="1"/>
  <c r="I487" i="1" s="1"/>
  <c r="J487" i="1" s="1"/>
  <c r="H687" i="1"/>
  <c r="I687" i="1" s="1"/>
  <c r="J687" i="1" s="1"/>
  <c r="H620" i="1"/>
  <c r="I620" i="1" s="1"/>
  <c r="J620" i="1" s="1"/>
  <c r="H963" i="1"/>
  <c r="I963" i="1" s="1"/>
  <c r="J963" i="1" s="1"/>
  <c r="H1323" i="1"/>
  <c r="I1323" i="1" s="1"/>
  <c r="J1323" i="1" s="1"/>
  <c r="H1543" i="1"/>
  <c r="I1543" i="1" s="1"/>
  <c r="J1543" i="1" s="1"/>
  <c r="H1583" i="1"/>
  <c r="I1583" i="1" s="1"/>
  <c r="J1583" i="1" s="1"/>
  <c r="H1707" i="1"/>
  <c r="I1707" i="1" s="1"/>
  <c r="J1707" i="1" s="1"/>
  <c r="H1907" i="1"/>
  <c r="I1907" i="1" s="1"/>
  <c r="J1907" i="1" s="1"/>
  <c r="H2091" i="1"/>
  <c r="I2091" i="1" s="1"/>
  <c r="J2091" i="1" s="1"/>
  <c r="H29" i="1"/>
  <c r="I29" i="1" s="1"/>
  <c r="J29" i="1" s="1"/>
  <c r="H844" i="1"/>
  <c r="I844" i="1" s="1"/>
  <c r="J844" i="1" s="1"/>
  <c r="H880" i="1"/>
  <c r="I880" i="1" s="1"/>
  <c r="J880" i="1" s="1"/>
  <c r="H88" i="1"/>
  <c r="I88" i="1" s="1"/>
  <c r="J88" i="1" s="1"/>
  <c r="H160" i="1"/>
  <c r="I160" i="1" s="1"/>
  <c r="J160" i="1" s="1"/>
  <c r="H1045" i="1"/>
  <c r="I1045" i="1" s="1"/>
  <c r="J1045" i="1" s="1"/>
  <c r="H1466" i="1"/>
  <c r="I1466" i="1" s="1"/>
  <c r="J1466" i="1" s="1"/>
  <c r="H1701" i="1"/>
  <c r="I1701" i="1" s="1"/>
  <c r="J1701" i="1" s="1"/>
  <c r="H1744" i="1"/>
  <c r="I1744" i="1" s="1"/>
  <c r="J1744" i="1" s="1"/>
  <c r="H802" i="1"/>
  <c r="I802" i="1" s="1"/>
  <c r="J802" i="1" s="1"/>
  <c r="H842" i="1"/>
  <c r="I842" i="1" s="1"/>
  <c r="J842" i="1" s="1"/>
  <c r="H1793" i="1"/>
  <c r="I1793" i="1" s="1"/>
  <c r="J1793" i="1" s="1"/>
  <c r="H1996" i="1"/>
  <c r="I1996" i="1" s="1"/>
  <c r="J1996" i="1" s="1"/>
  <c r="H440" i="1"/>
  <c r="I440" i="1" s="1"/>
  <c r="J440" i="1" s="1"/>
  <c r="H925" i="1"/>
  <c r="I925" i="1" s="1"/>
  <c r="J925" i="1" s="1"/>
  <c r="H1048" i="1"/>
  <c r="I1048" i="1" s="1"/>
  <c r="J1048" i="1" s="1"/>
  <c r="H886" i="1"/>
  <c r="I886" i="1" s="1"/>
  <c r="J886" i="1" s="1"/>
  <c r="H1539" i="1"/>
  <c r="I1539" i="1" s="1"/>
  <c r="J1539" i="1" s="1"/>
  <c r="H1638" i="1"/>
  <c r="I1638" i="1" s="1"/>
  <c r="J1638" i="1" s="1"/>
  <c r="H1060" i="1"/>
  <c r="I1060" i="1" s="1"/>
  <c r="J1060" i="1" s="1"/>
  <c r="H1406" i="1"/>
  <c r="I1406" i="1" s="1"/>
  <c r="J1406" i="1" s="1"/>
  <c r="H292" i="1"/>
  <c r="I292" i="1" s="1"/>
  <c r="J292" i="1" s="1"/>
  <c r="H947" i="1"/>
  <c r="I947" i="1" s="1"/>
  <c r="J947" i="1" s="1"/>
  <c r="H497" i="1"/>
  <c r="I497" i="1" s="1"/>
  <c r="J497" i="1" s="1"/>
  <c r="H1847" i="1"/>
  <c r="I1847" i="1" s="1"/>
  <c r="J1847" i="1" s="1"/>
  <c r="H1573" i="1"/>
  <c r="I1573" i="1" s="1"/>
  <c r="J1573" i="1" s="1"/>
  <c r="H1685" i="1"/>
  <c r="I1685" i="1" s="1"/>
  <c r="J1685" i="1" s="1"/>
  <c r="H615" i="1"/>
  <c r="I615" i="1" s="1"/>
  <c r="J615" i="1" s="1"/>
  <c r="H1679" i="1"/>
  <c r="I1679" i="1" s="1"/>
  <c r="J1679" i="1" s="1"/>
  <c r="H1814" i="1"/>
  <c r="I1814" i="1" s="1"/>
  <c r="J1814" i="1" s="1"/>
  <c r="H1873" i="1"/>
  <c r="I1873" i="1" s="1"/>
  <c r="J1873" i="1" s="1"/>
  <c r="H775" i="1"/>
  <c r="I775" i="1" s="1"/>
  <c r="J775" i="1" s="1"/>
  <c r="H991" i="1"/>
  <c r="I991" i="1" s="1"/>
  <c r="J991" i="1" s="1"/>
  <c r="H994" i="1"/>
  <c r="I994" i="1" s="1"/>
  <c r="J994" i="1" s="1"/>
  <c r="H839" i="1"/>
  <c r="I839" i="1" s="1"/>
  <c r="J839" i="1" s="1"/>
  <c r="H1487" i="1"/>
  <c r="I1487" i="1" s="1"/>
  <c r="J1487" i="1" s="1"/>
  <c r="H1839" i="1"/>
  <c r="I1839" i="1" s="1"/>
  <c r="J1839" i="1" s="1"/>
  <c r="H1855" i="1"/>
  <c r="I1855" i="1" s="1"/>
  <c r="J1855" i="1" s="1"/>
  <c r="H1606" i="1"/>
  <c r="I1606" i="1" s="1"/>
  <c r="J1606" i="1" s="1"/>
  <c r="H804" i="1"/>
  <c r="I804" i="1" s="1"/>
  <c r="J804" i="1" s="1"/>
  <c r="H1696" i="1"/>
  <c r="I1696" i="1" s="1"/>
  <c r="J1696" i="1" s="1"/>
  <c r="H1185" i="1"/>
  <c r="I1185" i="1" s="1"/>
  <c r="J1185" i="1" s="1"/>
  <c r="H1686" i="1"/>
  <c r="I1686" i="1" s="1"/>
  <c r="J1686" i="1" s="1"/>
  <c r="H1976" i="1"/>
  <c r="I1976" i="1" s="1"/>
  <c r="J1976" i="1" s="1"/>
  <c r="H836" i="1"/>
  <c r="I836" i="1" s="1"/>
  <c r="J836" i="1" s="1"/>
  <c r="H1225" i="1"/>
  <c r="I1225" i="1" s="1"/>
  <c r="J1225" i="1" s="1"/>
  <c r="H654" i="1"/>
  <c r="I654" i="1" s="1"/>
  <c r="J654" i="1" s="1"/>
  <c r="H1384" i="1"/>
  <c r="I1384" i="1" s="1"/>
  <c r="J1384" i="1" s="1"/>
  <c r="H1458" i="1"/>
  <c r="I1458" i="1" s="1"/>
  <c r="J1458" i="1" s="1"/>
  <c r="H56" i="1"/>
  <c r="I56" i="1" s="1"/>
  <c r="J56" i="1" s="1"/>
  <c r="H1021" i="1"/>
  <c r="I1021" i="1" s="1"/>
  <c r="J1021" i="1" s="1"/>
  <c r="H1693" i="1"/>
  <c r="I1693" i="1" s="1"/>
  <c r="J1693" i="1" s="1"/>
  <c r="H1933" i="1"/>
  <c r="I1933" i="1" s="1"/>
  <c r="J1933" i="1" s="1"/>
  <c r="H601" i="1"/>
  <c r="I601" i="1" s="1"/>
  <c r="J601" i="1" s="1"/>
  <c r="H14" i="1"/>
  <c r="I14" i="1" s="1"/>
  <c r="J14" i="1" s="1"/>
  <c r="H134" i="1"/>
  <c r="I134" i="1" s="1"/>
  <c r="J134" i="1" s="1"/>
  <c r="H150" i="1"/>
  <c r="I150" i="1" s="1"/>
  <c r="J150" i="1" s="1"/>
  <c r="H182" i="1"/>
  <c r="I182" i="1" s="1"/>
  <c r="J182" i="1" s="1"/>
  <c r="H350" i="1"/>
  <c r="I350" i="1" s="1"/>
  <c r="J350" i="1" s="1"/>
  <c r="H430" i="1"/>
  <c r="I430" i="1" s="1"/>
  <c r="J430" i="1" s="1"/>
  <c r="H442" i="1"/>
  <c r="I442" i="1" s="1"/>
  <c r="J442" i="1" s="1"/>
  <c r="H215" i="1"/>
  <c r="I215" i="1" s="1"/>
  <c r="J215" i="1" s="1"/>
  <c r="H291" i="1"/>
  <c r="I291" i="1" s="1"/>
  <c r="J291" i="1" s="1"/>
  <c r="H579" i="1"/>
  <c r="I579" i="1" s="1"/>
  <c r="J579" i="1" s="1"/>
  <c r="H460" i="1"/>
  <c r="I460" i="1" s="1"/>
  <c r="J460" i="1" s="1"/>
  <c r="H1235" i="1"/>
  <c r="I1235" i="1" s="1"/>
  <c r="J1235" i="1" s="1"/>
  <c r="H1271" i="1"/>
  <c r="I1271" i="1" s="1"/>
  <c r="J1271" i="1" s="1"/>
  <c r="H1279" i="1"/>
  <c r="I1279" i="1" s="1"/>
  <c r="J1279" i="1" s="1"/>
  <c r="H1735" i="1"/>
  <c r="I1735" i="1" s="1"/>
  <c r="J1735" i="1" s="1"/>
  <c r="H2027" i="1"/>
  <c r="I2027" i="1" s="1"/>
  <c r="J2027" i="1" s="1"/>
  <c r="H2119" i="1"/>
  <c r="I2119" i="1" s="1"/>
  <c r="J2119" i="1" s="1"/>
  <c r="H101" i="1"/>
  <c r="I101" i="1" s="1"/>
  <c r="J101" i="1" s="1"/>
  <c r="H429" i="1"/>
  <c r="I429" i="1" s="1"/>
  <c r="J429" i="1" s="1"/>
  <c r="H525" i="1"/>
  <c r="I525" i="1" s="1"/>
  <c r="J525" i="1" s="1"/>
  <c r="H368" i="1"/>
  <c r="I368" i="1" s="1"/>
  <c r="J368" i="1" s="1"/>
  <c r="H416" i="1"/>
  <c r="I416" i="1" s="1"/>
  <c r="J416" i="1" s="1"/>
  <c r="H1146" i="1"/>
  <c r="I1146" i="1" s="1"/>
  <c r="J1146" i="1" s="1"/>
  <c r="H1237" i="1"/>
  <c r="I1237" i="1" s="1"/>
  <c r="J1237" i="1" s="1"/>
  <c r="H1344" i="1"/>
  <c r="I1344" i="1" s="1"/>
  <c r="J1344" i="1" s="1"/>
  <c r="H1936" i="1"/>
  <c r="I1936" i="1" s="1"/>
  <c r="J1936" i="1" s="1"/>
  <c r="H1372" i="1"/>
  <c r="I1372" i="1" s="1"/>
  <c r="J1372" i="1" s="1"/>
  <c r="H1745" i="1"/>
  <c r="I1745" i="1" s="1"/>
  <c r="J1745" i="1" s="1"/>
  <c r="H1830" i="1"/>
  <c r="I1830" i="1" s="1"/>
  <c r="J1830" i="1" s="1"/>
  <c r="H2017" i="1"/>
  <c r="I2017" i="1" s="1"/>
  <c r="J2017" i="1" s="1"/>
  <c r="H829" i="1"/>
  <c r="I829" i="1" s="1"/>
  <c r="J829" i="1" s="1"/>
  <c r="H1058" i="1"/>
  <c r="I1058" i="1" s="1"/>
  <c r="J1058" i="1" s="1"/>
  <c r="H1149" i="1"/>
  <c r="I1149" i="1" s="1"/>
  <c r="J1149" i="1" s="1"/>
  <c r="H1410" i="1"/>
  <c r="I1410" i="1" s="1"/>
  <c r="J1410" i="1" s="1"/>
  <c r="H1448" i="1"/>
  <c r="I1448" i="1" s="1"/>
  <c r="J1448" i="1" s="1"/>
  <c r="H1496" i="1"/>
  <c r="I1496" i="1" s="1"/>
  <c r="J1496" i="1" s="1"/>
  <c r="H2002" i="1"/>
  <c r="I2002" i="1" s="1"/>
  <c r="J2002" i="1" s="1"/>
  <c r="H1262" i="1"/>
  <c r="I1262" i="1" s="1"/>
  <c r="J1262" i="1" s="1"/>
  <c r="H1310" i="1"/>
  <c r="I1310" i="1" s="1"/>
  <c r="J1310" i="1" s="1"/>
  <c r="H2042" i="1"/>
  <c r="I2042" i="1" s="1"/>
  <c r="J2042" i="1" s="1"/>
  <c r="H2121" i="1"/>
  <c r="I2121" i="1" s="1"/>
  <c r="J2121" i="1" s="1"/>
  <c r="H1294" i="1"/>
  <c r="I1294" i="1" s="1"/>
  <c r="J1294" i="1" s="1"/>
  <c r="H1614" i="1"/>
  <c r="I1614" i="1" s="1"/>
  <c r="J1614" i="1" s="1"/>
  <c r="H1428" i="1"/>
  <c r="I1428" i="1" s="1"/>
  <c r="J1428" i="1" s="1"/>
  <c r="H2026" i="1"/>
  <c r="I2026" i="1" s="1"/>
  <c r="J2026" i="1" s="1"/>
  <c r="H894" i="1"/>
  <c r="I894" i="1" s="1"/>
  <c r="J894" i="1" s="1"/>
  <c r="H2159" i="1"/>
  <c r="I2159" i="1" s="1"/>
  <c r="J2159" i="1" s="1"/>
  <c r="H46" i="1"/>
  <c r="I46" i="1" s="1"/>
  <c r="J46" i="1" s="1"/>
  <c r="H523" i="1"/>
  <c r="I523" i="1" s="1"/>
  <c r="J523" i="1" s="1"/>
  <c r="H812" i="1"/>
  <c r="I812" i="1" s="1"/>
  <c r="J812" i="1" s="1"/>
  <c r="H1022" i="1"/>
  <c r="I1022" i="1" s="1"/>
  <c r="J1022" i="1" s="1"/>
  <c r="H78" i="1"/>
  <c r="I78" i="1" s="1"/>
  <c r="J78" i="1" s="1"/>
  <c r="H1715" i="1"/>
  <c r="I1715" i="1" s="1"/>
  <c r="J1715" i="1" s="1"/>
  <c r="H1919" i="1"/>
  <c r="I1919" i="1" s="1"/>
  <c r="J1919" i="1" s="1"/>
  <c r="H1649" i="1"/>
  <c r="I1649" i="1" s="1"/>
  <c r="J1649" i="1" s="1"/>
  <c r="H508" i="1"/>
  <c r="I508" i="1" s="1"/>
  <c r="J508" i="1" s="1"/>
  <c r="H193" i="1"/>
  <c r="I193" i="1" s="1"/>
  <c r="J193" i="1" s="1"/>
  <c r="H424" i="1"/>
  <c r="I424" i="1" s="1"/>
  <c r="J424" i="1" s="1"/>
  <c r="H681" i="1"/>
  <c r="I681" i="1" s="1"/>
  <c r="J681" i="1" s="1"/>
  <c r="H406" i="1"/>
  <c r="I406" i="1" s="1"/>
  <c r="J406" i="1" s="1"/>
  <c r="H59" i="1"/>
  <c r="I59" i="1" s="1"/>
  <c r="J59" i="1" s="1"/>
  <c r="H563" i="1"/>
  <c r="I563" i="1" s="1"/>
  <c r="J563" i="1" s="1"/>
  <c r="H529" i="1"/>
  <c r="I529" i="1" s="1"/>
  <c r="J529" i="1" s="1"/>
  <c r="H1169" i="1"/>
  <c r="I1169" i="1" s="1"/>
  <c r="J1169" i="1" s="1"/>
  <c r="H300" i="1"/>
  <c r="I300" i="1" s="1"/>
  <c r="J300" i="1" s="1"/>
  <c r="H975" i="1"/>
  <c r="I975" i="1" s="1"/>
  <c r="J975" i="1" s="1"/>
  <c r="H2115" i="1"/>
  <c r="I2115" i="1" s="1"/>
  <c r="J2115" i="1" s="1"/>
  <c r="H544" i="1"/>
  <c r="I544" i="1" s="1"/>
  <c r="J544" i="1" s="1"/>
  <c r="H1050" i="1"/>
  <c r="I1050" i="1" s="1"/>
  <c r="J1050" i="1" s="1"/>
  <c r="H1441" i="1"/>
  <c r="I1441" i="1" s="1"/>
  <c r="J1441" i="1" s="1"/>
  <c r="H1857" i="1"/>
  <c r="I1857" i="1" s="1"/>
  <c r="J1857" i="1" s="1"/>
  <c r="H415" i="1"/>
  <c r="I415" i="1" s="1"/>
  <c r="J415" i="1" s="1"/>
  <c r="H236" i="1"/>
  <c r="I236" i="1" s="1"/>
  <c r="J236" i="1" s="1"/>
  <c r="H1896" i="1"/>
  <c r="I1896" i="1" s="1"/>
  <c r="J1896" i="1" s="1"/>
  <c r="H204" i="1"/>
  <c r="I204" i="1" s="1"/>
  <c r="J204" i="1" s="1"/>
  <c r="H1328" i="1"/>
  <c r="I1328" i="1" s="1"/>
  <c r="J1328" i="1" s="1"/>
  <c r="H1704" i="1"/>
  <c r="I1704" i="1" s="1"/>
  <c r="J1704" i="1" s="1"/>
  <c r="H670" i="1"/>
  <c r="I670" i="1" s="1"/>
  <c r="J670" i="1" s="1"/>
  <c r="H1023" i="1"/>
  <c r="I1023" i="1" s="1"/>
  <c r="J1023" i="1" s="1"/>
  <c r="H81" i="1"/>
  <c r="I81" i="1" s="1"/>
  <c r="J81" i="1" s="1"/>
  <c r="H1677" i="1"/>
  <c r="I1677" i="1" s="1"/>
  <c r="J1677" i="1" s="1"/>
  <c r="H474" i="1"/>
  <c r="I474" i="1" s="1"/>
  <c r="J474" i="1" s="1"/>
  <c r="H17" i="1"/>
  <c r="I17" i="1" s="1"/>
  <c r="J17" i="1" s="1"/>
  <c r="H841" i="1"/>
  <c r="I841" i="1" s="1"/>
  <c r="J841" i="1" s="1"/>
  <c r="H1454" i="1"/>
  <c r="I1454" i="1" s="1"/>
  <c r="J1454" i="1" s="1"/>
  <c r="H431" i="1"/>
  <c r="I431" i="1" s="1"/>
  <c r="J431" i="1" s="1"/>
  <c r="H1999" i="1"/>
  <c r="I1999" i="1" s="1"/>
  <c r="J1999" i="1" s="1"/>
  <c r="H725" i="1"/>
  <c r="I725" i="1" s="1"/>
  <c r="J725" i="1" s="1"/>
  <c r="H1658" i="1"/>
  <c r="I1658" i="1" s="1"/>
  <c r="J1658" i="1" s="1"/>
  <c r="H1817" i="1"/>
  <c r="I1817" i="1" s="1"/>
  <c r="J1817" i="1" s="1"/>
  <c r="H235" i="1"/>
  <c r="I235" i="1" s="1"/>
  <c r="J235" i="1" s="1"/>
  <c r="H1251" i="1"/>
  <c r="I1251" i="1" s="1"/>
  <c r="J1251" i="1" s="1"/>
  <c r="H2135" i="1"/>
  <c r="I2135" i="1" s="1"/>
  <c r="J2135" i="1" s="1"/>
  <c r="H1160" i="1"/>
  <c r="I1160" i="1" s="1"/>
  <c r="J1160" i="1" s="1"/>
  <c r="H167" i="1"/>
  <c r="I167" i="1" s="1"/>
  <c r="J167" i="1" s="1"/>
  <c r="H2028" i="1"/>
  <c r="I2028" i="1" s="1"/>
  <c r="J2028" i="1" s="1"/>
  <c r="H697" i="1"/>
  <c r="I697" i="1" s="1"/>
  <c r="J697" i="1" s="1"/>
  <c r="H102" i="1"/>
  <c r="I102" i="1" s="1"/>
  <c r="J102" i="1" s="1"/>
  <c r="H366" i="1"/>
  <c r="I366" i="1" s="1"/>
  <c r="J366" i="1" s="1"/>
  <c r="H706" i="1"/>
  <c r="I706" i="1" s="1"/>
  <c r="J706" i="1" s="1"/>
  <c r="H7" i="1"/>
  <c r="I7" i="1" s="1"/>
  <c r="J7" i="1" s="1"/>
  <c r="H91" i="1"/>
  <c r="I91" i="1" s="1"/>
  <c r="J91" i="1" s="1"/>
  <c r="H455" i="1"/>
  <c r="I455" i="1" s="1"/>
  <c r="J455" i="1" s="1"/>
  <c r="H571" i="1"/>
  <c r="I571" i="1" s="1"/>
  <c r="J571" i="1" s="1"/>
  <c r="H380" i="1"/>
  <c r="I380" i="1" s="1"/>
  <c r="J380" i="1" s="1"/>
  <c r="H999" i="1"/>
  <c r="I999" i="1" s="1"/>
  <c r="J999" i="1" s="1"/>
  <c r="H1379" i="1"/>
  <c r="I1379" i="1" s="1"/>
  <c r="J1379" i="1" s="1"/>
  <c r="H1671" i="1"/>
  <c r="I1671" i="1" s="1"/>
  <c r="J1671" i="1" s="1"/>
  <c r="H1823" i="1"/>
  <c r="I1823" i="1" s="1"/>
  <c r="J1823" i="1" s="1"/>
  <c r="H1887" i="1"/>
  <c r="I1887" i="1" s="1"/>
  <c r="J1887" i="1" s="1"/>
  <c r="H2043" i="1"/>
  <c r="I2043" i="1" s="1"/>
  <c r="J2043" i="1" s="1"/>
  <c r="H157" i="1"/>
  <c r="I157" i="1" s="1"/>
  <c r="J157" i="1" s="1"/>
  <c r="H1125" i="1"/>
  <c r="I1125" i="1" s="1"/>
  <c r="J1125" i="1" s="1"/>
  <c r="H1429" i="1"/>
  <c r="I1429" i="1" s="1"/>
  <c r="J1429" i="1" s="1"/>
  <c r="H1450" i="1"/>
  <c r="I1450" i="1" s="1"/>
  <c r="J1450" i="1" s="1"/>
  <c r="H1808" i="1"/>
  <c r="I1808" i="1" s="1"/>
  <c r="J1808" i="1" s="1"/>
  <c r="H1888" i="1"/>
  <c r="I1888" i="1" s="1"/>
  <c r="J1888" i="1" s="1"/>
  <c r="H273" i="1"/>
  <c r="I273" i="1" s="1"/>
  <c r="J273" i="1" s="1"/>
  <c r="H753" i="1"/>
  <c r="I753" i="1" s="1"/>
  <c r="J753" i="1" s="1"/>
  <c r="H1014" i="1"/>
  <c r="I1014" i="1" s="1"/>
  <c r="J1014" i="1" s="1"/>
  <c r="H1121" i="1"/>
  <c r="I1121" i="1" s="1"/>
  <c r="J1121" i="1" s="1"/>
  <c r="H1345" i="1"/>
  <c r="I1345" i="1" s="1"/>
  <c r="J1345" i="1" s="1"/>
  <c r="H1505" i="1"/>
  <c r="I1505" i="1" s="1"/>
  <c r="J1505" i="1" s="1"/>
  <c r="H1836" i="1"/>
  <c r="I1836" i="1" s="1"/>
  <c r="J1836" i="1" s="1"/>
  <c r="H1926" i="1"/>
  <c r="I1926" i="1" s="1"/>
  <c r="J1926" i="1" s="1"/>
  <c r="H360" i="1"/>
  <c r="I360" i="1" s="1"/>
  <c r="J360" i="1" s="1"/>
  <c r="H1070" i="1"/>
  <c r="I1070" i="1" s="1"/>
  <c r="J1070" i="1" s="1"/>
  <c r="H1497" i="1"/>
  <c r="I1497" i="1" s="1"/>
  <c r="J1497" i="1" s="1"/>
  <c r="H1966" i="1"/>
  <c r="I1966" i="1" s="1"/>
  <c r="J1966" i="1" s="1"/>
  <c r="H1438" i="1"/>
  <c r="I1438" i="1" s="1"/>
  <c r="J1438" i="1" s="1"/>
  <c r="H1566" i="1"/>
  <c r="I1566" i="1" s="1"/>
  <c r="J1566" i="1" s="1"/>
  <c r="H1572" i="1"/>
  <c r="I1572" i="1" s="1"/>
  <c r="J1572" i="1" s="1"/>
  <c r="H1892" i="1"/>
  <c r="I1892" i="1" s="1"/>
  <c r="J1892" i="1" s="1"/>
  <c r="H1203" i="1"/>
  <c r="I1203" i="1" s="1"/>
  <c r="J1203" i="1" s="1"/>
  <c r="H1711" i="1"/>
  <c r="I1711" i="1" s="1"/>
  <c r="J1711" i="1" s="1"/>
  <c r="H765" i="1"/>
  <c r="I765" i="1" s="1"/>
  <c r="J765" i="1" s="1"/>
  <c r="H940" i="1"/>
  <c r="I940" i="1" s="1"/>
  <c r="J940" i="1" s="1"/>
  <c r="H1590" i="1"/>
  <c r="I1590" i="1" s="1"/>
  <c r="J1590" i="1" s="1"/>
  <c r="H1528" i="1"/>
  <c r="I1528" i="1" s="1"/>
  <c r="J1528" i="1" s="1"/>
  <c r="H38" i="1"/>
  <c r="I38" i="1" s="1"/>
  <c r="J38" i="1" s="1"/>
  <c r="H122" i="1"/>
  <c r="I122" i="1" s="1"/>
  <c r="J122" i="1" s="1"/>
  <c r="H470" i="1"/>
  <c r="I470" i="1" s="1"/>
  <c r="J470" i="1" s="1"/>
  <c r="H594" i="1"/>
  <c r="I594" i="1" s="1"/>
  <c r="J594" i="1" s="1"/>
  <c r="H71" i="1"/>
  <c r="I71" i="1" s="1"/>
  <c r="J71" i="1" s="1"/>
  <c r="H127" i="1"/>
  <c r="I127" i="1" s="1"/>
  <c r="J127" i="1" s="1"/>
  <c r="H159" i="1"/>
  <c r="I159" i="1" s="1"/>
  <c r="J159" i="1" s="1"/>
  <c r="H163" i="1"/>
  <c r="I163" i="1" s="1"/>
  <c r="J163" i="1" s="1"/>
  <c r="H331" i="1"/>
  <c r="I331" i="1" s="1"/>
  <c r="J331" i="1" s="1"/>
  <c r="H483" i="1"/>
  <c r="I483" i="1" s="1"/>
  <c r="J483" i="1" s="1"/>
  <c r="H771" i="1"/>
  <c r="I771" i="1" s="1"/>
  <c r="J771" i="1" s="1"/>
  <c r="H148" i="1"/>
  <c r="I148" i="1" s="1"/>
  <c r="J148" i="1" s="1"/>
  <c r="H644" i="1"/>
  <c r="I644" i="1" s="1"/>
  <c r="J644" i="1" s="1"/>
  <c r="H652" i="1"/>
  <c r="I652" i="1" s="1"/>
  <c r="J652" i="1" s="1"/>
  <c r="H903" i="1"/>
  <c r="I903" i="1" s="1"/>
  <c r="J903" i="1" s="1"/>
  <c r="H1091" i="1"/>
  <c r="I1091" i="1" s="1"/>
  <c r="J1091" i="1" s="1"/>
  <c r="H1295" i="1"/>
  <c r="I1295" i="1" s="1"/>
  <c r="J1295" i="1" s="1"/>
  <c r="H1467" i="1"/>
  <c r="I1467" i="1" s="1"/>
  <c r="J1467" i="1" s="1"/>
  <c r="H1751" i="1"/>
  <c r="I1751" i="1" s="1"/>
  <c r="J1751" i="1" s="1"/>
  <c r="H1871" i="1"/>
  <c r="I1871" i="1" s="1"/>
  <c r="J1871" i="1" s="1"/>
  <c r="H432" i="1"/>
  <c r="I432" i="1" s="1"/>
  <c r="J432" i="1" s="1"/>
  <c r="H752" i="1"/>
  <c r="I752" i="1" s="1"/>
  <c r="J752" i="1" s="1"/>
  <c r="H997" i="1"/>
  <c r="I997" i="1" s="1"/>
  <c r="J997" i="1" s="1"/>
  <c r="H1120" i="1"/>
  <c r="I1120" i="1" s="1"/>
  <c r="J1120" i="1" s="1"/>
  <c r="H1136" i="1"/>
  <c r="I1136" i="1" s="1"/>
  <c r="J1136" i="1" s="1"/>
  <c r="H1152" i="1"/>
  <c r="I1152" i="1" s="1"/>
  <c r="J1152" i="1" s="1"/>
  <c r="H1178" i="1"/>
  <c r="I1178" i="1" s="1"/>
  <c r="J1178" i="1" s="1"/>
  <c r="H1333" i="1"/>
  <c r="I1333" i="1" s="1"/>
  <c r="J1333" i="1" s="1"/>
  <c r="H1596" i="1"/>
  <c r="I1596" i="1" s="1"/>
  <c r="J1596" i="1" s="1"/>
  <c r="H1697" i="1"/>
  <c r="I1697" i="1" s="1"/>
  <c r="J1697" i="1" s="1"/>
  <c r="H898" i="1"/>
  <c r="I898" i="1" s="1"/>
  <c r="J898" i="1" s="1"/>
  <c r="H941" i="1"/>
  <c r="I941" i="1" s="1"/>
  <c r="J941" i="1" s="1"/>
  <c r="H1234" i="1"/>
  <c r="I1234" i="1" s="1"/>
  <c r="J1234" i="1" s="1"/>
  <c r="H1266" i="1"/>
  <c r="I1266" i="1" s="1"/>
  <c r="J1266" i="1" s="1"/>
  <c r="H1298" i="1"/>
  <c r="I1298" i="1" s="1"/>
  <c r="J1298" i="1" s="1"/>
  <c r="H1453" i="1"/>
  <c r="I1453" i="1" s="1"/>
  <c r="J1453" i="1" s="1"/>
  <c r="H1618" i="1"/>
  <c r="I1618" i="1" s="1"/>
  <c r="J1618" i="1" s="1"/>
  <c r="H1757" i="1"/>
  <c r="I1757" i="1" s="1"/>
  <c r="J1757" i="1" s="1"/>
  <c r="H1901" i="1"/>
  <c r="I1901" i="1" s="1"/>
  <c r="J1901" i="1" s="1"/>
  <c r="H329" i="1"/>
  <c r="I329" i="1" s="1"/>
  <c r="J329" i="1" s="1"/>
  <c r="H1369" i="1"/>
  <c r="I1369" i="1" s="1"/>
  <c r="J1369" i="1" s="1"/>
  <c r="H2125" i="1"/>
  <c r="I2125" i="1" s="1"/>
  <c r="J2125" i="1" s="1"/>
  <c r="H2100" i="1"/>
  <c r="I2100" i="1" s="1"/>
  <c r="J2100" i="1" s="1"/>
  <c r="H996" i="1"/>
  <c r="I996" i="1" s="1"/>
  <c r="J996" i="1" s="1"/>
  <c r="H106" i="1"/>
  <c r="I106" i="1" s="1"/>
  <c r="J106" i="1" s="1"/>
  <c r="H114" i="1"/>
  <c r="I114" i="1" s="1"/>
  <c r="J114" i="1" s="1"/>
  <c r="H174" i="1"/>
  <c r="I174" i="1" s="1"/>
  <c r="J174" i="1" s="1"/>
  <c r="H238" i="1"/>
  <c r="I238" i="1" s="1"/>
  <c r="J238" i="1" s="1"/>
  <c r="H302" i="1"/>
  <c r="I302" i="1" s="1"/>
  <c r="J302" i="1" s="1"/>
  <c r="H310" i="1"/>
  <c r="I310" i="1" s="1"/>
  <c r="J310" i="1" s="1"/>
  <c r="H486" i="1"/>
  <c r="I486" i="1" s="1"/>
  <c r="J486" i="1" s="1"/>
  <c r="H11" i="1"/>
  <c r="I11" i="1" s="1"/>
  <c r="J11" i="1" s="1"/>
  <c r="H147" i="1"/>
  <c r="I147" i="1" s="1"/>
  <c r="J147" i="1" s="1"/>
  <c r="H155" i="1"/>
  <c r="I155" i="1" s="1"/>
  <c r="J155" i="1" s="1"/>
  <c r="H191" i="1"/>
  <c r="I191" i="1" s="1"/>
  <c r="J191" i="1" s="1"/>
  <c r="H247" i="1"/>
  <c r="I247" i="1" s="1"/>
  <c r="J247" i="1" s="1"/>
  <c r="H283" i="1"/>
  <c r="I283" i="1" s="1"/>
  <c r="J283" i="1" s="1"/>
  <c r="H459" i="1"/>
  <c r="I459" i="1" s="1"/>
  <c r="J459" i="1" s="1"/>
  <c r="H507" i="1"/>
  <c r="I507" i="1" s="1"/>
  <c r="J507" i="1" s="1"/>
  <c r="H535" i="1"/>
  <c r="I535" i="1" s="1"/>
  <c r="J535" i="1" s="1"/>
  <c r="H663" i="1"/>
  <c r="I663" i="1" s="1"/>
  <c r="J663" i="1" s="1"/>
  <c r="H759" i="1"/>
  <c r="I759" i="1" s="1"/>
  <c r="J759" i="1" s="1"/>
  <c r="H44" i="1"/>
  <c r="I44" i="1" s="1"/>
  <c r="J44" i="1" s="1"/>
  <c r="H540" i="1"/>
  <c r="I540" i="1" s="1"/>
  <c r="J540" i="1" s="1"/>
  <c r="H1163" i="1"/>
  <c r="I1163" i="1" s="1"/>
  <c r="J1163" i="1" s="1"/>
  <c r="H1167" i="1"/>
  <c r="I1167" i="1" s="1"/>
  <c r="J1167" i="1" s="1"/>
  <c r="H1219" i="1"/>
  <c r="I1219" i="1" s="1"/>
  <c r="J1219" i="1" s="1"/>
  <c r="H1243" i="1"/>
  <c r="I1243" i="1" s="1"/>
  <c r="J1243" i="1" s="1"/>
  <c r="H1335" i="1"/>
  <c r="I1335" i="1" s="1"/>
  <c r="J1335" i="1" s="1"/>
  <c r="H1387" i="1"/>
  <c r="I1387" i="1" s="1"/>
  <c r="J1387" i="1" s="1"/>
  <c r="H1459" i="1"/>
  <c r="I1459" i="1" s="1"/>
  <c r="J1459" i="1" s="1"/>
  <c r="H1511" i="1"/>
  <c r="I1511" i="1" s="1"/>
  <c r="J1511" i="1" s="1"/>
  <c r="H1559" i="1"/>
  <c r="I1559" i="1" s="1"/>
  <c r="J1559" i="1" s="1"/>
  <c r="H1695" i="1"/>
  <c r="I1695" i="1" s="1"/>
  <c r="J1695" i="1" s="1"/>
  <c r="H1727" i="1"/>
  <c r="I1727" i="1" s="1"/>
  <c r="J1727" i="1" s="1"/>
  <c r="H1763" i="1"/>
  <c r="I1763" i="1" s="1"/>
  <c r="J1763" i="1" s="1"/>
  <c r="H1803" i="1"/>
  <c r="I1803" i="1" s="1"/>
  <c r="J1803" i="1" s="1"/>
  <c r="H1835" i="1"/>
  <c r="I1835" i="1" s="1"/>
  <c r="J1835" i="1" s="1"/>
  <c r="H1955" i="1"/>
  <c r="I1955" i="1" s="1"/>
  <c r="J1955" i="1" s="1"/>
  <c r="H1971" i="1"/>
  <c r="I1971" i="1" s="1"/>
  <c r="J1971" i="1" s="1"/>
  <c r="H69" i="1"/>
  <c r="I69" i="1" s="1"/>
  <c r="J69" i="1" s="1"/>
  <c r="H133" i="1"/>
  <c r="I133" i="1" s="1"/>
  <c r="J133" i="1" s="1"/>
  <c r="H205" i="1"/>
  <c r="I205" i="1" s="1"/>
  <c r="J205" i="1" s="1"/>
  <c r="H253" i="1"/>
  <c r="I253" i="1" s="1"/>
  <c r="J253" i="1" s="1"/>
  <c r="H293" i="1"/>
  <c r="I293" i="1" s="1"/>
  <c r="J293" i="1" s="1"/>
  <c r="H309" i="1"/>
  <c r="I309" i="1" s="1"/>
  <c r="J309" i="1" s="1"/>
  <c r="H624" i="1"/>
  <c r="I624" i="1" s="1"/>
  <c r="J624" i="1" s="1"/>
  <c r="H777" i="1"/>
  <c r="I777" i="1" s="1"/>
  <c r="J777" i="1" s="1"/>
  <c r="H906" i="1"/>
  <c r="I906" i="1" s="1"/>
  <c r="J906" i="1" s="1"/>
  <c r="H1029" i="1"/>
  <c r="I1029" i="1" s="1"/>
  <c r="J1029" i="1" s="1"/>
  <c r="H1034" i="1"/>
  <c r="I1034" i="1" s="1"/>
  <c r="J1034" i="1" s="1"/>
  <c r="H1066" i="1"/>
  <c r="I1066" i="1" s="1"/>
  <c r="J1066" i="1" s="1"/>
  <c r="H1232" i="1"/>
  <c r="I1232" i="1" s="1"/>
  <c r="J1232" i="1" s="1"/>
  <c r="H1248" i="1"/>
  <c r="I1248" i="1" s="1"/>
  <c r="J1248" i="1" s="1"/>
  <c r="H1712" i="1"/>
  <c r="I1712" i="1" s="1"/>
  <c r="J1712" i="1" s="1"/>
  <c r="H1802" i="1"/>
  <c r="I1802" i="1" s="1"/>
  <c r="J1802" i="1" s="1"/>
  <c r="H1994" i="1"/>
  <c r="I1994" i="1" s="1"/>
  <c r="J1994" i="1" s="1"/>
  <c r="H545" i="1"/>
  <c r="I545" i="1" s="1"/>
  <c r="J545" i="1" s="1"/>
  <c r="H810" i="1"/>
  <c r="I810" i="1" s="1"/>
  <c r="J810" i="1" s="1"/>
  <c r="H818" i="1"/>
  <c r="I818" i="1" s="1"/>
  <c r="J818" i="1" s="1"/>
  <c r="H950" i="1"/>
  <c r="I950" i="1" s="1"/>
  <c r="J950" i="1" s="1"/>
  <c r="H1164" i="1"/>
  <c r="I1164" i="1" s="1"/>
  <c r="J1164" i="1" s="1"/>
  <c r="H1318" i="1"/>
  <c r="I1318" i="1" s="1"/>
  <c r="J1318" i="1" s="1"/>
  <c r="H1366" i="1"/>
  <c r="I1366" i="1" s="1"/>
  <c r="J1366" i="1" s="1"/>
  <c r="H1409" i="1"/>
  <c r="I1409" i="1" s="1"/>
  <c r="J1409" i="1" s="1"/>
  <c r="H1532" i="1"/>
  <c r="I1532" i="1" s="1"/>
  <c r="J1532" i="1" s="1"/>
  <c r="H1628" i="1"/>
  <c r="I1628" i="1" s="1"/>
  <c r="J1628" i="1" s="1"/>
  <c r="H1665" i="1"/>
  <c r="I1665" i="1" s="1"/>
  <c r="J1665" i="1" s="1"/>
  <c r="H1702" i="1"/>
  <c r="I1702" i="1" s="1"/>
  <c r="J1702" i="1" s="1"/>
  <c r="H1884" i="1"/>
  <c r="I1884" i="1" s="1"/>
  <c r="J1884" i="1" s="1"/>
  <c r="H1964" i="1"/>
  <c r="I1964" i="1" s="1"/>
  <c r="J1964" i="1" s="1"/>
  <c r="H1985" i="1"/>
  <c r="I1985" i="1" s="1"/>
  <c r="J1985" i="1" s="1"/>
  <c r="H2038" i="1"/>
  <c r="I2038" i="1" s="1"/>
  <c r="J2038" i="1" s="1"/>
  <c r="H225" i="1"/>
  <c r="I225" i="1" s="1"/>
  <c r="J225" i="1" s="1"/>
  <c r="H536" i="1"/>
  <c r="I536" i="1" s="1"/>
  <c r="J536" i="1" s="1"/>
  <c r="H696" i="1"/>
  <c r="I696" i="1" s="1"/>
  <c r="J696" i="1" s="1"/>
  <c r="H885" i="1"/>
  <c r="I885" i="1" s="1"/>
  <c r="J885" i="1" s="1"/>
  <c r="H930" i="1"/>
  <c r="I930" i="1" s="1"/>
  <c r="J930" i="1" s="1"/>
  <c r="H957" i="1"/>
  <c r="I957" i="1" s="1"/>
  <c r="J957" i="1" s="1"/>
  <c r="H973" i="1"/>
  <c r="I973" i="1" s="1"/>
  <c r="J973" i="1" s="1"/>
  <c r="H1224" i="1"/>
  <c r="I1224" i="1" s="1"/>
  <c r="J1224" i="1" s="1"/>
  <c r="H1325" i="1"/>
  <c r="I1325" i="1" s="1"/>
  <c r="J1325" i="1" s="1"/>
  <c r="H1437" i="1"/>
  <c r="I1437" i="1" s="1"/>
  <c r="J1437" i="1" s="1"/>
  <c r="H1576" i="1"/>
  <c r="I1576" i="1" s="1"/>
  <c r="J1576" i="1" s="1"/>
  <c r="H1629" i="1"/>
  <c r="I1629" i="1" s="1"/>
  <c r="J1629" i="1" s="1"/>
  <c r="H1869" i="1"/>
  <c r="I1869" i="1" s="1"/>
  <c r="J1869" i="1" s="1"/>
  <c r="H1177" i="1"/>
  <c r="I1177" i="1" s="1"/>
  <c r="J1177" i="1" s="1"/>
  <c r="H1561" i="1"/>
  <c r="I1561" i="1" s="1"/>
  <c r="J1561" i="1" s="1"/>
  <c r="H1796" i="1"/>
  <c r="I1796" i="1" s="1"/>
  <c r="J1796" i="1" s="1"/>
  <c r="H1924" i="1"/>
  <c r="I1924" i="1" s="1"/>
  <c r="J1924" i="1" s="1"/>
  <c r="H2030" i="1"/>
  <c r="I2030" i="1" s="1"/>
  <c r="J2030" i="1" s="1"/>
  <c r="H2088" i="1"/>
  <c r="I2088" i="1" s="1"/>
  <c r="J2088" i="1" s="1"/>
  <c r="H2130" i="1"/>
  <c r="I2130" i="1" s="1"/>
  <c r="J2130" i="1" s="1"/>
  <c r="H2069" i="1"/>
  <c r="I2069" i="1" s="1"/>
  <c r="J2069" i="1" s="1"/>
  <c r="H932" i="1"/>
  <c r="I932" i="1" s="1"/>
  <c r="J932" i="1" s="1"/>
  <c r="H2086" i="1"/>
  <c r="I2086" i="1" s="1"/>
  <c r="J2086" i="1" s="1"/>
  <c r="H377" i="1"/>
  <c r="I377" i="1" s="1"/>
  <c r="J377" i="1" s="1"/>
  <c r="H1726" i="1"/>
  <c r="I1726" i="1" s="1"/>
  <c r="J1726" i="1" s="1"/>
  <c r="H51" i="1"/>
  <c r="I51" i="1" s="1"/>
  <c r="J51" i="1" s="1"/>
  <c r="H747" i="1"/>
  <c r="I747" i="1" s="1"/>
  <c r="J747" i="1" s="1"/>
  <c r="H308" i="1"/>
  <c r="I308" i="1" s="1"/>
  <c r="J308" i="1" s="1"/>
  <c r="H1147" i="1"/>
  <c r="I1147" i="1" s="1"/>
  <c r="J1147" i="1" s="1"/>
  <c r="H1491" i="1"/>
  <c r="I1491" i="1" s="1"/>
  <c r="J1491" i="1" s="1"/>
  <c r="H1523" i="1"/>
  <c r="I1523" i="1" s="1"/>
  <c r="J1523" i="1" s="1"/>
  <c r="H1527" i="1"/>
  <c r="I1527" i="1" s="1"/>
  <c r="J1527" i="1" s="1"/>
  <c r="H261" i="1"/>
  <c r="I261" i="1" s="1"/>
  <c r="J261" i="1" s="1"/>
  <c r="H868" i="1"/>
  <c r="I868" i="1" s="1"/>
  <c r="J868" i="1" s="1"/>
  <c r="H981" i="1"/>
  <c r="I981" i="1" s="1"/>
  <c r="J981" i="1" s="1"/>
  <c r="H1109" i="1"/>
  <c r="I1109" i="1" s="1"/>
  <c r="J1109" i="1" s="1"/>
  <c r="H1402" i="1"/>
  <c r="I1402" i="1" s="1"/>
  <c r="J1402" i="1" s="1"/>
  <c r="H1477" i="1"/>
  <c r="I1477" i="1" s="1"/>
  <c r="J1477" i="1" s="1"/>
  <c r="H1770" i="1"/>
  <c r="I1770" i="1" s="1"/>
  <c r="J1770" i="1" s="1"/>
  <c r="H1850" i="1"/>
  <c r="I1850" i="1" s="1"/>
  <c r="J1850" i="1" s="1"/>
  <c r="H1962" i="1"/>
  <c r="I1962" i="1" s="1"/>
  <c r="J1962" i="1" s="1"/>
  <c r="H433" i="1"/>
  <c r="I433" i="1" s="1"/>
  <c r="J433" i="1" s="1"/>
  <c r="H1276" i="1"/>
  <c r="I1276" i="1" s="1"/>
  <c r="J1276" i="1" s="1"/>
  <c r="H1894" i="1"/>
  <c r="I1894" i="1" s="1"/>
  <c r="J1894" i="1" s="1"/>
  <c r="H33" i="1"/>
  <c r="I33" i="1" s="1"/>
  <c r="J33" i="1" s="1"/>
  <c r="H488" i="1"/>
  <c r="I488" i="1" s="1"/>
  <c r="J488" i="1" s="1"/>
  <c r="H1469" i="1"/>
  <c r="I1469" i="1" s="1"/>
  <c r="J1469" i="1" s="1"/>
  <c r="H1134" i="1"/>
  <c r="I1134" i="1" s="1"/>
  <c r="J1134" i="1" s="1"/>
  <c r="H1284" i="1"/>
  <c r="I1284" i="1" s="1"/>
  <c r="J1284" i="1" s="1"/>
  <c r="H2140" i="1"/>
  <c r="I2140" i="1" s="1"/>
  <c r="J2140" i="1" s="1"/>
  <c r="H2101" i="1"/>
  <c r="I2101" i="1" s="1"/>
  <c r="J2101" i="1" s="1"/>
  <c r="H118" i="1"/>
  <c r="I118" i="1" s="1"/>
  <c r="J118" i="1" s="1"/>
  <c r="H274" i="1"/>
  <c r="I274" i="1" s="1"/>
  <c r="J274" i="1" s="1"/>
  <c r="H374" i="1"/>
  <c r="I374" i="1" s="1"/>
  <c r="J374" i="1" s="1"/>
  <c r="H55" i="1"/>
  <c r="I55" i="1" s="1"/>
  <c r="J55" i="1" s="1"/>
  <c r="H171" i="1"/>
  <c r="I171" i="1" s="1"/>
  <c r="J171" i="1" s="1"/>
  <c r="H495" i="1"/>
  <c r="I495" i="1" s="1"/>
  <c r="J495" i="1" s="1"/>
  <c r="H511" i="1"/>
  <c r="I511" i="1" s="1"/>
  <c r="J511" i="1" s="1"/>
  <c r="H543" i="1"/>
  <c r="I543" i="1" s="1"/>
  <c r="J543" i="1" s="1"/>
  <c r="H575" i="1"/>
  <c r="I575" i="1" s="1"/>
  <c r="J575" i="1" s="1"/>
  <c r="H723" i="1"/>
  <c r="I723" i="1" s="1"/>
  <c r="J723" i="1" s="1"/>
  <c r="H196" i="1"/>
  <c r="I196" i="1" s="1"/>
  <c r="J196" i="1" s="1"/>
  <c r="H356" i="1"/>
  <c r="I356" i="1" s="1"/>
  <c r="J356" i="1" s="1"/>
  <c r="H612" i="1"/>
  <c r="I612" i="1" s="1"/>
  <c r="J612" i="1" s="1"/>
  <c r="H939" i="1"/>
  <c r="I939" i="1" s="1"/>
  <c r="J939" i="1" s="1"/>
  <c r="H983" i="1"/>
  <c r="I983" i="1" s="1"/>
  <c r="J983" i="1" s="1"/>
  <c r="H1015" i="1"/>
  <c r="I1015" i="1" s="1"/>
  <c r="J1015" i="1" s="1"/>
  <c r="H1159" i="1"/>
  <c r="I1159" i="1" s="1"/>
  <c r="J1159" i="1" s="1"/>
  <c r="H1227" i="1"/>
  <c r="I1227" i="1" s="1"/>
  <c r="J1227" i="1" s="1"/>
  <c r="H1231" i="1"/>
  <c r="I1231" i="1" s="1"/>
  <c r="J1231" i="1" s="1"/>
  <c r="H1435" i="1"/>
  <c r="I1435" i="1" s="1"/>
  <c r="J1435" i="1" s="1"/>
  <c r="H1443" i="1"/>
  <c r="I1443" i="1" s="1"/>
  <c r="J1443" i="1" s="1"/>
  <c r="H1607" i="1"/>
  <c r="I1607" i="1" s="1"/>
  <c r="J1607" i="1" s="1"/>
  <c r="H1691" i="1"/>
  <c r="I1691" i="1" s="1"/>
  <c r="J1691" i="1" s="1"/>
  <c r="H1843" i="1"/>
  <c r="I1843" i="1" s="1"/>
  <c r="J1843" i="1" s="1"/>
  <c r="H2003" i="1"/>
  <c r="I2003" i="1" s="1"/>
  <c r="J2003" i="1" s="1"/>
  <c r="H2047" i="1"/>
  <c r="I2047" i="1" s="1"/>
  <c r="J2047" i="1" s="1"/>
  <c r="H2055" i="1"/>
  <c r="I2055" i="1" s="1"/>
  <c r="J2055" i="1" s="1"/>
  <c r="H560" i="1"/>
  <c r="I560" i="1" s="1"/>
  <c r="J560" i="1" s="1"/>
  <c r="H857" i="1"/>
  <c r="I857" i="1" s="1"/>
  <c r="J857" i="1" s="1"/>
  <c r="H912" i="1"/>
  <c r="I912" i="1" s="1"/>
  <c r="J912" i="1" s="1"/>
  <c r="H1173" i="1"/>
  <c r="I1173" i="1" s="1"/>
  <c r="J1173" i="1" s="1"/>
  <c r="H1610" i="1"/>
  <c r="I1610" i="1" s="1"/>
  <c r="J1610" i="1" s="1"/>
  <c r="H1062" i="1"/>
  <c r="I1062" i="1" s="1"/>
  <c r="J1062" i="1" s="1"/>
  <c r="H1297" i="1"/>
  <c r="I1297" i="1" s="1"/>
  <c r="J1297" i="1" s="1"/>
  <c r="H1420" i="1"/>
  <c r="I1420" i="1" s="1"/>
  <c r="J1420" i="1" s="1"/>
  <c r="H1521" i="1"/>
  <c r="I1521" i="1" s="1"/>
  <c r="J1521" i="1" s="1"/>
  <c r="H1553" i="1"/>
  <c r="I1553" i="1" s="1"/>
  <c r="J1553" i="1" s="1"/>
  <c r="H1825" i="1"/>
  <c r="I1825" i="1" s="1"/>
  <c r="J1825" i="1" s="1"/>
  <c r="H1862" i="1"/>
  <c r="I1862" i="1" s="1"/>
  <c r="J1862" i="1" s="1"/>
  <c r="H1953" i="1"/>
  <c r="I1953" i="1" s="1"/>
  <c r="J1953" i="1" s="1"/>
  <c r="H781" i="1"/>
  <c r="I781" i="1" s="1"/>
  <c r="J781" i="1" s="1"/>
  <c r="H1101" i="1"/>
  <c r="I1101" i="1" s="1"/>
  <c r="J1101" i="1" s="1"/>
  <c r="H1682" i="1"/>
  <c r="I1682" i="1" s="1"/>
  <c r="J1682" i="1" s="1"/>
  <c r="H926" i="1"/>
  <c r="I926" i="1" s="1"/>
  <c r="J926" i="1" s="1"/>
  <c r="H2145" i="1"/>
  <c r="I2145" i="1" s="1"/>
  <c r="J2145" i="1" s="1"/>
  <c r="H2025" i="1"/>
  <c r="I2025" i="1" s="1"/>
  <c r="J2025" i="1" s="1"/>
  <c r="H1968" i="1"/>
  <c r="I1968" i="1" s="1"/>
  <c r="J1968" i="1" s="1"/>
  <c r="H1861" i="1"/>
  <c r="I1861" i="1" s="1"/>
  <c r="J1861" i="1" s="1"/>
  <c r="H635" i="1"/>
  <c r="I635" i="1" s="1"/>
  <c r="J635" i="1" s="1"/>
  <c r="H1126" i="1"/>
  <c r="I1126" i="1" s="1"/>
  <c r="J1126" i="1" s="1"/>
  <c r="H731" i="1"/>
  <c r="I731" i="1" s="1"/>
  <c r="J731" i="1" s="1"/>
  <c r="H987" i="1"/>
  <c r="I987" i="1" s="1"/>
  <c r="J987" i="1" s="1"/>
  <c r="H1327" i="1"/>
  <c r="I1327" i="1" s="1"/>
  <c r="J1327" i="1" s="1"/>
  <c r="H1174" i="1"/>
  <c r="I1174" i="1" s="1"/>
  <c r="J1174" i="1" s="1"/>
  <c r="H1809" i="1"/>
  <c r="I1809" i="1" s="1"/>
  <c r="J1809" i="1" s="1"/>
  <c r="H1815" i="1"/>
  <c r="I1815" i="1" s="1"/>
  <c r="J1815" i="1" s="1"/>
  <c r="H805" i="1"/>
  <c r="I805" i="1" s="1"/>
  <c r="J805" i="1" s="1"/>
  <c r="H2160" i="1"/>
  <c r="I2160" i="1" s="1"/>
  <c r="J2160" i="1" s="1"/>
  <c r="H1742" i="1"/>
  <c r="I1742" i="1" s="1"/>
  <c r="J1742" i="1" s="1"/>
  <c r="H633" i="1"/>
  <c r="I633" i="1" s="1"/>
  <c r="J633" i="1" s="1"/>
  <c r="H922" i="1"/>
  <c r="I922" i="1" s="1"/>
  <c r="J922" i="1" s="1"/>
  <c r="H729" i="1"/>
  <c r="I729" i="1" s="1"/>
  <c r="J729" i="1" s="1"/>
  <c r="H702" i="1"/>
  <c r="I702" i="1" s="1"/>
  <c r="J702" i="1" s="1"/>
  <c r="H1842" i="1"/>
  <c r="I1842" i="1" s="1"/>
  <c r="J1842" i="1" s="1"/>
  <c r="H2155" i="1"/>
  <c r="I2155" i="1" s="1"/>
  <c r="J2155" i="1" s="1"/>
  <c r="H1508" i="1"/>
  <c r="I1508" i="1" s="1"/>
  <c r="J1508" i="1" s="1"/>
  <c r="H650" i="1"/>
  <c r="I650" i="1" s="1"/>
  <c r="J650" i="1" s="1"/>
  <c r="H694" i="1"/>
  <c r="I694" i="1" s="1"/>
  <c r="J694" i="1" s="1"/>
  <c r="H15" i="1"/>
  <c r="I15" i="1" s="1"/>
  <c r="J15" i="1" s="1"/>
  <c r="H75" i="1"/>
  <c r="I75" i="1" s="1"/>
  <c r="J75" i="1" s="1"/>
  <c r="H195" i="1"/>
  <c r="I195" i="1" s="1"/>
  <c r="J195" i="1" s="1"/>
  <c r="H12" i="1"/>
  <c r="I12" i="1" s="1"/>
  <c r="J12" i="1" s="1"/>
  <c r="H172" i="1"/>
  <c r="I172" i="1" s="1"/>
  <c r="J172" i="1" s="1"/>
  <c r="H420" i="1"/>
  <c r="I420" i="1" s="1"/>
  <c r="J420" i="1" s="1"/>
  <c r="H532" i="1"/>
  <c r="I532" i="1" s="1"/>
  <c r="J532" i="1" s="1"/>
  <c r="H724" i="1"/>
  <c r="I724" i="1" s="1"/>
  <c r="J724" i="1" s="1"/>
  <c r="H1059" i="1"/>
  <c r="I1059" i="1" s="1"/>
  <c r="J1059" i="1" s="1"/>
  <c r="H1079" i="1"/>
  <c r="I1079" i="1" s="1"/>
  <c r="J1079" i="1" s="1"/>
  <c r="H1239" i="1"/>
  <c r="I1239" i="1" s="1"/>
  <c r="J1239" i="1" s="1"/>
  <c r="H1247" i="1"/>
  <c r="I1247" i="1" s="1"/>
  <c r="J1247" i="1" s="1"/>
  <c r="H1319" i="1"/>
  <c r="I1319" i="1" s="1"/>
  <c r="J1319" i="1" s="1"/>
  <c r="H1343" i="1"/>
  <c r="I1343" i="1" s="1"/>
  <c r="J1343" i="1" s="1"/>
  <c r="H1451" i="1"/>
  <c r="I1451" i="1" s="1"/>
  <c r="J1451" i="1" s="1"/>
  <c r="H1515" i="1"/>
  <c r="I1515" i="1" s="1"/>
  <c r="J1515" i="1" s="1"/>
  <c r="H1807" i="1"/>
  <c r="I1807" i="1" s="1"/>
  <c r="J1807" i="1" s="1"/>
  <c r="H2071" i="1"/>
  <c r="I2071" i="1" s="1"/>
  <c r="J2071" i="1" s="1"/>
  <c r="H528" i="1"/>
  <c r="I528" i="1" s="1"/>
  <c r="J528" i="1" s="1"/>
  <c r="H1381" i="1"/>
  <c r="I1381" i="1" s="1"/>
  <c r="J1381" i="1" s="1"/>
  <c r="H1653" i="1"/>
  <c r="I1653" i="1" s="1"/>
  <c r="J1653" i="1" s="1"/>
  <c r="H1792" i="1"/>
  <c r="I1792" i="1" s="1"/>
  <c r="J1792" i="1" s="1"/>
  <c r="H1110" i="1"/>
  <c r="I1110" i="1" s="1"/>
  <c r="J1110" i="1" s="1"/>
  <c r="H1228" i="1"/>
  <c r="I1228" i="1" s="1"/>
  <c r="J1228" i="1" s="1"/>
  <c r="H1500" i="1"/>
  <c r="I1500" i="1" s="1"/>
  <c r="J1500" i="1" s="1"/>
  <c r="H1708" i="1"/>
  <c r="I1708" i="1" s="1"/>
  <c r="J1708" i="1" s="1"/>
  <c r="H1942" i="1"/>
  <c r="I1942" i="1" s="1"/>
  <c r="J1942" i="1" s="1"/>
  <c r="H1958" i="1"/>
  <c r="I1958" i="1" s="1"/>
  <c r="J1958" i="1" s="1"/>
  <c r="H1974" i="1"/>
  <c r="I1974" i="1" s="1"/>
  <c r="J1974" i="1" s="1"/>
  <c r="H1128" i="1"/>
  <c r="I1128" i="1" s="1"/>
  <c r="J1128" i="1" s="1"/>
  <c r="H1357" i="1"/>
  <c r="I1357" i="1" s="1"/>
  <c r="J1357" i="1" s="1"/>
  <c r="H1421" i="1"/>
  <c r="I1421" i="1" s="1"/>
  <c r="J1421" i="1" s="1"/>
  <c r="H1746" i="1"/>
  <c r="I1746" i="1" s="1"/>
  <c r="J1746" i="1" s="1"/>
  <c r="H1816" i="1"/>
  <c r="I1816" i="1" s="1"/>
  <c r="J1816" i="1" s="1"/>
  <c r="H1853" i="1"/>
  <c r="I1853" i="1" s="1"/>
  <c r="J1853" i="1" s="1"/>
  <c r="H942" i="1"/>
  <c r="I942" i="1" s="1"/>
  <c r="J942" i="1" s="1"/>
  <c r="H964" i="1"/>
  <c r="I964" i="1" s="1"/>
  <c r="J964" i="1" s="1"/>
  <c r="H1945" i="1"/>
  <c r="I1945" i="1" s="1"/>
  <c r="J1945" i="1" s="1"/>
  <c r="H409" i="1"/>
  <c r="I409" i="1" s="1"/>
  <c r="J409" i="1" s="1"/>
  <c r="H1246" i="1"/>
  <c r="I1246" i="1" s="1"/>
  <c r="J1246" i="1" s="1"/>
  <c r="H1588" i="1"/>
  <c r="I1588" i="1" s="1"/>
  <c r="J1588" i="1" s="1"/>
  <c r="H1694" i="1"/>
  <c r="I1694" i="1" s="1"/>
  <c r="J1694" i="1" s="1"/>
  <c r="H1209" i="1"/>
  <c r="I1209" i="1" s="1"/>
  <c r="J1209" i="1" s="1"/>
  <c r="H2128" i="1"/>
  <c r="I2128" i="1" s="1"/>
  <c r="J2128" i="1" s="1"/>
  <c r="H1876" i="1"/>
  <c r="I1876" i="1" s="1"/>
  <c r="J1876" i="1" s="1"/>
  <c r="H76" i="1"/>
  <c r="I76" i="1" s="1"/>
  <c r="J76" i="1" s="1"/>
  <c r="H676" i="1"/>
  <c r="I676" i="1" s="1"/>
  <c r="J676" i="1" s="1"/>
  <c r="H1666" i="1"/>
  <c r="I1666" i="1" s="1"/>
  <c r="J1666" i="1" s="1"/>
  <c r="H2" i="1"/>
  <c r="I2" i="1" s="1"/>
  <c r="J2" i="1" s="1"/>
  <c r="H50" i="1"/>
  <c r="I50" i="1" s="1"/>
  <c r="J50" i="1" s="1"/>
  <c r="H851" i="1"/>
  <c r="I851" i="1" s="1"/>
  <c r="J851" i="1" s="1"/>
  <c r="H986" i="1"/>
  <c r="I986" i="1" s="1"/>
  <c r="J986" i="1" s="1"/>
  <c r="H1928" i="1"/>
  <c r="I1928" i="1" s="1"/>
  <c r="J1928" i="1" s="1"/>
  <c r="H34" i="1"/>
  <c r="I34" i="1" s="1"/>
  <c r="J34" i="1" s="1"/>
  <c r="H230" i="1"/>
  <c r="I230" i="1" s="1"/>
  <c r="J230" i="1" s="1"/>
  <c r="H700" i="1"/>
  <c r="I700" i="1" s="1"/>
  <c r="J700" i="1" s="1"/>
  <c r="H979" i="1"/>
  <c r="I979" i="1" s="1"/>
  <c r="J979" i="1" s="1"/>
  <c r="H1551" i="1"/>
  <c r="I1551" i="1" s="1"/>
  <c r="J1551" i="1" s="1"/>
  <c r="H1959" i="1"/>
  <c r="I1959" i="1" s="1"/>
  <c r="J1959" i="1" s="1"/>
  <c r="H320" i="1"/>
  <c r="I320" i="1" s="1"/>
  <c r="J320" i="1" s="1"/>
  <c r="H1541" i="1"/>
  <c r="I1541" i="1" s="1"/>
  <c r="J1541" i="1" s="1"/>
  <c r="H1552" i="1"/>
  <c r="I1552" i="1" s="1"/>
  <c r="J1552" i="1" s="1"/>
  <c r="H1578" i="1"/>
  <c r="I1578" i="1" s="1"/>
  <c r="J1578" i="1" s="1"/>
  <c r="H1484" i="1"/>
  <c r="I1484" i="1" s="1"/>
  <c r="J1484" i="1" s="1"/>
  <c r="H1729" i="1"/>
  <c r="I1729" i="1" s="1"/>
  <c r="J1729" i="1" s="1"/>
  <c r="H1908" i="1"/>
  <c r="I1908" i="1" s="1"/>
  <c r="J1908" i="1" s="1"/>
  <c r="H1993" i="1"/>
  <c r="I1993" i="1" s="1"/>
  <c r="J1993" i="1" s="1"/>
  <c r="H1678" i="1"/>
  <c r="I1678" i="1" s="1"/>
  <c r="J1678" i="1" s="1"/>
  <c r="H1257" i="1"/>
  <c r="I1257" i="1" s="1"/>
  <c r="J1257" i="1" s="1"/>
  <c r="H1321" i="1"/>
  <c r="I1321" i="1" s="1"/>
  <c r="J1321" i="1" s="1"/>
  <c r="H130" i="1"/>
  <c r="I130" i="1" s="1"/>
  <c r="J130" i="1" s="1"/>
  <c r="H513" i="1"/>
  <c r="I513" i="1" s="1"/>
  <c r="J513" i="1" s="1"/>
  <c r="H1375" i="1"/>
  <c r="I1375" i="1" s="1"/>
  <c r="J1375" i="1" s="1"/>
  <c r="H549" i="1"/>
  <c r="I549" i="1" s="1"/>
  <c r="J549" i="1" s="1"/>
  <c r="H1542" i="1"/>
  <c r="I1542" i="1" s="1"/>
  <c r="J1542" i="1" s="1"/>
  <c r="H1580" i="1"/>
  <c r="I1580" i="1" s="1"/>
  <c r="J1580" i="1" s="1"/>
  <c r="H1560" i="1"/>
  <c r="I1560" i="1" s="1"/>
  <c r="J1560" i="1" s="1"/>
  <c r="H1904" i="1"/>
  <c r="I1904" i="1" s="1"/>
  <c r="J1904" i="1" s="1"/>
  <c r="H1472" i="1"/>
  <c r="I1472" i="1" s="1"/>
  <c r="J1472" i="1" s="1"/>
  <c r="H1212" i="1"/>
  <c r="I1212" i="1" s="1"/>
  <c r="J1212" i="1" s="1"/>
  <c r="H1148" i="1"/>
  <c r="I1148" i="1" s="1"/>
  <c r="J1148" i="1" s="1"/>
  <c r="H1396" i="1"/>
  <c r="I1396" i="1" s="1"/>
  <c r="J1396" i="1" s="1"/>
  <c r="H856" i="1"/>
  <c r="I856" i="1" s="1"/>
  <c r="J856" i="1" s="1"/>
  <c r="H1612" i="1"/>
  <c r="I1612" i="1" s="1"/>
  <c r="J1612" i="1" s="1"/>
  <c r="H1416" i="1"/>
  <c r="I1416" i="1" s="1"/>
  <c r="J1416" i="1" s="1"/>
  <c r="H183" i="1"/>
  <c r="I183" i="1" s="1"/>
  <c r="J183" i="1" s="1"/>
  <c r="H1783" i="1"/>
  <c r="I1783" i="1" s="1"/>
  <c r="J1783" i="1" s="1"/>
  <c r="H2039" i="1"/>
  <c r="I2039" i="1" s="1"/>
  <c r="J2039" i="1" s="1"/>
  <c r="H796" i="1"/>
  <c r="I796" i="1" s="1"/>
  <c r="J796" i="1" s="1"/>
  <c r="H1253" i="1"/>
  <c r="I1253" i="1" s="1"/>
  <c r="J1253" i="1" s="1"/>
  <c r="H1509" i="1"/>
  <c r="I1509" i="1" s="1"/>
  <c r="J1509" i="1" s="1"/>
  <c r="H1430" i="1"/>
  <c r="I1430" i="1" s="1"/>
  <c r="J1430" i="1" s="1"/>
  <c r="H105" i="1"/>
  <c r="I105" i="1" s="1"/>
  <c r="J105" i="1" s="1"/>
  <c r="H74" i="1"/>
  <c r="I74" i="1" s="1"/>
  <c r="J74" i="1" s="1"/>
  <c r="H330" i="1"/>
  <c r="I330" i="1" s="1"/>
  <c r="J330" i="1" s="1"/>
  <c r="H506" i="1"/>
  <c r="I506" i="1" s="1"/>
  <c r="J506" i="1" s="1"/>
  <c r="H582" i="1"/>
  <c r="I582" i="1" s="1"/>
  <c r="J582" i="1" s="1"/>
  <c r="H119" i="1"/>
  <c r="I119" i="1" s="1"/>
  <c r="J119" i="1" s="1"/>
  <c r="H243" i="1"/>
  <c r="I243" i="1" s="1"/>
  <c r="J243" i="1" s="1"/>
  <c r="H311" i="1"/>
  <c r="I311" i="1" s="1"/>
  <c r="J311" i="1" s="1"/>
  <c r="H527" i="1"/>
  <c r="I527" i="1" s="1"/>
  <c r="J527" i="1" s="1"/>
  <c r="H735" i="1"/>
  <c r="I735" i="1" s="1"/>
  <c r="J735" i="1" s="1"/>
  <c r="H436" i="1"/>
  <c r="I436" i="1" s="1"/>
  <c r="J436" i="1" s="1"/>
  <c r="H1123" i="1"/>
  <c r="I1123" i="1" s="1"/>
  <c r="J1123" i="1" s="1"/>
  <c r="H1139" i="1"/>
  <c r="I1139" i="1" s="1"/>
  <c r="J1139" i="1" s="1"/>
  <c r="H1263" i="1"/>
  <c r="I1263" i="1" s="1"/>
  <c r="J1263" i="1" s="1"/>
  <c r="H1351" i="1"/>
  <c r="I1351" i="1" s="1"/>
  <c r="J1351" i="1" s="1"/>
  <c r="H1499" i="1"/>
  <c r="I1499" i="1" s="1"/>
  <c r="J1499" i="1" s="1"/>
  <c r="H1731" i="1"/>
  <c r="I1731" i="1" s="1"/>
  <c r="J1731" i="1" s="1"/>
  <c r="H1795" i="1"/>
  <c r="I1795" i="1" s="1"/>
  <c r="J1795" i="1" s="1"/>
  <c r="H1811" i="1"/>
  <c r="I1811" i="1" s="1"/>
  <c r="J1811" i="1" s="1"/>
  <c r="H1899" i="1"/>
  <c r="I1899" i="1" s="1"/>
  <c r="J1899" i="1" s="1"/>
  <c r="H1939" i="1"/>
  <c r="I1939" i="1" s="1"/>
  <c r="J1939" i="1" s="1"/>
  <c r="H181" i="1"/>
  <c r="I181" i="1" s="1"/>
  <c r="J181" i="1" s="1"/>
  <c r="H237" i="1"/>
  <c r="I237" i="1" s="1"/>
  <c r="J237" i="1" s="1"/>
  <c r="H792" i="1"/>
  <c r="I792" i="1" s="1"/>
  <c r="J792" i="1" s="1"/>
  <c r="H176" i="1"/>
  <c r="I176" i="1" s="1"/>
  <c r="J176" i="1" s="1"/>
  <c r="H288" i="1"/>
  <c r="I288" i="1" s="1"/>
  <c r="J288" i="1" s="1"/>
  <c r="H1088" i="1"/>
  <c r="I1088" i="1" s="1"/>
  <c r="J1088" i="1" s="1"/>
  <c r="H1301" i="1"/>
  <c r="I1301" i="1" s="1"/>
  <c r="J1301" i="1" s="1"/>
  <c r="H1530" i="1"/>
  <c r="I1530" i="1" s="1"/>
  <c r="J1530" i="1" s="1"/>
  <c r="H1009" i="1"/>
  <c r="I1009" i="1" s="1"/>
  <c r="J1009" i="1" s="1"/>
  <c r="H1190" i="1"/>
  <c r="I1190" i="1" s="1"/>
  <c r="J1190" i="1" s="1"/>
  <c r="H1382" i="1"/>
  <c r="I1382" i="1" s="1"/>
  <c r="J1382" i="1" s="1"/>
  <c r="H1462" i="1"/>
  <c r="I1462" i="1" s="1"/>
  <c r="J1462" i="1" s="1"/>
  <c r="H1910" i="1"/>
  <c r="I1910" i="1" s="1"/>
  <c r="J1910" i="1" s="1"/>
  <c r="H1032" i="1"/>
  <c r="I1032" i="1" s="1"/>
  <c r="J1032" i="1" s="1"/>
  <c r="H2029" i="1"/>
  <c r="I2029" i="1" s="1"/>
  <c r="J2029" i="1" s="1"/>
  <c r="H41" i="1"/>
  <c r="I41" i="1" s="1"/>
  <c r="J41" i="1" s="1"/>
  <c r="H393" i="1"/>
  <c r="I393" i="1" s="1"/>
  <c r="J393" i="1" s="1"/>
  <c r="H870" i="1"/>
  <c r="I870" i="1" s="1"/>
  <c r="J870" i="1" s="1"/>
  <c r="H1204" i="1"/>
  <c r="I1204" i="1" s="1"/>
  <c r="J1204" i="1" s="1"/>
  <c r="H569" i="1"/>
  <c r="I569" i="1" s="1"/>
  <c r="J569" i="1" s="1"/>
  <c r="H1189" i="1"/>
  <c r="I1189" i="1" s="1"/>
  <c r="J1189" i="1" s="1"/>
  <c r="H1386" i="1"/>
  <c r="I1386" i="1" s="1"/>
  <c r="J1386" i="1" s="1"/>
  <c r="H376" i="1"/>
  <c r="I376" i="1" s="1"/>
  <c r="J376" i="1" s="1"/>
  <c r="H1096" i="1"/>
  <c r="I1096" i="1" s="1"/>
  <c r="J1096" i="1" s="1"/>
  <c r="W5" i="1"/>
  <c r="H1" i="1"/>
  <c r="I1" i="1" s="1"/>
  <c r="J1" i="1" s="1"/>
  <c r="H2147" i="1"/>
  <c r="I2147" i="1" s="1"/>
  <c r="J2147" i="1" s="1"/>
  <c r="H1004" i="1"/>
  <c r="I1004" i="1" s="1"/>
  <c r="J1004" i="1" s="1"/>
  <c r="H444" i="1"/>
  <c r="I444" i="1" s="1"/>
  <c r="J444" i="1" s="1"/>
  <c r="H395" i="1"/>
  <c r="I395" i="1" s="1"/>
  <c r="J395" i="1" s="1"/>
  <c r="H860" i="1"/>
  <c r="I860" i="1" s="1"/>
  <c r="J860" i="1" s="1"/>
  <c r="H295" i="1"/>
  <c r="I295" i="1" s="1"/>
  <c r="J295" i="1" s="1"/>
  <c r="H799" i="1"/>
  <c r="I799" i="1" s="1"/>
  <c r="J799" i="1" s="1"/>
  <c r="H1408" i="1"/>
  <c r="I1408" i="1" s="1"/>
  <c r="J1408" i="1" s="1"/>
  <c r="H2053" i="1"/>
  <c r="I2053" i="1" s="1"/>
  <c r="J2053" i="1" s="1"/>
  <c r="H263" i="1"/>
  <c r="I263" i="1" s="1"/>
  <c r="J263" i="1" s="1"/>
  <c r="H1008" i="1"/>
  <c r="I1008" i="1" s="1"/>
  <c r="J1008" i="1" s="1"/>
  <c r="H1856" i="1"/>
  <c r="I1856" i="1" s="1"/>
  <c r="J1856" i="1" s="1"/>
  <c r="H1244" i="1"/>
  <c r="I1244" i="1" s="1"/>
  <c r="J1244" i="1" s="1"/>
  <c r="H231" i="1"/>
  <c r="I231" i="1" s="1"/>
  <c r="J231" i="1" s="1"/>
  <c r="H267" i="1"/>
  <c r="I267" i="1" s="1"/>
  <c r="J267" i="1" s="1"/>
  <c r="H1935" i="1"/>
  <c r="I1935" i="1" s="1"/>
  <c r="J1935" i="1" s="1"/>
  <c r="H1018" i="1"/>
  <c r="I1018" i="1" s="1"/>
  <c r="J1018" i="1" s="1"/>
  <c r="H522" i="1"/>
  <c r="I522" i="1" s="1"/>
  <c r="J522" i="1" s="1"/>
  <c r="H63" i="1"/>
  <c r="I63" i="1" s="1"/>
  <c r="J63" i="1" s="1"/>
  <c r="H1698" i="1"/>
  <c r="I1698" i="1" s="1"/>
  <c r="J1698" i="1" s="1"/>
  <c r="H655" i="1"/>
  <c r="I655" i="1" s="1"/>
  <c r="J655" i="1" s="1"/>
  <c r="H1599" i="1"/>
  <c r="I1599" i="1" s="1"/>
  <c r="J1599" i="1" s="1"/>
  <c r="H1461" i="1"/>
  <c r="I1461" i="1" s="1"/>
  <c r="J1461" i="1" s="1"/>
  <c r="H642" i="1"/>
  <c r="I642" i="1" s="1"/>
  <c r="J642" i="1" s="1"/>
  <c r="H275" i="1"/>
  <c r="I275" i="1" s="1"/>
  <c r="J275" i="1" s="1"/>
  <c r="H671" i="1"/>
  <c r="I671" i="1" s="1"/>
  <c r="J671" i="1" s="1"/>
  <c r="H675" i="1"/>
  <c r="I675" i="1" s="1"/>
  <c r="J675" i="1" s="1"/>
  <c r="H699" i="1"/>
  <c r="I699" i="1" s="1"/>
  <c r="J699" i="1" s="1"/>
  <c r="H340" i="1"/>
  <c r="I340" i="1" s="1"/>
  <c r="J340" i="1" s="1"/>
  <c r="H684" i="1"/>
  <c r="I684" i="1" s="1"/>
  <c r="J684" i="1" s="1"/>
  <c r="H815" i="1"/>
  <c r="I815" i="1" s="1"/>
  <c r="J815" i="1" s="1"/>
  <c r="H1255" i="1"/>
  <c r="I1255" i="1" s="1"/>
  <c r="J1255" i="1" s="1"/>
  <c r="H1475" i="1"/>
  <c r="I1475" i="1" s="1"/>
  <c r="J1475" i="1" s="1"/>
  <c r="H1615" i="1"/>
  <c r="I1615" i="1" s="1"/>
  <c r="J1615" i="1" s="1"/>
  <c r="H1775" i="1"/>
  <c r="I1775" i="1" s="1"/>
  <c r="J1775" i="1" s="1"/>
  <c r="H1851" i="1"/>
  <c r="I1851" i="1" s="1"/>
  <c r="J1851" i="1" s="1"/>
  <c r="H1967" i="1"/>
  <c r="I1967" i="1" s="1"/>
  <c r="J1967" i="1" s="1"/>
  <c r="H816" i="1"/>
  <c r="I816" i="1" s="1"/>
  <c r="J816" i="1" s="1"/>
  <c r="H112" i="1"/>
  <c r="I112" i="1" s="1"/>
  <c r="J112" i="1" s="1"/>
  <c r="H152" i="1"/>
  <c r="I152" i="1" s="1"/>
  <c r="J152" i="1" s="1"/>
  <c r="H448" i="1"/>
  <c r="I448" i="1" s="1"/>
  <c r="J448" i="1" s="1"/>
  <c r="H512" i="1"/>
  <c r="I512" i="1" s="1"/>
  <c r="J512" i="1" s="1"/>
  <c r="H1424" i="1"/>
  <c r="I1424" i="1" s="1"/>
  <c r="J1424" i="1" s="1"/>
  <c r="H1594" i="1"/>
  <c r="I1594" i="1" s="1"/>
  <c r="J1594" i="1" s="1"/>
  <c r="H1648" i="1"/>
  <c r="I1648" i="1" s="1"/>
  <c r="J1648" i="1" s="1"/>
  <c r="H1765" i="1"/>
  <c r="I1765" i="1" s="1"/>
  <c r="J1765" i="1" s="1"/>
  <c r="H257" i="1"/>
  <c r="I257" i="1" s="1"/>
  <c r="J257" i="1" s="1"/>
  <c r="H625" i="1"/>
  <c r="I625" i="1" s="1"/>
  <c r="J625" i="1" s="1"/>
  <c r="H924" i="1"/>
  <c r="I924" i="1" s="1"/>
  <c r="J924" i="1" s="1"/>
  <c r="H1057" i="1"/>
  <c r="I1057" i="1" s="1"/>
  <c r="J1057" i="1" s="1"/>
  <c r="H1217" i="1"/>
  <c r="I1217" i="1" s="1"/>
  <c r="J1217" i="1" s="1"/>
  <c r="H1510" i="1"/>
  <c r="I1510" i="1" s="1"/>
  <c r="J1510" i="1" s="1"/>
  <c r="H1564" i="1"/>
  <c r="I1564" i="1" s="1"/>
  <c r="J1564" i="1" s="1"/>
  <c r="H1718" i="1"/>
  <c r="I1718" i="1" s="1"/>
  <c r="J1718" i="1" s="1"/>
  <c r="H845" i="1"/>
  <c r="I845" i="1" s="1"/>
  <c r="J845" i="1" s="1"/>
  <c r="H2032" i="1"/>
  <c r="I2032" i="1" s="1"/>
  <c r="J2032" i="1" s="1"/>
  <c r="H1193" i="1"/>
  <c r="I1193" i="1" s="1"/>
  <c r="J1193" i="1" s="1"/>
  <c r="H54" i="1"/>
  <c r="I54" i="1" s="1"/>
  <c r="J54" i="1" s="1"/>
  <c r="H228" i="1"/>
  <c r="I228" i="1" s="1"/>
  <c r="J228" i="1" s="1"/>
  <c r="H1258" i="1"/>
  <c r="I1258" i="1" s="1"/>
  <c r="J1258" i="1" s="1"/>
  <c r="H797" i="1"/>
  <c r="I797" i="1" s="1"/>
  <c r="J797" i="1" s="1"/>
  <c r="H1577" i="1"/>
  <c r="I1577" i="1" s="1"/>
  <c r="J1577" i="1" s="1"/>
  <c r="H484" i="1"/>
  <c r="I484" i="1" s="1"/>
  <c r="J484" i="1" s="1"/>
  <c r="H1840" i="1"/>
  <c r="I1840" i="1" s="1"/>
  <c r="J1840" i="1" s="1"/>
  <c r="H1537" i="1"/>
  <c r="I1537" i="1" s="1"/>
  <c r="J1537" i="1" s="1"/>
  <c r="H388" i="1"/>
  <c r="I388" i="1" s="1"/>
  <c r="J388" i="1" s="1"/>
  <c r="H897" i="1"/>
  <c r="I897" i="1" s="1"/>
  <c r="J897" i="1" s="1"/>
  <c r="H276" i="1"/>
  <c r="I276" i="1" s="1"/>
  <c r="J276" i="1" s="1"/>
  <c r="H1651" i="1"/>
  <c r="I1651" i="1" s="1"/>
  <c r="J1651" i="1" s="1"/>
  <c r="H371" i="1"/>
  <c r="I371" i="1" s="1"/>
  <c r="J371" i="1" s="1"/>
  <c r="H1332" i="1"/>
  <c r="I1332" i="1" s="1"/>
  <c r="J1332" i="1" s="1"/>
  <c r="H87" i="1"/>
  <c r="I87" i="1" s="1"/>
  <c r="J87" i="1" s="1"/>
  <c r="H1669" i="1"/>
  <c r="I1669" i="1" s="1"/>
  <c r="J1669" i="1" s="1"/>
  <c r="H1144" i="1"/>
  <c r="I1144" i="1" s="1"/>
  <c r="J1144" i="1" s="1"/>
  <c r="H838" i="1"/>
  <c r="I838" i="1" s="1"/>
  <c r="J838" i="1" s="1"/>
  <c r="H2117" i="1"/>
  <c r="I2117" i="1" s="1"/>
  <c r="J2117" i="1" s="1"/>
  <c r="H502" i="1"/>
  <c r="I502" i="1" s="1"/>
  <c r="J502" i="1" s="1"/>
  <c r="H96" i="1"/>
  <c r="I96" i="1" s="1"/>
  <c r="J96" i="1" s="1"/>
  <c r="H1788" i="1"/>
  <c r="I1788" i="1" s="1"/>
  <c r="J1788" i="1" s="1"/>
  <c r="H1965" i="1"/>
  <c r="I1965" i="1" s="1"/>
  <c r="J1965" i="1" s="1"/>
  <c r="H70" i="1"/>
  <c r="I70" i="1" s="1"/>
  <c r="J70" i="1" s="1"/>
  <c r="H740" i="1"/>
  <c r="I740" i="1" s="1"/>
  <c r="J740" i="1" s="1"/>
  <c r="H931" i="1"/>
  <c r="I931" i="1" s="1"/>
  <c r="J931" i="1" s="1"/>
  <c r="H185" i="1"/>
  <c r="I185" i="1" s="1"/>
  <c r="J185" i="1" s="1"/>
  <c r="H1969" i="1"/>
  <c r="I1969" i="1" s="1"/>
  <c r="J1969" i="1" s="1"/>
  <c r="H248" i="1"/>
  <c r="I248" i="1" s="1"/>
  <c r="J248" i="1" s="1"/>
  <c r="H854" i="1"/>
  <c r="I854" i="1" s="1"/>
  <c r="J854" i="1" s="1"/>
  <c r="H1868" i="1"/>
  <c r="I1868" i="1" s="1"/>
  <c r="J1868" i="1" s="1"/>
  <c r="H1012" i="1"/>
  <c r="I1012" i="1" s="1"/>
  <c r="J1012" i="1" s="1"/>
  <c r="H1737" i="1"/>
  <c r="I1737" i="1" s="1"/>
  <c r="J1737" i="1" s="1"/>
  <c r="H548" i="1"/>
  <c r="I548" i="1" s="1"/>
  <c r="J548" i="1" s="1"/>
  <c r="H2109" i="1"/>
  <c r="I2109" i="1" s="1"/>
  <c r="J2109" i="1" s="1"/>
  <c r="H266" i="1"/>
  <c r="I266" i="1" s="1"/>
  <c r="J266" i="1" s="1"/>
  <c r="H355" i="1"/>
  <c r="I355" i="1" s="1"/>
  <c r="J355" i="1" s="1"/>
  <c r="H65" i="1"/>
  <c r="I65" i="1" s="1"/>
  <c r="J65" i="1" s="1"/>
  <c r="H946" i="1"/>
  <c r="I946" i="1" s="1"/>
  <c r="J946" i="1" s="1"/>
  <c r="H23" i="1"/>
  <c r="I23" i="1" s="1"/>
  <c r="J23" i="1" s="1"/>
  <c r="H123" i="1"/>
  <c r="I123" i="1" s="1"/>
  <c r="J123" i="1" s="1"/>
  <c r="H547" i="1"/>
  <c r="I547" i="1" s="1"/>
  <c r="J547" i="1" s="1"/>
  <c r="H468" i="1"/>
  <c r="I468" i="1" s="1"/>
  <c r="J468" i="1" s="1"/>
  <c r="H476" i="1"/>
  <c r="I476" i="1" s="1"/>
  <c r="J476" i="1" s="1"/>
  <c r="H1111" i="1"/>
  <c r="I1111" i="1" s="1"/>
  <c r="J1111" i="1" s="1"/>
  <c r="H1183" i="1"/>
  <c r="I1183" i="1" s="1"/>
  <c r="J1183" i="1" s="1"/>
  <c r="H1223" i="1"/>
  <c r="I1223" i="1" s="1"/>
  <c r="J1223" i="1" s="1"/>
  <c r="H1287" i="1"/>
  <c r="I1287" i="1" s="1"/>
  <c r="J1287" i="1" s="1"/>
  <c r="H1483" i="1"/>
  <c r="I1483" i="1" s="1"/>
  <c r="J1483" i="1" s="1"/>
  <c r="H1683" i="1"/>
  <c r="I1683" i="1" s="1"/>
  <c r="J1683" i="1" s="1"/>
  <c r="H365" i="1"/>
  <c r="I365" i="1" s="1"/>
  <c r="J365" i="1" s="1"/>
  <c r="H661" i="1"/>
  <c r="I661" i="1" s="1"/>
  <c r="J661" i="1" s="1"/>
  <c r="H788" i="1"/>
  <c r="I788" i="1" s="1"/>
  <c r="J788" i="1" s="1"/>
  <c r="H808" i="1"/>
  <c r="I808" i="1" s="1"/>
  <c r="J808" i="1" s="1"/>
  <c r="H168" i="1"/>
  <c r="I168" i="1" s="1"/>
  <c r="J168" i="1" s="1"/>
  <c r="H592" i="1"/>
  <c r="I592" i="1" s="1"/>
  <c r="J592" i="1" s="1"/>
  <c r="H970" i="1"/>
  <c r="I970" i="1" s="1"/>
  <c r="J970" i="1" s="1"/>
  <c r="H1392" i="1"/>
  <c r="I1392" i="1" s="1"/>
  <c r="J1392" i="1" s="1"/>
  <c r="H918" i="1"/>
  <c r="I918" i="1" s="1"/>
  <c r="J918" i="1" s="1"/>
  <c r="H1052" i="1"/>
  <c r="I1052" i="1" s="1"/>
  <c r="J1052" i="1" s="1"/>
  <c r="H1398" i="1"/>
  <c r="I1398" i="1" s="1"/>
  <c r="J1398" i="1" s="1"/>
  <c r="H1404" i="1"/>
  <c r="I1404" i="1" s="1"/>
  <c r="J1404" i="1" s="1"/>
  <c r="H1494" i="1"/>
  <c r="I1494" i="1" s="1"/>
  <c r="J1494" i="1" s="1"/>
  <c r="H1692" i="1"/>
  <c r="I1692" i="1" s="1"/>
  <c r="J1692" i="1" s="1"/>
  <c r="H1889" i="1"/>
  <c r="I1889" i="1" s="1"/>
  <c r="J1889" i="1" s="1"/>
  <c r="H1336" i="1"/>
  <c r="I1336" i="1" s="1"/>
  <c r="J1336" i="1" s="1"/>
  <c r="H1426" i="1"/>
  <c r="I1426" i="1" s="1"/>
  <c r="J1426" i="1" s="1"/>
  <c r="H1832" i="1"/>
  <c r="I1832" i="1" s="1"/>
  <c r="J1832" i="1" s="1"/>
  <c r="H1997" i="1"/>
  <c r="I1997" i="1" s="1"/>
  <c r="J1997" i="1" s="1"/>
  <c r="H585" i="1"/>
  <c r="I585" i="1" s="1"/>
  <c r="J585" i="1" s="1"/>
  <c r="H1412" i="1"/>
  <c r="I1412" i="1" s="1"/>
  <c r="J1412" i="1" s="1"/>
  <c r="H2081" i="1"/>
  <c r="I2081" i="1" s="1"/>
  <c r="J2081" i="1" s="1"/>
  <c r="H2161" i="1"/>
  <c r="I2161" i="1" s="1"/>
  <c r="J2161" i="1" s="1"/>
  <c r="H233" i="1"/>
  <c r="I233" i="1" s="1"/>
  <c r="J233" i="1" s="1"/>
  <c r="H1145" i="1"/>
  <c r="I1145" i="1" s="1"/>
  <c r="J1145" i="1" s="1"/>
  <c r="H1593" i="1"/>
  <c r="I1593" i="1" s="1"/>
  <c r="J1593" i="1" s="1"/>
  <c r="H1278" i="1"/>
  <c r="I1278" i="1" s="1"/>
  <c r="J1278" i="1" s="1"/>
  <c r="H1534" i="1"/>
  <c r="I1534" i="1" s="1"/>
  <c r="J1534" i="1" s="1"/>
  <c r="H1790" i="1"/>
  <c r="I1790" i="1" s="1"/>
  <c r="J1790" i="1" s="1"/>
  <c r="H137" i="1"/>
  <c r="I137" i="1" s="1"/>
  <c r="J137" i="1" s="1"/>
  <c r="H1641" i="1"/>
  <c r="I1641" i="1" s="1"/>
  <c r="J1641" i="1" s="1"/>
  <c r="H1065" i="1"/>
  <c r="I1065" i="1" s="1"/>
  <c r="J1065" i="1" s="1"/>
  <c r="H1983" i="1"/>
  <c r="I1983" i="1" s="1"/>
  <c r="J1983" i="1" s="1"/>
  <c r="H956" i="1"/>
  <c r="I956" i="1" s="1"/>
  <c r="J956" i="1" s="1"/>
  <c r="H2087" i="1"/>
  <c r="I2087" i="1" s="1"/>
  <c r="J2087" i="1" s="1"/>
  <c r="H1304" i="1"/>
  <c r="I1304" i="1" s="1"/>
  <c r="J1304" i="1" s="1"/>
  <c r="H892" i="1"/>
  <c r="I892" i="1" s="1"/>
  <c r="J892" i="1" s="1"/>
  <c r="H113" i="1"/>
  <c r="I113" i="1" s="1"/>
  <c r="J113" i="1" s="1"/>
  <c r="H1730" i="1"/>
  <c r="I1730" i="1" s="1"/>
  <c r="J1730" i="1" s="1"/>
  <c r="H1710" i="1"/>
  <c r="I1710" i="1" s="1"/>
  <c r="J1710" i="1" s="1"/>
  <c r="H871" i="1"/>
  <c r="I871" i="1" s="1"/>
  <c r="J871" i="1" s="1"/>
  <c r="H1445" i="1"/>
  <c r="I1445" i="1" s="1"/>
  <c r="J1445" i="1" s="1"/>
  <c r="H1642" i="1"/>
  <c r="I1642" i="1" s="1"/>
  <c r="J1642" i="1" s="1"/>
  <c r="H379" i="1"/>
  <c r="I379" i="1" s="1"/>
  <c r="J379" i="1" s="1"/>
  <c r="H1980" i="1"/>
  <c r="I1980" i="1" s="1"/>
  <c r="J1980" i="1" s="1"/>
  <c r="H158" i="1"/>
  <c r="I158" i="1" s="1"/>
  <c r="J158" i="1" s="1"/>
  <c r="H682" i="1"/>
  <c r="I682" i="1" s="1"/>
  <c r="J682" i="1" s="1"/>
  <c r="H151" i="1"/>
  <c r="I151" i="1" s="1"/>
  <c r="J151" i="1" s="1"/>
  <c r="H1215" i="1"/>
  <c r="I1215" i="1" s="1"/>
  <c r="J1215" i="1" s="1"/>
  <c r="H1347" i="1"/>
  <c r="I1347" i="1" s="1"/>
  <c r="J1347" i="1" s="1"/>
  <c r="H269" i="1"/>
  <c r="I269" i="1" s="1"/>
  <c r="J269" i="1" s="1"/>
  <c r="H581" i="1"/>
  <c r="I581" i="1" s="1"/>
  <c r="J581" i="1" s="1"/>
  <c r="H1006" i="1"/>
  <c r="I1006" i="1" s="1"/>
  <c r="J1006" i="1" s="1"/>
  <c r="H1657" i="1"/>
  <c r="I1657" i="1" s="1"/>
  <c r="J1657" i="1" s="1"/>
  <c r="H103" i="1"/>
  <c r="I103" i="1" s="1"/>
  <c r="J103" i="1" s="1"/>
  <c r="H755" i="1"/>
  <c r="I755" i="1" s="1"/>
  <c r="J755" i="1" s="1"/>
  <c r="H705" i="1"/>
  <c r="I705" i="1" s="1"/>
  <c r="J705" i="1" s="1"/>
  <c r="H1860" i="1"/>
  <c r="I1860" i="1" s="1"/>
  <c r="J1860" i="1" s="1"/>
  <c r="H2124" i="1"/>
  <c r="I2124" i="1" s="1"/>
  <c r="J2124" i="1" s="1"/>
  <c r="H128" i="1"/>
  <c r="I128" i="1" s="1"/>
  <c r="J128" i="1" s="1"/>
  <c r="H1557" i="1"/>
  <c r="I1557" i="1" s="1"/>
  <c r="J1557" i="1" s="1"/>
  <c r="H2144" i="1"/>
  <c r="I2144" i="1" s="1"/>
  <c r="J2144" i="1" s="1"/>
  <c r="H1033" i="1"/>
  <c r="I1033" i="1" s="1"/>
  <c r="J1033" i="1" s="1"/>
  <c r="H86" i="1"/>
  <c r="I86" i="1" s="1"/>
  <c r="J86" i="1" s="1"/>
  <c r="H222" i="1"/>
  <c r="I222" i="1" s="1"/>
  <c r="J222" i="1" s="1"/>
  <c r="H314" i="1"/>
  <c r="I314" i="1" s="1"/>
  <c r="J314" i="1" s="1"/>
  <c r="H318" i="1"/>
  <c r="I318" i="1" s="1"/>
  <c r="J318" i="1" s="1"/>
  <c r="H402" i="1"/>
  <c r="I402" i="1" s="1"/>
  <c r="J402" i="1" s="1"/>
  <c r="H542" i="1"/>
  <c r="I542" i="1" s="1"/>
  <c r="J542" i="1" s="1"/>
  <c r="H115" i="1"/>
  <c r="I115" i="1" s="1"/>
  <c r="J115" i="1" s="1"/>
  <c r="H203" i="1"/>
  <c r="I203" i="1" s="1"/>
  <c r="J203" i="1" s="1"/>
  <c r="H347" i="1"/>
  <c r="I347" i="1" s="1"/>
  <c r="J347" i="1" s="1"/>
  <c r="H503" i="1"/>
  <c r="I503" i="1" s="1"/>
  <c r="J503" i="1" s="1"/>
  <c r="H607" i="1"/>
  <c r="I607" i="1" s="1"/>
  <c r="J607" i="1" s="1"/>
  <c r="H711" i="1"/>
  <c r="I711" i="1" s="1"/>
  <c r="J711" i="1" s="1"/>
  <c r="H807" i="1"/>
  <c r="I807" i="1" s="1"/>
  <c r="J807" i="1" s="1"/>
  <c r="H919" i="1"/>
  <c r="I919" i="1" s="1"/>
  <c r="J919" i="1" s="1"/>
  <c r="H1019" i="1"/>
  <c r="I1019" i="1" s="1"/>
  <c r="J1019" i="1" s="1"/>
  <c r="H1407" i="1"/>
  <c r="I1407" i="1" s="1"/>
  <c r="J1407" i="1" s="1"/>
  <c r="H1479" i="1"/>
  <c r="I1479" i="1" s="1"/>
  <c r="J1479" i="1" s="1"/>
  <c r="H1591" i="1"/>
  <c r="I1591" i="1" s="1"/>
  <c r="J1591" i="1" s="1"/>
  <c r="H1991" i="1"/>
  <c r="I1991" i="1" s="1"/>
  <c r="J1991" i="1" s="1"/>
  <c r="H605" i="1"/>
  <c r="I605" i="1" s="1"/>
  <c r="J605" i="1" s="1"/>
  <c r="H693" i="1"/>
  <c r="I693" i="1" s="1"/>
  <c r="J693" i="1" s="1"/>
  <c r="H717" i="1"/>
  <c r="I717" i="1" s="1"/>
  <c r="J717" i="1" s="1"/>
  <c r="H832" i="1"/>
  <c r="I832" i="1" s="1"/>
  <c r="J832" i="1" s="1"/>
  <c r="H480" i="1"/>
  <c r="I480" i="1" s="1"/>
  <c r="J480" i="1" s="1"/>
  <c r="H720" i="1"/>
  <c r="I720" i="1" s="1"/>
  <c r="J720" i="1" s="1"/>
  <c r="H736" i="1"/>
  <c r="I736" i="1" s="1"/>
  <c r="J736" i="1" s="1"/>
  <c r="H865" i="1"/>
  <c r="I865" i="1" s="1"/>
  <c r="J865" i="1" s="1"/>
  <c r="H1370" i="1"/>
  <c r="I1370" i="1" s="1"/>
  <c r="J1370" i="1" s="1"/>
  <c r="H1616" i="1"/>
  <c r="I1616" i="1" s="1"/>
  <c r="J1616" i="1" s="1"/>
  <c r="H609" i="1"/>
  <c r="I609" i="1" s="1"/>
  <c r="J609" i="1" s="1"/>
  <c r="H826" i="1"/>
  <c r="I826" i="1" s="1"/>
  <c r="J826" i="1" s="1"/>
  <c r="H988" i="1"/>
  <c r="I988" i="1" s="1"/>
  <c r="J988" i="1" s="1"/>
  <c r="H1153" i="1"/>
  <c r="I1153" i="1" s="1"/>
  <c r="J1153" i="1" s="1"/>
  <c r="H1468" i="1"/>
  <c r="I1468" i="1" s="1"/>
  <c r="J1468" i="1" s="1"/>
  <c r="H1990" i="1"/>
  <c r="I1990" i="1" s="1"/>
  <c r="J1990" i="1" s="1"/>
  <c r="H1954" i="1"/>
  <c r="I1954" i="1" s="1"/>
  <c r="J1954" i="1" s="1"/>
  <c r="H985" i="1"/>
  <c r="I985" i="1" s="1"/>
  <c r="J985" i="1" s="1"/>
  <c r="H1326" i="1"/>
  <c r="I1326" i="1" s="1"/>
  <c r="J1326" i="1" s="1"/>
  <c r="H1646" i="1"/>
  <c r="I1646" i="1" s="1"/>
  <c r="J1646" i="1" s="1"/>
  <c r="H2068" i="1"/>
  <c r="I2068" i="1" s="1"/>
  <c r="J2068" i="1" s="1"/>
  <c r="H2116" i="1"/>
  <c r="I2116" i="1" s="1"/>
  <c r="J2116" i="1" s="1"/>
  <c r="H2153" i="1"/>
  <c r="I2153" i="1" s="1"/>
  <c r="J2153" i="1" s="1"/>
  <c r="H1486" i="1"/>
  <c r="I1486" i="1" s="1"/>
  <c r="J1486" i="1" s="1"/>
  <c r="H1636" i="1"/>
  <c r="I1636" i="1" s="1"/>
  <c r="J1636" i="1" s="1"/>
  <c r="H1721" i="1"/>
  <c r="I1721" i="1" s="1"/>
  <c r="J1721" i="1" s="1"/>
  <c r="H2112" i="1"/>
  <c r="I2112" i="1" s="1"/>
  <c r="J2112" i="1" s="1"/>
  <c r="H685" i="1"/>
  <c r="I685" i="1" s="1"/>
  <c r="J685" i="1" s="1"/>
  <c r="H648" i="1"/>
  <c r="I648" i="1" s="1"/>
  <c r="J648" i="1" s="1"/>
  <c r="H1864" i="1"/>
  <c r="I1864" i="1" s="1"/>
  <c r="J1864" i="1" s="1"/>
  <c r="H214" i="1"/>
  <c r="I214" i="1" s="1"/>
  <c r="J214" i="1" s="1"/>
  <c r="H92" i="1"/>
  <c r="I92" i="1" s="1"/>
  <c r="J92" i="1" s="1"/>
  <c r="H1376" i="1"/>
  <c r="I1376" i="1" s="1"/>
  <c r="J1376" i="1" s="1"/>
  <c r="H673" i="1"/>
  <c r="I673" i="1" s="1"/>
  <c r="J673" i="1" s="1"/>
  <c r="H1821" i="1"/>
  <c r="I1821" i="1" s="1"/>
  <c r="J1821" i="1" s="1"/>
  <c r="H362" i="1"/>
  <c r="I362" i="1" s="1"/>
  <c r="J362" i="1" s="1"/>
  <c r="H678" i="1"/>
  <c r="I678" i="1" s="1"/>
  <c r="J678" i="1" s="1"/>
  <c r="H726" i="1"/>
  <c r="I726" i="1" s="1"/>
  <c r="J726" i="1" s="1"/>
  <c r="H211" i="1"/>
  <c r="I211" i="1" s="1"/>
  <c r="J211" i="1" s="1"/>
  <c r="H327" i="1"/>
  <c r="I327" i="1" s="1"/>
  <c r="J327" i="1" s="1"/>
  <c r="H531" i="1"/>
  <c r="I531" i="1" s="1"/>
  <c r="J531" i="1" s="1"/>
  <c r="H124" i="1"/>
  <c r="I124" i="1" s="1"/>
  <c r="J124" i="1" s="1"/>
  <c r="H500" i="1"/>
  <c r="I500" i="1" s="1"/>
  <c r="J500" i="1" s="1"/>
  <c r="H1427" i="1"/>
  <c r="I1427" i="1" s="1"/>
  <c r="J1427" i="1" s="1"/>
  <c r="H1643" i="1"/>
  <c r="I1643" i="1" s="1"/>
  <c r="J1643" i="1" s="1"/>
  <c r="H1791" i="1"/>
  <c r="I1791" i="1" s="1"/>
  <c r="J1791" i="1" s="1"/>
  <c r="H1799" i="1"/>
  <c r="I1799" i="1" s="1"/>
  <c r="J1799" i="1" s="1"/>
  <c r="H229" i="1"/>
  <c r="I229" i="1" s="1"/>
  <c r="J229" i="1" s="1"/>
  <c r="H801" i="1"/>
  <c r="I801" i="1" s="1"/>
  <c r="J801" i="1" s="1"/>
  <c r="H1082" i="1"/>
  <c r="I1082" i="1" s="1"/>
  <c r="J1082" i="1" s="1"/>
  <c r="H1680" i="1"/>
  <c r="I1680" i="1" s="1"/>
  <c r="J1680" i="1" s="1"/>
  <c r="H2005" i="1"/>
  <c r="I2005" i="1" s="1"/>
  <c r="J2005" i="1" s="1"/>
  <c r="H337" i="1"/>
  <c r="I337" i="1" s="1"/>
  <c r="J337" i="1" s="1"/>
  <c r="H998" i="1"/>
  <c r="I998" i="1" s="1"/>
  <c r="J998" i="1" s="1"/>
  <c r="H1932" i="1"/>
  <c r="I1932" i="1" s="1"/>
  <c r="J1932" i="1" s="1"/>
  <c r="H1948" i="1"/>
  <c r="I1948" i="1" s="1"/>
  <c r="J1948" i="1" s="1"/>
  <c r="H1069" i="1"/>
  <c r="I1069" i="1" s="1"/>
  <c r="J1069" i="1" s="1"/>
  <c r="H1133" i="1"/>
  <c r="I1133" i="1" s="1"/>
  <c r="J1133" i="1" s="1"/>
  <c r="H1922" i="1"/>
  <c r="I1922" i="1" s="1"/>
  <c r="J1922" i="1" s="1"/>
  <c r="H1970" i="1"/>
  <c r="I1970" i="1" s="1"/>
  <c r="J1970" i="1" s="1"/>
  <c r="H1198" i="1"/>
  <c r="I1198" i="1" s="1"/>
  <c r="J1198" i="1" s="1"/>
  <c r="H2137" i="1"/>
  <c r="I2137" i="1" s="1"/>
  <c r="J2137" i="1" s="1"/>
  <c r="H2014" i="1"/>
  <c r="I2014" i="1" s="1"/>
  <c r="J2014" i="1" s="1"/>
  <c r="H1108" i="1"/>
  <c r="I1108" i="1" s="1"/>
  <c r="J1108" i="1" s="1"/>
  <c r="H2037" i="1"/>
  <c r="I2037" i="1" s="1"/>
  <c r="J2037" i="1" s="1"/>
  <c r="H18" i="1"/>
  <c r="I18" i="1" s="1"/>
  <c r="J18" i="1" s="1"/>
  <c r="H62" i="1"/>
  <c r="I62" i="1" s="1"/>
  <c r="J62" i="1" s="1"/>
  <c r="H94" i="1"/>
  <c r="I94" i="1" s="1"/>
  <c r="J94" i="1" s="1"/>
  <c r="H202" i="1"/>
  <c r="I202" i="1" s="1"/>
  <c r="J202" i="1" s="1"/>
  <c r="H218" i="1"/>
  <c r="I218" i="1" s="1"/>
  <c r="J218" i="1" s="1"/>
  <c r="H566" i="1"/>
  <c r="I566" i="1" s="1"/>
  <c r="J566" i="1" s="1"/>
  <c r="H199" i="1"/>
  <c r="I199" i="1" s="1"/>
  <c r="J199" i="1" s="1"/>
  <c r="H467" i="1"/>
  <c r="I467" i="1" s="1"/>
  <c r="J467" i="1" s="1"/>
  <c r="H479" i="1"/>
  <c r="I479" i="1" s="1"/>
  <c r="J479" i="1" s="1"/>
  <c r="H60" i="1"/>
  <c r="I60" i="1" s="1"/>
  <c r="J60" i="1" s="1"/>
  <c r="H100" i="1"/>
  <c r="I100" i="1" s="1"/>
  <c r="J100" i="1" s="1"/>
  <c r="H268" i="1"/>
  <c r="I268" i="1" s="1"/>
  <c r="J268" i="1" s="1"/>
  <c r="H316" i="1"/>
  <c r="I316" i="1" s="1"/>
  <c r="J316" i="1" s="1"/>
  <c r="H372" i="1"/>
  <c r="I372" i="1" s="1"/>
  <c r="J372" i="1" s="1"/>
  <c r="H412" i="1"/>
  <c r="I412" i="1" s="1"/>
  <c r="J412" i="1" s="1"/>
  <c r="H524" i="1"/>
  <c r="I524" i="1" s="1"/>
  <c r="J524" i="1" s="1"/>
  <c r="H692" i="1"/>
  <c r="I692" i="1" s="1"/>
  <c r="J692" i="1" s="1"/>
  <c r="H1071" i="1"/>
  <c r="I1071" i="1" s="1"/>
  <c r="J1071" i="1" s="1"/>
  <c r="H1143" i="1"/>
  <c r="I1143" i="1" s="1"/>
  <c r="J1143" i="1" s="1"/>
  <c r="H1179" i="1"/>
  <c r="I1179" i="1" s="1"/>
  <c r="J1179" i="1" s="1"/>
  <c r="H1283" i="1"/>
  <c r="I1283" i="1" s="1"/>
  <c r="J1283" i="1" s="1"/>
  <c r="H1299" i="1"/>
  <c r="I1299" i="1" s="1"/>
  <c r="J1299" i="1" s="1"/>
  <c r="H1359" i="1"/>
  <c r="I1359" i="1" s="1"/>
  <c r="J1359" i="1" s="1"/>
  <c r="H1519" i="1"/>
  <c r="I1519" i="1" s="1"/>
  <c r="J1519" i="1" s="1"/>
  <c r="H1547" i="1"/>
  <c r="I1547" i="1" s="1"/>
  <c r="J1547" i="1" s="1"/>
  <c r="H1571" i="1"/>
  <c r="I1571" i="1" s="1"/>
  <c r="J1571" i="1" s="1"/>
  <c r="H1579" i="1"/>
  <c r="I1579" i="1" s="1"/>
  <c r="J1579" i="1" s="1"/>
  <c r="H1635" i="1"/>
  <c r="I1635" i="1" s="1"/>
  <c r="J1635" i="1" s="1"/>
  <c r="H1771" i="1"/>
  <c r="I1771" i="1" s="1"/>
  <c r="J1771" i="1" s="1"/>
  <c r="H1787" i="1"/>
  <c r="I1787" i="1" s="1"/>
  <c r="J1787" i="1" s="1"/>
  <c r="H1979" i="1"/>
  <c r="I1979" i="1" s="1"/>
  <c r="J1979" i="1" s="1"/>
  <c r="H2067" i="1"/>
  <c r="I2067" i="1" s="1"/>
  <c r="J2067" i="1" s="1"/>
  <c r="H37" i="1"/>
  <c r="I37" i="1" s="1"/>
  <c r="J37" i="1" s="1"/>
  <c r="H637" i="1"/>
  <c r="I637" i="1" s="1"/>
  <c r="J637" i="1" s="1"/>
  <c r="H24" i="1"/>
  <c r="I24" i="1" s="1"/>
  <c r="J24" i="1" s="1"/>
  <c r="H817" i="1"/>
  <c r="I817" i="1" s="1"/>
  <c r="J817" i="1" s="1"/>
  <c r="H933" i="1"/>
  <c r="I933" i="1" s="1"/>
  <c r="J933" i="1" s="1"/>
  <c r="H992" i="1"/>
  <c r="I992" i="1" s="1"/>
  <c r="J992" i="1" s="1"/>
  <c r="H1269" i="1"/>
  <c r="I1269" i="1" s="1"/>
  <c r="J1269" i="1" s="1"/>
  <c r="H1440" i="1"/>
  <c r="I1440" i="1" s="1"/>
  <c r="J1440" i="1" s="1"/>
  <c r="H1728" i="1"/>
  <c r="I1728" i="1" s="1"/>
  <c r="J1728" i="1" s="1"/>
  <c r="H1872" i="1"/>
  <c r="I1872" i="1" s="1"/>
  <c r="J1872" i="1" s="1"/>
  <c r="H858" i="1"/>
  <c r="I858" i="1" s="1"/>
  <c r="J858" i="1" s="1"/>
  <c r="H874" i="1"/>
  <c r="I874" i="1" s="1"/>
  <c r="J874" i="1" s="1"/>
  <c r="H1025" i="1"/>
  <c r="I1025" i="1" s="1"/>
  <c r="J1025" i="1" s="1"/>
  <c r="H1105" i="1"/>
  <c r="I1105" i="1" s="1"/>
  <c r="J1105" i="1" s="1"/>
  <c r="H1158" i="1"/>
  <c r="I1158" i="1" s="1"/>
  <c r="J1158" i="1" s="1"/>
  <c r="H1270" i="1"/>
  <c r="I1270" i="1" s="1"/>
  <c r="J1270" i="1" s="1"/>
  <c r="H1617" i="1"/>
  <c r="I1617" i="1" s="1"/>
  <c r="J1617" i="1" s="1"/>
  <c r="H1724" i="1"/>
  <c r="I1724" i="1" s="1"/>
  <c r="J1724" i="1" s="1"/>
  <c r="H1937" i="1"/>
  <c r="I1937" i="1" s="1"/>
  <c r="J1937" i="1" s="1"/>
  <c r="H2006" i="1"/>
  <c r="I2006" i="1" s="1"/>
  <c r="J2006" i="1" s="1"/>
  <c r="H2012" i="1"/>
  <c r="I2012" i="1" s="1"/>
  <c r="J2012" i="1" s="1"/>
  <c r="H328" i="1"/>
  <c r="I328" i="1" s="1"/>
  <c r="J328" i="1" s="1"/>
  <c r="H456" i="1"/>
  <c r="I456" i="1" s="1"/>
  <c r="J456" i="1" s="1"/>
  <c r="H472" i="1"/>
  <c r="I472" i="1" s="1"/>
  <c r="J472" i="1" s="1"/>
  <c r="H680" i="1"/>
  <c r="I680" i="1" s="1"/>
  <c r="J680" i="1" s="1"/>
  <c r="H853" i="1"/>
  <c r="I853" i="1" s="1"/>
  <c r="J853" i="1" s="1"/>
  <c r="H909" i="1"/>
  <c r="I909" i="1" s="1"/>
  <c r="J909" i="1" s="1"/>
  <c r="H1053" i="1"/>
  <c r="I1053" i="1" s="1"/>
  <c r="J1053" i="1" s="1"/>
  <c r="H1117" i="1"/>
  <c r="I1117" i="1" s="1"/>
  <c r="J1117" i="1" s="1"/>
  <c r="H1202" i="1"/>
  <c r="I1202" i="1" s="1"/>
  <c r="J1202" i="1" s="1"/>
  <c r="H1208" i="1"/>
  <c r="I1208" i="1" s="1"/>
  <c r="J1208" i="1" s="1"/>
  <c r="H1261" i="1"/>
  <c r="I1261" i="1" s="1"/>
  <c r="J1261" i="1" s="1"/>
  <c r="H1768" i="1"/>
  <c r="I1768" i="1" s="1"/>
  <c r="J1768" i="1" s="1"/>
  <c r="H1885" i="1"/>
  <c r="I1885" i="1" s="1"/>
  <c r="J1885" i="1" s="1"/>
  <c r="H2024" i="1"/>
  <c r="I2024" i="1" s="1"/>
  <c r="J2024" i="1" s="1"/>
  <c r="H2072" i="1"/>
  <c r="I2072" i="1" s="1"/>
  <c r="J2072" i="1" s="1"/>
  <c r="H2082" i="1"/>
  <c r="I2082" i="1" s="1"/>
  <c r="J2082" i="1" s="1"/>
  <c r="H1305" i="1"/>
  <c r="I1305" i="1" s="1"/>
  <c r="J1305" i="1" s="1"/>
  <c r="H1774" i="1"/>
  <c r="I1774" i="1" s="1"/>
  <c r="J1774" i="1" s="1"/>
  <c r="H665" i="1"/>
  <c r="I665" i="1" s="1"/>
  <c r="J665" i="1" s="1"/>
  <c r="H782" i="1"/>
  <c r="I782" i="1" s="1"/>
  <c r="J782" i="1" s="1"/>
  <c r="H1353" i="1"/>
  <c r="I1353" i="1" s="1"/>
  <c r="J1353" i="1" s="1"/>
  <c r="H1673" i="1"/>
  <c r="I1673" i="1" s="1"/>
  <c r="J1673" i="1" s="1"/>
  <c r="H1758" i="1"/>
  <c r="I1758" i="1" s="1"/>
  <c r="J1758" i="1" s="1"/>
  <c r="H617" i="1"/>
  <c r="I617" i="1" s="1"/>
  <c r="J617" i="1" s="1"/>
  <c r="H910" i="1"/>
  <c r="I910" i="1" s="1"/>
  <c r="J910" i="1" s="1"/>
  <c r="H1913" i="1"/>
  <c r="I1913" i="1" s="1"/>
  <c r="J1913" i="1" s="1"/>
  <c r="H2151" i="1"/>
  <c r="I2151" i="1" s="1"/>
  <c r="J2151" i="1" s="1"/>
  <c r="H82" i="1"/>
  <c r="I82" i="1" s="1"/>
  <c r="J82" i="1" s="1"/>
  <c r="H242" i="1"/>
  <c r="I242" i="1" s="1"/>
  <c r="J242" i="1" s="1"/>
  <c r="H294" i="1"/>
  <c r="I294" i="1" s="1"/>
  <c r="J294" i="1" s="1"/>
  <c r="H342" i="1"/>
  <c r="I342" i="1" s="1"/>
  <c r="J342" i="1" s="1"/>
  <c r="H510" i="1"/>
  <c r="I510" i="1" s="1"/>
  <c r="J510" i="1" s="1"/>
  <c r="H518" i="1"/>
  <c r="I518" i="1" s="1"/>
  <c r="J518" i="1" s="1"/>
  <c r="H562" i="1"/>
  <c r="I562" i="1" s="1"/>
  <c r="J562" i="1" s="1"/>
  <c r="H646" i="1"/>
  <c r="I646" i="1" s="1"/>
  <c r="J646" i="1" s="1"/>
  <c r="H698" i="1"/>
  <c r="I698" i="1" s="1"/>
  <c r="J698" i="1" s="1"/>
  <c r="H284" i="1"/>
  <c r="I284" i="1" s="1"/>
  <c r="J284" i="1" s="1"/>
  <c r="H769" i="1"/>
  <c r="I769" i="1" s="1"/>
  <c r="J769" i="1" s="1"/>
  <c r="H915" i="1"/>
  <c r="I915" i="1" s="1"/>
  <c r="J915" i="1" s="1"/>
  <c r="H927" i="1"/>
  <c r="I927" i="1" s="1"/>
  <c r="J927" i="1" s="1"/>
  <c r="H935" i="1"/>
  <c r="I935" i="1" s="1"/>
  <c r="J935" i="1" s="1"/>
  <c r="H955" i="1"/>
  <c r="I955" i="1" s="1"/>
  <c r="J955" i="1" s="1"/>
  <c r="H1155" i="1"/>
  <c r="I1155" i="1" s="1"/>
  <c r="J1155" i="1" s="1"/>
  <c r="H1275" i="1"/>
  <c r="I1275" i="1" s="1"/>
  <c r="J1275" i="1" s="1"/>
  <c r="H1307" i="1"/>
  <c r="I1307" i="1" s="1"/>
  <c r="J1307" i="1" s="1"/>
  <c r="H1391" i="1"/>
  <c r="I1391" i="1" s="1"/>
  <c r="J1391" i="1" s="1"/>
  <c r="H1395" i="1"/>
  <c r="I1395" i="1" s="1"/>
  <c r="J1395" i="1" s="1"/>
  <c r="H1419" i="1"/>
  <c r="I1419" i="1" s="1"/>
  <c r="J1419" i="1" s="1"/>
  <c r="H1507" i="1"/>
  <c r="I1507" i="1" s="1"/>
  <c r="J1507" i="1" s="1"/>
  <c r="H1743" i="1"/>
  <c r="I1743" i="1" s="1"/>
  <c r="J1743" i="1" s="1"/>
  <c r="H2107" i="1"/>
  <c r="I2107" i="1" s="1"/>
  <c r="J2107" i="1" s="1"/>
  <c r="H573" i="1"/>
  <c r="I573" i="1" s="1"/>
  <c r="J573" i="1" s="1"/>
  <c r="H144" i="1"/>
  <c r="I144" i="1" s="1"/>
  <c r="J144" i="1" s="1"/>
  <c r="H1168" i="1"/>
  <c r="I1168" i="1" s="1"/>
  <c r="J1168" i="1" s="1"/>
  <c r="H1322" i="1"/>
  <c r="I1322" i="1" s="1"/>
  <c r="J1322" i="1" s="1"/>
  <c r="H1354" i="1"/>
  <c r="I1354" i="1" s="1"/>
  <c r="J1354" i="1" s="1"/>
  <c r="H1520" i="1"/>
  <c r="I1520" i="1" s="1"/>
  <c r="J1520" i="1" s="1"/>
  <c r="H1664" i="1"/>
  <c r="I1664" i="1" s="1"/>
  <c r="J1664" i="1" s="1"/>
  <c r="H1674" i="1"/>
  <c r="I1674" i="1" s="1"/>
  <c r="J1674" i="1" s="1"/>
  <c r="H1749" i="1"/>
  <c r="I1749" i="1" s="1"/>
  <c r="J1749" i="1" s="1"/>
  <c r="H1754" i="1"/>
  <c r="I1754" i="1" s="1"/>
  <c r="J1754" i="1" s="1"/>
  <c r="H1909" i="1"/>
  <c r="I1909" i="1" s="1"/>
  <c r="J1909" i="1" s="1"/>
  <c r="H890" i="1"/>
  <c r="I890" i="1" s="1"/>
  <c r="J890" i="1" s="1"/>
  <c r="H1233" i="1"/>
  <c r="I1233" i="1" s="1"/>
  <c r="J1233" i="1" s="1"/>
  <c r="H1734" i="1"/>
  <c r="I1734" i="1" s="1"/>
  <c r="J1734" i="1" s="1"/>
  <c r="H1878" i="1"/>
  <c r="I1878" i="1" s="1"/>
  <c r="J1878" i="1" s="1"/>
  <c r="H1165" i="1"/>
  <c r="I1165" i="1" s="1"/>
  <c r="J1165" i="1" s="1"/>
  <c r="H1197" i="1"/>
  <c r="I1197" i="1" s="1"/>
  <c r="J1197" i="1" s="1"/>
  <c r="H1405" i="1"/>
  <c r="I1405" i="1" s="1"/>
  <c r="J1405" i="1" s="1"/>
  <c r="H1517" i="1"/>
  <c r="I1517" i="1" s="1"/>
  <c r="J1517" i="1" s="1"/>
  <c r="H1645" i="1"/>
  <c r="I1645" i="1" s="1"/>
  <c r="J1645" i="1" s="1"/>
  <c r="H1725" i="1"/>
  <c r="I1725" i="1" s="1"/>
  <c r="J1725" i="1" s="1"/>
  <c r="H1794" i="1"/>
  <c r="I1794" i="1" s="1"/>
  <c r="J1794" i="1" s="1"/>
  <c r="H2041" i="1"/>
  <c r="I2041" i="1" s="1"/>
  <c r="J2041" i="1" s="1"/>
  <c r="H2021" i="1"/>
  <c r="I2021" i="1" s="1"/>
  <c r="J2021" i="1" s="1"/>
  <c r="H1102" i="1"/>
  <c r="I1102" i="1" s="1"/>
  <c r="J1102" i="1" s="1"/>
  <c r="H1188" i="1"/>
  <c r="I1188" i="1" s="1"/>
  <c r="J1188" i="1" s="1"/>
  <c r="H911" i="1"/>
  <c r="I911" i="1" s="1"/>
  <c r="J911" i="1" s="1"/>
  <c r="H469" i="1"/>
  <c r="I469" i="1" s="1"/>
  <c r="J469" i="1" s="1"/>
  <c r="H1289" i="1"/>
  <c r="I1289" i="1" s="1"/>
  <c r="J1289" i="1" s="1"/>
  <c r="H1316" i="1"/>
  <c r="I1316" i="1" s="1"/>
  <c r="J1316" i="1" s="1"/>
  <c r="H186" i="1"/>
  <c r="I186" i="1" s="1"/>
  <c r="J186" i="1" s="1"/>
  <c r="H586" i="1"/>
  <c r="I586" i="1" s="1"/>
  <c r="J586" i="1" s="1"/>
  <c r="H83" i="1"/>
  <c r="I83" i="1" s="1"/>
  <c r="J83" i="1" s="1"/>
  <c r="H200" i="1"/>
  <c r="I200" i="1" s="1"/>
  <c r="J200" i="1" s="1"/>
  <c r="H1881" i="1"/>
  <c r="I1881" i="1" s="1"/>
  <c r="J1881" i="1" s="1"/>
  <c r="H19" i="1"/>
  <c r="I19" i="1" s="1"/>
  <c r="J19" i="1" s="1"/>
  <c r="H419" i="1"/>
  <c r="I419" i="1" s="1"/>
  <c r="J419" i="1" s="1"/>
  <c r="H600" i="1"/>
  <c r="I600" i="1" s="1"/>
  <c r="J600" i="1" s="1"/>
  <c r="H1752" i="1"/>
  <c r="I1752" i="1" s="1"/>
  <c r="J1752" i="1" s="1"/>
  <c r="H1854" i="1"/>
  <c r="I1854" i="1" s="1"/>
  <c r="J1854" i="1" s="1"/>
  <c r="H864" i="1"/>
  <c r="I864" i="1" s="1"/>
  <c r="J864" i="1" s="1"/>
  <c r="H1632" i="1"/>
  <c r="I1632" i="1" s="1"/>
  <c r="J1632" i="1" s="1"/>
  <c r="H837" i="1"/>
  <c r="I837" i="1" s="1"/>
  <c r="J837" i="1" s="1"/>
  <c r="H1800" i="1"/>
  <c r="I1800" i="1" s="1"/>
  <c r="J1800" i="1" s="1"/>
  <c r="H73" i="1"/>
  <c r="I73" i="1" s="1"/>
  <c r="J73" i="1" s="1"/>
  <c r="W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F9EB1B-802D-400F-9CB0-F9025D0290AD}" name="cennik" type="6" refreshedVersion="6" background="1" saveData="1">
    <textPr codePage="852" sourceFile="C:\Users\oskar\Desktop\Matura 2017\cennik.txt">
      <textFields count="2">
        <textField/>
        <textField/>
      </textFields>
    </textPr>
  </connection>
  <connection id="2" xr16:uid="{9D6C584A-B13C-4D8F-ADF4-753416B8014E}" name="cukier" type="6" refreshedVersion="6" background="1" saveData="1">
    <textPr codePage="852" sourceFile="C:\Users\oskar\Desktop\Matura 2017\cukier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<sst xmlns="http://schemas.openxmlformats.org/spreadsheetml/2006/main" count="2175" uniqueCount="250">
  <si>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</si>
  <si>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</si>
  <si>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</si>
  <si>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</si>
  <si>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</si>
  <si>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</si>
  <si>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</si>
  <si>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</si>
  <si>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</si>
  <si>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</si>
  <si>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</si>
  <si>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</si>
  <si>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</si>
  <si>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</si>
  <si>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</si>
  <si>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</si>
  <si>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</si>
  <si>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</si>
  <si>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</si>
  <si>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</si>
  <si>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</si>
  <si>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</si>
  <si>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</si>
  <si>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</si>
  <si>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</si>
  <si>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</si>
  <si>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</si>
  <si>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</si>
  <si>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</si>
  <si>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</si>
  <si>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</si>
  <si>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</si>
  <si>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</si>
  <si>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</si>
  <si>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</si>
  <si>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</si>
  <si>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</si>
  <si>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</si>
  <si>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</si>
  <si>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</si>
  <si>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</si>
  <si>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</si>
  <si>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</si>
  <si>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</si>
  <si>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</si>
  <si>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</si>
  <si>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</si>
  <si>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</si>
  <si>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</si>
  <si>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</si>
  <si>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</si>
  <si>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</si>
  <si>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</si>
  <si>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</si>
  <si>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</si>
  <si>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</si>
  <si>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</si>
  <si>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</si>
  <si>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</si>
  <si>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</si>
  <si>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</si>
  <si>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</si>
  <si>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</si>
  <si>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</si>
  <si>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</si>
  <si>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</si>
  <si>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</si>
  <si>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</si>
  <si>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</si>
  <si>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</si>
  <si>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</si>
  <si>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</si>
  <si>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</si>
  <si>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</si>
  <si>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</si>
  <si>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</si>
  <si>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</si>
  <si>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</si>
  <si>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</si>
  <si>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</si>
  <si>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</si>
  <si>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</si>
  <si>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</si>
  <si>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</si>
  <si>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</si>
  <si>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</si>
  <si>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</si>
  <si>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</si>
  <si>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</si>
  <si>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</si>
  <si>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</si>
  <si>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</si>
  <si>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</si>
  <si>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</si>
  <si>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</si>
  <si>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</si>
  <si>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</si>
  <si>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</si>
  <si>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</si>
  <si>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</si>
  <si>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</si>
  <si>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</si>
  <si>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</si>
  <si>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</si>
  <si>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</si>
  <si>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</si>
  <si>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</si>
  <si>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</si>
  <si>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</si>
  <si>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</si>
  <si>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</si>
  <si>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</si>
  <si>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</si>
  <si>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</si>
  <si>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</si>
  <si>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</si>
  <si>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</si>
  <si>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</si>
  <si>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</si>
  <si>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</si>
  <si>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</si>
  <si>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</si>
  <si>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</si>
  <si>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</si>
  <si>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</si>
  <si>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</si>
  <si>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</si>
  <si>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</si>
  <si>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</si>
  <si>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</si>
  <si>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</si>
  <si>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</si>
  <si>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</si>
  <si>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</si>
  <si>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</si>
  <si>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</si>
  <si>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</si>
  <si>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</si>
  <si>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</si>
  <si>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</si>
  <si>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</si>
  <si>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</si>
  <si>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</si>
  <si>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</si>
  <si>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</si>
  <si>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</si>
  <si>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</si>
  <si>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</si>
  <si>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</si>
  <si>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</si>
  <si>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</si>
  <si>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</si>
  <si>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</si>
  <si>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</si>
  <si>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</si>
  <si>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</si>
  <si>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</si>
  <si>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</si>
  <si>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</si>
  <si>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</si>
  <si>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</si>
  <si>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</si>
  <si>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</si>
  <si>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</si>
  <si>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</si>
  <si>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</si>
  <si>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</si>
  <si>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</si>
  <si>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</si>
  <si>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</si>
  <si>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</si>
  <si>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</si>
  <si>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</si>
  <si>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</si>
  <si>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</si>
  <si>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</si>
  <si>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</si>
  <si>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</si>
  <si>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</si>
  <si>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</si>
  <si>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</si>
  <si>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</si>
  <si>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</si>
  <si>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</si>
  <si>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</si>
  <si>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</si>
  <si>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</si>
  <si>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</si>
  <si>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</si>
  <si>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</si>
  <si>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</si>
  <si>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</si>
  <si>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</si>
  <si>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</si>
  <si>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</si>
  <si>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</si>
  <si>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</si>
  <si>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</si>
  <si>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</si>
  <si>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</si>
  <si>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</si>
  <si>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</si>
  <si>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</si>
  <si>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</si>
  <si>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</si>
  <si>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</si>
  <si>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</si>
  <si>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</si>
  <si>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</si>
  <si>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</si>
  <si>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</si>
  <si>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</si>
  <si>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</si>
  <si>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</si>
  <si>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</si>
  <si>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</si>
  <si>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</si>
  <si>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</si>
  <si>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</si>
  <si>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</si>
  <si>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</si>
  <si>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</si>
  <si>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</si>
  <si>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</si>
  <si>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</si>
  <si>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</si>
  <si>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</si>
  <si>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</si>
  <si>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</si>
  <si>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</si>
  <si>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</si>
  <si>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</si>
  <si>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</si>
  <si>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</si>
  <si>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</si>
  <si>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</si>
  <si>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</si>
  <si>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</si>
  <si>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</si>
  <si>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</si>
  <si>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2,00</t>
  </si>
  <si>
    <t>2,05</t>
  </si>
  <si>
    <t>2,09</t>
  </si>
  <si>
    <t>2,15</t>
  </si>
  <si>
    <t>2,13</t>
  </si>
  <si>
    <t>2,10</t>
  </si>
  <si>
    <t>2,20</t>
  </si>
  <si>
    <t>2,25</t>
  </si>
  <si>
    <t>2,22</t>
  </si>
  <si>
    <t>2,23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</si>
</sst>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sprzedanego cukru w latach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Arkusz1!$T$1:$T$10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Arkusz1!$U$1:$U$10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C-4200-9DDD-5CA565014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681656"/>
        <c:axId val="479682312"/>
      </c:lineChart>
      <c:catAx>
        <c:axId val="479681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9682312"/>
        <c:crosses val="autoZero"/>
        <c:auto val="1"/>
        <c:lblAlgn val="ctr"/>
        <c:lblOffset val="100"/>
        <c:noMultiLvlLbl val="0"/>
      </c:catAx>
      <c:valAx>
        <c:axId val="47968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Sprzedany</a:t>
                </a:r>
                <a:r>
                  <a:rPr lang="pl-PL" baseline="0"/>
                  <a:t> cukier w kg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968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104775</xdr:colOff>
      <xdr:row>16</xdr:row>
      <xdr:rowOff>109536</xdr:rowOff>
    </xdr:from>
    <xdr:to>
      <xdr:col>26</xdr:col>
      <xdr:colOff>371475</xdr:colOff>
      <xdr:row>34</xdr:row>
      <xdr:rowOff>76199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6E69962-B078-4767-91EC-656BAA657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nnik" connectionId="1" xr16:uid="{406B71AB-6696-419A-B520-3EC71AB22652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kier" connectionId="2" xr16:uid="{1513A3BF-B6F2-4914-A736-5E8B34CBA87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0B2FD-1AA5-4D39-AED4-C6961008754F}">
  <dimension ref="A1:AA2162"/>
  <sheetViews>
    <sheetView tabSelected="1" workbookViewId="0">
      <selection activeCell="U1" sqref="U1"/>
    </sheetView>
  </sheetViews>
  <sheetFormatPr defaultRowHeight="15" x14ac:dyDescent="0.25"/>
  <cols>
    <col min="1" max="1" width="13.140625" customWidth="1"/>
    <col min="2" max="2" width="18" customWidth="1"/>
    <col min="3" max="3" width="8" style="3" customWidth="1"/>
    <col min="4" max="4" width="13.140625" customWidth="1"/>
    <col min="5" max="5" width="9.140625" style="2" customWidth="1"/>
    <col min="6" max="6" width="6.28515625" customWidth="1"/>
    <col min="7" max="7" width="7" customWidth="1"/>
    <col min="11" max="11" width="10.42578125" style="1" bestFit="1" customWidth="1"/>
    <col min="23" max="23" width="13" customWidth="1"/>
    <col min="26" max="26" width="9.140625" style="2"/>
  </cols>
  <sheetData>
    <row r="1" spans="1:27" x14ac:dyDescent="0.25">
      <c r="A1" s="1">
        <v>38353</v>
      </c>
      <c r="B1" t="s">
        <v>0</v>
      </c>
      <c r="C1" s="3">
        <v>10</v>
      </c>
      <c r="D1">
        <f>SUMIF(B$1:B$2162, B1, C$1:C$2162)</f>
        <v>60</v>
      </c>
      <c r="E1" s="2" t="str">
        <f>INDEX(Z$1:Z$10, MATCH(YEAR(A1), Y$1:Y$10, 0))</f>
        <v>2.00</v>
      </c>
      <c r="F1">
        <f>C1*E1</f>
        <v>20</v>
      </c>
      <c r="G1">
        <f>YEAR(A1)</f>
        <v>2005</v>
      </c>
      <c r="H1">
        <f>SUMIF(B$1:B1, B1, F$1:F1)</f>
        <v>20</v>
      </c>
      <c r="I1">
        <f t="shared" ref="I1:I8" si="0">IF(AND(H1&gt;=100, H1&lt;1000), 0.05, IF(AND(H1&gt;=1000, H1&lt;10000), 0.1, IF(H1&gt;=10000, 0.2, 0)))</f>
        <v>0</v>
      </c>
      <c r="J1">
        <f>C1*(E1-I1)</f>
        <v>20</v>
      </c>
      <c r="K1" s="1">
        <f>EOMONTH(A1, 0)</f>
        <v>38383</v>
      </c>
      <c r="L1" s="3">
        <f>5000-C1</f>
        <v>4990</v>
      </c>
      <c r="T1">
        <v>2005</v>
      </c>
      <c r="U1">
        <f>SUMIF(G$1:G$2162, T1, C$1:C$2162)</f>
        <v>27016</v>
      </c>
      <c r="V1" t="s">
        <v>7</v>
      </c>
      <c r="W1">
        <v>27505</v>
      </c>
      <c r="Y1">
        <v>2005</v>
      </c>
      <c r="Z1" s="2" t="str">
        <f>REPLACE(AA1, 2, 1, ".")</f>
        <v>2.00</v>
      </c>
      <c r="AA1" s="2" t="s">
        <v>240</v>
      </c>
    </row>
    <row r="2" spans="1:27" x14ac:dyDescent="0.25">
      <c r="A2" s="1">
        <v>38356</v>
      </c>
      <c r="B2" t="s">
        <v>1</v>
      </c>
      <c r="C2" s="3">
        <v>2</v>
      </c>
      <c r="D2">
        <f>SUMIF(B$1:B$2162, B2, C$1:C$2162)</f>
        <v>69</v>
      </c>
      <c r="E2" s="2" t="str">
        <f t="shared" ref="E2:E65" si="1">INDEX(Z$1:Z$10, MATCH(YEAR(A2), Y$1:Y$10, 0))</f>
        <v>2.00</v>
      </c>
      <c r="F2">
        <f t="shared" ref="F2:F65" si="2">C2*E2</f>
        <v>4</v>
      </c>
      <c r="G2">
        <f t="shared" ref="G2:G65" si="3">YEAR(A2)</f>
        <v>2005</v>
      </c>
      <c r="H2">
        <f>SUMIF(B$1:B2, B2, F$1:F2)</f>
        <v>4</v>
      </c>
      <c r="I2">
        <f t="shared" si="0"/>
        <v>0</v>
      </c>
      <c r="J2">
        <f t="shared" ref="J2:J65" si="4">C2*(E2-I2)</f>
        <v>4</v>
      </c>
      <c r="K2" s="1">
        <f>EOMONTH(A2, 0)</f>
        <v>38383</v>
      </c>
      <c r="L2" s="3">
        <f>IF(MONTH(K1)&lt;MONTH(A2), IF(L1 &lt;5000, IF(L1&lt;4000, IF(L1&lt;3000, IF(L1&lt;2000,IF(L1&lt;1000, L1 + 5000, L1+4000), L1+3000), L1+2000), L1+1000), L1 - C2), L1 - C2)</f>
        <v>4988</v>
      </c>
      <c r="M2">
        <f>IF(AND(MONTH(K1)&lt;MONTH(A2), L2 + C2 &gt; L1 + 4000), 1, 0)</f>
        <v>0</v>
      </c>
      <c r="T2">
        <v>2006</v>
      </c>
      <c r="U2">
        <f>SUMIF(G$1:G$2162, T2, C$1:C$2162)</f>
        <v>27226</v>
      </c>
      <c r="V2" t="s">
        <v>9</v>
      </c>
      <c r="W2">
        <v>26955</v>
      </c>
      <c r="Y2">
        <v>2006</v>
      </c>
      <c r="Z2" s="2" t="str">
        <f t="shared" ref="Z2:Z10" si="5">REPLACE(AA2, 2, 1, ".")</f>
        <v>2.05</v>
      </c>
      <c r="AA2" s="2" t="s">
        <v>241</v>
      </c>
    </row>
    <row r="3" spans="1:27" x14ac:dyDescent="0.25">
      <c r="A3" s="1">
        <v>38357</v>
      </c>
      <c r="B3" t="s">
        <v>2</v>
      </c>
      <c r="C3" s="3">
        <v>2</v>
      </c>
      <c r="D3">
        <f>SUMIF(B$1:B$2162, B3, C$1:C$2162)</f>
        <v>14</v>
      </c>
      <c r="E3" s="2" t="str">
        <f t="shared" si="1"/>
        <v>2.00</v>
      </c>
      <c r="F3">
        <f t="shared" si="2"/>
        <v>4</v>
      </c>
      <c r="G3">
        <f t="shared" si="3"/>
        <v>2005</v>
      </c>
      <c r="H3">
        <f>SUMIF(B$1:B3, B3, F$1:F3)</f>
        <v>4</v>
      </c>
      <c r="I3">
        <f t="shared" si="0"/>
        <v>0</v>
      </c>
      <c r="J3">
        <f t="shared" si="4"/>
        <v>4</v>
      </c>
      <c r="K3" s="1">
        <f>EOMONTH(A3, 0)</f>
        <v>38383</v>
      </c>
      <c r="L3" s="3">
        <f t="shared" ref="L3:L66" si="6">IF(MONTH(K2)&lt;MONTH(A3), IF(L2 &lt;5000, IF(L2&lt;4000, IF(L2&lt;3000, IF(L2&lt;2000,IF(L2&lt;1000, L2 + 5000, L2+4000), L2+3000), L2+2000), L2+1000), L2 - C3), L2 - C3)</f>
        <v>4986</v>
      </c>
      <c r="M3">
        <f t="shared" ref="M3:M66" si="7">IF(AND(MONTH(K2)&lt;MONTH(A3), L3 + C3 &gt; L2 + 4000), 1, 0)</f>
        <v>0</v>
      </c>
      <c r="T3">
        <v>2007</v>
      </c>
      <c r="U3">
        <f>SUMIF(G$1:G$2162, T3, C$1:C$2162)</f>
        <v>31720</v>
      </c>
      <c r="V3" t="s">
        <v>45</v>
      </c>
      <c r="W3">
        <v>26451</v>
      </c>
      <c r="Y3">
        <v>2007</v>
      </c>
      <c r="Z3" s="2" t="str">
        <f t="shared" si="5"/>
        <v>2.09</v>
      </c>
      <c r="AA3" s="2" t="s">
        <v>242</v>
      </c>
    </row>
    <row r="4" spans="1:27" x14ac:dyDescent="0.25">
      <c r="A4" s="1">
        <v>38362</v>
      </c>
      <c r="B4" t="s">
        <v>3</v>
      </c>
      <c r="C4" s="3">
        <v>5</v>
      </c>
      <c r="D4">
        <f>SUMIF(B$1:B$2162, B4, C$1:C$2162)</f>
        <v>32</v>
      </c>
      <c r="E4" s="2" t="str">
        <f t="shared" si="1"/>
        <v>2.00</v>
      </c>
      <c r="F4">
        <f t="shared" si="2"/>
        <v>10</v>
      </c>
      <c r="G4">
        <f t="shared" si="3"/>
        <v>2005</v>
      </c>
      <c r="H4">
        <f>SUMIF(B$1:B4, B4, F$1:F4)</f>
        <v>10</v>
      </c>
      <c r="I4">
        <f t="shared" si="0"/>
        <v>0</v>
      </c>
      <c r="J4">
        <f t="shared" si="4"/>
        <v>10</v>
      </c>
      <c r="K4" s="1">
        <f>EOMONTH(A4, 0)</f>
        <v>38383</v>
      </c>
      <c r="L4" s="3">
        <f t="shared" si="6"/>
        <v>4981</v>
      </c>
      <c r="M4">
        <f t="shared" si="7"/>
        <v>0</v>
      </c>
      <c r="T4">
        <v>2008</v>
      </c>
      <c r="U4">
        <f>SUMIF(G$1:G$2162, T4, C$1:C$2162)</f>
        <v>36523</v>
      </c>
      <c r="Y4">
        <v>2008</v>
      </c>
      <c r="Z4" s="2" t="str">
        <f t="shared" si="5"/>
        <v>2.15</v>
      </c>
      <c r="AA4" s="2" t="s">
        <v>243</v>
      </c>
    </row>
    <row r="5" spans="1:27" x14ac:dyDescent="0.25">
      <c r="A5" s="1">
        <v>38363</v>
      </c>
      <c r="B5" t="s">
        <v>4</v>
      </c>
      <c r="C5" s="3">
        <v>14</v>
      </c>
      <c r="D5">
        <f>SUMIF(B$1:B$2162, B5, C$1:C$2162)</f>
        <v>37</v>
      </c>
      <c r="E5" s="2" t="str">
        <f t="shared" si="1"/>
        <v>2.00</v>
      </c>
      <c r="F5">
        <f t="shared" si="2"/>
        <v>28</v>
      </c>
      <c r="G5">
        <f t="shared" si="3"/>
        <v>2005</v>
      </c>
      <c r="H5">
        <f>SUMIF(B$1:B5, B5, F$1:F5)</f>
        <v>28</v>
      </c>
      <c r="I5">
        <f t="shared" si="0"/>
        <v>0</v>
      </c>
      <c r="J5">
        <f t="shared" si="4"/>
        <v>28</v>
      </c>
      <c r="K5" s="1">
        <f>EOMONTH(A5, 0)</f>
        <v>38383</v>
      </c>
      <c r="L5" s="3">
        <f t="shared" si="6"/>
        <v>4967</v>
      </c>
      <c r="M5">
        <f t="shared" si="7"/>
        <v>0</v>
      </c>
      <c r="T5">
        <v>2009</v>
      </c>
      <c r="U5">
        <f>SUMIF(G$1:G$2162, T5, C$1:C$2162)</f>
        <v>30764</v>
      </c>
      <c r="W5">
        <f>SUM(F1:F2162)</f>
        <v>643267.07000000111</v>
      </c>
      <c r="Y5">
        <v>2009</v>
      </c>
      <c r="Z5" s="2" t="str">
        <f t="shared" si="5"/>
        <v>2.13</v>
      </c>
      <c r="AA5" s="2" t="s">
        <v>244</v>
      </c>
    </row>
    <row r="6" spans="1:27" x14ac:dyDescent="0.25">
      <c r="A6" s="1">
        <v>38365</v>
      </c>
      <c r="B6" t="s">
        <v>5</v>
      </c>
      <c r="C6" s="3">
        <v>436</v>
      </c>
      <c r="D6">
        <f>SUMIF(B$1:B$2162, B6, C$1:C$2162)</f>
        <v>11402</v>
      </c>
      <c r="E6" s="2" t="str">
        <f t="shared" si="1"/>
        <v>2.00</v>
      </c>
      <c r="F6">
        <f t="shared" si="2"/>
        <v>872</v>
      </c>
      <c r="G6">
        <f t="shared" si="3"/>
        <v>2005</v>
      </c>
      <c r="H6">
        <f>SUMIF(B$1:B6, B6, F$1:F6)</f>
        <v>872</v>
      </c>
      <c r="I6">
        <f t="shared" si="0"/>
        <v>0.05</v>
      </c>
      <c r="J6">
        <f t="shared" si="4"/>
        <v>850.19999999999993</v>
      </c>
      <c r="K6" s="1">
        <f>EOMONTH(A6, 0)</f>
        <v>38383</v>
      </c>
      <c r="L6" s="3">
        <f t="shared" si="6"/>
        <v>4531</v>
      </c>
      <c r="M6">
        <f t="shared" si="7"/>
        <v>0</v>
      </c>
      <c r="T6">
        <v>2010</v>
      </c>
      <c r="U6">
        <f>SUMIF(G$1:G$2162, T6, C$1:C$2162)</f>
        <v>32521</v>
      </c>
      <c r="Y6">
        <v>2010</v>
      </c>
      <c r="Z6" s="2" t="str">
        <f t="shared" si="5"/>
        <v>2.10</v>
      </c>
      <c r="AA6" s="2" t="s">
        <v>245</v>
      </c>
    </row>
    <row r="7" spans="1:27" x14ac:dyDescent="0.25">
      <c r="A7" s="1">
        <v>38366</v>
      </c>
      <c r="B7" t="s">
        <v>6</v>
      </c>
      <c r="C7" s="3">
        <v>95</v>
      </c>
      <c r="D7">
        <f>SUMIF(B$1:B$2162, B7, C$1:C$2162)</f>
        <v>4309</v>
      </c>
      <c r="E7" s="2" t="str">
        <f t="shared" si="1"/>
        <v>2.00</v>
      </c>
      <c r="F7">
        <f t="shared" si="2"/>
        <v>190</v>
      </c>
      <c r="G7">
        <f t="shared" si="3"/>
        <v>2005</v>
      </c>
      <c r="H7">
        <f>SUMIF(B$1:B7, B7, F$1:F7)</f>
        <v>190</v>
      </c>
      <c r="I7">
        <f t="shared" si="0"/>
        <v>0.05</v>
      </c>
      <c r="J7">
        <f t="shared" si="4"/>
        <v>185.25</v>
      </c>
      <c r="K7" s="1">
        <f>EOMONTH(A7, 0)</f>
        <v>38383</v>
      </c>
      <c r="L7" s="3">
        <f t="shared" si="6"/>
        <v>4436</v>
      </c>
      <c r="M7">
        <f t="shared" si="7"/>
        <v>0</v>
      </c>
      <c r="T7">
        <v>2011</v>
      </c>
      <c r="U7">
        <f>SUMIF(G$1:G$2162, T7, C$1:C$2162)</f>
        <v>23778</v>
      </c>
      <c r="W7">
        <f>SUM(F1:F2162)-SUM(J1:J2162)</f>
        <v>44150.850000002305</v>
      </c>
      <c r="Y7">
        <v>2011</v>
      </c>
      <c r="Z7" s="2" t="str">
        <f t="shared" si="5"/>
        <v>2.20</v>
      </c>
      <c r="AA7" s="2" t="s">
        <v>246</v>
      </c>
    </row>
    <row r="8" spans="1:27" x14ac:dyDescent="0.25">
      <c r="A8" s="1">
        <v>38370</v>
      </c>
      <c r="B8" t="s">
        <v>7</v>
      </c>
      <c r="C8" s="3">
        <v>350</v>
      </c>
      <c r="D8">
        <f>SUMIF(B$1:B$2162, B8, C$1:C$2162)</f>
        <v>27505</v>
      </c>
      <c r="E8" s="2" t="str">
        <f t="shared" si="1"/>
        <v>2.00</v>
      </c>
      <c r="F8">
        <f t="shared" si="2"/>
        <v>700</v>
      </c>
      <c r="G8">
        <f t="shared" si="3"/>
        <v>2005</v>
      </c>
      <c r="H8">
        <f>SUMIF(B$1:B8, B8, F$1:F8)</f>
        <v>700</v>
      </c>
      <c r="I8">
        <f t="shared" si="0"/>
        <v>0.05</v>
      </c>
      <c r="J8">
        <f t="shared" si="4"/>
        <v>682.5</v>
      </c>
      <c r="K8" s="1">
        <f>EOMONTH(A8, 0)</f>
        <v>38383</v>
      </c>
      <c r="L8" s="3">
        <f t="shared" si="6"/>
        <v>4086</v>
      </c>
      <c r="M8">
        <f t="shared" si="7"/>
        <v>0</v>
      </c>
      <c r="T8">
        <v>2012</v>
      </c>
      <c r="U8">
        <f>SUMIF(G$1:G$2162, T8, C$1:C$2162)</f>
        <v>26976</v>
      </c>
      <c r="Y8">
        <v>2012</v>
      </c>
      <c r="Z8" s="2" t="str">
        <f t="shared" si="5"/>
        <v>2.25</v>
      </c>
      <c r="AA8" s="2" t="s">
        <v>247</v>
      </c>
    </row>
    <row r="9" spans="1:27" x14ac:dyDescent="0.25">
      <c r="A9" s="1">
        <v>38371</v>
      </c>
      <c r="B9" t="s">
        <v>7</v>
      </c>
      <c r="C9" s="3">
        <v>231</v>
      </c>
      <c r="D9">
        <f>SUMIF(B$1:B$2162, B9, C$1:C$2162)</f>
        <v>27505</v>
      </c>
      <c r="E9" s="2" t="str">
        <f t="shared" si="1"/>
        <v>2.00</v>
      </c>
      <c r="F9">
        <f t="shared" si="2"/>
        <v>462</v>
      </c>
      <c r="G9">
        <f t="shared" si="3"/>
        <v>2005</v>
      </c>
      <c r="H9">
        <f>SUMIF(B$1:B9, B9, F$1:F9)</f>
        <v>1162</v>
      </c>
      <c r="I9">
        <f>IF(AND(H9&gt;=100, H9&lt;1000), 0.05, IF(AND(H9&gt;=1000, H9&lt;10000), 0.1, IF(H9&gt;=10000, 0.2, 0)))</f>
        <v>0.1</v>
      </c>
      <c r="J9">
        <f t="shared" si="4"/>
        <v>438.9</v>
      </c>
      <c r="K9" s="1">
        <f>EOMONTH(A9, 0)</f>
        <v>38383</v>
      </c>
      <c r="L9" s="3">
        <f t="shared" si="6"/>
        <v>3855</v>
      </c>
      <c r="M9">
        <f t="shared" si="7"/>
        <v>0</v>
      </c>
      <c r="T9">
        <v>2013</v>
      </c>
      <c r="U9">
        <f>SUMIF(G$1:G$2162, T9, C$1:C$2162)</f>
        <v>28419</v>
      </c>
      <c r="W9">
        <f>SUM(M2:M2162)</f>
        <v>18</v>
      </c>
      <c r="Y9">
        <v>2013</v>
      </c>
      <c r="Z9" s="2" t="str">
        <f t="shared" si="5"/>
        <v>2.22</v>
      </c>
      <c r="AA9" s="2" t="s">
        <v>248</v>
      </c>
    </row>
    <row r="10" spans="1:27" x14ac:dyDescent="0.25">
      <c r="A10" s="1">
        <v>38372</v>
      </c>
      <c r="B10" t="s">
        <v>8</v>
      </c>
      <c r="C10" s="3">
        <v>38</v>
      </c>
      <c r="D10">
        <f>SUMIF(B$1:B$2162, B10, C$1:C$2162)</f>
        <v>3835</v>
      </c>
      <c r="E10" s="2" t="str">
        <f t="shared" si="1"/>
        <v>2.00</v>
      </c>
      <c r="F10">
        <f t="shared" si="2"/>
        <v>76</v>
      </c>
      <c r="G10">
        <f t="shared" si="3"/>
        <v>2005</v>
      </c>
      <c r="H10">
        <f>SUMIF(B$1:B10, B10, F$1:F10)</f>
        <v>76</v>
      </c>
      <c r="I10">
        <f t="shared" ref="I10:I73" si="8">IF(AND(H10&gt;=100, H10&lt;1000), 0.05, IF(AND(H10&gt;=1000, H10&lt;10000), 0.1, IF(H10&gt;=10000, 0.2, 0)))</f>
        <v>0</v>
      </c>
      <c r="J10">
        <f t="shared" si="4"/>
        <v>76</v>
      </c>
      <c r="K10" s="1">
        <f>EOMONTH(A10, 0)</f>
        <v>38383</v>
      </c>
      <c r="L10" s="3">
        <f t="shared" si="6"/>
        <v>3817</v>
      </c>
      <c r="M10">
        <f t="shared" si="7"/>
        <v>0</v>
      </c>
      <c r="T10">
        <v>2014</v>
      </c>
      <c r="U10">
        <f>SUMIF(G$1:G$2162, T10, C$1:C$2162)</f>
        <v>35284</v>
      </c>
      <c r="Y10">
        <v>2014</v>
      </c>
      <c r="Z10" s="2" t="str">
        <f t="shared" si="5"/>
        <v>2.23</v>
      </c>
      <c r="AA10" s="2" t="s">
        <v>249</v>
      </c>
    </row>
    <row r="11" spans="1:27" x14ac:dyDescent="0.25">
      <c r="A11" s="1">
        <v>38374</v>
      </c>
      <c r="B11" t="s">
        <v>9</v>
      </c>
      <c r="C11" s="3">
        <v>440</v>
      </c>
      <c r="D11">
        <f>SUMIF(B$1:B$2162, B11, C$1:C$2162)</f>
        <v>26955</v>
      </c>
      <c r="E11" s="2" t="str">
        <f t="shared" si="1"/>
        <v>2.00</v>
      </c>
      <c r="F11">
        <f t="shared" si="2"/>
        <v>880</v>
      </c>
      <c r="G11">
        <f t="shared" si="3"/>
        <v>2005</v>
      </c>
      <c r="H11">
        <f>SUMIF(B$1:B11, B11, F$1:F11)</f>
        <v>880</v>
      </c>
      <c r="I11">
        <f t="shared" si="8"/>
        <v>0.05</v>
      </c>
      <c r="J11">
        <f t="shared" si="4"/>
        <v>858</v>
      </c>
      <c r="K11" s="1">
        <f>EOMONTH(A11, 0)</f>
        <v>38383</v>
      </c>
      <c r="L11" s="3">
        <f t="shared" si="6"/>
        <v>3377</v>
      </c>
      <c r="M11">
        <f t="shared" si="7"/>
        <v>0</v>
      </c>
    </row>
    <row r="12" spans="1:27" x14ac:dyDescent="0.25">
      <c r="A12" s="1">
        <v>38376</v>
      </c>
      <c r="B12" t="s">
        <v>10</v>
      </c>
      <c r="C12" s="3">
        <v>120</v>
      </c>
      <c r="D12">
        <f>SUMIF(B$1:B$2162, B12, C$1:C$2162)</f>
        <v>4831</v>
      </c>
      <c r="E12" s="2" t="str">
        <f t="shared" si="1"/>
        <v>2.00</v>
      </c>
      <c r="F12">
        <f t="shared" si="2"/>
        <v>240</v>
      </c>
      <c r="G12">
        <f t="shared" si="3"/>
        <v>2005</v>
      </c>
      <c r="H12">
        <f>SUMIF(B$1:B12, B12, F$1:F12)</f>
        <v>240</v>
      </c>
      <c r="I12">
        <f t="shared" si="8"/>
        <v>0.05</v>
      </c>
      <c r="J12">
        <f t="shared" si="4"/>
        <v>234</v>
      </c>
      <c r="K12" s="1">
        <f>EOMONTH(A12, 0)</f>
        <v>38383</v>
      </c>
      <c r="L12" s="3">
        <f t="shared" si="6"/>
        <v>3257</v>
      </c>
      <c r="M12">
        <f t="shared" si="7"/>
        <v>0</v>
      </c>
    </row>
    <row r="13" spans="1:27" x14ac:dyDescent="0.25">
      <c r="A13" s="1">
        <v>38377</v>
      </c>
      <c r="B13" t="s">
        <v>11</v>
      </c>
      <c r="C13" s="3">
        <v>11</v>
      </c>
      <c r="D13">
        <f>SUMIF(B$1:B$2162, B13, C$1:C$2162)</f>
        <v>25</v>
      </c>
      <c r="E13" s="2" t="str">
        <f t="shared" si="1"/>
        <v>2.00</v>
      </c>
      <c r="F13">
        <f t="shared" si="2"/>
        <v>22</v>
      </c>
      <c r="G13">
        <f t="shared" si="3"/>
        <v>2005</v>
      </c>
      <c r="H13">
        <f>SUMIF(B$1:B13, B13, F$1:F13)</f>
        <v>22</v>
      </c>
      <c r="I13">
        <f t="shared" si="8"/>
        <v>0</v>
      </c>
      <c r="J13">
        <f t="shared" si="4"/>
        <v>22</v>
      </c>
      <c r="K13" s="1">
        <f>EOMONTH(A13, 0)</f>
        <v>38383</v>
      </c>
      <c r="L13" s="3">
        <f t="shared" si="6"/>
        <v>3246</v>
      </c>
      <c r="M13">
        <f t="shared" si="7"/>
        <v>0</v>
      </c>
    </row>
    <row r="14" spans="1:27" x14ac:dyDescent="0.25">
      <c r="A14" s="1">
        <v>38378</v>
      </c>
      <c r="B14" t="s">
        <v>12</v>
      </c>
      <c r="C14" s="3">
        <v>36</v>
      </c>
      <c r="D14">
        <f>SUMIF(B$1:B$2162, B14, C$1:C$2162)</f>
        <v>5492</v>
      </c>
      <c r="E14" s="2" t="str">
        <f t="shared" si="1"/>
        <v>2.00</v>
      </c>
      <c r="F14">
        <f t="shared" si="2"/>
        <v>72</v>
      </c>
      <c r="G14">
        <f t="shared" si="3"/>
        <v>2005</v>
      </c>
      <c r="H14">
        <f>SUMIF(B$1:B14, B14, F$1:F14)</f>
        <v>72</v>
      </c>
      <c r="I14">
        <f t="shared" si="8"/>
        <v>0</v>
      </c>
      <c r="J14">
        <f t="shared" si="4"/>
        <v>72</v>
      </c>
      <c r="K14" s="1">
        <f>EOMONTH(A14, 0)</f>
        <v>38383</v>
      </c>
      <c r="L14" s="3">
        <f t="shared" si="6"/>
        <v>3210</v>
      </c>
      <c r="M14">
        <f t="shared" si="7"/>
        <v>0</v>
      </c>
    </row>
    <row r="15" spans="1:27" x14ac:dyDescent="0.25">
      <c r="A15" s="1">
        <v>38379</v>
      </c>
      <c r="B15" t="s">
        <v>10</v>
      </c>
      <c r="C15" s="3">
        <v>51</v>
      </c>
      <c r="D15">
        <f>SUMIF(B$1:B$2162, B15, C$1:C$2162)</f>
        <v>4831</v>
      </c>
      <c r="E15" s="2" t="str">
        <f t="shared" si="1"/>
        <v>2.00</v>
      </c>
      <c r="F15">
        <f t="shared" si="2"/>
        <v>102</v>
      </c>
      <c r="G15">
        <f t="shared" si="3"/>
        <v>2005</v>
      </c>
      <c r="H15">
        <f>SUMIF(B$1:B15, B15, F$1:F15)</f>
        <v>342</v>
      </c>
      <c r="I15">
        <f t="shared" si="8"/>
        <v>0.05</v>
      </c>
      <c r="J15">
        <f t="shared" si="4"/>
        <v>99.45</v>
      </c>
      <c r="K15" s="1">
        <f>EOMONTH(A15, 0)</f>
        <v>38383</v>
      </c>
      <c r="L15" s="3">
        <f t="shared" si="6"/>
        <v>3159</v>
      </c>
      <c r="M15">
        <f t="shared" si="7"/>
        <v>0</v>
      </c>
    </row>
    <row r="16" spans="1:27" x14ac:dyDescent="0.25">
      <c r="A16" s="1">
        <v>38385</v>
      </c>
      <c r="B16" t="s">
        <v>7</v>
      </c>
      <c r="C16" s="3">
        <v>465</v>
      </c>
      <c r="D16">
        <f>SUMIF(B$1:B$2162, B16, C$1:C$2162)</f>
        <v>27505</v>
      </c>
      <c r="E16" s="2" t="str">
        <f t="shared" si="1"/>
        <v>2.00</v>
      </c>
      <c r="F16">
        <f t="shared" si="2"/>
        <v>930</v>
      </c>
      <c r="G16">
        <f t="shared" si="3"/>
        <v>2005</v>
      </c>
      <c r="H16">
        <f>SUMIF(B$1:B16, B16, F$1:F16)</f>
        <v>2092</v>
      </c>
      <c r="I16">
        <f t="shared" si="8"/>
        <v>0.1</v>
      </c>
      <c r="J16">
        <f t="shared" si="4"/>
        <v>883.5</v>
      </c>
      <c r="K16" s="1">
        <f>EOMONTH(A16, 0)</f>
        <v>38411</v>
      </c>
      <c r="L16" s="3">
        <f t="shared" si="6"/>
        <v>5159</v>
      </c>
      <c r="M16">
        <f t="shared" si="7"/>
        <v>0</v>
      </c>
    </row>
    <row r="17" spans="1:13" x14ac:dyDescent="0.25">
      <c r="A17" s="1">
        <v>38386</v>
      </c>
      <c r="B17" t="s">
        <v>13</v>
      </c>
      <c r="C17" s="3">
        <v>8</v>
      </c>
      <c r="D17">
        <f>SUMIF(B$1:B$2162, B17, C$1:C$2162)</f>
        <v>44</v>
      </c>
      <c r="E17" s="2" t="str">
        <f t="shared" si="1"/>
        <v>2.00</v>
      </c>
      <c r="F17">
        <f t="shared" si="2"/>
        <v>16</v>
      </c>
      <c r="G17">
        <f t="shared" si="3"/>
        <v>2005</v>
      </c>
      <c r="H17">
        <f>SUMIF(B$1:B17, B17, F$1:F17)</f>
        <v>16</v>
      </c>
      <c r="I17">
        <f t="shared" si="8"/>
        <v>0</v>
      </c>
      <c r="J17">
        <f t="shared" si="4"/>
        <v>16</v>
      </c>
      <c r="K17" s="1">
        <f>EOMONTH(A17, 0)</f>
        <v>38411</v>
      </c>
      <c r="L17" s="3">
        <f t="shared" si="6"/>
        <v>5151</v>
      </c>
      <c r="M17">
        <f t="shared" si="7"/>
        <v>0</v>
      </c>
    </row>
    <row r="18" spans="1:13" x14ac:dyDescent="0.25">
      <c r="A18" s="1">
        <v>38388</v>
      </c>
      <c r="B18" t="s">
        <v>14</v>
      </c>
      <c r="C18" s="3">
        <v>287</v>
      </c>
      <c r="D18">
        <f>SUMIF(B$1:B$2162, B18, C$1:C$2162)</f>
        <v>23660</v>
      </c>
      <c r="E18" s="2" t="str">
        <f t="shared" si="1"/>
        <v>2.00</v>
      </c>
      <c r="F18">
        <f t="shared" si="2"/>
        <v>574</v>
      </c>
      <c r="G18">
        <f t="shared" si="3"/>
        <v>2005</v>
      </c>
      <c r="H18">
        <f>SUMIF(B$1:B18, B18, F$1:F18)</f>
        <v>574</v>
      </c>
      <c r="I18">
        <f t="shared" si="8"/>
        <v>0.05</v>
      </c>
      <c r="J18">
        <f t="shared" si="4"/>
        <v>559.65</v>
      </c>
      <c r="K18" s="1">
        <f>EOMONTH(A18, 0)</f>
        <v>38411</v>
      </c>
      <c r="L18" s="3">
        <f t="shared" si="6"/>
        <v>4864</v>
      </c>
      <c r="M18">
        <f t="shared" si="7"/>
        <v>0</v>
      </c>
    </row>
    <row r="19" spans="1:13" x14ac:dyDescent="0.25">
      <c r="A19" s="1">
        <v>38388</v>
      </c>
      <c r="B19" t="s">
        <v>15</v>
      </c>
      <c r="C19" s="3">
        <v>12</v>
      </c>
      <c r="D19">
        <f>SUMIF(B$1:B$2162, B19, C$1:C$2162)</f>
        <v>39</v>
      </c>
      <c r="E19" s="2" t="str">
        <f t="shared" si="1"/>
        <v>2.00</v>
      </c>
      <c r="F19">
        <f t="shared" si="2"/>
        <v>24</v>
      </c>
      <c r="G19">
        <f t="shared" si="3"/>
        <v>2005</v>
      </c>
      <c r="H19">
        <f>SUMIF(B$1:B19, B19, F$1:F19)</f>
        <v>24</v>
      </c>
      <c r="I19">
        <f t="shared" si="8"/>
        <v>0</v>
      </c>
      <c r="J19">
        <f t="shared" si="4"/>
        <v>24</v>
      </c>
      <c r="K19" s="1">
        <f>EOMONTH(A19, 0)</f>
        <v>38411</v>
      </c>
      <c r="L19" s="3">
        <f t="shared" si="6"/>
        <v>4852</v>
      </c>
      <c r="M19">
        <f t="shared" si="7"/>
        <v>0</v>
      </c>
    </row>
    <row r="20" spans="1:13" x14ac:dyDescent="0.25">
      <c r="A20" s="1">
        <v>38393</v>
      </c>
      <c r="B20" t="s">
        <v>16</v>
      </c>
      <c r="C20" s="3">
        <v>6</v>
      </c>
      <c r="D20">
        <f>SUMIF(B$1:B$2162, B20, C$1:C$2162)</f>
        <v>38</v>
      </c>
      <c r="E20" s="2" t="str">
        <f t="shared" si="1"/>
        <v>2.00</v>
      </c>
      <c r="F20">
        <f t="shared" si="2"/>
        <v>12</v>
      </c>
      <c r="G20">
        <f t="shared" si="3"/>
        <v>2005</v>
      </c>
      <c r="H20">
        <f>SUMIF(B$1:B20, B20, F$1:F20)</f>
        <v>12</v>
      </c>
      <c r="I20">
        <f t="shared" si="8"/>
        <v>0</v>
      </c>
      <c r="J20">
        <f t="shared" si="4"/>
        <v>12</v>
      </c>
      <c r="K20" s="1">
        <f>EOMONTH(A20, 0)</f>
        <v>38411</v>
      </c>
      <c r="L20" s="3">
        <f t="shared" si="6"/>
        <v>4846</v>
      </c>
      <c r="M20">
        <f t="shared" si="7"/>
        <v>0</v>
      </c>
    </row>
    <row r="21" spans="1:13" x14ac:dyDescent="0.25">
      <c r="A21" s="1">
        <v>38397</v>
      </c>
      <c r="B21" t="s">
        <v>17</v>
      </c>
      <c r="C21" s="3">
        <v>321</v>
      </c>
      <c r="D21">
        <f>SUMIF(B$1:B$2162, B21, C$1:C$2162)</f>
        <v>19896</v>
      </c>
      <c r="E21" s="2" t="str">
        <f t="shared" si="1"/>
        <v>2.00</v>
      </c>
      <c r="F21">
        <f t="shared" si="2"/>
        <v>642</v>
      </c>
      <c r="G21">
        <f t="shared" si="3"/>
        <v>2005</v>
      </c>
      <c r="H21">
        <f>SUMIF(B$1:B21, B21, F$1:F21)</f>
        <v>642</v>
      </c>
      <c r="I21">
        <f t="shared" si="8"/>
        <v>0.05</v>
      </c>
      <c r="J21">
        <f t="shared" si="4"/>
        <v>625.94999999999993</v>
      </c>
      <c r="K21" s="1">
        <f>EOMONTH(A21, 0)</f>
        <v>38411</v>
      </c>
      <c r="L21" s="3">
        <f t="shared" si="6"/>
        <v>4525</v>
      </c>
      <c r="M21">
        <f t="shared" si="7"/>
        <v>0</v>
      </c>
    </row>
    <row r="22" spans="1:13" x14ac:dyDescent="0.25">
      <c r="A22" s="1">
        <v>38401</v>
      </c>
      <c r="B22" t="s">
        <v>18</v>
      </c>
      <c r="C22" s="3">
        <v>99</v>
      </c>
      <c r="D22">
        <f>SUMIF(B$1:B$2162, B22, C$1:C$2162)</f>
        <v>5156</v>
      </c>
      <c r="E22" s="2" t="str">
        <f t="shared" si="1"/>
        <v>2.00</v>
      </c>
      <c r="F22">
        <f t="shared" si="2"/>
        <v>198</v>
      </c>
      <c r="G22">
        <f t="shared" si="3"/>
        <v>2005</v>
      </c>
      <c r="H22">
        <f>SUMIF(B$1:B22, B22, F$1:F22)</f>
        <v>198</v>
      </c>
      <c r="I22">
        <f t="shared" si="8"/>
        <v>0.05</v>
      </c>
      <c r="J22">
        <f t="shared" si="4"/>
        <v>193.04999999999998</v>
      </c>
      <c r="K22" s="1">
        <f>EOMONTH(A22, 0)</f>
        <v>38411</v>
      </c>
      <c r="L22" s="3">
        <f t="shared" si="6"/>
        <v>4426</v>
      </c>
      <c r="M22">
        <f t="shared" si="7"/>
        <v>0</v>
      </c>
    </row>
    <row r="23" spans="1:13" x14ac:dyDescent="0.25">
      <c r="A23" s="1">
        <v>38401</v>
      </c>
      <c r="B23" t="s">
        <v>19</v>
      </c>
      <c r="C23" s="3">
        <v>91</v>
      </c>
      <c r="D23">
        <f>SUMIF(B$1:B$2162, B23, C$1:C$2162)</f>
        <v>4784</v>
      </c>
      <c r="E23" s="2" t="str">
        <f t="shared" si="1"/>
        <v>2.00</v>
      </c>
      <c r="F23">
        <f t="shared" si="2"/>
        <v>182</v>
      </c>
      <c r="G23">
        <f t="shared" si="3"/>
        <v>2005</v>
      </c>
      <c r="H23">
        <f>SUMIF(B$1:B23, B23, F$1:F23)</f>
        <v>182</v>
      </c>
      <c r="I23">
        <f t="shared" si="8"/>
        <v>0.05</v>
      </c>
      <c r="J23">
        <f t="shared" si="4"/>
        <v>177.45</v>
      </c>
      <c r="K23" s="1">
        <f>EOMONTH(A23, 0)</f>
        <v>38411</v>
      </c>
      <c r="L23" s="3">
        <f t="shared" si="6"/>
        <v>4335</v>
      </c>
      <c r="M23">
        <f t="shared" si="7"/>
        <v>0</v>
      </c>
    </row>
    <row r="24" spans="1:13" x14ac:dyDescent="0.25">
      <c r="A24" s="1">
        <v>38407</v>
      </c>
      <c r="B24" t="s">
        <v>14</v>
      </c>
      <c r="C24" s="3">
        <v>118</v>
      </c>
      <c r="D24">
        <f>SUMIF(B$1:B$2162, B24, C$1:C$2162)</f>
        <v>23660</v>
      </c>
      <c r="E24" s="2" t="str">
        <f t="shared" si="1"/>
        <v>2.00</v>
      </c>
      <c r="F24">
        <f t="shared" si="2"/>
        <v>236</v>
      </c>
      <c r="G24">
        <f t="shared" si="3"/>
        <v>2005</v>
      </c>
      <c r="H24">
        <f>SUMIF(B$1:B24, B24, F$1:F24)</f>
        <v>810</v>
      </c>
      <c r="I24">
        <f t="shared" si="8"/>
        <v>0.05</v>
      </c>
      <c r="J24">
        <f t="shared" si="4"/>
        <v>230.1</v>
      </c>
      <c r="K24" s="1">
        <f>EOMONTH(A24, 0)</f>
        <v>38411</v>
      </c>
      <c r="L24" s="3">
        <f t="shared" si="6"/>
        <v>4217</v>
      </c>
      <c r="M24">
        <f t="shared" si="7"/>
        <v>0</v>
      </c>
    </row>
    <row r="25" spans="1:13" x14ac:dyDescent="0.25">
      <c r="A25" s="1">
        <v>38408</v>
      </c>
      <c r="B25" t="s">
        <v>20</v>
      </c>
      <c r="C25" s="3">
        <v>58</v>
      </c>
      <c r="D25">
        <f>SUMIF(B$1:B$2162, B25, C$1:C$2162)</f>
        <v>1822</v>
      </c>
      <c r="E25" s="2" t="str">
        <f t="shared" si="1"/>
        <v>2.00</v>
      </c>
      <c r="F25">
        <f t="shared" si="2"/>
        <v>116</v>
      </c>
      <c r="G25">
        <f t="shared" si="3"/>
        <v>2005</v>
      </c>
      <c r="H25">
        <f>SUMIF(B$1:B25, B25, F$1:F25)</f>
        <v>116</v>
      </c>
      <c r="I25">
        <f t="shared" si="8"/>
        <v>0.05</v>
      </c>
      <c r="J25">
        <f t="shared" si="4"/>
        <v>113.1</v>
      </c>
      <c r="K25" s="1">
        <f>EOMONTH(A25, 0)</f>
        <v>38411</v>
      </c>
      <c r="L25" s="3">
        <f t="shared" si="6"/>
        <v>4159</v>
      </c>
      <c r="M25">
        <f t="shared" si="7"/>
        <v>0</v>
      </c>
    </row>
    <row r="26" spans="1:13" x14ac:dyDescent="0.25">
      <c r="A26" s="1">
        <v>38409</v>
      </c>
      <c r="B26" t="s">
        <v>22</v>
      </c>
      <c r="C26" s="3">
        <v>348</v>
      </c>
      <c r="D26">
        <f>SUMIF(B$1:B$2162, B26, C$1:C$2162)</f>
        <v>26025</v>
      </c>
      <c r="E26" s="2" t="str">
        <f t="shared" si="1"/>
        <v>2.00</v>
      </c>
      <c r="F26">
        <f t="shared" si="2"/>
        <v>696</v>
      </c>
      <c r="G26">
        <f t="shared" si="3"/>
        <v>2005</v>
      </c>
      <c r="H26">
        <f>SUMIF(B$1:B26, B26, F$1:F26)</f>
        <v>696</v>
      </c>
      <c r="I26">
        <f t="shared" si="8"/>
        <v>0.05</v>
      </c>
      <c r="J26">
        <f t="shared" si="4"/>
        <v>678.6</v>
      </c>
      <c r="K26" s="1">
        <f>EOMONTH(A26, 0)</f>
        <v>38411</v>
      </c>
      <c r="L26" s="3">
        <f t="shared" si="6"/>
        <v>3811</v>
      </c>
      <c r="M26">
        <f t="shared" si="7"/>
        <v>0</v>
      </c>
    </row>
    <row r="27" spans="1:13" x14ac:dyDescent="0.25">
      <c r="A27" s="1">
        <v>38409</v>
      </c>
      <c r="B27" t="s">
        <v>21</v>
      </c>
      <c r="C27" s="3">
        <v>16</v>
      </c>
      <c r="D27">
        <f>SUMIF(B$1:B$2162, B27, C$1:C$2162)</f>
        <v>36</v>
      </c>
      <c r="E27" s="2" t="str">
        <f t="shared" si="1"/>
        <v>2.00</v>
      </c>
      <c r="F27">
        <f t="shared" si="2"/>
        <v>32</v>
      </c>
      <c r="G27">
        <f t="shared" si="3"/>
        <v>2005</v>
      </c>
      <c r="H27">
        <f>SUMIF(B$1:B27, B27, F$1:F27)</f>
        <v>32</v>
      </c>
      <c r="I27">
        <f t="shared" si="8"/>
        <v>0</v>
      </c>
      <c r="J27">
        <f t="shared" si="4"/>
        <v>32</v>
      </c>
      <c r="K27" s="1">
        <f>EOMONTH(A27, 0)</f>
        <v>38411</v>
      </c>
      <c r="L27" s="3">
        <f t="shared" si="6"/>
        <v>3795</v>
      </c>
      <c r="M27">
        <f t="shared" si="7"/>
        <v>0</v>
      </c>
    </row>
    <row r="28" spans="1:13" x14ac:dyDescent="0.25">
      <c r="A28" s="1">
        <v>38410</v>
      </c>
      <c r="B28" t="s">
        <v>22</v>
      </c>
      <c r="C28" s="3">
        <v>435</v>
      </c>
      <c r="D28">
        <f>SUMIF(B$1:B$2162, B28, C$1:C$2162)</f>
        <v>26025</v>
      </c>
      <c r="E28" s="2" t="str">
        <f t="shared" si="1"/>
        <v>2.00</v>
      </c>
      <c r="F28">
        <f t="shared" si="2"/>
        <v>870</v>
      </c>
      <c r="G28">
        <f t="shared" si="3"/>
        <v>2005</v>
      </c>
      <c r="H28">
        <f>SUMIF(B$1:B28, B28, F$1:F28)</f>
        <v>1566</v>
      </c>
      <c r="I28">
        <f t="shared" si="8"/>
        <v>0.1</v>
      </c>
      <c r="J28">
        <f t="shared" si="4"/>
        <v>826.5</v>
      </c>
      <c r="K28" s="1">
        <f>EOMONTH(A28, 0)</f>
        <v>38411</v>
      </c>
      <c r="L28" s="3">
        <f t="shared" si="6"/>
        <v>3360</v>
      </c>
      <c r="M28">
        <f t="shared" si="7"/>
        <v>0</v>
      </c>
    </row>
    <row r="29" spans="1:13" x14ac:dyDescent="0.25">
      <c r="A29" s="1">
        <v>38410</v>
      </c>
      <c r="B29" t="s">
        <v>5</v>
      </c>
      <c r="C29" s="3">
        <v>336</v>
      </c>
      <c r="D29">
        <f>SUMIF(B$1:B$2162, B29, C$1:C$2162)</f>
        <v>11402</v>
      </c>
      <c r="E29" s="2" t="str">
        <f t="shared" si="1"/>
        <v>2.00</v>
      </c>
      <c r="F29">
        <f t="shared" si="2"/>
        <v>672</v>
      </c>
      <c r="G29">
        <f t="shared" si="3"/>
        <v>2005</v>
      </c>
      <c r="H29">
        <f>SUMIF(B$1:B29, B29, F$1:F29)</f>
        <v>1544</v>
      </c>
      <c r="I29">
        <f t="shared" si="8"/>
        <v>0.1</v>
      </c>
      <c r="J29">
        <f t="shared" si="4"/>
        <v>638.4</v>
      </c>
      <c r="K29" s="1">
        <f>EOMONTH(A29, 0)</f>
        <v>38411</v>
      </c>
      <c r="L29" s="3">
        <f t="shared" si="6"/>
        <v>3024</v>
      </c>
      <c r="M29">
        <f t="shared" si="7"/>
        <v>0</v>
      </c>
    </row>
    <row r="30" spans="1:13" x14ac:dyDescent="0.25">
      <c r="A30" s="1">
        <v>38410</v>
      </c>
      <c r="B30" t="s">
        <v>23</v>
      </c>
      <c r="C30" s="3">
        <v>110</v>
      </c>
      <c r="D30">
        <f>SUMIF(B$1:B$2162, B30, C$1:C$2162)</f>
        <v>3905</v>
      </c>
      <c r="E30" s="2" t="str">
        <f t="shared" si="1"/>
        <v>2.00</v>
      </c>
      <c r="F30">
        <f t="shared" si="2"/>
        <v>220</v>
      </c>
      <c r="G30">
        <f t="shared" si="3"/>
        <v>2005</v>
      </c>
      <c r="H30">
        <f>SUMIF(B$1:B30, B30, F$1:F30)</f>
        <v>220</v>
      </c>
      <c r="I30">
        <f t="shared" si="8"/>
        <v>0.05</v>
      </c>
      <c r="J30">
        <f t="shared" si="4"/>
        <v>214.5</v>
      </c>
      <c r="K30" s="1">
        <f>EOMONTH(A30, 0)</f>
        <v>38411</v>
      </c>
      <c r="L30" s="3">
        <f t="shared" si="6"/>
        <v>2914</v>
      </c>
      <c r="M30">
        <f t="shared" si="7"/>
        <v>0</v>
      </c>
    </row>
    <row r="31" spans="1:13" x14ac:dyDescent="0.25">
      <c r="A31" s="1">
        <v>38412</v>
      </c>
      <c r="B31" t="s">
        <v>24</v>
      </c>
      <c r="C31" s="3">
        <v>204</v>
      </c>
      <c r="D31">
        <f>SUMIF(B$1:B$2162, B31, C$1:C$2162)</f>
        <v>5797</v>
      </c>
      <c r="E31" s="2" t="str">
        <f t="shared" si="1"/>
        <v>2.00</v>
      </c>
      <c r="F31">
        <f t="shared" si="2"/>
        <v>408</v>
      </c>
      <c r="G31">
        <f t="shared" si="3"/>
        <v>2005</v>
      </c>
      <c r="H31">
        <f>SUMIF(B$1:B31, B31, F$1:F31)</f>
        <v>408</v>
      </c>
      <c r="I31">
        <f t="shared" si="8"/>
        <v>0.05</v>
      </c>
      <c r="J31">
        <f t="shared" si="4"/>
        <v>397.8</v>
      </c>
      <c r="K31" s="1">
        <f>EOMONTH(A31, 0)</f>
        <v>38442</v>
      </c>
      <c r="L31" s="3">
        <f t="shared" si="6"/>
        <v>5914</v>
      </c>
      <c r="M31">
        <f t="shared" si="7"/>
        <v>0</v>
      </c>
    </row>
    <row r="32" spans="1:13" x14ac:dyDescent="0.25">
      <c r="A32" s="1">
        <v>38412</v>
      </c>
      <c r="B32" t="s">
        <v>18</v>
      </c>
      <c r="C32" s="3">
        <v>20</v>
      </c>
      <c r="D32">
        <f>SUMIF(B$1:B$2162, B32, C$1:C$2162)</f>
        <v>5156</v>
      </c>
      <c r="E32" s="2" t="str">
        <f t="shared" si="1"/>
        <v>2.00</v>
      </c>
      <c r="F32">
        <f t="shared" si="2"/>
        <v>40</v>
      </c>
      <c r="G32">
        <f t="shared" si="3"/>
        <v>2005</v>
      </c>
      <c r="H32">
        <f>SUMIF(B$1:B32, B32, F$1:F32)</f>
        <v>238</v>
      </c>
      <c r="I32">
        <f t="shared" si="8"/>
        <v>0.05</v>
      </c>
      <c r="J32">
        <f t="shared" si="4"/>
        <v>39</v>
      </c>
      <c r="K32" s="1">
        <f>EOMONTH(A32, 0)</f>
        <v>38442</v>
      </c>
      <c r="L32" s="3">
        <f t="shared" si="6"/>
        <v>5894</v>
      </c>
      <c r="M32">
        <f t="shared" si="7"/>
        <v>0</v>
      </c>
    </row>
    <row r="33" spans="1:13" x14ac:dyDescent="0.25">
      <c r="A33" s="1">
        <v>38414</v>
      </c>
      <c r="B33" t="s">
        <v>25</v>
      </c>
      <c r="C33" s="3">
        <v>102</v>
      </c>
      <c r="D33">
        <f>SUMIF(B$1:B$2162, B33, C$1:C$2162)</f>
        <v>2717</v>
      </c>
      <c r="E33" s="2" t="str">
        <f t="shared" si="1"/>
        <v>2.00</v>
      </c>
      <c r="F33">
        <f t="shared" si="2"/>
        <v>204</v>
      </c>
      <c r="G33">
        <f t="shared" si="3"/>
        <v>2005</v>
      </c>
      <c r="H33">
        <f>SUMIF(B$1:B33, B33, F$1:F33)</f>
        <v>204</v>
      </c>
      <c r="I33">
        <f t="shared" si="8"/>
        <v>0.05</v>
      </c>
      <c r="J33">
        <f t="shared" si="4"/>
        <v>198.9</v>
      </c>
      <c r="K33" s="1">
        <f>EOMONTH(A33, 0)</f>
        <v>38442</v>
      </c>
      <c r="L33" s="3">
        <f t="shared" si="6"/>
        <v>5792</v>
      </c>
      <c r="M33">
        <f t="shared" si="7"/>
        <v>0</v>
      </c>
    </row>
    <row r="34" spans="1:13" x14ac:dyDescent="0.25">
      <c r="A34" s="1">
        <v>38416</v>
      </c>
      <c r="B34" t="s">
        <v>26</v>
      </c>
      <c r="C34" s="3">
        <v>48</v>
      </c>
      <c r="D34">
        <f>SUMIF(B$1:B$2162, B34, C$1:C$2162)</f>
        <v>2286</v>
      </c>
      <c r="E34" s="2" t="str">
        <f t="shared" si="1"/>
        <v>2.00</v>
      </c>
      <c r="F34">
        <f t="shared" si="2"/>
        <v>96</v>
      </c>
      <c r="G34">
        <f t="shared" si="3"/>
        <v>2005</v>
      </c>
      <c r="H34">
        <f>SUMIF(B$1:B34, B34, F$1:F34)</f>
        <v>96</v>
      </c>
      <c r="I34">
        <f t="shared" si="8"/>
        <v>0</v>
      </c>
      <c r="J34">
        <f t="shared" si="4"/>
        <v>96</v>
      </c>
      <c r="K34" s="1">
        <f>EOMONTH(A34, 0)</f>
        <v>38442</v>
      </c>
      <c r="L34" s="3">
        <f t="shared" si="6"/>
        <v>5744</v>
      </c>
      <c r="M34">
        <f t="shared" si="7"/>
        <v>0</v>
      </c>
    </row>
    <row r="35" spans="1:13" x14ac:dyDescent="0.25">
      <c r="A35" s="1">
        <v>38418</v>
      </c>
      <c r="B35" t="s">
        <v>22</v>
      </c>
      <c r="C35" s="3">
        <v>329</v>
      </c>
      <c r="D35">
        <f>SUMIF(B$1:B$2162, B35, C$1:C$2162)</f>
        <v>26025</v>
      </c>
      <c r="E35" s="2" t="str">
        <f t="shared" si="1"/>
        <v>2.00</v>
      </c>
      <c r="F35">
        <f t="shared" si="2"/>
        <v>658</v>
      </c>
      <c r="G35">
        <f t="shared" si="3"/>
        <v>2005</v>
      </c>
      <c r="H35">
        <f>SUMIF(B$1:B35, B35, F$1:F35)</f>
        <v>2224</v>
      </c>
      <c r="I35">
        <f t="shared" si="8"/>
        <v>0.1</v>
      </c>
      <c r="J35">
        <f t="shared" si="4"/>
        <v>625.1</v>
      </c>
      <c r="K35" s="1">
        <f>EOMONTH(A35, 0)</f>
        <v>38442</v>
      </c>
      <c r="L35" s="3">
        <f t="shared" si="6"/>
        <v>5415</v>
      </c>
      <c r="M35">
        <f t="shared" si="7"/>
        <v>0</v>
      </c>
    </row>
    <row r="36" spans="1:13" x14ac:dyDescent="0.25">
      <c r="A36" s="1">
        <v>38420</v>
      </c>
      <c r="B36" t="s">
        <v>27</v>
      </c>
      <c r="C36" s="3">
        <v>16</v>
      </c>
      <c r="D36">
        <f>SUMIF(B$1:B$2162, B36, C$1:C$2162)</f>
        <v>66</v>
      </c>
      <c r="E36" s="2" t="str">
        <f t="shared" si="1"/>
        <v>2.00</v>
      </c>
      <c r="F36">
        <f t="shared" si="2"/>
        <v>32</v>
      </c>
      <c r="G36">
        <f t="shared" si="3"/>
        <v>2005</v>
      </c>
      <c r="H36">
        <f>SUMIF(B$1:B36, B36, F$1:F36)</f>
        <v>32</v>
      </c>
      <c r="I36">
        <f t="shared" si="8"/>
        <v>0</v>
      </c>
      <c r="J36">
        <f t="shared" si="4"/>
        <v>32</v>
      </c>
      <c r="K36" s="1">
        <f>EOMONTH(A36, 0)</f>
        <v>38442</v>
      </c>
      <c r="L36" s="3">
        <f t="shared" si="6"/>
        <v>5399</v>
      </c>
      <c r="M36">
        <f t="shared" si="7"/>
        <v>0</v>
      </c>
    </row>
    <row r="37" spans="1:13" x14ac:dyDescent="0.25">
      <c r="A37" s="1">
        <v>38421</v>
      </c>
      <c r="B37" t="s">
        <v>14</v>
      </c>
      <c r="C37" s="3">
        <v>309</v>
      </c>
      <c r="D37">
        <f>SUMIF(B$1:B$2162, B37, C$1:C$2162)</f>
        <v>23660</v>
      </c>
      <c r="E37" s="2" t="str">
        <f t="shared" si="1"/>
        <v>2.00</v>
      </c>
      <c r="F37">
        <f t="shared" si="2"/>
        <v>618</v>
      </c>
      <c r="G37">
        <f t="shared" si="3"/>
        <v>2005</v>
      </c>
      <c r="H37">
        <f>SUMIF(B$1:B37, B37, F$1:F37)</f>
        <v>1428</v>
      </c>
      <c r="I37">
        <f t="shared" si="8"/>
        <v>0.1</v>
      </c>
      <c r="J37">
        <f t="shared" si="4"/>
        <v>587.1</v>
      </c>
      <c r="K37" s="1">
        <f>EOMONTH(A37, 0)</f>
        <v>38442</v>
      </c>
      <c r="L37" s="3">
        <f t="shared" si="6"/>
        <v>5090</v>
      </c>
      <c r="M37">
        <f t="shared" si="7"/>
        <v>0</v>
      </c>
    </row>
    <row r="38" spans="1:13" x14ac:dyDescent="0.25">
      <c r="A38" s="1">
        <v>38421</v>
      </c>
      <c r="B38" t="s">
        <v>28</v>
      </c>
      <c r="C38" s="3">
        <v>102</v>
      </c>
      <c r="D38">
        <f>SUMIF(B$1:B$2162, B38, C$1:C$2162)</f>
        <v>4440</v>
      </c>
      <c r="E38" s="2" t="str">
        <f t="shared" si="1"/>
        <v>2.00</v>
      </c>
      <c r="F38">
        <f t="shared" si="2"/>
        <v>204</v>
      </c>
      <c r="G38">
        <f t="shared" si="3"/>
        <v>2005</v>
      </c>
      <c r="H38">
        <f>SUMIF(B$1:B38, B38, F$1:F38)</f>
        <v>204</v>
      </c>
      <c r="I38">
        <f t="shared" si="8"/>
        <v>0.05</v>
      </c>
      <c r="J38">
        <f t="shared" si="4"/>
        <v>198.9</v>
      </c>
      <c r="K38" s="1">
        <f>EOMONTH(A38, 0)</f>
        <v>38442</v>
      </c>
      <c r="L38" s="3">
        <f t="shared" si="6"/>
        <v>4988</v>
      </c>
      <c r="M38">
        <f t="shared" si="7"/>
        <v>0</v>
      </c>
    </row>
    <row r="39" spans="1:13" x14ac:dyDescent="0.25">
      <c r="A39" s="1">
        <v>38423</v>
      </c>
      <c r="B39" t="s">
        <v>5</v>
      </c>
      <c r="C39" s="3">
        <v>331</v>
      </c>
      <c r="D39">
        <f>SUMIF(B$1:B$2162, B39, C$1:C$2162)</f>
        <v>11402</v>
      </c>
      <c r="E39" s="2" t="str">
        <f t="shared" si="1"/>
        <v>2.00</v>
      </c>
      <c r="F39">
        <f t="shared" si="2"/>
        <v>662</v>
      </c>
      <c r="G39">
        <f t="shared" si="3"/>
        <v>2005</v>
      </c>
      <c r="H39">
        <f>SUMIF(B$1:B39, B39, F$1:F39)</f>
        <v>2206</v>
      </c>
      <c r="I39">
        <f t="shared" si="8"/>
        <v>0.1</v>
      </c>
      <c r="J39">
        <f t="shared" si="4"/>
        <v>628.9</v>
      </c>
      <c r="K39" s="1">
        <f>EOMONTH(A39, 0)</f>
        <v>38442</v>
      </c>
      <c r="L39" s="3">
        <f t="shared" si="6"/>
        <v>4657</v>
      </c>
      <c r="M39">
        <f t="shared" si="7"/>
        <v>0</v>
      </c>
    </row>
    <row r="40" spans="1:13" x14ac:dyDescent="0.25">
      <c r="A40" s="1">
        <v>38428</v>
      </c>
      <c r="B40" t="s">
        <v>29</v>
      </c>
      <c r="C40" s="3">
        <v>3</v>
      </c>
      <c r="D40">
        <f>SUMIF(B$1:B$2162, B40, C$1:C$2162)</f>
        <v>15</v>
      </c>
      <c r="E40" s="2" t="str">
        <f t="shared" si="1"/>
        <v>2.00</v>
      </c>
      <c r="F40">
        <f t="shared" si="2"/>
        <v>6</v>
      </c>
      <c r="G40">
        <f t="shared" si="3"/>
        <v>2005</v>
      </c>
      <c r="H40">
        <f>SUMIF(B$1:B40, B40, F$1:F40)</f>
        <v>6</v>
      </c>
      <c r="I40">
        <f t="shared" si="8"/>
        <v>0</v>
      </c>
      <c r="J40">
        <f t="shared" si="4"/>
        <v>6</v>
      </c>
      <c r="K40" s="1">
        <f>EOMONTH(A40, 0)</f>
        <v>38442</v>
      </c>
      <c r="L40" s="3">
        <f t="shared" si="6"/>
        <v>4654</v>
      </c>
      <c r="M40">
        <f t="shared" si="7"/>
        <v>0</v>
      </c>
    </row>
    <row r="41" spans="1:13" x14ac:dyDescent="0.25">
      <c r="A41" s="1">
        <v>38429</v>
      </c>
      <c r="B41" t="s">
        <v>30</v>
      </c>
      <c r="C41" s="3">
        <v>76</v>
      </c>
      <c r="D41">
        <f>SUMIF(B$1:B$2162, B41, C$1:C$2162)</f>
        <v>5120</v>
      </c>
      <c r="E41" s="2" t="str">
        <f t="shared" si="1"/>
        <v>2.00</v>
      </c>
      <c r="F41">
        <f t="shared" si="2"/>
        <v>152</v>
      </c>
      <c r="G41">
        <f t="shared" si="3"/>
        <v>2005</v>
      </c>
      <c r="H41">
        <f>SUMIF(B$1:B41, B41, F$1:F41)</f>
        <v>152</v>
      </c>
      <c r="I41">
        <f t="shared" si="8"/>
        <v>0.05</v>
      </c>
      <c r="J41">
        <f t="shared" si="4"/>
        <v>148.19999999999999</v>
      </c>
      <c r="K41" s="1">
        <f>EOMONTH(A41, 0)</f>
        <v>38442</v>
      </c>
      <c r="L41" s="3">
        <f t="shared" si="6"/>
        <v>4578</v>
      </c>
      <c r="M41">
        <f t="shared" si="7"/>
        <v>0</v>
      </c>
    </row>
    <row r="42" spans="1:13" x14ac:dyDescent="0.25">
      <c r="A42" s="1">
        <v>38429</v>
      </c>
      <c r="B42" t="s">
        <v>31</v>
      </c>
      <c r="C42" s="3">
        <v>196</v>
      </c>
      <c r="D42">
        <f>SUMIF(B$1:B$2162, B42, C$1:C$2162)</f>
        <v>1737</v>
      </c>
      <c r="E42" s="2" t="str">
        <f t="shared" si="1"/>
        <v>2.00</v>
      </c>
      <c r="F42">
        <f t="shared" si="2"/>
        <v>392</v>
      </c>
      <c r="G42">
        <f t="shared" si="3"/>
        <v>2005</v>
      </c>
      <c r="H42">
        <f>SUMIF(B$1:B42, B42, F$1:F42)</f>
        <v>392</v>
      </c>
      <c r="I42">
        <f t="shared" si="8"/>
        <v>0.05</v>
      </c>
      <c r="J42">
        <f t="shared" si="4"/>
        <v>382.2</v>
      </c>
      <c r="K42" s="1">
        <f>EOMONTH(A42, 0)</f>
        <v>38442</v>
      </c>
      <c r="L42" s="3">
        <f t="shared" si="6"/>
        <v>4382</v>
      </c>
      <c r="M42">
        <f t="shared" si="7"/>
        <v>0</v>
      </c>
    </row>
    <row r="43" spans="1:13" x14ac:dyDescent="0.25">
      <c r="A43" s="1">
        <v>38431</v>
      </c>
      <c r="B43" t="s">
        <v>18</v>
      </c>
      <c r="C43" s="3">
        <v>54</v>
      </c>
      <c r="D43">
        <f>SUMIF(B$1:B$2162, B43, C$1:C$2162)</f>
        <v>5156</v>
      </c>
      <c r="E43" s="2" t="str">
        <f t="shared" si="1"/>
        <v>2.00</v>
      </c>
      <c r="F43">
        <f t="shared" si="2"/>
        <v>108</v>
      </c>
      <c r="G43">
        <f t="shared" si="3"/>
        <v>2005</v>
      </c>
      <c r="H43">
        <f>SUMIF(B$1:B43, B43, F$1:F43)</f>
        <v>346</v>
      </c>
      <c r="I43">
        <f t="shared" si="8"/>
        <v>0.05</v>
      </c>
      <c r="J43">
        <f t="shared" si="4"/>
        <v>105.3</v>
      </c>
      <c r="K43" s="1">
        <f>EOMONTH(A43, 0)</f>
        <v>38442</v>
      </c>
      <c r="L43" s="3">
        <f t="shared" si="6"/>
        <v>4328</v>
      </c>
      <c r="M43">
        <f t="shared" si="7"/>
        <v>0</v>
      </c>
    </row>
    <row r="44" spans="1:13" x14ac:dyDescent="0.25">
      <c r="A44" s="1">
        <v>38435</v>
      </c>
      <c r="B44" t="s">
        <v>9</v>
      </c>
      <c r="C44" s="3">
        <v>277</v>
      </c>
      <c r="D44">
        <f>SUMIF(B$1:B$2162, B44, C$1:C$2162)</f>
        <v>26955</v>
      </c>
      <c r="E44" s="2" t="str">
        <f t="shared" si="1"/>
        <v>2.00</v>
      </c>
      <c r="F44">
        <f t="shared" si="2"/>
        <v>554</v>
      </c>
      <c r="G44">
        <f t="shared" si="3"/>
        <v>2005</v>
      </c>
      <c r="H44">
        <f>SUMIF(B$1:B44, B44, F$1:F44)</f>
        <v>1434</v>
      </c>
      <c r="I44">
        <f t="shared" si="8"/>
        <v>0.1</v>
      </c>
      <c r="J44">
        <f t="shared" si="4"/>
        <v>526.29999999999995</v>
      </c>
      <c r="K44" s="1">
        <f>EOMONTH(A44, 0)</f>
        <v>38442</v>
      </c>
      <c r="L44" s="3">
        <f t="shared" si="6"/>
        <v>4051</v>
      </c>
      <c r="M44">
        <f t="shared" si="7"/>
        <v>0</v>
      </c>
    </row>
    <row r="45" spans="1:13" x14ac:dyDescent="0.25">
      <c r="A45" s="1">
        <v>38437</v>
      </c>
      <c r="B45" t="s">
        <v>32</v>
      </c>
      <c r="C45" s="3">
        <v>7</v>
      </c>
      <c r="D45">
        <f>SUMIF(B$1:B$2162, B45, C$1:C$2162)</f>
        <v>16</v>
      </c>
      <c r="E45" s="2" t="str">
        <f t="shared" si="1"/>
        <v>2.00</v>
      </c>
      <c r="F45">
        <f t="shared" si="2"/>
        <v>14</v>
      </c>
      <c r="G45">
        <f t="shared" si="3"/>
        <v>2005</v>
      </c>
      <c r="H45">
        <f>SUMIF(B$1:B45, B45, F$1:F45)</f>
        <v>14</v>
      </c>
      <c r="I45">
        <f t="shared" si="8"/>
        <v>0</v>
      </c>
      <c r="J45">
        <f t="shared" si="4"/>
        <v>14</v>
      </c>
      <c r="K45" s="1">
        <f>EOMONTH(A45, 0)</f>
        <v>38442</v>
      </c>
      <c r="L45" s="3">
        <f t="shared" si="6"/>
        <v>4044</v>
      </c>
      <c r="M45">
        <f t="shared" si="7"/>
        <v>0</v>
      </c>
    </row>
    <row r="46" spans="1:13" x14ac:dyDescent="0.25">
      <c r="A46" s="1">
        <v>38439</v>
      </c>
      <c r="B46" t="s">
        <v>33</v>
      </c>
      <c r="C46" s="3">
        <v>12</v>
      </c>
      <c r="D46">
        <f>SUMIF(B$1:B$2162, B46, C$1:C$2162)</f>
        <v>28</v>
      </c>
      <c r="E46" s="2" t="str">
        <f t="shared" si="1"/>
        <v>2.00</v>
      </c>
      <c r="F46">
        <f t="shared" si="2"/>
        <v>24</v>
      </c>
      <c r="G46">
        <f t="shared" si="3"/>
        <v>2005</v>
      </c>
      <c r="H46">
        <f>SUMIF(B$1:B46, B46, F$1:F46)</f>
        <v>24</v>
      </c>
      <c r="I46">
        <f t="shared" si="8"/>
        <v>0</v>
      </c>
      <c r="J46">
        <f t="shared" si="4"/>
        <v>24</v>
      </c>
      <c r="K46" s="1">
        <f>EOMONTH(A46, 0)</f>
        <v>38442</v>
      </c>
      <c r="L46" s="3">
        <f t="shared" si="6"/>
        <v>4032</v>
      </c>
      <c r="M46">
        <f t="shared" si="7"/>
        <v>0</v>
      </c>
    </row>
    <row r="47" spans="1:13" x14ac:dyDescent="0.25">
      <c r="A47" s="1">
        <v>38440</v>
      </c>
      <c r="B47" t="s">
        <v>34</v>
      </c>
      <c r="C47" s="3">
        <v>7</v>
      </c>
      <c r="D47">
        <f>SUMIF(B$1:B$2162, B47, C$1:C$2162)</f>
        <v>9</v>
      </c>
      <c r="E47" s="2" t="str">
        <f t="shared" si="1"/>
        <v>2.00</v>
      </c>
      <c r="F47">
        <f t="shared" si="2"/>
        <v>14</v>
      </c>
      <c r="G47">
        <f t="shared" si="3"/>
        <v>2005</v>
      </c>
      <c r="H47">
        <f>SUMIF(B$1:B47, B47, F$1:F47)</f>
        <v>14</v>
      </c>
      <c r="I47">
        <f t="shared" si="8"/>
        <v>0</v>
      </c>
      <c r="J47">
        <f t="shared" si="4"/>
        <v>14</v>
      </c>
      <c r="K47" s="1">
        <f>EOMONTH(A47, 0)</f>
        <v>38442</v>
      </c>
      <c r="L47" s="3">
        <f t="shared" si="6"/>
        <v>4025</v>
      </c>
      <c r="M47">
        <f t="shared" si="7"/>
        <v>0</v>
      </c>
    </row>
    <row r="48" spans="1:13" x14ac:dyDescent="0.25">
      <c r="A48" s="1">
        <v>38442</v>
      </c>
      <c r="B48" t="s">
        <v>7</v>
      </c>
      <c r="C48" s="3">
        <v>416</v>
      </c>
      <c r="D48">
        <f>SUMIF(B$1:B$2162, B48, C$1:C$2162)</f>
        <v>27505</v>
      </c>
      <c r="E48" s="2" t="str">
        <f t="shared" si="1"/>
        <v>2.00</v>
      </c>
      <c r="F48">
        <f t="shared" si="2"/>
        <v>832</v>
      </c>
      <c r="G48">
        <f t="shared" si="3"/>
        <v>2005</v>
      </c>
      <c r="H48">
        <f>SUMIF(B$1:B48, B48, F$1:F48)</f>
        <v>2924</v>
      </c>
      <c r="I48">
        <f t="shared" si="8"/>
        <v>0.1</v>
      </c>
      <c r="J48">
        <f t="shared" si="4"/>
        <v>790.4</v>
      </c>
      <c r="K48" s="1">
        <f>EOMONTH(A48, 0)</f>
        <v>38442</v>
      </c>
      <c r="L48" s="3">
        <f t="shared" si="6"/>
        <v>3609</v>
      </c>
      <c r="M48">
        <f t="shared" si="7"/>
        <v>0</v>
      </c>
    </row>
    <row r="49" spans="1:13" x14ac:dyDescent="0.25">
      <c r="A49" s="1">
        <v>38445</v>
      </c>
      <c r="B49" t="s">
        <v>7</v>
      </c>
      <c r="C49" s="3">
        <v>263</v>
      </c>
      <c r="D49">
        <f>SUMIF(B$1:B$2162, B49, C$1:C$2162)</f>
        <v>27505</v>
      </c>
      <c r="E49" s="2" t="str">
        <f t="shared" si="1"/>
        <v>2.00</v>
      </c>
      <c r="F49">
        <f t="shared" si="2"/>
        <v>526</v>
      </c>
      <c r="G49">
        <f t="shared" si="3"/>
        <v>2005</v>
      </c>
      <c r="H49">
        <f>SUMIF(B$1:B49, B49, F$1:F49)</f>
        <v>3450</v>
      </c>
      <c r="I49">
        <f t="shared" si="8"/>
        <v>0.1</v>
      </c>
      <c r="J49">
        <f t="shared" si="4"/>
        <v>499.7</v>
      </c>
      <c r="K49" s="1">
        <f>EOMONTH(A49, 0)</f>
        <v>38472</v>
      </c>
      <c r="L49" s="3">
        <f t="shared" si="6"/>
        <v>5609</v>
      </c>
      <c r="M49">
        <f t="shared" si="7"/>
        <v>0</v>
      </c>
    </row>
    <row r="50" spans="1:13" x14ac:dyDescent="0.25">
      <c r="A50" s="1">
        <v>38448</v>
      </c>
      <c r="B50" t="s">
        <v>1</v>
      </c>
      <c r="C50" s="3">
        <v>15</v>
      </c>
      <c r="D50">
        <f>SUMIF(B$1:B$2162, B50, C$1:C$2162)</f>
        <v>69</v>
      </c>
      <c r="E50" s="2" t="str">
        <f t="shared" si="1"/>
        <v>2.00</v>
      </c>
      <c r="F50">
        <f t="shared" si="2"/>
        <v>30</v>
      </c>
      <c r="G50">
        <f t="shared" si="3"/>
        <v>2005</v>
      </c>
      <c r="H50">
        <f>SUMIF(B$1:B50, B50, F$1:F50)</f>
        <v>34</v>
      </c>
      <c r="I50">
        <f t="shared" si="8"/>
        <v>0</v>
      </c>
      <c r="J50">
        <f t="shared" si="4"/>
        <v>30</v>
      </c>
      <c r="K50" s="1">
        <f>EOMONTH(A50, 0)</f>
        <v>38472</v>
      </c>
      <c r="L50" s="3">
        <f t="shared" si="6"/>
        <v>5594</v>
      </c>
      <c r="M50">
        <f t="shared" si="7"/>
        <v>0</v>
      </c>
    </row>
    <row r="51" spans="1:13" x14ac:dyDescent="0.25">
      <c r="A51" s="1">
        <v>38452</v>
      </c>
      <c r="B51" t="s">
        <v>25</v>
      </c>
      <c r="C51" s="3">
        <v>194</v>
      </c>
      <c r="D51">
        <f>SUMIF(B$1:B$2162, B51, C$1:C$2162)</f>
        <v>2717</v>
      </c>
      <c r="E51" s="2" t="str">
        <f t="shared" si="1"/>
        <v>2.00</v>
      </c>
      <c r="F51">
        <f t="shared" si="2"/>
        <v>388</v>
      </c>
      <c r="G51">
        <f t="shared" si="3"/>
        <v>2005</v>
      </c>
      <c r="H51">
        <f>SUMIF(B$1:B51, B51, F$1:F51)</f>
        <v>592</v>
      </c>
      <c r="I51">
        <f t="shared" si="8"/>
        <v>0.05</v>
      </c>
      <c r="J51">
        <f t="shared" si="4"/>
        <v>378.3</v>
      </c>
      <c r="K51" s="1">
        <f>EOMONTH(A51, 0)</f>
        <v>38472</v>
      </c>
      <c r="L51" s="3">
        <f t="shared" si="6"/>
        <v>5400</v>
      </c>
      <c r="M51">
        <f t="shared" si="7"/>
        <v>0</v>
      </c>
    </row>
    <row r="52" spans="1:13" x14ac:dyDescent="0.25">
      <c r="A52" s="1">
        <v>38453</v>
      </c>
      <c r="B52" t="s">
        <v>35</v>
      </c>
      <c r="C52" s="3">
        <v>120</v>
      </c>
      <c r="D52">
        <f>SUMIF(B$1:B$2162, B52, C$1:C$2162)</f>
        <v>4407</v>
      </c>
      <c r="E52" s="2" t="str">
        <f t="shared" si="1"/>
        <v>2.00</v>
      </c>
      <c r="F52">
        <f t="shared" si="2"/>
        <v>240</v>
      </c>
      <c r="G52">
        <f t="shared" si="3"/>
        <v>2005</v>
      </c>
      <c r="H52">
        <f>SUMIF(B$1:B52, B52, F$1:F52)</f>
        <v>240</v>
      </c>
      <c r="I52">
        <f t="shared" si="8"/>
        <v>0.05</v>
      </c>
      <c r="J52">
        <f t="shared" si="4"/>
        <v>234</v>
      </c>
      <c r="K52" s="1">
        <f>EOMONTH(A52, 0)</f>
        <v>38472</v>
      </c>
      <c r="L52" s="3">
        <f t="shared" si="6"/>
        <v>5280</v>
      </c>
      <c r="M52">
        <f t="shared" si="7"/>
        <v>0</v>
      </c>
    </row>
    <row r="53" spans="1:13" x14ac:dyDescent="0.25">
      <c r="A53" s="1">
        <v>38454</v>
      </c>
      <c r="B53" t="s">
        <v>7</v>
      </c>
      <c r="C53" s="3">
        <v>175</v>
      </c>
      <c r="D53">
        <f>SUMIF(B$1:B$2162, B53, C$1:C$2162)</f>
        <v>27505</v>
      </c>
      <c r="E53" s="2" t="str">
        <f t="shared" si="1"/>
        <v>2.00</v>
      </c>
      <c r="F53">
        <f t="shared" si="2"/>
        <v>350</v>
      </c>
      <c r="G53">
        <f t="shared" si="3"/>
        <v>2005</v>
      </c>
      <c r="H53">
        <f>SUMIF(B$1:B53, B53, F$1:F53)</f>
        <v>3800</v>
      </c>
      <c r="I53">
        <f t="shared" si="8"/>
        <v>0.1</v>
      </c>
      <c r="J53">
        <f t="shared" si="4"/>
        <v>332.5</v>
      </c>
      <c r="K53" s="1">
        <f>EOMONTH(A53, 0)</f>
        <v>38472</v>
      </c>
      <c r="L53" s="3">
        <f t="shared" si="6"/>
        <v>5105</v>
      </c>
      <c r="M53">
        <f t="shared" si="7"/>
        <v>0</v>
      </c>
    </row>
    <row r="54" spans="1:13" x14ac:dyDescent="0.25">
      <c r="A54" s="1">
        <v>38456</v>
      </c>
      <c r="B54" t="s">
        <v>36</v>
      </c>
      <c r="C54" s="3">
        <v>12</v>
      </c>
      <c r="D54">
        <f>SUMIF(B$1:B$2162, B54, C$1:C$2162)</f>
        <v>48</v>
      </c>
      <c r="E54" s="2" t="str">
        <f t="shared" si="1"/>
        <v>2.00</v>
      </c>
      <c r="F54">
        <f t="shared" si="2"/>
        <v>24</v>
      </c>
      <c r="G54">
        <f t="shared" si="3"/>
        <v>2005</v>
      </c>
      <c r="H54">
        <f>SUMIF(B$1:B54, B54, F$1:F54)</f>
        <v>24</v>
      </c>
      <c r="I54">
        <f t="shared" si="8"/>
        <v>0</v>
      </c>
      <c r="J54">
        <f t="shared" si="4"/>
        <v>24</v>
      </c>
      <c r="K54" s="1">
        <f>EOMONTH(A54, 0)</f>
        <v>38472</v>
      </c>
      <c r="L54" s="3">
        <f t="shared" si="6"/>
        <v>5093</v>
      </c>
      <c r="M54">
        <f t="shared" si="7"/>
        <v>0</v>
      </c>
    </row>
    <row r="55" spans="1:13" x14ac:dyDescent="0.25">
      <c r="A55" s="1">
        <v>38457</v>
      </c>
      <c r="B55" t="s">
        <v>37</v>
      </c>
      <c r="C55" s="3">
        <v>174</v>
      </c>
      <c r="D55">
        <f>SUMIF(B$1:B$2162, B55, C$1:C$2162)</f>
        <v>5232</v>
      </c>
      <c r="E55" s="2" t="str">
        <f t="shared" si="1"/>
        <v>2.00</v>
      </c>
      <c r="F55">
        <f t="shared" si="2"/>
        <v>348</v>
      </c>
      <c r="G55">
        <f t="shared" si="3"/>
        <v>2005</v>
      </c>
      <c r="H55">
        <f>SUMIF(B$1:B55, B55, F$1:F55)</f>
        <v>348</v>
      </c>
      <c r="I55">
        <f t="shared" si="8"/>
        <v>0.05</v>
      </c>
      <c r="J55">
        <f t="shared" si="4"/>
        <v>339.3</v>
      </c>
      <c r="K55" s="1">
        <f>EOMONTH(A55, 0)</f>
        <v>38472</v>
      </c>
      <c r="L55" s="3">
        <f t="shared" si="6"/>
        <v>4919</v>
      </c>
      <c r="M55">
        <f t="shared" si="7"/>
        <v>0</v>
      </c>
    </row>
    <row r="56" spans="1:13" x14ac:dyDescent="0.25">
      <c r="A56" s="1">
        <v>38458</v>
      </c>
      <c r="B56" t="s">
        <v>38</v>
      </c>
      <c r="C56" s="3">
        <v>3</v>
      </c>
      <c r="D56">
        <f>SUMIF(B$1:B$2162, B56, C$1:C$2162)</f>
        <v>48</v>
      </c>
      <c r="E56" s="2" t="str">
        <f t="shared" si="1"/>
        <v>2.00</v>
      </c>
      <c r="F56">
        <f t="shared" si="2"/>
        <v>6</v>
      </c>
      <c r="G56">
        <f t="shared" si="3"/>
        <v>2005</v>
      </c>
      <c r="H56">
        <f>SUMIF(B$1:B56, B56, F$1:F56)</f>
        <v>6</v>
      </c>
      <c r="I56">
        <f t="shared" si="8"/>
        <v>0</v>
      </c>
      <c r="J56">
        <f t="shared" si="4"/>
        <v>6</v>
      </c>
      <c r="K56" s="1">
        <f>EOMONTH(A56, 0)</f>
        <v>38472</v>
      </c>
      <c r="L56" s="3">
        <f t="shared" si="6"/>
        <v>4916</v>
      </c>
      <c r="M56">
        <f t="shared" si="7"/>
        <v>0</v>
      </c>
    </row>
    <row r="57" spans="1:13" x14ac:dyDescent="0.25">
      <c r="A57" s="1">
        <v>38459</v>
      </c>
      <c r="B57" t="s">
        <v>39</v>
      </c>
      <c r="C57" s="3">
        <v>149</v>
      </c>
      <c r="D57">
        <f>SUMIF(B$1:B$2162, B57, C$1:C$2162)</f>
        <v>2042</v>
      </c>
      <c r="E57" s="2" t="str">
        <f t="shared" si="1"/>
        <v>2.00</v>
      </c>
      <c r="F57">
        <f t="shared" si="2"/>
        <v>298</v>
      </c>
      <c r="G57">
        <f t="shared" si="3"/>
        <v>2005</v>
      </c>
      <c r="H57">
        <f>SUMIF(B$1:B57, B57, F$1:F57)</f>
        <v>298</v>
      </c>
      <c r="I57">
        <f t="shared" si="8"/>
        <v>0.05</v>
      </c>
      <c r="J57">
        <f t="shared" si="4"/>
        <v>290.55</v>
      </c>
      <c r="K57" s="1">
        <f>EOMONTH(A57, 0)</f>
        <v>38472</v>
      </c>
      <c r="L57" s="3">
        <f t="shared" si="6"/>
        <v>4767</v>
      </c>
      <c r="M57">
        <f t="shared" si="7"/>
        <v>0</v>
      </c>
    </row>
    <row r="58" spans="1:13" x14ac:dyDescent="0.25">
      <c r="A58" s="1">
        <v>38460</v>
      </c>
      <c r="B58" t="s">
        <v>17</v>
      </c>
      <c r="C58" s="3">
        <v>492</v>
      </c>
      <c r="D58">
        <f>SUMIF(B$1:B$2162, B58, C$1:C$2162)</f>
        <v>19896</v>
      </c>
      <c r="E58" s="2" t="str">
        <f t="shared" si="1"/>
        <v>2.00</v>
      </c>
      <c r="F58">
        <f t="shared" si="2"/>
        <v>984</v>
      </c>
      <c r="G58">
        <f t="shared" si="3"/>
        <v>2005</v>
      </c>
      <c r="H58">
        <f>SUMIF(B$1:B58, B58, F$1:F58)</f>
        <v>1626</v>
      </c>
      <c r="I58">
        <f t="shared" si="8"/>
        <v>0.1</v>
      </c>
      <c r="J58">
        <f t="shared" si="4"/>
        <v>934.8</v>
      </c>
      <c r="K58" s="1">
        <f>EOMONTH(A58, 0)</f>
        <v>38472</v>
      </c>
      <c r="L58" s="3">
        <f t="shared" si="6"/>
        <v>4275</v>
      </c>
      <c r="M58">
        <f t="shared" si="7"/>
        <v>0</v>
      </c>
    </row>
    <row r="59" spans="1:13" x14ac:dyDescent="0.25">
      <c r="A59" s="1">
        <v>38460</v>
      </c>
      <c r="B59" t="s">
        <v>40</v>
      </c>
      <c r="C59" s="3">
        <v>2</v>
      </c>
      <c r="D59">
        <f>SUMIF(B$1:B$2162, B59, C$1:C$2162)</f>
        <v>50</v>
      </c>
      <c r="E59" s="2" t="str">
        <f t="shared" si="1"/>
        <v>2.00</v>
      </c>
      <c r="F59">
        <f t="shared" si="2"/>
        <v>4</v>
      </c>
      <c r="G59">
        <f t="shared" si="3"/>
        <v>2005</v>
      </c>
      <c r="H59">
        <f>SUMIF(B$1:B59, B59, F$1:F59)</f>
        <v>4</v>
      </c>
      <c r="I59">
        <f t="shared" si="8"/>
        <v>0</v>
      </c>
      <c r="J59">
        <f t="shared" si="4"/>
        <v>4</v>
      </c>
      <c r="K59" s="1">
        <f>EOMONTH(A59, 0)</f>
        <v>38472</v>
      </c>
      <c r="L59" s="3">
        <f t="shared" si="6"/>
        <v>4273</v>
      </c>
      <c r="M59">
        <f t="shared" si="7"/>
        <v>0</v>
      </c>
    </row>
    <row r="60" spans="1:13" x14ac:dyDescent="0.25">
      <c r="A60" s="1">
        <v>38461</v>
      </c>
      <c r="B60" t="s">
        <v>14</v>
      </c>
      <c r="C60" s="3">
        <v>298</v>
      </c>
      <c r="D60">
        <f>SUMIF(B$1:B$2162, B60, C$1:C$2162)</f>
        <v>23660</v>
      </c>
      <c r="E60" s="2" t="str">
        <f t="shared" si="1"/>
        <v>2.00</v>
      </c>
      <c r="F60">
        <f t="shared" si="2"/>
        <v>596</v>
      </c>
      <c r="G60">
        <f t="shared" si="3"/>
        <v>2005</v>
      </c>
      <c r="H60">
        <f>SUMIF(B$1:B60, B60, F$1:F60)</f>
        <v>2024</v>
      </c>
      <c r="I60">
        <f t="shared" si="8"/>
        <v>0.1</v>
      </c>
      <c r="J60">
        <f t="shared" si="4"/>
        <v>566.19999999999993</v>
      </c>
      <c r="K60" s="1">
        <f>EOMONTH(A60, 0)</f>
        <v>38472</v>
      </c>
      <c r="L60" s="3">
        <f t="shared" si="6"/>
        <v>3975</v>
      </c>
      <c r="M60">
        <f t="shared" si="7"/>
        <v>0</v>
      </c>
    </row>
    <row r="61" spans="1:13" x14ac:dyDescent="0.25">
      <c r="A61" s="1">
        <v>38472</v>
      </c>
      <c r="B61" t="s">
        <v>17</v>
      </c>
      <c r="C61" s="3">
        <v>201</v>
      </c>
      <c r="D61">
        <f>SUMIF(B$1:B$2162, B61, C$1:C$2162)</f>
        <v>19896</v>
      </c>
      <c r="E61" s="2" t="str">
        <f t="shared" si="1"/>
        <v>2.00</v>
      </c>
      <c r="F61">
        <f t="shared" si="2"/>
        <v>402</v>
      </c>
      <c r="G61">
        <f t="shared" si="3"/>
        <v>2005</v>
      </c>
      <c r="H61">
        <f>SUMIF(B$1:B61, B61, F$1:F61)</f>
        <v>2028</v>
      </c>
      <c r="I61">
        <f t="shared" si="8"/>
        <v>0.1</v>
      </c>
      <c r="J61">
        <f t="shared" si="4"/>
        <v>381.9</v>
      </c>
      <c r="K61" s="1">
        <f>EOMONTH(A61, 0)</f>
        <v>38472</v>
      </c>
      <c r="L61" s="3">
        <f t="shared" si="6"/>
        <v>3774</v>
      </c>
      <c r="M61">
        <f t="shared" si="7"/>
        <v>0</v>
      </c>
    </row>
    <row r="62" spans="1:13" x14ac:dyDescent="0.25">
      <c r="A62" s="1">
        <v>38473</v>
      </c>
      <c r="B62" t="s">
        <v>14</v>
      </c>
      <c r="C62" s="3">
        <v>319</v>
      </c>
      <c r="D62">
        <f>SUMIF(B$1:B$2162, B62, C$1:C$2162)</f>
        <v>23660</v>
      </c>
      <c r="E62" s="2" t="str">
        <f t="shared" si="1"/>
        <v>2.00</v>
      </c>
      <c r="F62">
        <f t="shared" si="2"/>
        <v>638</v>
      </c>
      <c r="G62">
        <f t="shared" si="3"/>
        <v>2005</v>
      </c>
      <c r="H62">
        <f>SUMIF(B$1:B62, B62, F$1:F62)</f>
        <v>2662</v>
      </c>
      <c r="I62">
        <f t="shared" si="8"/>
        <v>0.1</v>
      </c>
      <c r="J62">
        <f t="shared" si="4"/>
        <v>606.1</v>
      </c>
      <c r="K62" s="1">
        <f>EOMONTH(A62, 0)</f>
        <v>38503</v>
      </c>
      <c r="L62" s="3">
        <f t="shared" si="6"/>
        <v>5774</v>
      </c>
      <c r="M62">
        <f t="shared" si="7"/>
        <v>0</v>
      </c>
    </row>
    <row r="63" spans="1:13" x14ac:dyDescent="0.25">
      <c r="A63" s="1">
        <v>38473</v>
      </c>
      <c r="B63" t="s">
        <v>41</v>
      </c>
      <c r="C63" s="3">
        <v>15</v>
      </c>
      <c r="D63">
        <f>SUMIF(B$1:B$2162, B63, C$1:C$2162)</f>
        <v>49</v>
      </c>
      <c r="E63" s="2" t="str">
        <f t="shared" si="1"/>
        <v>2.00</v>
      </c>
      <c r="F63">
        <f t="shared" si="2"/>
        <v>30</v>
      </c>
      <c r="G63">
        <f t="shared" si="3"/>
        <v>2005</v>
      </c>
      <c r="H63">
        <f>SUMIF(B$1:B63, B63, F$1:F63)</f>
        <v>30</v>
      </c>
      <c r="I63">
        <f t="shared" si="8"/>
        <v>0</v>
      </c>
      <c r="J63">
        <f t="shared" si="4"/>
        <v>30</v>
      </c>
      <c r="K63" s="1">
        <f>EOMONTH(A63, 0)</f>
        <v>38503</v>
      </c>
      <c r="L63" s="3">
        <f t="shared" si="6"/>
        <v>5759</v>
      </c>
      <c r="M63">
        <f t="shared" si="7"/>
        <v>0</v>
      </c>
    </row>
    <row r="64" spans="1:13" x14ac:dyDescent="0.25">
      <c r="A64" s="1">
        <v>38474</v>
      </c>
      <c r="B64" t="s">
        <v>42</v>
      </c>
      <c r="C64" s="3">
        <v>9</v>
      </c>
      <c r="D64">
        <f>SUMIF(B$1:B$2162, B64, C$1:C$2162)</f>
        <v>63</v>
      </c>
      <c r="E64" s="2" t="str">
        <f t="shared" si="1"/>
        <v>2.00</v>
      </c>
      <c r="F64">
        <f t="shared" si="2"/>
        <v>18</v>
      </c>
      <c r="G64">
        <f t="shared" si="3"/>
        <v>2005</v>
      </c>
      <c r="H64">
        <f>SUMIF(B$1:B64, B64, F$1:F64)</f>
        <v>18</v>
      </c>
      <c r="I64">
        <f t="shared" si="8"/>
        <v>0</v>
      </c>
      <c r="J64">
        <f t="shared" si="4"/>
        <v>18</v>
      </c>
      <c r="K64" s="1">
        <f>EOMONTH(A64, 0)</f>
        <v>38503</v>
      </c>
      <c r="L64" s="3">
        <f t="shared" si="6"/>
        <v>5750</v>
      </c>
      <c r="M64">
        <f t="shared" si="7"/>
        <v>0</v>
      </c>
    </row>
    <row r="65" spans="1:13" x14ac:dyDescent="0.25">
      <c r="A65" s="1">
        <v>38476</v>
      </c>
      <c r="B65" t="s">
        <v>43</v>
      </c>
      <c r="C65" s="3">
        <v>15</v>
      </c>
      <c r="D65">
        <f>SUMIF(B$1:B$2162, B65, C$1:C$2162)</f>
        <v>37</v>
      </c>
      <c r="E65" s="2" t="str">
        <f t="shared" si="1"/>
        <v>2.00</v>
      </c>
      <c r="F65">
        <f t="shared" si="2"/>
        <v>30</v>
      </c>
      <c r="G65">
        <f t="shared" si="3"/>
        <v>2005</v>
      </c>
      <c r="H65">
        <f>SUMIF(B$1:B65, B65, F$1:F65)</f>
        <v>30</v>
      </c>
      <c r="I65">
        <f t="shared" si="8"/>
        <v>0</v>
      </c>
      <c r="J65">
        <f t="shared" si="4"/>
        <v>30</v>
      </c>
      <c r="K65" s="1">
        <f>EOMONTH(A65, 0)</f>
        <v>38503</v>
      </c>
      <c r="L65" s="3">
        <f t="shared" si="6"/>
        <v>5735</v>
      </c>
      <c r="M65">
        <f t="shared" si="7"/>
        <v>0</v>
      </c>
    </row>
    <row r="66" spans="1:13" x14ac:dyDescent="0.25">
      <c r="A66" s="1">
        <v>38479</v>
      </c>
      <c r="B66" t="s">
        <v>22</v>
      </c>
      <c r="C66" s="3">
        <v>444</v>
      </c>
      <c r="D66">
        <f>SUMIF(B$1:B$2162, B66, C$1:C$2162)</f>
        <v>26025</v>
      </c>
      <c r="E66" s="2" t="str">
        <f t="shared" ref="E66:E129" si="9">INDEX(Z$1:Z$10, MATCH(YEAR(A66), Y$1:Y$10, 0))</f>
        <v>2.00</v>
      </c>
      <c r="F66">
        <f t="shared" ref="F66:F129" si="10">C66*E66</f>
        <v>888</v>
      </c>
      <c r="G66">
        <f t="shared" ref="G66:G129" si="11">YEAR(A66)</f>
        <v>2005</v>
      </c>
      <c r="H66">
        <f>SUMIF(B$1:B66, B66, F$1:F66)</f>
        <v>3112</v>
      </c>
      <c r="I66">
        <f t="shared" si="8"/>
        <v>0.1</v>
      </c>
      <c r="J66">
        <f t="shared" ref="J66:J129" si="12">C66*(E66-I66)</f>
        <v>843.59999999999991</v>
      </c>
      <c r="K66" s="1">
        <f>EOMONTH(A66, 0)</f>
        <v>38503</v>
      </c>
      <c r="L66" s="3">
        <f t="shared" si="6"/>
        <v>5291</v>
      </c>
      <c r="M66">
        <f t="shared" si="7"/>
        <v>0</v>
      </c>
    </row>
    <row r="67" spans="1:13" x14ac:dyDescent="0.25">
      <c r="A67" s="1">
        <v>38479</v>
      </c>
      <c r="B67" t="s">
        <v>44</v>
      </c>
      <c r="C67" s="3">
        <v>13</v>
      </c>
      <c r="D67">
        <f>SUMIF(B$1:B$2162, B67, C$1:C$2162)</f>
        <v>58</v>
      </c>
      <c r="E67" s="2" t="str">
        <f t="shared" si="9"/>
        <v>2.00</v>
      </c>
      <c r="F67">
        <f t="shared" si="10"/>
        <v>26</v>
      </c>
      <c r="G67">
        <f t="shared" si="11"/>
        <v>2005</v>
      </c>
      <c r="H67">
        <f>SUMIF(B$1:B67, B67, F$1:F67)</f>
        <v>26</v>
      </c>
      <c r="I67">
        <f t="shared" si="8"/>
        <v>0</v>
      </c>
      <c r="J67">
        <f t="shared" si="12"/>
        <v>26</v>
      </c>
      <c r="K67" s="1">
        <f>EOMONTH(A67, 0)</f>
        <v>38503</v>
      </c>
      <c r="L67" s="3">
        <f t="shared" ref="L67:L130" si="13">IF(MONTH(K66)&lt;MONTH(A67), IF(L66 &lt;5000, IF(L66&lt;4000, IF(L66&lt;3000, IF(L66&lt;2000,IF(L66&lt;1000, L66 + 5000, L66+4000), L66+3000), L66+2000), L66+1000), L66 - C67), L66 - C67)</f>
        <v>5278</v>
      </c>
      <c r="M67">
        <f t="shared" ref="M67:M130" si="14">IF(AND(MONTH(K66)&lt;MONTH(A67), L67 + C67 &gt; L66 + 4000), 1, 0)</f>
        <v>0</v>
      </c>
    </row>
    <row r="68" spans="1:13" x14ac:dyDescent="0.25">
      <c r="A68" s="1">
        <v>38481</v>
      </c>
      <c r="B68" t="s">
        <v>45</v>
      </c>
      <c r="C68" s="3">
        <v>366</v>
      </c>
      <c r="D68">
        <f>SUMIF(B$1:B$2162, B68, C$1:C$2162)</f>
        <v>26451</v>
      </c>
      <c r="E68" s="2" t="str">
        <f t="shared" si="9"/>
        <v>2.00</v>
      </c>
      <c r="F68">
        <f t="shared" si="10"/>
        <v>732</v>
      </c>
      <c r="G68">
        <f t="shared" si="11"/>
        <v>2005</v>
      </c>
      <c r="H68">
        <f>SUMIF(B$1:B68, B68, F$1:F68)</f>
        <v>732</v>
      </c>
      <c r="I68">
        <f t="shared" si="8"/>
        <v>0.05</v>
      </c>
      <c r="J68">
        <f t="shared" si="12"/>
        <v>713.69999999999993</v>
      </c>
      <c r="K68" s="1">
        <f>EOMONTH(A68, 0)</f>
        <v>38503</v>
      </c>
      <c r="L68" s="3">
        <f t="shared" si="13"/>
        <v>4912</v>
      </c>
      <c r="M68">
        <f t="shared" si="14"/>
        <v>0</v>
      </c>
    </row>
    <row r="69" spans="1:13" x14ac:dyDescent="0.25">
      <c r="A69" s="1">
        <v>38492</v>
      </c>
      <c r="B69" t="s">
        <v>9</v>
      </c>
      <c r="C69" s="3">
        <v>259</v>
      </c>
      <c r="D69">
        <f>SUMIF(B$1:B$2162, B69, C$1:C$2162)</f>
        <v>26955</v>
      </c>
      <c r="E69" s="2" t="str">
        <f t="shared" si="9"/>
        <v>2.00</v>
      </c>
      <c r="F69">
        <f t="shared" si="10"/>
        <v>518</v>
      </c>
      <c r="G69">
        <f t="shared" si="11"/>
        <v>2005</v>
      </c>
      <c r="H69">
        <f>SUMIF(B$1:B69, B69, F$1:F69)</f>
        <v>1952</v>
      </c>
      <c r="I69">
        <f t="shared" si="8"/>
        <v>0.1</v>
      </c>
      <c r="J69">
        <f t="shared" si="12"/>
        <v>492.09999999999997</v>
      </c>
      <c r="K69" s="1">
        <f>EOMONTH(A69, 0)</f>
        <v>38503</v>
      </c>
      <c r="L69" s="3">
        <f t="shared" si="13"/>
        <v>4653</v>
      </c>
      <c r="M69">
        <f t="shared" si="14"/>
        <v>0</v>
      </c>
    </row>
    <row r="70" spans="1:13" x14ac:dyDescent="0.25">
      <c r="A70" s="1">
        <v>38493</v>
      </c>
      <c r="B70" t="s">
        <v>46</v>
      </c>
      <c r="C70" s="3">
        <v>16</v>
      </c>
      <c r="D70">
        <f>SUMIF(B$1:B$2162, B70, C$1:C$2162)</f>
        <v>22</v>
      </c>
      <c r="E70" s="2" t="str">
        <f t="shared" si="9"/>
        <v>2.00</v>
      </c>
      <c r="F70">
        <f t="shared" si="10"/>
        <v>32</v>
      </c>
      <c r="G70">
        <f t="shared" si="11"/>
        <v>2005</v>
      </c>
      <c r="H70">
        <f>SUMIF(B$1:B70, B70, F$1:F70)</f>
        <v>32</v>
      </c>
      <c r="I70">
        <f t="shared" si="8"/>
        <v>0</v>
      </c>
      <c r="J70">
        <f t="shared" si="12"/>
        <v>32</v>
      </c>
      <c r="K70" s="1">
        <f>EOMONTH(A70, 0)</f>
        <v>38503</v>
      </c>
      <c r="L70" s="3">
        <f t="shared" si="13"/>
        <v>4637</v>
      </c>
      <c r="M70">
        <f t="shared" si="14"/>
        <v>0</v>
      </c>
    </row>
    <row r="71" spans="1:13" x14ac:dyDescent="0.25">
      <c r="A71" s="1">
        <v>38496</v>
      </c>
      <c r="B71" t="s">
        <v>28</v>
      </c>
      <c r="C71" s="3">
        <v>49</v>
      </c>
      <c r="D71">
        <f>SUMIF(B$1:B$2162, B71, C$1:C$2162)</f>
        <v>4440</v>
      </c>
      <c r="E71" s="2" t="str">
        <f t="shared" si="9"/>
        <v>2.00</v>
      </c>
      <c r="F71">
        <f t="shared" si="10"/>
        <v>98</v>
      </c>
      <c r="G71">
        <f t="shared" si="11"/>
        <v>2005</v>
      </c>
      <c r="H71">
        <f>SUMIF(B$1:B71, B71, F$1:F71)</f>
        <v>302</v>
      </c>
      <c r="I71">
        <f t="shared" si="8"/>
        <v>0.05</v>
      </c>
      <c r="J71">
        <f t="shared" si="12"/>
        <v>95.55</v>
      </c>
      <c r="K71" s="1">
        <f>EOMONTH(A71, 0)</f>
        <v>38503</v>
      </c>
      <c r="L71" s="3">
        <f t="shared" si="13"/>
        <v>4588</v>
      </c>
      <c r="M71">
        <f t="shared" si="14"/>
        <v>0</v>
      </c>
    </row>
    <row r="72" spans="1:13" x14ac:dyDescent="0.25">
      <c r="A72" s="1">
        <v>38497</v>
      </c>
      <c r="B72" t="s">
        <v>22</v>
      </c>
      <c r="C72" s="3">
        <v>251</v>
      </c>
      <c r="D72">
        <f>SUMIF(B$1:B$2162, B72, C$1:C$2162)</f>
        <v>26025</v>
      </c>
      <c r="E72" s="2" t="str">
        <f t="shared" si="9"/>
        <v>2.00</v>
      </c>
      <c r="F72">
        <f t="shared" si="10"/>
        <v>502</v>
      </c>
      <c r="G72">
        <f t="shared" si="11"/>
        <v>2005</v>
      </c>
      <c r="H72">
        <f>SUMIF(B$1:B72, B72, F$1:F72)</f>
        <v>3614</v>
      </c>
      <c r="I72">
        <f t="shared" si="8"/>
        <v>0.1</v>
      </c>
      <c r="J72">
        <f t="shared" si="12"/>
        <v>476.9</v>
      </c>
      <c r="K72" s="1">
        <f>EOMONTH(A72, 0)</f>
        <v>38503</v>
      </c>
      <c r="L72" s="3">
        <f t="shared" si="13"/>
        <v>4337</v>
      </c>
      <c r="M72">
        <f t="shared" si="14"/>
        <v>0</v>
      </c>
    </row>
    <row r="73" spans="1:13" x14ac:dyDescent="0.25">
      <c r="A73" s="1">
        <v>38497</v>
      </c>
      <c r="B73" t="s">
        <v>47</v>
      </c>
      <c r="C73" s="3">
        <v>3</v>
      </c>
      <c r="D73">
        <f>SUMIF(B$1:B$2162, B73, C$1:C$2162)</f>
        <v>50</v>
      </c>
      <c r="E73" s="2" t="str">
        <f t="shared" si="9"/>
        <v>2.00</v>
      </c>
      <c r="F73">
        <f t="shared" si="10"/>
        <v>6</v>
      </c>
      <c r="G73">
        <f t="shared" si="11"/>
        <v>2005</v>
      </c>
      <c r="H73">
        <f>SUMIF(B$1:B73, B73, F$1:F73)</f>
        <v>6</v>
      </c>
      <c r="I73">
        <f t="shared" si="8"/>
        <v>0</v>
      </c>
      <c r="J73">
        <f t="shared" si="12"/>
        <v>6</v>
      </c>
      <c r="K73" s="1">
        <f>EOMONTH(A73, 0)</f>
        <v>38503</v>
      </c>
      <c r="L73" s="3">
        <f t="shared" si="13"/>
        <v>4334</v>
      </c>
      <c r="M73">
        <f t="shared" si="14"/>
        <v>0</v>
      </c>
    </row>
    <row r="74" spans="1:13" x14ac:dyDescent="0.25">
      <c r="A74" s="1">
        <v>38499</v>
      </c>
      <c r="B74" t="s">
        <v>30</v>
      </c>
      <c r="C74" s="3">
        <v>179</v>
      </c>
      <c r="D74">
        <f>SUMIF(B$1:B$2162, B74, C$1:C$2162)</f>
        <v>5120</v>
      </c>
      <c r="E74" s="2" t="str">
        <f t="shared" si="9"/>
        <v>2.00</v>
      </c>
      <c r="F74">
        <f t="shared" si="10"/>
        <v>358</v>
      </c>
      <c r="G74">
        <f t="shared" si="11"/>
        <v>2005</v>
      </c>
      <c r="H74">
        <f>SUMIF(B$1:B74, B74, F$1:F74)</f>
        <v>510</v>
      </c>
      <c r="I74">
        <f t="shared" ref="I74:I137" si="15">IF(AND(H74&gt;=100, H74&lt;1000), 0.05, IF(AND(H74&gt;=1000, H74&lt;10000), 0.1, IF(H74&gt;=10000, 0.2, 0)))</f>
        <v>0.05</v>
      </c>
      <c r="J74">
        <f t="shared" si="12"/>
        <v>349.05</v>
      </c>
      <c r="K74" s="1">
        <f>EOMONTH(A74, 0)</f>
        <v>38503</v>
      </c>
      <c r="L74" s="3">
        <f t="shared" si="13"/>
        <v>4155</v>
      </c>
      <c r="M74">
        <f t="shared" si="14"/>
        <v>0</v>
      </c>
    </row>
    <row r="75" spans="1:13" x14ac:dyDescent="0.25">
      <c r="A75" s="1">
        <v>38501</v>
      </c>
      <c r="B75" t="s">
        <v>10</v>
      </c>
      <c r="C75" s="3">
        <v>116</v>
      </c>
      <c r="D75">
        <f>SUMIF(B$1:B$2162, B75, C$1:C$2162)</f>
        <v>4831</v>
      </c>
      <c r="E75" s="2" t="str">
        <f t="shared" si="9"/>
        <v>2.00</v>
      </c>
      <c r="F75">
        <f t="shared" si="10"/>
        <v>232</v>
      </c>
      <c r="G75">
        <f t="shared" si="11"/>
        <v>2005</v>
      </c>
      <c r="H75">
        <f>SUMIF(B$1:B75, B75, F$1:F75)</f>
        <v>574</v>
      </c>
      <c r="I75">
        <f t="shared" si="15"/>
        <v>0.05</v>
      </c>
      <c r="J75">
        <f t="shared" si="12"/>
        <v>226.2</v>
      </c>
      <c r="K75" s="1">
        <f>EOMONTH(A75, 0)</f>
        <v>38503</v>
      </c>
      <c r="L75" s="3">
        <f t="shared" si="13"/>
        <v>4039</v>
      </c>
      <c r="M75">
        <f t="shared" si="14"/>
        <v>0</v>
      </c>
    </row>
    <row r="76" spans="1:13" x14ac:dyDescent="0.25">
      <c r="A76" s="1">
        <v>38501</v>
      </c>
      <c r="B76" t="s">
        <v>48</v>
      </c>
      <c r="C76" s="3">
        <v>13</v>
      </c>
      <c r="D76">
        <f>SUMIF(B$1:B$2162, B76, C$1:C$2162)</f>
        <v>37</v>
      </c>
      <c r="E76" s="2" t="str">
        <f t="shared" si="9"/>
        <v>2.00</v>
      </c>
      <c r="F76">
        <f t="shared" si="10"/>
        <v>26</v>
      </c>
      <c r="G76">
        <f t="shared" si="11"/>
        <v>2005</v>
      </c>
      <c r="H76">
        <f>SUMIF(B$1:B76, B76, F$1:F76)</f>
        <v>26</v>
      </c>
      <c r="I76">
        <f t="shared" si="15"/>
        <v>0</v>
      </c>
      <c r="J76">
        <f t="shared" si="12"/>
        <v>26</v>
      </c>
      <c r="K76" s="1">
        <f>EOMONTH(A76, 0)</f>
        <v>38503</v>
      </c>
      <c r="L76" s="3">
        <f t="shared" si="13"/>
        <v>4026</v>
      </c>
      <c r="M76">
        <f t="shared" si="14"/>
        <v>0</v>
      </c>
    </row>
    <row r="77" spans="1:13" x14ac:dyDescent="0.25">
      <c r="A77" s="1">
        <v>38503</v>
      </c>
      <c r="B77" t="s">
        <v>50</v>
      </c>
      <c r="C77" s="3">
        <v>253</v>
      </c>
      <c r="D77">
        <f>SUMIF(B$1:B$2162, B77, C$1:C$2162)</f>
        <v>22352</v>
      </c>
      <c r="E77" s="2" t="str">
        <f t="shared" si="9"/>
        <v>2.00</v>
      </c>
      <c r="F77">
        <f t="shared" si="10"/>
        <v>506</v>
      </c>
      <c r="G77">
        <f t="shared" si="11"/>
        <v>2005</v>
      </c>
      <c r="H77">
        <f>SUMIF(B$1:B77, B77, F$1:F77)</f>
        <v>506</v>
      </c>
      <c r="I77">
        <f t="shared" si="15"/>
        <v>0.05</v>
      </c>
      <c r="J77">
        <f t="shared" si="12"/>
        <v>493.34999999999997</v>
      </c>
      <c r="K77" s="1">
        <f>EOMONTH(A77, 0)</f>
        <v>38503</v>
      </c>
      <c r="L77" s="3">
        <f t="shared" si="13"/>
        <v>3773</v>
      </c>
      <c r="M77">
        <f t="shared" si="14"/>
        <v>0</v>
      </c>
    </row>
    <row r="78" spans="1:13" x14ac:dyDescent="0.25">
      <c r="A78" s="1">
        <v>38503</v>
      </c>
      <c r="B78" t="s">
        <v>49</v>
      </c>
      <c r="C78" s="3">
        <v>3</v>
      </c>
      <c r="D78">
        <f>SUMIF(B$1:B$2162, B78, C$1:C$2162)</f>
        <v>26</v>
      </c>
      <c r="E78" s="2" t="str">
        <f t="shared" si="9"/>
        <v>2.00</v>
      </c>
      <c r="F78">
        <f t="shared" si="10"/>
        <v>6</v>
      </c>
      <c r="G78">
        <f t="shared" si="11"/>
        <v>2005</v>
      </c>
      <c r="H78">
        <f>SUMIF(B$1:B78, B78, F$1:F78)</f>
        <v>6</v>
      </c>
      <c r="I78">
        <f t="shared" si="15"/>
        <v>0</v>
      </c>
      <c r="J78">
        <f t="shared" si="12"/>
        <v>6</v>
      </c>
      <c r="K78" s="1">
        <f>EOMONTH(A78, 0)</f>
        <v>38503</v>
      </c>
      <c r="L78" s="3">
        <f t="shared" si="13"/>
        <v>3770</v>
      </c>
      <c r="M78">
        <f t="shared" si="14"/>
        <v>0</v>
      </c>
    </row>
    <row r="79" spans="1:13" x14ac:dyDescent="0.25">
      <c r="A79" s="1">
        <v>38510</v>
      </c>
      <c r="B79" t="s">
        <v>23</v>
      </c>
      <c r="C79" s="3">
        <v>83</v>
      </c>
      <c r="D79">
        <f>SUMIF(B$1:B$2162, B79, C$1:C$2162)</f>
        <v>3905</v>
      </c>
      <c r="E79" s="2" t="str">
        <f t="shared" si="9"/>
        <v>2.00</v>
      </c>
      <c r="F79">
        <f t="shared" si="10"/>
        <v>166</v>
      </c>
      <c r="G79">
        <f t="shared" si="11"/>
        <v>2005</v>
      </c>
      <c r="H79">
        <f>SUMIF(B$1:B79, B79, F$1:F79)</f>
        <v>386</v>
      </c>
      <c r="I79">
        <f t="shared" si="15"/>
        <v>0.05</v>
      </c>
      <c r="J79">
        <f t="shared" si="12"/>
        <v>161.85</v>
      </c>
      <c r="K79" s="1">
        <f>EOMONTH(A79, 0)</f>
        <v>38533</v>
      </c>
      <c r="L79" s="3">
        <f t="shared" si="13"/>
        <v>5770</v>
      </c>
      <c r="M79">
        <f t="shared" si="14"/>
        <v>0</v>
      </c>
    </row>
    <row r="80" spans="1:13" x14ac:dyDescent="0.25">
      <c r="A80" s="1">
        <v>38512</v>
      </c>
      <c r="B80" t="s">
        <v>18</v>
      </c>
      <c r="C80" s="3">
        <v>177</v>
      </c>
      <c r="D80">
        <f>SUMIF(B$1:B$2162, B80, C$1:C$2162)</f>
        <v>5156</v>
      </c>
      <c r="E80" s="2" t="str">
        <f t="shared" si="9"/>
        <v>2.00</v>
      </c>
      <c r="F80">
        <f t="shared" si="10"/>
        <v>354</v>
      </c>
      <c r="G80">
        <f t="shared" si="11"/>
        <v>2005</v>
      </c>
      <c r="H80">
        <f>SUMIF(B$1:B80, B80, F$1:F80)</f>
        <v>700</v>
      </c>
      <c r="I80">
        <f t="shared" si="15"/>
        <v>0.05</v>
      </c>
      <c r="J80">
        <f t="shared" si="12"/>
        <v>345.15</v>
      </c>
      <c r="K80" s="1">
        <f>EOMONTH(A80, 0)</f>
        <v>38533</v>
      </c>
      <c r="L80" s="3">
        <f t="shared" si="13"/>
        <v>5593</v>
      </c>
      <c r="M80">
        <f t="shared" si="14"/>
        <v>0</v>
      </c>
    </row>
    <row r="81" spans="1:13" x14ac:dyDescent="0.25">
      <c r="A81" s="1">
        <v>38512</v>
      </c>
      <c r="B81" t="s">
        <v>51</v>
      </c>
      <c r="C81" s="3">
        <v>7</v>
      </c>
      <c r="D81">
        <f>SUMIF(B$1:B$2162, B81, C$1:C$2162)</f>
        <v>25</v>
      </c>
      <c r="E81" s="2" t="str">
        <f t="shared" si="9"/>
        <v>2.00</v>
      </c>
      <c r="F81">
        <f t="shared" si="10"/>
        <v>14</v>
      </c>
      <c r="G81">
        <f t="shared" si="11"/>
        <v>2005</v>
      </c>
      <c r="H81">
        <f>SUMIF(B$1:B81, B81, F$1:F81)</f>
        <v>14</v>
      </c>
      <c r="I81">
        <f t="shared" si="15"/>
        <v>0</v>
      </c>
      <c r="J81">
        <f t="shared" si="12"/>
        <v>14</v>
      </c>
      <c r="K81" s="1">
        <f>EOMONTH(A81, 0)</f>
        <v>38533</v>
      </c>
      <c r="L81" s="3">
        <f t="shared" si="13"/>
        <v>5586</v>
      </c>
      <c r="M81">
        <f t="shared" si="14"/>
        <v>0</v>
      </c>
    </row>
    <row r="82" spans="1:13" x14ac:dyDescent="0.25">
      <c r="A82" s="1">
        <v>38513</v>
      </c>
      <c r="B82" t="s">
        <v>52</v>
      </c>
      <c r="C82" s="3">
        <v>46</v>
      </c>
      <c r="D82">
        <f>SUMIF(B$1:B$2162, B82, C$1:C$2162)</f>
        <v>5460</v>
      </c>
      <c r="E82" s="2" t="str">
        <f t="shared" si="9"/>
        <v>2.00</v>
      </c>
      <c r="F82">
        <f t="shared" si="10"/>
        <v>92</v>
      </c>
      <c r="G82">
        <f t="shared" si="11"/>
        <v>2005</v>
      </c>
      <c r="H82">
        <f>SUMIF(B$1:B82, B82, F$1:F82)</f>
        <v>92</v>
      </c>
      <c r="I82">
        <f t="shared" si="15"/>
        <v>0</v>
      </c>
      <c r="J82">
        <f t="shared" si="12"/>
        <v>92</v>
      </c>
      <c r="K82" s="1">
        <f>EOMONTH(A82, 0)</f>
        <v>38533</v>
      </c>
      <c r="L82" s="3">
        <f t="shared" si="13"/>
        <v>5540</v>
      </c>
      <c r="M82">
        <f t="shared" si="14"/>
        <v>0</v>
      </c>
    </row>
    <row r="83" spans="1:13" x14ac:dyDescent="0.25">
      <c r="A83" s="1">
        <v>38514</v>
      </c>
      <c r="B83" t="s">
        <v>53</v>
      </c>
      <c r="C83" s="3">
        <v>2</v>
      </c>
      <c r="D83">
        <f>SUMIF(B$1:B$2162, B83, C$1:C$2162)</f>
        <v>59</v>
      </c>
      <c r="E83" s="2" t="str">
        <f t="shared" si="9"/>
        <v>2.00</v>
      </c>
      <c r="F83">
        <f t="shared" si="10"/>
        <v>4</v>
      </c>
      <c r="G83">
        <f t="shared" si="11"/>
        <v>2005</v>
      </c>
      <c r="H83">
        <f>SUMIF(B$1:B83, B83, F$1:F83)</f>
        <v>4</v>
      </c>
      <c r="I83">
        <f t="shared" si="15"/>
        <v>0</v>
      </c>
      <c r="J83">
        <f t="shared" si="12"/>
        <v>4</v>
      </c>
      <c r="K83" s="1">
        <f>EOMONTH(A83, 0)</f>
        <v>38533</v>
      </c>
      <c r="L83" s="3">
        <f t="shared" si="13"/>
        <v>5538</v>
      </c>
      <c r="M83">
        <f t="shared" si="14"/>
        <v>0</v>
      </c>
    </row>
    <row r="84" spans="1:13" x14ac:dyDescent="0.25">
      <c r="A84" s="1">
        <v>38515</v>
      </c>
      <c r="B84" t="s">
        <v>3</v>
      </c>
      <c r="C84" s="3">
        <v>9</v>
      </c>
      <c r="D84">
        <f>SUMIF(B$1:B$2162, B84, C$1:C$2162)</f>
        <v>32</v>
      </c>
      <c r="E84" s="2" t="str">
        <f t="shared" si="9"/>
        <v>2.00</v>
      </c>
      <c r="F84">
        <f t="shared" si="10"/>
        <v>18</v>
      </c>
      <c r="G84">
        <f t="shared" si="11"/>
        <v>2005</v>
      </c>
      <c r="H84">
        <f>SUMIF(B$1:B84, B84, F$1:F84)</f>
        <v>28</v>
      </c>
      <c r="I84">
        <f t="shared" si="15"/>
        <v>0</v>
      </c>
      <c r="J84">
        <f t="shared" si="12"/>
        <v>18</v>
      </c>
      <c r="K84" s="1">
        <f>EOMONTH(A84, 0)</f>
        <v>38533</v>
      </c>
      <c r="L84" s="3">
        <f t="shared" si="13"/>
        <v>5529</v>
      </c>
      <c r="M84">
        <f t="shared" si="14"/>
        <v>0</v>
      </c>
    </row>
    <row r="85" spans="1:13" x14ac:dyDescent="0.25">
      <c r="A85" s="1">
        <v>38517</v>
      </c>
      <c r="B85" t="s">
        <v>45</v>
      </c>
      <c r="C85" s="3">
        <v>425</v>
      </c>
      <c r="D85">
        <f>SUMIF(B$1:B$2162, B85, C$1:C$2162)</f>
        <v>26451</v>
      </c>
      <c r="E85" s="2" t="str">
        <f t="shared" si="9"/>
        <v>2.00</v>
      </c>
      <c r="F85">
        <f t="shared" si="10"/>
        <v>850</v>
      </c>
      <c r="G85">
        <f t="shared" si="11"/>
        <v>2005</v>
      </c>
      <c r="H85">
        <f>SUMIF(B$1:B85, B85, F$1:F85)</f>
        <v>1582</v>
      </c>
      <c r="I85">
        <f t="shared" si="15"/>
        <v>0.1</v>
      </c>
      <c r="J85">
        <f t="shared" si="12"/>
        <v>807.5</v>
      </c>
      <c r="K85" s="1">
        <f>EOMONTH(A85, 0)</f>
        <v>38533</v>
      </c>
      <c r="L85" s="3">
        <f t="shared" si="13"/>
        <v>5104</v>
      </c>
      <c r="M85">
        <f t="shared" si="14"/>
        <v>0</v>
      </c>
    </row>
    <row r="86" spans="1:13" x14ac:dyDescent="0.25">
      <c r="A86" s="1">
        <v>38517</v>
      </c>
      <c r="B86" t="s">
        <v>55</v>
      </c>
      <c r="C86" s="3">
        <v>67</v>
      </c>
      <c r="D86">
        <f>SUMIF(B$1:B$2162, B86, C$1:C$2162)</f>
        <v>4926</v>
      </c>
      <c r="E86" s="2" t="str">
        <f t="shared" si="9"/>
        <v>2.00</v>
      </c>
      <c r="F86">
        <f t="shared" si="10"/>
        <v>134</v>
      </c>
      <c r="G86">
        <f t="shared" si="11"/>
        <v>2005</v>
      </c>
      <c r="H86">
        <f>SUMIF(B$1:B86, B86, F$1:F86)</f>
        <v>134</v>
      </c>
      <c r="I86">
        <f t="shared" si="15"/>
        <v>0.05</v>
      </c>
      <c r="J86">
        <f t="shared" si="12"/>
        <v>130.65</v>
      </c>
      <c r="K86" s="1">
        <f>EOMONTH(A86, 0)</f>
        <v>38533</v>
      </c>
      <c r="L86" s="3">
        <f t="shared" si="13"/>
        <v>5037</v>
      </c>
      <c r="M86">
        <f t="shared" si="14"/>
        <v>0</v>
      </c>
    </row>
    <row r="87" spans="1:13" x14ac:dyDescent="0.25">
      <c r="A87" s="1">
        <v>38517</v>
      </c>
      <c r="B87" t="s">
        <v>54</v>
      </c>
      <c r="C87" s="3">
        <v>3</v>
      </c>
      <c r="D87">
        <f>SUMIF(B$1:B$2162, B87, C$1:C$2162)</f>
        <v>36</v>
      </c>
      <c r="E87" s="2" t="str">
        <f t="shared" si="9"/>
        <v>2.00</v>
      </c>
      <c r="F87">
        <f t="shared" si="10"/>
        <v>6</v>
      </c>
      <c r="G87">
        <f t="shared" si="11"/>
        <v>2005</v>
      </c>
      <c r="H87">
        <f>SUMIF(B$1:B87, B87, F$1:F87)</f>
        <v>6</v>
      </c>
      <c r="I87">
        <f t="shared" si="15"/>
        <v>0</v>
      </c>
      <c r="J87">
        <f t="shared" si="12"/>
        <v>6</v>
      </c>
      <c r="K87" s="1">
        <f>EOMONTH(A87, 0)</f>
        <v>38533</v>
      </c>
      <c r="L87" s="3">
        <f t="shared" si="13"/>
        <v>5034</v>
      </c>
      <c r="M87">
        <f t="shared" si="14"/>
        <v>0</v>
      </c>
    </row>
    <row r="88" spans="1:13" x14ac:dyDescent="0.25">
      <c r="A88" s="1">
        <v>38518</v>
      </c>
      <c r="B88" t="s">
        <v>5</v>
      </c>
      <c r="C88" s="3">
        <v>453</v>
      </c>
      <c r="D88">
        <f>SUMIF(B$1:B$2162, B88, C$1:C$2162)</f>
        <v>11402</v>
      </c>
      <c r="E88" s="2" t="str">
        <f t="shared" si="9"/>
        <v>2.00</v>
      </c>
      <c r="F88">
        <f t="shared" si="10"/>
        <v>906</v>
      </c>
      <c r="G88">
        <f t="shared" si="11"/>
        <v>2005</v>
      </c>
      <c r="H88">
        <f>SUMIF(B$1:B88, B88, F$1:F88)</f>
        <v>3112</v>
      </c>
      <c r="I88">
        <f t="shared" si="15"/>
        <v>0.1</v>
      </c>
      <c r="J88">
        <f t="shared" si="12"/>
        <v>860.69999999999993</v>
      </c>
      <c r="K88" s="1">
        <f>EOMONTH(A88, 0)</f>
        <v>38533</v>
      </c>
      <c r="L88" s="3">
        <f t="shared" si="13"/>
        <v>4581</v>
      </c>
      <c r="M88">
        <f t="shared" si="14"/>
        <v>0</v>
      </c>
    </row>
    <row r="89" spans="1:13" x14ac:dyDescent="0.25">
      <c r="A89" s="1">
        <v>38523</v>
      </c>
      <c r="B89" t="s">
        <v>22</v>
      </c>
      <c r="C89" s="3">
        <v>212</v>
      </c>
      <c r="D89">
        <f>SUMIF(B$1:B$2162, B89, C$1:C$2162)</f>
        <v>26025</v>
      </c>
      <c r="E89" s="2" t="str">
        <f t="shared" si="9"/>
        <v>2.00</v>
      </c>
      <c r="F89">
        <f t="shared" si="10"/>
        <v>424</v>
      </c>
      <c r="G89">
        <f t="shared" si="11"/>
        <v>2005</v>
      </c>
      <c r="H89">
        <f>SUMIF(B$1:B89, B89, F$1:F89)</f>
        <v>4038</v>
      </c>
      <c r="I89">
        <f t="shared" si="15"/>
        <v>0.1</v>
      </c>
      <c r="J89">
        <f t="shared" si="12"/>
        <v>402.79999999999995</v>
      </c>
      <c r="K89" s="1">
        <f>EOMONTH(A89, 0)</f>
        <v>38533</v>
      </c>
      <c r="L89" s="3">
        <f t="shared" si="13"/>
        <v>4369</v>
      </c>
      <c r="M89">
        <f t="shared" si="14"/>
        <v>0</v>
      </c>
    </row>
    <row r="90" spans="1:13" x14ac:dyDescent="0.25">
      <c r="A90" s="1">
        <v>38525</v>
      </c>
      <c r="B90" t="s">
        <v>56</v>
      </c>
      <c r="C90" s="3">
        <v>19</v>
      </c>
      <c r="D90">
        <f>SUMIF(B$1:B$2162, B90, C$1:C$2162)</f>
        <v>60</v>
      </c>
      <c r="E90" s="2" t="str">
        <f t="shared" si="9"/>
        <v>2.00</v>
      </c>
      <c r="F90">
        <f t="shared" si="10"/>
        <v>38</v>
      </c>
      <c r="G90">
        <f t="shared" si="11"/>
        <v>2005</v>
      </c>
      <c r="H90">
        <f>SUMIF(B$1:B90, B90, F$1:F90)</f>
        <v>38</v>
      </c>
      <c r="I90">
        <f t="shared" si="15"/>
        <v>0</v>
      </c>
      <c r="J90">
        <f t="shared" si="12"/>
        <v>38</v>
      </c>
      <c r="K90" s="1">
        <f>EOMONTH(A90, 0)</f>
        <v>38533</v>
      </c>
      <c r="L90" s="3">
        <f t="shared" si="13"/>
        <v>4350</v>
      </c>
      <c r="M90">
        <f t="shared" si="14"/>
        <v>0</v>
      </c>
    </row>
    <row r="91" spans="1:13" x14ac:dyDescent="0.25">
      <c r="A91" s="1">
        <v>38526</v>
      </c>
      <c r="B91" t="s">
        <v>6</v>
      </c>
      <c r="C91" s="3">
        <v>81</v>
      </c>
      <c r="D91">
        <f>SUMIF(B$1:B$2162, B91, C$1:C$2162)</f>
        <v>4309</v>
      </c>
      <c r="E91" s="2" t="str">
        <f t="shared" si="9"/>
        <v>2.00</v>
      </c>
      <c r="F91">
        <f t="shared" si="10"/>
        <v>162</v>
      </c>
      <c r="G91">
        <f t="shared" si="11"/>
        <v>2005</v>
      </c>
      <c r="H91">
        <f>SUMIF(B$1:B91, B91, F$1:F91)</f>
        <v>352</v>
      </c>
      <c r="I91">
        <f t="shared" si="15"/>
        <v>0.05</v>
      </c>
      <c r="J91">
        <f t="shared" si="12"/>
        <v>157.94999999999999</v>
      </c>
      <c r="K91" s="1">
        <f>EOMONTH(A91, 0)</f>
        <v>38533</v>
      </c>
      <c r="L91" s="3">
        <f t="shared" si="13"/>
        <v>4269</v>
      </c>
      <c r="M91">
        <f t="shared" si="14"/>
        <v>0</v>
      </c>
    </row>
    <row r="92" spans="1:13" x14ac:dyDescent="0.25">
      <c r="A92" s="1">
        <v>38528</v>
      </c>
      <c r="B92" t="s">
        <v>57</v>
      </c>
      <c r="C92" s="3">
        <v>7</v>
      </c>
      <c r="D92">
        <f>SUMIF(B$1:B$2162, B92, C$1:C$2162)</f>
        <v>48</v>
      </c>
      <c r="E92" s="2" t="str">
        <f t="shared" si="9"/>
        <v>2.00</v>
      </c>
      <c r="F92">
        <f t="shared" si="10"/>
        <v>14</v>
      </c>
      <c r="G92">
        <f t="shared" si="11"/>
        <v>2005</v>
      </c>
      <c r="H92">
        <f>SUMIF(B$1:B92, B92, F$1:F92)</f>
        <v>14</v>
      </c>
      <c r="I92">
        <f t="shared" si="15"/>
        <v>0</v>
      </c>
      <c r="J92">
        <f t="shared" si="12"/>
        <v>14</v>
      </c>
      <c r="K92" s="1">
        <f>EOMONTH(A92, 0)</f>
        <v>38533</v>
      </c>
      <c r="L92" s="3">
        <f t="shared" si="13"/>
        <v>4262</v>
      </c>
      <c r="M92">
        <f t="shared" si="14"/>
        <v>0</v>
      </c>
    </row>
    <row r="93" spans="1:13" x14ac:dyDescent="0.25">
      <c r="A93" s="1">
        <v>38529</v>
      </c>
      <c r="B93" t="s">
        <v>58</v>
      </c>
      <c r="C93" s="3">
        <v>179</v>
      </c>
      <c r="D93">
        <f>SUMIF(B$1:B$2162, B93, C$1:C$2162)</f>
        <v>1404</v>
      </c>
      <c r="E93" s="2" t="str">
        <f t="shared" si="9"/>
        <v>2.00</v>
      </c>
      <c r="F93">
        <f t="shared" si="10"/>
        <v>358</v>
      </c>
      <c r="G93">
        <f t="shared" si="11"/>
        <v>2005</v>
      </c>
      <c r="H93">
        <f>SUMIF(B$1:B93, B93, F$1:F93)</f>
        <v>358</v>
      </c>
      <c r="I93">
        <f t="shared" si="15"/>
        <v>0.05</v>
      </c>
      <c r="J93">
        <f t="shared" si="12"/>
        <v>349.05</v>
      </c>
      <c r="K93" s="1">
        <f>EOMONTH(A93, 0)</f>
        <v>38533</v>
      </c>
      <c r="L93" s="3">
        <f t="shared" si="13"/>
        <v>4083</v>
      </c>
      <c r="M93">
        <f t="shared" si="14"/>
        <v>0</v>
      </c>
    </row>
    <row r="94" spans="1:13" x14ac:dyDescent="0.25">
      <c r="A94" s="1">
        <v>38531</v>
      </c>
      <c r="B94" t="s">
        <v>14</v>
      </c>
      <c r="C94" s="3">
        <v>222</v>
      </c>
      <c r="D94">
        <f>SUMIF(B$1:B$2162, B94, C$1:C$2162)</f>
        <v>23660</v>
      </c>
      <c r="E94" s="2" t="str">
        <f t="shared" si="9"/>
        <v>2.00</v>
      </c>
      <c r="F94">
        <f t="shared" si="10"/>
        <v>444</v>
      </c>
      <c r="G94">
        <f t="shared" si="11"/>
        <v>2005</v>
      </c>
      <c r="H94">
        <f>SUMIF(B$1:B94, B94, F$1:F94)</f>
        <v>3106</v>
      </c>
      <c r="I94">
        <f t="shared" si="15"/>
        <v>0.1</v>
      </c>
      <c r="J94">
        <f t="shared" si="12"/>
        <v>421.79999999999995</v>
      </c>
      <c r="K94" s="1">
        <f>EOMONTH(A94, 0)</f>
        <v>38533</v>
      </c>
      <c r="L94" s="3">
        <f t="shared" si="13"/>
        <v>3861</v>
      </c>
      <c r="M94">
        <f t="shared" si="14"/>
        <v>0</v>
      </c>
    </row>
    <row r="95" spans="1:13" x14ac:dyDescent="0.25">
      <c r="A95" s="1">
        <v>38532</v>
      </c>
      <c r="B95" t="s">
        <v>59</v>
      </c>
      <c r="C95" s="3">
        <v>14</v>
      </c>
      <c r="D95">
        <f>SUMIF(B$1:B$2162, B95, C$1:C$2162)</f>
        <v>36</v>
      </c>
      <c r="E95" s="2" t="str">
        <f t="shared" si="9"/>
        <v>2.00</v>
      </c>
      <c r="F95">
        <f t="shared" si="10"/>
        <v>28</v>
      </c>
      <c r="G95">
        <f t="shared" si="11"/>
        <v>2005</v>
      </c>
      <c r="H95">
        <f>SUMIF(B$1:B95, B95, F$1:F95)</f>
        <v>28</v>
      </c>
      <c r="I95">
        <f t="shared" si="15"/>
        <v>0</v>
      </c>
      <c r="J95">
        <f t="shared" si="12"/>
        <v>28</v>
      </c>
      <c r="K95" s="1">
        <f>EOMONTH(A95, 0)</f>
        <v>38533</v>
      </c>
      <c r="L95" s="3">
        <f t="shared" si="13"/>
        <v>3847</v>
      </c>
      <c r="M95">
        <f t="shared" si="14"/>
        <v>0</v>
      </c>
    </row>
    <row r="96" spans="1:13" x14ac:dyDescent="0.25">
      <c r="A96" s="1">
        <v>38534</v>
      </c>
      <c r="B96" t="s">
        <v>60</v>
      </c>
      <c r="C96" s="3">
        <v>15</v>
      </c>
      <c r="D96">
        <f>SUMIF(B$1:B$2162, B96, C$1:C$2162)</f>
        <v>46</v>
      </c>
      <c r="E96" s="2" t="str">
        <f t="shared" si="9"/>
        <v>2.00</v>
      </c>
      <c r="F96">
        <f t="shared" si="10"/>
        <v>30</v>
      </c>
      <c r="G96">
        <f t="shared" si="11"/>
        <v>2005</v>
      </c>
      <c r="H96">
        <f>SUMIF(B$1:B96, B96, F$1:F96)</f>
        <v>30</v>
      </c>
      <c r="I96">
        <f t="shared" si="15"/>
        <v>0</v>
      </c>
      <c r="J96">
        <f t="shared" si="12"/>
        <v>30</v>
      </c>
      <c r="K96" s="1">
        <f>EOMONTH(A96, 0)</f>
        <v>38564</v>
      </c>
      <c r="L96" s="3">
        <f t="shared" si="13"/>
        <v>5847</v>
      </c>
      <c r="M96">
        <f t="shared" si="14"/>
        <v>0</v>
      </c>
    </row>
    <row r="97" spans="1:13" x14ac:dyDescent="0.25">
      <c r="A97" s="1">
        <v>38536</v>
      </c>
      <c r="B97" t="s">
        <v>61</v>
      </c>
      <c r="C97" s="3">
        <v>97</v>
      </c>
      <c r="D97">
        <f>SUMIF(B$1:B$2162, B97, C$1:C$2162)</f>
        <v>3705</v>
      </c>
      <c r="E97" s="2" t="str">
        <f t="shared" si="9"/>
        <v>2.00</v>
      </c>
      <c r="F97">
        <f t="shared" si="10"/>
        <v>194</v>
      </c>
      <c r="G97">
        <f t="shared" si="11"/>
        <v>2005</v>
      </c>
      <c r="H97">
        <f>SUMIF(B$1:B97, B97, F$1:F97)</f>
        <v>194</v>
      </c>
      <c r="I97">
        <f t="shared" si="15"/>
        <v>0.05</v>
      </c>
      <c r="J97">
        <f t="shared" si="12"/>
        <v>189.15</v>
      </c>
      <c r="K97" s="1">
        <f>EOMONTH(A97, 0)</f>
        <v>38564</v>
      </c>
      <c r="L97" s="3">
        <f t="shared" si="13"/>
        <v>5750</v>
      </c>
      <c r="M97">
        <f t="shared" si="14"/>
        <v>0</v>
      </c>
    </row>
    <row r="98" spans="1:13" x14ac:dyDescent="0.25">
      <c r="A98" s="1">
        <v>38542</v>
      </c>
      <c r="B98" t="s">
        <v>20</v>
      </c>
      <c r="C98" s="3">
        <v>142</v>
      </c>
      <c r="D98">
        <f>SUMIF(B$1:B$2162, B98, C$1:C$2162)</f>
        <v>1822</v>
      </c>
      <c r="E98" s="2" t="str">
        <f t="shared" si="9"/>
        <v>2.00</v>
      </c>
      <c r="F98">
        <f t="shared" si="10"/>
        <v>284</v>
      </c>
      <c r="G98">
        <f t="shared" si="11"/>
        <v>2005</v>
      </c>
      <c r="H98">
        <f>SUMIF(B$1:B98, B98, F$1:F98)</f>
        <v>400</v>
      </c>
      <c r="I98">
        <f t="shared" si="15"/>
        <v>0.05</v>
      </c>
      <c r="J98">
        <f t="shared" si="12"/>
        <v>276.89999999999998</v>
      </c>
      <c r="K98" s="1">
        <f>EOMONTH(A98, 0)</f>
        <v>38564</v>
      </c>
      <c r="L98" s="3">
        <f t="shared" si="13"/>
        <v>5608</v>
      </c>
      <c r="M98">
        <f t="shared" si="14"/>
        <v>0</v>
      </c>
    </row>
    <row r="99" spans="1:13" x14ac:dyDescent="0.25">
      <c r="A99" s="1">
        <v>38546</v>
      </c>
      <c r="B99" t="s">
        <v>45</v>
      </c>
      <c r="C99" s="3">
        <v>214</v>
      </c>
      <c r="D99">
        <f>SUMIF(B$1:B$2162, B99, C$1:C$2162)</f>
        <v>26451</v>
      </c>
      <c r="E99" s="2" t="str">
        <f t="shared" si="9"/>
        <v>2.00</v>
      </c>
      <c r="F99">
        <f t="shared" si="10"/>
        <v>428</v>
      </c>
      <c r="G99">
        <f t="shared" si="11"/>
        <v>2005</v>
      </c>
      <c r="H99">
        <f>SUMIF(B$1:B99, B99, F$1:F99)</f>
        <v>2010</v>
      </c>
      <c r="I99">
        <f t="shared" si="15"/>
        <v>0.1</v>
      </c>
      <c r="J99">
        <f t="shared" si="12"/>
        <v>406.59999999999997</v>
      </c>
      <c r="K99" s="1">
        <f>EOMONTH(A99, 0)</f>
        <v>38564</v>
      </c>
      <c r="L99" s="3">
        <f t="shared" si="13"/>
        <v>5394</v>
      </c>
      <c r="M99">
        <f t="shared" si="14"/>
        <v>0</v>
      </c>
    </row>
    <row r="100" spans="1:13" x14ac:dyDescent="0.25">
      <c r="A100" s="1">
        <v>38546</v>
      </c>
      <c r="B100" t="s">
        <v>14</v>
      </c>
      <c r="C100" s="3">
        <v>408</v>
      </c>
      <c r="D100">
        <f>SUMIF(B$1:B$2162, B100, C$1:C$2162)</f>
        <v>23660</v>
      </c>
      <c r="E100" s="2" t="str">
        <f t="shared" si="9"/>
        <v>2.00</v>
      </c>
      <c r="F100">
        <f t="shared" si="10"/>
        <v>816</v>
      </c>
      <c r="G100">
        <f t="shared" si="11"/>
        <v>2005</v>
      </c>
      <c r="H100">
        <f>SUMIF(B$1:B100, B100, F$1:F100)</f>
        <v>3922</v>
      </c>
      <c r="I100">
        <f t="shared" si="15"/>
        <v>0.1</v>
      </c>
      <c r="J100">
        <f t="shared" si="12"/>
        <v>775.19999999999993</v>
      </c>
      <c r="K100" s="1">
        <f>EOMONTH(A100, 0)</f>
        <v>38564</v>
      </c>
      <c r="L100" s="3">
        <f t="shared" si="13"/>
        <v>4986</v>
      </c>
      <c r="M100">
        <f t="shared" si="14"/>
        <v>0</v>
      </c>
    </row>
    <row r="101" spans="1:13" x14ac:dyDescent="0.25">
      <c r="A101" s="1">
        <v>38547</v>
      </c>
      <c r="B101" t="s">
        <v>12</v>
      </c>
      <c r="C101" s="3">
        <v>144</v>
      </c>
      <c r="D101">
        <f>SUMIF(B$1:B$2162, B101, C$1:C$2162)</f>
        <v>5492</v>
      </c>
      <c r="E101" s="2" t="str">
        <f t="shared" si="9"/>
        <v>2.00</v>
      </c>
      <c r="F101">
        <f t="shared" si="10"/>
        <v>288</v>
      </c>
      <c r="G101">
        <f t="shared" si="11"/>
        <v>2005</v>
      </c>
      <c r="H101">
        <f>SUMIF(B$1:B101, B101, F$1:F101)</f>
        <v>360</v>
      </c>
      <c r="I101">
        <f t="shared" si="15"/>
        <v>0.05</v>
      </c>
      <c r="J101">
        <f t="shared" si="12"/>
        <v>280.8</v>
      </c>
      <c r="K101" s="1">
        <f>EOMONTH(A101, 0)</f>
        <v>38564</v>
      </c>
      <c r="L101" s="3">
        <f t="shared" si="13"/>
        <v>4842</v>
      </c>
      <c r="M101">
        <f t="shared" si="14"/>
        <v>0</v>
      </c>
    </row>
    <row r="102" spans="1:13" x14ac:dyDescent="0.25">
      <c r="A102" s="1">
        <v>38547</v>
      </c>
      <c r="B102" t="s">
        <v>6</v>
      </c>
      <c r="C102" s="3">
        <v>173</v>
      </c>
      <c r="D102">
        <f>SUMIF(B$1:B$2162, B102, C$1:C$2162)</f>
        <v>4309</v>
      </c>
      <c r="E102" s="2" t="str">
        <f t="shared" si="9"/>
        <v>2.00</v>
      </c>
      <c r="F102">
        <f t="shared" si="10"/>
        <v>346</v>
      </c>
      <c r="G102">
        <f t="shared" si="11"/>
        <v>2005</v>
      </c>
      <c r="H102">
        <f>SUMIF(B$1:B102, B102, F$1:F102)</f>
        <v>698</v>
      </c>
      <c r="I102">
        <f t="shared" si="15"/>
        <v>0.05</v>
      </c>
      <c r="J102">
        <f t="shared" si="12"/>
        <v>337.34999999999997</v>
      </c>
      <c r="K102" s="1">
        <f>EOMONTH(A102, 0)</f>
        <v>38564</v>
      </c>
      <c r="L102" s="3">
        <f t="shared" si="13"/>
        <v>4669</v>
      </c>
      <c r="M102">
        <f t="shared" si="14"/>
        <v>0</v>
      </c>
    </row>
    <row r="103" spans="1:13" x14ac:dyDescent="0.25">
      <c r="A103" s="1">
        <v>38549</v>
      </c>
      <c r="B103" t="s">
        <v>62</v>
      </c>
      <c r="C103" s="3">
        <v>15</v>
      </c>
      <c r="D103">
        <f>SUMIF(B$1:B$2162, B103, C$1:C$2162)</f>
        <v>36</v>
      </c>
      <c r="E103" s="2" t="str">
        <f t="shared" si="9"/>
        <v>2.00</v>
      </c>
      <c r="F103">
        <f t="shared" si="10"/>
        <v>30</v>
      </c>
      <c r="G103">
        <f t="shared" si="11"/>
        <v>2005</v>
      </c>
      <c r="H103">
        <f>SUMIF(B$1:B103, B103, F$1:F103)</f>
        <v>30</v>
      </c>
      <c r="I103">
        <f t="shared" si="15"/>
        <v>0</v>
      </c>
      <c r="J103">
        <f t="shared" si="12"/>
        <v>30</v>
      </c>
      <c r="K103" s="1">
        <f>EOMONTH(A103, 0)</f>
        <v>38564</v>
      </c>
      <c r="L103" s="3">
        <f t="shared" si="13"/>
        <v>4654</v>
      </c>
      <c r="M103">
        <f t="shared" si="14"/>
        <v>0</v>
      </c>
    </row>
    <row r="104" spans="1:13" x14ac:dyDescent="0.25">
      <c r="A104" s="1">
        <v>38551</v>
      </c>
      <c r="B104" t="s">
        <v>50</v>
      </c>
      <c r="C104" s="3">
        <v>433</v>
      </c>
      <c r="D104">
        <f>SUMIF(B$1:B$2162, B104, C$1:C$2162)</f>
        <v>22352</v>
      </c>
      <c r="E104" s="2" t="str">
        <f t="shared" si="9"/>
        <v>2.00</v>
      </c>
      <c r="F104">
        <f t="shared" si="10"/>
        <v>866</v>
      </c>
      <c r="G104">
        <f t="shared" si="11"/>
        <v>2005</v>
      </c>
      <c r="H104">
        <f>SUMIF(B$1:B104, B104, F$1:F104)</f>
        <v>1372</v>
      </c>
      <c r="I104">
        <f t="shared" si="15"/>
        <v>0.1</v>
      </c>
      <c r="J104">
        <f t="shared" si="12"/>
        <v>822.69999999999993</v>
      </c>
      <c r="K104" s="1">
        <f>EOMONTH(A104, 0)</f>
        <v>38564</v>
      </c>
      <c r="L104" s="3">
        <f t="shared" si="13"/>
        <v>4221</v>
      </c>
      <c r="M104">
        <f t="shared" si="14"/>
        <v>0</v>
      </c>
    </row>
    <row r="105" spans="1:13" x14ac:dyDescent="0.25">
      <c r="A105" s="1">
        <v>38555</v>
      </c>
      <c r="B105" t="s">
        <v>63</v>
      </c>
      <c r="C105" s="3">
        <v>137</v>
      </c>
      <c r="D105">
        <f>SUMIF(B$1:B$2162, B105, C$1:C$2162)</f>
        <v>1002</v>
      </c>
      <c r="E105" s="2" t="str">
        <f t="shared" si="9"/>
        <v>2.00</v>
      </c>
      <c r="F105">
        <f t="shared" si="10"/>
        <v>274</v>
      </c>
      <c r="G105">
        <f t="shared" si="11"/>
        <v>2005</v>
      </c>
      <c r="H105">
        <f>SUMIF(B$1:B105, B105, F$1:F105)</f>
        <v>274</v>
      </c>
      <c r="I105">
        <f t="shared" si="15"/>
        <v>0.05</v>
      </c>
      <c r="J105">
        <f t="shared" si="12"/>
        <v>267.14999999999998</v>
      </c>
      <c r="K105" s="1">
        <f>EOMONTH(A105, 0)</f>
        <v>38564</v>
      </c>
      <c r="L105" s="3">
        <f t="shared" si="13"/>
        <v>4084</v>
      </c>
      <c r="M105">
        <f t="shared" si="14"/>
        <v>0</v>
      </c>
    </row>
    <row r="106" spans="1:13" x14ac:dyDescent="0.25">
      <c r="A106" s="1">
        <v>38558</v>
      </c>
      <c r="B106" t="s">
        <v>9</v>
      </c>
      <c r="C106" s="3">
        <v>158</v>
      </c>
      <c r="D106">
        <f>SUMIF(B$1:B$2162, B106, C$1:C$2162)</f>
        <v>26955</v>
      </c>
      <c r="E106" s="2" t="str">
        <f t="shared" si="9"/>
        <v>2.00</v>
      </c>
      <c r="F106">
        <f t="shared" si="10"/>
        <v>316</v>
      </c>
      <c r="G106">
        <f t="shared" si="11"/>
        <v>2005</v>
      </c>
      <c r="H106">
        <f>SUMIF(B$1:B106, B106, F$1:F106)</f>
        <v>2268</v>
      </c>
      <c r="I106">
        <f t="shared" si="15"/>
        <v>0.1</v>
      </c>
      <c r="J106">
        <f t="shared" si="12"/>
        <v>300.2</v>
      </c>
      <c r="K106" s="1">
        <f>EOMONTH(A106, 0)</f>
        <v>38564</v>
      </c>
      <c r="L106" s="3">
        <f t="shared" si="13"/>
        <v>3926</v>
      </c>
      <c r="M106">
        <f t="shared" si="14"/>
        <v>0</v>
      </c>
    </row>
    <row r="107" spans="1:13" x14ac:dyDescent="0.25">
      <c r="A107" s="1">
        <v>38558</v>
      </c>
      <c r="B107" t="s">
        <v>50</v>
      </c>
      <c r="C107" s="3">
        <v>118</v>
      </c>
      <c r="D107">
        <f>SUMIF(B$1:B$2162, B107, C$1:C$2162)</f>
        <v>22352</v>
      </c>
      <c r="E107" s="2" t="str">
        <f t="shared" si="9"/>
        <v>2.00</v>
      </c>
      <c r="F107">
        <f t="shared" si="10"/>
        <v>236</v>
      </c>
      <c r="G107">
        <f t="shared" si="11"/>
        <v>2005</v>
      </c>
      <c r="H107">
        <f>SUMIF(B$1:B107, B107, F$1:F107)</f>
        <v>1608</v>
      </c>
      <c r="I107">
        <f t="shared" si="15"/>
        <v>0.1</v>
      </c>
      <c r="J107">
        <f t="shared" si="12"/>
        <v>224.2</v>
      </c>
      <c r="K107" s="1">
        <f>EOMONTH(A107, 0)</f>
        <v>38564</v>
      </c>
      <c r="L107" s="3">
        <f t="shared" si="13"/>
        <v>3808</v>
      </c>
      <c r="M107">
        <f t="shared" si="14"/>
        <v>0</v>
      </c>
    </row>
    <row r="108" spans="1:13" x14ac:dyDescent="0.25">
      <c r="A108" s="1">
        <v>38559</v>
      </c>
      <c r="B108" t="s">
        <v>44</v>
      </c>
      <c r="C108" s="3">
        <v>13</v>
      </c>
      <c r="D108">
        <f>SUMIF(B$1:B$2162, B108, C$1:C$2162)</f>
        <v>58</v>
      </c>
      <c r="E108" s="2" t="str">
        <f t="shared" si="9"/>
        <v>2.00</v>
      </c>
      <c r="F108">
        <f t="shared" si="10"/>
        <v>26</v>
      </c>
      <c r="G108">
        <f t="shared" si="11"/>
        <v>2005</v>
      </c>
      <c r="H108">
        <f>SUMIF(B$1:B108, B108, F$1:F108)</f>
        <v>52</v>
      </c>
      <c r="I108">
        <f t="shared" si="15"/>
        <v>0</v>
      </c>
      <c r="J108">
        <f t="shared" si="12"/>
        <v>26</v>
      </c>
      <c r="K108" s="1">
        <f>EOMONTH(A108, 0)</f>
        <v>38564</v>
      </c>
      <c r="L108" s="3">
        <f t="shared" si="13"/>
        <v>3795</v>
      </c>
      <c r="M108">
        <f t="shared" si="14"/>
        <v>0</v>
      </c>
    </row>
    <row r="109" spans="1:13" x14ac:dyDescent="0.25">
      <c r="A109" s="1">
        <v>38560</v>
      </c>
      <c r="B109" t="s">
        <v>64</v>
      </c>
      <c r="C109" s="3">
        <v>2</v>
      </c>
      <c r="D109">
        <f>SUMIF(B$1:B$2162, B109, C$1:C$2162)</f>
        <v>34</v>
      </c>
      <c r="E109" s="2" t="str">
        <f t="shared" si="9"/>
        <v>2.00</v>
      </c>
      <c r="F109">
        <f t="shared" si="10"/>
        <v>4</v>
      </c>
      <c r="G109">
        <f t="shared" si="11"/>
        <v>2005</v>
      </c>
      <c r="H109">
        <f>SUMIF(B$1:B109, B109, F$1:F109)</f>
        <v>4</v>
      </c>
      <c r="I109">
        <f t="shared" si="15"/>
        <v>0</v>
      </c>
      <c r="J109">
        <f t="shared" si="12"/>
        <v>4</v>
      </c>
      <c r="K109" s="1">
        <f>EOMONTH(A109, 0)</f>
        <v>38564</v>
      </c>
      <c r="L109" s="3">
        <f t="shared" si="13"/>
        <v>3793</v>
      </c>
      <c r="M109">
        <f t="shared" si="14"/>
        <v>0</v>
      </c>
    </row>
    <row r="110" spans="1:13" x14ac:dyDescent="0.25">
      <c r="A110" s="1">
        <v>38562</v>
      </c>
      <c r="B110" t="s">
        <v>50</v>
      </c>
      <c r="C110" s="3">
        <v>467</v>
      </c>
      <c r="D110">
        <f>SUMIF(B$1:B$2162, B110, C$1:C$2162)</f>
        <v>22352</v>
      </c>
      <c r="E110" s="2" t="str">
        <f t="shared" si="9"/>
        <v>2.00</v>
      </c>
      <c r="F110">
        <f t="shared" si="10"/>
        <v>934</v>
      </c>
      <c r="G110">
        <f t="shared" si="11"/>
        <v>2005</v>
      </c>
      <c r="H110">
        <f>SUMIF(B$1:B110, B110, F$1:F110)</f>
        <v>2542</v>
      </c>
      <c r="I110">
        <f t="shared" si="15"/>
        <v>0.1</v>
      </c>
      <c r="J110">
        <f t="shared" si="12"/>
        <v>887.3</v>
      </c>
      <c r="K110" s="1">
        <f>EOMONTH(A110, 0)</f>
        <v>38564</v>
      </c>
      <c r="L110" s="3">
        <f t="shared" si="13"/>
        <v>3326</v>
      </c>
      <c r="M110">
        <f t="shared" si="14"/>
        <v>0</v>
      </c>
    </row>
    <row r="111" spans="1:13" x14ac:dyDescent="0.25">
      <c r="A111" s="1">
        <v>38563</v>
      </c>
      <c r="B111" t="s">
        <v>65</v>
      </c>
      <c r="C111" s="3">
        <v>9</v>
      </c>
      <c r="D111">
        <f>SUMIF(B$1:B$2162, B111, C$1:C$2162)</f>
        <v>23</v>
      </c>
      <c r="E111" s="2" t="str">
        <f t="shared" si="9"/>
        <v>2.00</v>
      </c>
      <c r="F111">
        <f t="shared" si="10"/>
        <v>18</v>
      </c>
      <c r="G111">
        <f t="shared" si="11"/>
        <v>2005</v>
      </c>
      <c r="H111">
        <f>SUMIF(B$1:B111, B111, F$1:F111)</f>
        <v>18</v>
      </c>
      <c r="I111">
        <f t="shared" si="15"/>
        <v>0</v>
      </c>
      <c r="J111">
        <f t="shared" si="12"/>
        <v>18</v>
      </c>
      <c r="K111" s="1">
        <f>EOMONTH(A111, 0)</f>
        <v>38564</v>
      </c>
      <c r="L111" s="3">
        <f t="shared" si="13"/>
        <v>3317</v>
      </c>
      <c r="M111">
        <f t="shared" si="14"/>
        <v>0</v>
      </c>
    </row>
    <row r="112" spans="1:13" x14ac:dyDescent="0.25">
      <c r="A112" s="1">
        <v>38567</v>
      </c>
      <c r="B112" t="s">
        <v>66</v>
      </c>
      <c r="C112" s="3">
        <v>189</v>
      </c>
      <c r="D112">
        <f>SUMIF(B$1:B$2162, B112, C$1:C$2162)</f>
        <v>3795</v>
      </c>
      <c r="E112" s="2" t="str">
        <f t="shared" si="9"/>
        <v>2.00</v>
      </c>
      <c r="F112">
        <f t="shared" si="10"/>
        <v>378</v>
      </c>
      <c r="G112">
        <f t="shared" si="11"/>
        <v>2005</v>
      </c>
      <c r="H112">
        <f>SUMIF(B$1:B112, B112, F$1:F112)</f>
        <v>378</v>
      </c>
      <c r="I112">
        <f t="shared" si="15"/>
        <v>0.05</v>
      </c>
      <c r="J112">
        <f t="shared" si="12"/>
        <v>368.55</v>
      </c>
      <c r="K112" s="1">
        <f>EOMONTH(A112, 0)</f>
        <v>38595</v>
      </c>
      <c r="L112" s="3">
        <f t="shared" si="13"/>
        <v>5317</v>
      </c>
      <c r="M112">
        <f t="shared" si="14"/>
        <v>0</v>
      </c>
    </row>
    <row r="113" spans="1:13" x14ac:dyDescent="0.25">
      <c r="A113" s="1">
        <v>38568</v>
      </c>
      <c r="B113" t="s">
        <v>67</v>
      </c>
      <c r="C113" s="3">
        <v>19</v>
      </c>
      <c r="D113">
        <f>SUMIF(B$1:B$2162, B113, C$1:C$2162)</f>
        <v>34</v>
      </c>
      <c r="E113" s="2" t="str">
        <f t="shared" si="9"/>
        <v>2.00</v>
      </c>
      <c r="F113">
        <f t="shared" si="10"/>
        <v>38</v>
      </c>
      <c r="G113">
        <f t="shared" si="11"/>
        <v>2005</v>
      </c>
      <c r="H113">
        <f>SUMIF(B$1:B113, B113, F$1:F113)</f>
        <v>38</v>
      </c>
      <c r="I113">
        <f t="shared" si="15"/>
        <v>0</v>
      </c>
      <c r="J113">
        <f t="shared" si="12"/>
        <v>38</v>
      </c>
      <c r="K113" s="1">
        <f>EOMONTH(A113, 0)</f>
        <v>38595</v>
      </c>
      <c r="L113" s="3">
        <f t="shared" si="13"/>
        <v>5298</v>
      </c>
      <c r="M113">
        <f t="shared" si="14"/>
        <v>0</v>
      </c>
    </row>
    <row r="114" spans="1:13" x14ac:dyDescent="0.25">
      <c r="A114" s="1">
        <v>38569</v>
      </c>
      <c r="B114" t="s">
        <v>9</v>
      </c>
      <c r="C114" s="3">
        <v>172</v>
      </c>
      <c r="D114">
        <f>SUMIF(B$1:B$2162, B114, C$1:C$2162)</f>
        <v>26955</v>
      </c>
      <c r="E114" s="2" t="str">
        <f t="shared" si="9"/>
        <v>2.00</v>
      </c>
      <c r="F114">
        <f t="shared" si="10"/>
        <v>344</v>
      </c>
      <c r="G114">
        <f t="shared" si="11"/>
        <v>2005</v>
      </c>
      <c r="H114">
        <f>SUMIF(B$1:B114, B114, F$1:F114)</f>
        <v>2612</v>
      </c>
      <c r="I114">
        <f t="shared" si="15"/>
        <v>0.1</v>
      </c>
      <c r="J114">
        <f t="shared" si="12"/>
        <v>326.8</v>
      </c>
      <c r="K114" s="1">
        <f>EOMONTH(A114, 0)</f>
        <v>38595</v>
      </c>
      <c r="L114" s="3">
        <f t="shared" si="13"/>
        <v>5126</v>
      </c>
      <c r="M114">
        <f t="shared" si="14"/>
        <v>0</v>
      </c>
    </row>
    <row r="115" spans="1:13" x14ac:dyDescent="0.25">
      <c r="A115" s="1">
        <v>38570</v>
      </c>
      <c r="B115" t="s">
        <v>55</v>
      </c>
      <c r="C115" s="3">
        <v>84</v>
      </c>
      <c r="D115">
        <f>SUMIF(B$1:B$2162, B115, C$1:C$2162)</f>
        <v>4926</v>
      </c>
      <c r="E115" s="2" t="str">
        <f t="shared" si="9"/>
        <v>2.00</v>
      </c>
      <c r="F115">
        <f t="shared" si="10"/>
        <v>168</v>
      </c>
      <c r="G115">
        <f t="shared" si="11"/>
        <v>2005</v>
      </c>
      <c r="H115">
        <f>SUMIF(B$1:B115, B115, F$1:F115)</f>
        <v>302</v>
      </c>
      <c r="I115">
        <f t="shared" si="15"/>
        <v>0.05</v>
      </c>
      <c r="J115">
        <f t="shared" si="12"/>
        <v>163.79999999999998</v>
      </c>
      <c r="K115" s="1">
        <f>EOMONTH(A115, 0)</f>
        <v>38595</v>
      </c>
      <c r="L115" s="3">
        <f t="shared" si="13"/>
        <v>5042</v>
      </c>
      <c r="M115">
        <f t="shared" si="14"/>
        <v>0</v>
      </c>
    </row>
    <row r="116" spans="1:13" x14ac:dyDescent="0.25">
      <c r="A116" s="1">
        <v>38570</v>
      </c>
      <c r="B116" t="s">
        <v>69</v>
      </c>
      <c r="C116" s="3">
        <v>66</v>
      </c>
      <c r="D116">
        <f>SUMIF(B$1:B$2162, B116, C$1:C$2162)</f>
        <v>3803</v>
      </c>
      <c r="E116" s="2" t="str">
        <f t="shared" si="9"/>
        <v>2.00</v>
      </c>
      <c r="F116">
        <f t="shared" si="10"/>
        <v>132</v>
      </c>
      <c r="G116">
        <f t="shared" si="11"/>
        <v>2005</v>
      </c>
      <c r="H116">
        <f>SUMIF(B$1:B116, B116, F$1:F116)</f>
        <v>132</v>
      </c>
      <c r="I116">
        <f t="shared" si="15"/>
        <v>0.05</v>
      </c>
      <c r="J116">
        <f t="shared" si="12"/>
        <v>128.69999999999999</v>
      </c>
      <c r="K116" s="1">
        <f>EOMONTH(A116, 0)</f>
        <v>38595</v>
      </c>
      <c r="L116" s="3">
        <f t="shared" si="13"/>
        <v>4976</v>
      </c>
      <c r="M116">
        <f t="shared" si="14"/>
        <v>0</v>
      </c>
    </row>
    <row r="117" spans="1:13" x14ac:dyDescent="0.25">
      <c r="A117" s="1">
        <v>38570</v>
      </c>
      <c r="B117" t="s">
        <v>68</v>
      </c>
      <c r="C117" s="3">
        <v>8</v>
      </c>
      <c r="D117">
        <f>SUMIF(B$1:B$2162, B117, C$1:C$2162)</f>
        <v>37</v>
      </c>
      <c r="E117" s="2" t="str">
        <f t="shared" si="9"/>
        <v>2.00</v>
      </c>
      <c r="F117">
        <f t="shared" si="10"/>
        <v>16</v>
      </c>
      <c r="G117">
        <f t="shared" si="11"/>
        <v>2005</v>
      </c>
      <c r="H117">
        <f>SUMIF(B$1:B117, B117, F$1:F117)</f>
        <v>16</v>
      </c>
      <c r="I117">
        <f t="shared" si="15"/>
        <v>0</v>
      </c>
      <c r="J117">
        <f t="shared" si="12"/>
        <v>16</v>
      </c>
      <c r="K117" s="1">
        <f>EOMONTH(A117, 0)</f>
        <v>38595</v>
      </c>
      <c r="L117" s="3">
        <f t="shared" si="13"/>
        <v>4968</v>
      </c>
      <c r="M117">
        <f t="shared" si="14"/>
        <v>0</v>
      </c>
    </row>
    <row r="118" spans="1:13" x14ac:dyDescent="0.25">
      <c r="A118" s="1">
        <v>38571</v>
      </c>
      <c r="B118" t="s">
        <v>37</v>
      </c>
      <c r="C118" s="3">
        <v>35</v>
      </c>
      <c r="D118">
        <f>SUMIF(B$1:B$2162, B118, C$1:C$2162)</f>
        <v>5232</v>
      </c>
      <c r="E118" s="2" t="str">
        <f t="shared" si="9"/>
        <v>2.00</v>
      </c>
      <c r="F118">
        <f t="shared" si="10"/>
        <v>70</v>
      </c>
      <c r="G118">
        <f t="shared" si="11"/>
        <v>2005</v>
      </c>
      <c r="H118">
        <f>SUMIF(B$1:B118, B118, F$1:F118)</f>
        <v>418</v>
      </c>
      <c r="I118">
        <f t="shared" si="15"/>
        <v>0.05</v>
      </c>
      <c r="J118">
        <f t="shared" si="12"/>
        <v>68.25</v>
      </c>
      <c r="K118" s="1">
        <f>EOMONTH(A118, 0)</f>
        <v>38595</v>
      </c>
      <c r="L118" s="3">
        <f t="shared" si="13"/>
        <v>4933</v>
      </c>
      <c r="M118">
        <f t="shared" si="14"/>
        <v>0</v>
      </c>
    </row>
    <row r="119" spans="1:13" x14ac:dyDescent="0.25">
      <c r="A119" s="1">
        <v>38572</v>
      </c>
      <c r="B119" t="s">
        <v>30</v>
      </c>
      <c r="C119" s="3">
        <v>91</v>
      </c>
      <c r="D119">
        <f>SUMIF(B$1:B$2162, B119, C$1:C$2162)</f>
        <v>5120</v>
      </c>
      <c r="E119" s="2" t="str">
        <f t="shared" si="9"/>
        <v>2.00</v>
      </c>
      <c r="F119">
        <f t="shared" si="10"/>
        <v>182</v>
      </c>
      <c r="G119">
        <f t="shared" si="11"/>
        <v>2005</v>
      </c>
      <c r="H119">
        <f>SUMIF(B$1:B119, B119, F$1:F119)</f>
        <v>692</v>
      </c>
      <c r="I119">
        <f t="shared" si="15"/>
        <v>0.05</v>
      </c>
      <c r="J119">
        <f t="shared" si="12"/>
        <v>177.45</v>
      </c>
      <c r="K119" s="1">
        <f>EOMONTH(A119, 0)</f>
        <v>38595</v>
      </c>
      <c r="L119" s="3">
        <f t="shared" si="13"/>
        <v>4842</v>
      </c>
      <c r="M119">
        <f t="shared" si="14"/>
        <v>0</v>
      </c>
    </row>
    <row r="120" spans="1:13" x14ac:dyDescent="0.25">
      <c r="A120" s="1">
        <v>38577</v>
      </c>
      <c r="B120" t="s">
        <v>7</v>
      </c>
      <c r="C120" s="3">
        <v>396</v>
      </c>
      <c r="D120">
        <f>SUMIF(B$1:B$2162, B120, C$1:C$2162)</f>
        <v>27505</v>
      </c>
      <c r="E120" s="2" t="str">
        <f t="shared" si="9"/>
        <v>2.00</v>
      </c>
      <c r="F120">
        <f t="shared" si="10"/>
        <v>792</v>
      </c>
      <c r="G120">
        <f t="shared" si="11"/>
        <v>2005</v>
      </c>
      <c r="H120">
        <f>SUMIF(B$1:B120, B120, F$1:F120)</f>
        <v>4592</v>
      </c>
      <c r="I120">
        <f t="shared" si="15"/>
        <v>0.1</v>
      </c>
      <c r="J120">
        <f t="shared" si="12"/>
        <v>752.4</v>
      </c>
      <c r="K120" s="1">
        <f>EOMONTH(A120, 0)</f>
        <v>38595</v>
      </c>
      <c r="L120" s="3">
        <f t="shared" si="13"/>
        <v>4446</v>
      </c>
      <c r="M120">
        <f t="shared" si="14"/>
        <v>0</v>
      </c>
    </row>
    <row r="121" spans="1:13" x14ac:dyDescent="0.25">
      <c r="A121" s="1">
        <v>38577</v>
      </c>
      <c r="B121" t="s">
        <v>70</v>
      </c>
      <c r="C121" s="3">
        <v>6</v>
      </c>
      <c r="D121">
        <f>SUMIF(B$1:B$2162, B121, C$1:C$2162)</f>
        <v>55</v>
      </c>
      <c r="E121" s="2" t="str">
        <f t="shared" si="9"/>
        <v>2.00</v>
      </c>
      <c r="F121">
        <f t="shared" si="10"/>
        <v>12</v>
      </c>
      <c r="G121">
        <f t="shared" si="11"/>
        <v>2005</v>
      </c>
      <c r="H121">
        <f>SUMIF(B$1:B121, B121, F$1:F121)</f>
        <v>12</v>
      </c>
      <c r="I121">
        <f t="shared" si="15"/>
        <v>0</v>
      </c>
      <c r="J121">
        <f t="shared" si="12"/>
        <v>12</v>
      </c>
      <c r="K121" s="1">
        <f>EOMONTH(A121, 0)</f>
        <v>38595</v>
      </c>
      <c r="L121" s="3">
        <f t="shared" si="13"/>
        <v>4440</v>
      </c>
      <c r="M121">
        <f t="shared" si="14"/>
        <v>0</v>
      </c>
    </row>
    <row r="122" spans="1:13" x14ac:dyDescent="0.25">
      <c r="A122" s="1">
        <v>38579</v>
      </c>
      <c r="B122" t="s">
        <v>28</v>
      </c>
      <c r="C122" s="3">
        <v>47</v>
      </c>
      <c r="D122">
        <f>SUMIF(B$1:B$2162, B122, C$1:C$2162)</f>
        <v>4440</v>
      </c>
      <c r="E122" s="2" t="str">
        <f t="shared" si="9"/>
        <v>2.00</v>
      </c>
      <c r="F122">
        <f t="shared" si="10"/>
        <v>94</v>
      </c>
      <c r="G122">
        <f t="shared" si="11"/>
        <v>2005</v>
      </c>
      <c r="H122">
        <f>SUMIF(B$1:B122, B122, F$1:F122)</f>
        <v>396</v>
      </c>
      <c r="I122">
        <f t="shared" si="15"/>
        <v>0.05</v>
      </c>
      <c r="J122">
        <f t="shared" si="12"/>
        <v>91.649999999999991</v>
      </c>
      <c r="K122" s="1">
        <f>EOMONTH(A122, 0)</f>
        <v>38595</v>
      </c>
      <c r="L122" s="3">
        <f t="shared" si="13"/>
        <v>4393</v>
      </c>
      <c r="M122">
        <f t="shared" si="14"/>
        <v>0</v>
      </c>
    </row>
    <row r="123" spans="1:13" x14ac:dyDescent="0.25">
      <c r="A123" s="1">
        <v>38581</v>
      </c>
      <c r="B123" t="s">
        <v>19</v>
      </c>
      <c r="C123" s="3">
        <v>41</v>
      </c>
      <c r="D123">
        <f>SUMIF(B$1:B$2162, B123, C$1:C$2162)</f>
        <v>4784</v>
      </c>
      <c r="E123" s="2" t="str">
        <f t="shared" si="9"/>
        <v>2.00</v>
      </c>
      <c r="F123">
        <f t="shared" si="10"/>
        <v>82</v>
      </c>
      <c r="G123">
        <f t="shared" si="11"/>
        <v>2005</v>
      </c>
      <c r="H123">
        <f>SUMIF(B$1:B123, B123, F$1:F123)</f>
        <v>264</v>
      </c>
      <c r="I123">
        <f t="shared" si="15"/>
        <v>0.05</v>
      </c>
      <c r="J123">
        <f t="shared" si="12"/>
        <v>79.95</v>
      </c>
      <c r="K123" s="1">
        <f>EOMONTH(A123, 0)</f>
        <v>38595</v>
      </c>
      <c r="L123" s="3">
        <f t="shared" si="13"/>
        <v>4352</v>
      </c>
      <c r="M123">
        <f t="shared" si="14"/>
        <v>0</v>
      </c>
    </row>
    <row r="124" spans="1:13" x14ac:dyDescent="0.25">
      <c r="A124" s="1">
        <v>38582</v>
      </c>
      <c r="B124" t="s">
        <v>71</v>
      </c>
      <c r="C124" s="3">
        <v>136</v>
      </c>
      <c r="D124">
        <f>SUMIF(B$1:B$2162, B124, C$1:C$2162)</f>
        <v>3185</v>
      </c>
      <c r="E124" s="2" t="str">
        <f t="shared" si="9"/>
        <v>2.00</v>
      </c>
      <c r="F124">
        <f t="shared" si="10"/>
        <v>272</v>
      </c>
      <c r="G124">
        <f t="shared" si="11"/>
        <v>2005</v>
      </c>
      <c r="H124">
        <f>SUMIF(B$1:B124, B124, F$1:F124)</f>
        <v>272</v>
      </c>
      <c r="I124">
        <f t="shared" si="15"/>
        <v>0.05</v>
      </c>
      <c r="J124">
        <f t="shared" si="12"/>
        <v>265.2</v>
      </c>
      <c r="K124" s="1">
        <f>EOMONTH(A124, 0)</f>
        <v>38595</v>
      </c>
      <c r="L124" s="3">
        <f t="shared" si="13"/>
        <v>4216</v>
      </c>
      <c r="M124">
        <f t="shared" si="14"/>
        <v>0</v>
      </c>
    </row>
    <row r="125" spans="1:13" x14ac:dyDescent="0.25">
      <c r="A125" s="1">
        <v>38583</v>
      </c>
      <c r="B125" t="s">
        <v>72</v>
      </c>
      <c r="C125" s="3">
        <v>16</v>
      </c>
      <c r="D125">
        <f>SUMIF(B$1:B$2162, B125, C$1:C$2162)</f>
        <v>62</v>
      </c>
      <c r="E125" s="2" t="str">
        <f t="shared" si="9"/>
        <v>2.00</v>
      </c>
      <c r="F125">
        <f t="shared" si="10"/>
        <v>32</v>
      </c>
      <c r="G125">
        <f t="shared" si="11"/>
        <v>2005</v>
      </c>
      <c r="H125">
        <f>SUMIF(B$1:B125, B125, F$1:F125)</f>
        <v>32</v>
      </c>
      <c r="I125">
        <f t="shared" si="15"/>
        <v>0</v>
      </c>
      <c r="J125">
        <f t="shared" si="12"/>
        <v>32</v>
      </c>
      <c r="K125" s="1">
        <f>EOMONTH(A125, 0)</f>
        <v>38595</v>
      </c>
      <c r="L125" s="3">
        <f t="shared" si="13"/>
        <v>4200</v>
      </c>
      <c r="M125">
        <f t="shared" si="14"/>
        <v>0</v>
      </c>
    </row>
    <row r="126" spans="1:13" x14ac:dyDescent="0.25">
      <c r="A126" s="1">
        <v>38585</v>
      </c>
      <c r="B126" t="s">
        <v>73</v>
      </c>
      <c r="C126" s="3">
        <v>18</v>
      </c>
      <c r="D126">
        <f>SUMIF(B$1:B$2162, B126, C$1:C$2162)</f>
        <v>18</v>
      </c>
      <c r="E126" s="2" t="str">
        <f t="shared" si="9"/>
        <v>2.00</v>
      </c>
      <c r="F126">
        <f t="shared" si="10"/>
        <v>36</v>
      </c>
      <c r="G126">
        <f t="shared" si="11"/>
        <v>2005</v>
      </c>
      <c r="H126">
        <f>SUMIF(B$1:B126, B126, F$1:F126)</f>
        <v>36</v>
      </c>
      <c r="I126">
        <f t="shared" si="15"/>
        <v>0</v>
      </c>
      <c r="J126">
        <f t="shared" si="12"/>
        <v>36</v>
      </c>
      <c r="K126" s="1">
        <f>EOMONTH(A126, 0)</f>
        <v>38595</v>
      </c>
      <c r="L126" s="3">
        <f t="shared" si="13"/>
        <v>4182</v>
      </c>
      <c r="M126">
        <f t="shared" si="14"/>
        <v>0</v>
      </c>
    </row>
    <row r="127" spans="1:13" x14ac:dyDescent="0.25">
      <c r="A127" s="1">
        <v>38589</v>
      </c>
      <c r="B127" t="s">
        <v>28</v>
      </c>
      <c r="C127" s="3">
        <v>54</v>
      </c>
      <c r="D127">
        <f>SUMIF(B$1:B$2162, B127, C$1:C$2162)</f>
        <v>4440</v>
      </c>
      <c r="E127" s="2" t="str">
        <f t="shared" si="9"/>
        <v>2.00</v>
      </c>
      <c r="F127">
        <f t="shared" si="10"/>
        <v>108</v>
      </c>
      <c r="G127">
        <f t="shared" si="11"/>
        <v>2005</v>
      </c>
      <c r="H127">
        <f>SUMIF(B$1:B127, B127, F$1:F127)</f>
        <v>504</v>
      </c>
      <c r="I127">
        <f t="shared" si="15"/>
        <v>0.05</v>
      </c>
      <c r="J127">
        <f t="shared" si="12"/>
        <v>105.3</v>
      </c>
      <c r="K127" s="1">
        <f>EOMONTH(A127, 0)</f>
        <v>38595</v>
      </c>
      <c r="L127" s="3">
        <f t="shared" si="13"/>
        <v>4128</v>
      </c>
      <c r="M127">
        <f t="shared" si="14"/>
        <v>0</v>
      </c>
    </row>
    <row r="128" spans="1:13" x14ac:dyDescent="0.25">
      <c r="A128" s="1">
        <v>38589</v>
      </c>
      <c r="B128" t="s">
        <v>74</v>
      </c>
      <c r="C128" s="3">
        <v>11</v>
      </c>
      <c r="D128">
        <f>SUMIF(B$1:B$2162, B128, C$1:C$2162)</f>
        <v>38</v>
      </c>
      <c r="E128" s="2" t="str">
        <f t="shared" si="9"/>
        <v>2.00</v>
      </c>
      <c r="F128">
        <f t="shared" si="10"/>
        <v>22</v>
      </c>
      <c r="G128">
        <f t="shared" si="11"/>
        <v>2005</v>
      </c>
      <c r="H128">
        <f>SUMIF(B$1:B128, B128, F$1:F128)</f>
        <v>22</v>
      </c>
      <c r="I128">
        <f t="shared" si="15"/>
        <v>0</v>
      </c>
      <c r="J128">
        <f t="shared" si="12"/>
        <v>22</v>
      </c>
      <c r="K128" s="1">
        <f>EOMONTH(A128, 0)</f>
        <v>38595</v>
      </c>
      <c r="L128" s="3">
        <f t="shared" si="13"/>
        <v>4117</v>
      </c>
      <c r="M128">
        <f t="shared" si="14"/>
        <v>0</v>
      </c>
    </row>
    <row r="129" spans="1:13" x14ac:dyDescent="0.25">
      <c r="A129" s="1">
        <v>38589</v>
      </c>
      <c r="B129" t="s">
        <v>75</v>
      </c>
      <c r="C129" s="3">
        <v>8</v>
      </c>
      <c r="D129">
        <f>SUMIF(B$1:B$2162, B129, C$1:C$2162)</f>
        <v>26</v>
      </c>
      <c r="E129" s="2" t="str">
        <f t="shared" si="9"/>
        <v>2.00</v>
      </c>
      <c r="F129">
        <f t="shared" si="10"/>
        <v>16</v>
      </c>
      <c r="G129">
        <f t="shared" si="11"/>
        <v>2005</v>
      </c>
      <c r="H129">
        <f>SUMIF(B$1:B129, B129, F$1:F129)</f>
        <v>16</v>
      </c>
      <c r="I129">
        <f t="shared" si="15"/>
        <v>0</v>
      </c>
      <c r="J129">
        <f t="shared" si="12"/>
        <v>16</v>
      </c>
      <c r="K129" s="1">
        <f>EOMONTH(A129, 0)</f>
        <v>38595</v>
      </c>
      <c r="L129" s="3">
        <f t="shared" si="13"/>
        <v>4109</v>
      </c>
      <c r="M129">
        <f t="shared" si="14"/>
        <v>0</v>
      </c>
    </row>
    <row r="130" spans="1:13" x14ac:dyDescent="0.25">
      <c r="A130" s="1">
        <v>38589</v>
      </c>
      <c r="B130" t="s">
        <v>76</v>
      </c>
      <c r="C130" s="3">
        <v>16</v>
      </c>
      <c r="D130">
        <f>SUMIF(B$1:B$2162, B130, C$1:C$2162)</f>
        <v>19</v>
      </c>
      <c r="E130" s="2" t="str">
        <f t="shared" ref="E130:E193" si="16">INDEX(Z$1:Z$10, MATCH(YEAR(A130), Y$1:Y$10, 0))</f>
        <v>2.00</v>
      </c>
      <c r="F130">
        <f t="shared" ref="F130:F193" si="17">C130*E130</f>
        <v>32</v>
      </c>
      <c r="G130">
        <f t="shared" ref="G130:G193" si="18">YEAR(A130)</f>
        <v>2005</v>
      </c>
      <c r="H130">
        <f>SUMIF(B$1:B130, B130, F$1:F130)</f>
        <v>32</v>
      </c>
      <c r="I130">
        <f t="shared" si="15"/>
        <v>0</v>
      </c>
      <c r="J130">
        <f t="shared" ref="J130:J193" si="19">C130*(E130-I130)</f>
        <v>32</v>
      </c>
      <c r="K130" s="1">
        <f>EOMONTH(A130, 0)</f>
        <v>38595</v>
      </c>
      <c r="L130" s="3">
        <f t="shared" si="13"/>
        <v>4093</v>
      </c>
      <c r="M130">
        <f t="shared" si="14"/>
        <v>0</v>
      </c>
    </row>
    <row r="131" spans="1:13" x14ac:dyDescent="0.25">
      <c r="A131" s="1">
        <v>38590</v>
      </c>
      <c r="B131" t="s">
        <v>50</v>
      </c>
      <c r="C131" s="3">
        <v>299</v>
      </c>
      <c r="D131">
        <f>SUMIF(B$1:B$2162, B131, C$1:C$2162)</f>
        <v>22352</v>
      </c>
      <c r="E131" s="2" t="str">
        <f t="shared" si="16"/>
        <v>2.00</v>
      </c>
      <c r="F131">
        <f t="shared" si="17"/>
        <v>598</v>
      </c>
      <c r="G131">
        <f t="shared" si="18"/>
        <v>2005</v>
      </c>
      <c r="H131">
        <f>SUMIF(B$1:B131, B131, F$1:F131)</f>
        <v>3140</v>
      </c>
      <c r="I131">
        <f t="shared" si="15"/>
        <v>0.1</v>
      </c>
      <c r="J131">
        <f t="shared" si="19"/>
        <v>568.1</v>
      </c>
      <c r="K131" s="1">
        <f>EOMONTH(A131, 0)</f>
        <v>38595</v>
      </c>
      <c r="L131" s="3">
        <f t="shared" ref="L131:L194" si="20">IF(MONTH(K130)&lt;MONTH(A131), IF(L130 &lt;5000, IF(L130&lt;4000, IF(L130&lt;3000, IF(L130&lt;2000,IF(L130&lt;1000, L130 + 5000, L130+4000), L130+3000), L130+2000), L130+1000), L130 - C131), L130 - C131)</f>
        <v>3794</v>
      </c>
      <c r="M131">
        <f t="shared" ref="M131:M194" si="21">IF(AND(MONTH(K130)&lt;MONTH(A131), L131 + C131 &gt; L130 + 4000), 1, 0)</f>
        <v>0</v>
      </c>
    </row>
    <row r="132" spans="1:13" x14ac:dyDescent="0.25">
      <c r="A132" s="1">
        <v>38592</v>
      </c>
      <c r="B132" t="s">
        <v>69</v>
      </c>
      <c r="C132" s="3">
        <v>168</v>
      </c>
      <c r="D132">
        <f>SUMIF(B$1:B$2162, B132, C$1:C$2162)</f>
        <v>3803</v>
      </c>
      <c r="E132" s="2" t="str">
        <f t="shared" si="16"/>
        <v>2.00</v>
      </c>
      <c r="F132">
        <f t="shared" si="17"/>
        <v>336</v>
      </c>
      <c r="G132">
        <f t="shared" si="18"/>
        <v>2005</v>
      </c>
      <c r="H132">
        <f>SUMIF(B$1:B132, B132, F$1:F132)</f>
        <v>468</v>
      </c>
      <c r="I132">
        <f t="shared" si="15"/>
        <v>0.05</v>
      </c>
      <c r="J132">
        <f t="shared" si="19"/>
        <v>327.59999999999997</v>
      </c>
      <c r="K132" s="1">
        <f>EOMONTH(A132, 0)</f>
        <v>38595</v>
      </c>
      <c r="L132" s="3">
        <f t="shared" si="20"/>
        <v>3626</v>
      </c>
      <c r="M132">
        <f t="shared" si="21"/>
        <v>0</v>
      </c>
    </row>
    <row r="133" spans="1:13" x14ac:dyDescent="0.25">
      <c r="A133" s="1">
        <v>38593</v>
      </c>
      <c r="B133" t="s">
        <v>9</v>
      </c>
      <c r="C133" s="3">
        <v>106</v>
      </c>
      <c r="D133">
        <f>SUMIF(B$1:B$2162, B133, C$1:C$2162)</f>
        <v>26955</v>
      </c>
      <c r="E133" s="2" t="str">
        <f t="shared" si="16"/>
        <v>2.00</v>
      </c>
      <c r="F133">
        <f t="shared" si="17"/>
        <v>212</v>
      </c>
      <c r="G133">
        <f t="shared" si="18"/>
        <v>2005</v>
      </c>
      <c r="H133">
        <f>SUMIF(B$1:B133, B133, F$1:F133)</f>
        <v>2824</v>
      </c>
      <c r="I133">
        <f t="shared" si="15"/>
        <v>0.1</v>
      </c>
      <c r="J133">
        <f t="shared" si="19"/>
        <v>201.39999999999998</v>
      </c>
      <c r="K133" s="1">
        <f>EOMONTH(A133, 0)</f>
        <v>38595</v>
      </c>
      <c r="L133" s="3">
        <f t="shared" si="20"/>
        <v>3520</v>
      </c>
      <c r="M133">
        <f t="shared" si="21"/>
        <v>0</v>
      </c>
    </row>
    <row r="134" spans="1:13" x14ac:dyDescent="0.25">
      <c r="A134" s="1">
        <v>38594</v>
      </c>
      <c r="B134" t="s">
        <v>12</v>
      </c>
      <c r="C134" s="3">
        <v>41</v>
      </c>
      <c r="D134">
        <f>SUMIF(B$1:B$2162, B134, C$1:C$2162)</f>
        <v>5492</v>
      </c>
      <c r="E134" s="2" t="str">
        <f t="shared" si="16"/>
        <v>2.00</v>
      </c>
      <c r="F134">
        <f t="shared" si="17"/>
        <v>82</v>
      </c>
      <c r="G134">
        <f t="shared" si="18"/>
        <v>2005</v>
      </c>
      <c r="H134">
        <f>SUMIF(B$1:B134, B134, F$1:F134)</f>
        <v>442</v>
      </c>
      <c r="I134">
        <f t="shared" si="15"/>
        <v>0.05</v>
      </c>
      <c r="J134">
        <f t="shared" si="19"/>
        <v>79.95</v>
      </c>
      <c r="K134" s="1">
        <f>EOMONTH(A134, 0)</f>
        <v>38595</v>
      </c>
      <c r="L134" s="3">
        <f t="shared" si="20"/>
        <v>3479</v>
      </c>
      <c r="M134">
        <f t="shared" si="21"/>
        <v>0</v>
      </c>
    </row>
    <row r="135" spans="1:13" x14ac:dyDescent="0.25">
      <c r="A135" s="1">
        <v>38594</v>
      </c>
      <c r="B135" t="s">
        <v>39</v>
      </c>
      <c r="C135" s="3">
        <v>31</v>
      </c>
      <c r="D135">
        <f>SUMIF(B$1:B$2162, B135, C$1:C$2162)</f>
        <v>2042</v>
      </c>
      <c r="E135" s="2" t="str">
        <f t="shared" si="16"/>
        <v>2.00</v>
      </c>
      <c r="F135">
        <f t="shared" si="17"/>
        <v>62</v>
      </c>
      <c r="G135">
        <f t="shared" si="18"/>
        <v>2005</v>
      </c>
      <c r="H135">
        <f>SUMIF(B$1:B135, B135, F$1:F135)</f>
        <v>360</v>
      </c>
      <c r="I135">
        <f t="shared" si="15"/>
        <v>0.05</v>
      </c>
      <c r="J135">
        <f t="shared" si="19"/>
        <v>60.449999999999996</v>
      </c>
      <c r="K135" s="1">
        <f>EOMONTH(A135, 0)</f>
        <v>38595</v>
      </c>
      <c r="L135" s="3">
        <f t="shared" si="20"/>
        <v>3448</v>
      </c>
      <c r="M135">
        <f t="shared" si="21"/>
        <v>0</v>
      </c>
    </row>
    <row r="136" spans="1:13" x14ac:dyDescent="0.25">
      <c r="A136" s="1">
        <v>38596</v>
      </c>
      <c r="B136" t="s">
        <v>77</v>
      </c>
      <c r="C136" s="3">
        <v>8</v>
      </c>
      <c r="D136">
        <f>SUMIF(B$1:B$2162, B136, C$1:C$2162)</f>
        <v>22</v>
      </c>
      <c r="E136" s="2" t="str">
        <f t="shared" si="16"/>
        <v>2.00</v>
      </c>
      <c r="F136">
        <f t="shared" si="17"/>
        <v>16</v>
      </c>
      <c r="G136">
        <f t="shared" si="18"/>
        <v>2005</v>
      </c>
      <c r="H136">
        <f>SUMIF(B$1:B136, B136, F$1:F136)</f>
        <v>16</v>
      </c>
      <c r="I136">
        <f t="shared" si="15"/>
        <v>0</v>
      </c>
      <c r="J136">
        <f t="shared" si="19"/>
        <v>16</v>
      </c>
      <c r="K136" s="1">
        <f>EOMONTH(A136, 0)</f>
        <v>38625</v>
      </c>
      <c r="L136" s="3">
        <f t="shared" si="20"/>
        <v>5448</v>
      </c>
      <c r="M136">
        <f t="shared" si="21"/>
        <v>0</v>
      </c>
    </row>
    <row r="137" spans="1:13" x14ac:dyDescent="0.25">
      <c r="A137" s="1">
        <v>38599</v>
      </c>
      <c r="B137" t="s">
        <v>19</v>
      </c>
      <c r="C137" s="3">
        <v>63</v>
      </c>
      <c r="D137">
        <f>SUMIF(B$1:B$2162, B137, C$1:C$2162)</f>
        <v>4784</v>
      </c>
      <c r="E137" s="2" t="str">
        <f t="shared" si="16"/>
        <v>2.00</v>
      </c>
      <c r="F137">
        <f t="shared" si="17"/>
        <v>126</v>
      </c>
      <c r="G137">
        <f t="shared" si="18"/>
        <v>2005</v>
      </c>
      <c r="H137">
        <f>SUMIF(B$1:B137, B137, F$1:F137)</f>
        <v>390</v>
      </c>
      <c r="I137">
        <f t="shared" si="15"/>
        <v>0.05</v>
      </c>
      <c r="J137">
        <f t="shared" si="19"/>
        <v>122.85</v>
      </c>
      <c r="K137" s="1">
        <f>EOMONTH(A137, 0)</f>
        <v>38625</v>
      </c>
      <c r="L137" s="3">
        <f t="shared" si="20"/>
        <v>5385</v>
      </c>
      <c r="M137">
        <f t="shared" si="21"/>
        <v>0</v>
      </c>
    </row>
    <row r="138" spans="1:13" x14ac:dyDescent="0.25">
      <c r="A138" s="1">
        <v>38602</v>
      </c>
      <c r="B138" t="s">
        <v>5</v>
      </c>
      <c r="C138" s="3">
        <v>368</v>
      </c>
      <c r="D138">
        <f>SUMIF(B$1:B$2162, B138, C$1:C$2162)</f>
        <v>11402</v>
      </c>
      <c r="E138" s="2" t="str">
        <f t="shared" si="16"/>
        <v>2.00</v>
      </c>
      <c r="F138">
        <f t="shared" si="17"/>
        <v>736</v>
      </c>
      <c r="G138">
        <f t="shared" si="18"/>
        <v>2005</v>
      </c>
      <c r="H138">
        <f>SUMIF(B$1:B138, B138, F$1:F138)</f>
        <v>3848</v>
      </c>
      <c r="I138">
        <f t="shared" ref="I138:I201" si="22">IF(AND(H138&gt;=100, H138&lt;1000), 0.05, IF(AND(H138&gt;=1000, H138&lt;10000), 0.1, IF(H138&gt;=10000, 0.2, 0)))</f>
        <v>0.1</v>
      </c>
      <c r="J138">
        <f t="shared" si="19"/>
        <v>699.19999999999993</v>
      </c>
      <c r="K138" s="1">
        <f>EOMONTH(A138, 0)</f>
        <v>38625</v>
      </c>
      <c r="L138" s="3">
        <f t="shared" si="20"/>
        <v>5017</v>
      </c>
      <c r="M138">
        <f t="shared" si="21"/>
        <v>0</v>
      </c>
    </row>
    <row r="139" spans="1:13" x14ac:dyDescent="0.25">
      <c r="A139" s="1">
        <v>38603</v>
      </c>
      <c r="B139" t="s">
        <v>78</v>
      </c>
      <c r="C139" s="3">
        <v>106</v>
      </c>
      <c r="D139">
        <f>SUMIF(B$1:B$2162, B139, C$1:C$2162)</f>
        <v>2123</v>
      </c>
      <c r="E139" s="2" t="str">
        <f t="shared" si="16"/>
        <v>2.00</v>
      </c>
      <c r="F139">
        <f t="shared" si="17"/>
        <v>212</v>
      </c>
      <c r="G139">
        <f t="shared" si="18"/>
        <v>2005</v>
      </c>
      <c r="H139">
        <f>SUMIF(B$1:B139, B139, F$1:F139)</f>
        <v>212</v>
      </c>
      <c r="I139">
        <f t="shared" si="22"/>
        <v>0.05</v>
      </c>
      <c r="J139">
        <f t="shared" si="19"/>
        <v>206.7</v>
      </c>
      <c r="K139" s="1">
        <f>EOMONTH(A139, 0)</f>
        <v>38625</v>
      </c>
      <c r="L139" s="3">
        <f t="shared" si="20"/>
        <v>4911</v>
      </c>
      <c r="M139">
        <f t="shared" si="21"/>
        <v>0</v>
      </c>
    </row>
    <row r="140" spans="1:13" x14ac:dyDescent="0.25">
      <c r="A140" s="1">
        <v>38604</v>
      </c>
      <c r="B140" t="s">
        <v>50</v>
      </c>
      <c r="C140" s="3">
        <v>447</v>
      </c>
      <c r="D140">
        <f>SUMIF(B$1:B$2162, B140, C$1:C$2162)</f>
        <v>22352</v>
      </c>
      <c r="E140" s="2" t="str">
        <f t="shared" si="16"/>
        <v>2.00</v>
      </c>
      <c r="F140">
        <f t="shared" si="17"/>
        <v>894</v>
      </c>
      <c r="G140">
        <f t="shared" si="18"/>
        <v>2005</v>
      </c>
      <c r="H140">
        <f>SUMIF(B$1:B140, B140, F$1:F140)</f>
        <v>4034</v>
      </c>
      <c r="I140">
        <f t="shared" si="22"/>
        <v>0.1</v>
      </c>
      <c r="J140">
        <f t="shared" si="19"/>
        <v>849.3</v>
      </c>
      <c r="K140" s="1">
        <f>EOMONTH(A140, 0)</f>
        <v>38625</v>
      </c>
      <c r="L140" s="3">
        <f t="shared" si="20"/>
        <v>4464</v>
      </c>
      <c r="M140">
        <f t="shared" si="21"/>
        <v>0</v>
      </c>
    </row>
    <row r="141" spans="1:13" x14ac:dyDescent="0.25">
      <c r="A141" s="1">
        <v>38604</v>
      </c>
      <c r="B141" t="s">
        <v>8</v>
      </c>
      <c r="C141" s="3">
        <v>47</v>
      </c>
      <c r="D141">
        <f>SUMIF(B$1:B$2162, B141, C$1:C$2162)</f>
        <v>3835</v>
      </c>
      <c r="E141" s="2" t="str">
        <f t="shared" si="16"/>
        <v>2.00</v>
      </c>
      <c r="F141">
        <f t="shared" si="17"/>
        <v>94</v>
      </c>
      <c r="G141">
        <f t="shared" si="18"/>
        <v>2005</v>
      </c>
      <c r="H141">
        <f>SUMIF(B$1:B141, B141, F$1:F141)</f>
        <v>170</v>
      </c>
      <c r="I141">
        <f t="shared" si="22"/>
        <v>0.05</v>
      </c>
      <c r="J141">
        <f t="shared" si="19"/>
        <v>91.649999999999991</v>
      </c>
      <c r="K141" s="1">
        <f>EOMONTH(A141, 0)</f>
        <v>38625</v>
      </c>
      <c r="L141" s="3">
        <f t="shared" si="20"/>
        <v>4417</v>
      </c>
      <c r="M141">
        <f t="shared" si="21"/>
        <v>0</v>
      </c>
    </row>
    <row r="142" spans="1:13" x14ac:dyDescent="0.25">
      <c r="A142" s="1">
        <v>38605</v>
      </c>
      <c r="B142" t="s">
        <v>69</v>
      </c>
      <c r="C142" s="3">
        <v>106</v>
      </c>
      <c r="D142">
        <f>SUMIF(B$1:B$2162, B142, C$1:C$2162)</f>
        <v>3803</v>
      </c>
      <c r="E142" s="2" t="str">
        <f t="shared" si="16"/>
        <v>2.00</v>
      </c>
      <c r="F142">
        <f t="shared" si="17"/>
        <v>212</v>
      </c>
      <c r="G142">
        <f t="shared" si="18"/>
        <v>2005</v>
      </c>
      <c r="H142">
        <f>SUMIF(B$1:B142, B142, F$1:F142)</f>
        <v>680</v>
      </c>
      <c r="I142">
        <f t="shared" si="22"/>
        <v>0.05</v>
      </c>
      <c r="J142">
        <f t="shared" si="19"/>
        <v>206.7</v>
      </c>
      <c r="K142" s="1">
        <f>EOMONTH(A142, 0)</f>
        <v>38625</v>
      </c>
      <c r="L142" s="3">
        <f t="shared" si="20"/>
        <v>4311</v>
      </c>
      <c r="M142">
        <f t="shared" si="21"/>
        <v>0</v>
      </c>
    </row>
    <row r="143" spans="1:13" x14ac:dyDescent="0.25">
      <c r="A143" s="1">
        <v>38606</v>
      </c>
      <c r="B143" t="s">
        <v>7</v>
      </c>
      <c r="C143" s="3">
        <v>147</v>
      </c>
      <c r="D143">
        <f>SUMIF(B$1:B$2162, B143, C$1:C$2162)</f>
        <v>27505</v>
      </c>
      <c r="E143" s="2" t="str">
        <f t="shared" si="16"/>
        <v>2.00</v>
      </c>
      <c r="F143">
        <f t="shared" si="17"/>
        <v>294</v>
      </c>
      <c r="G143">
        <f t="shared" si="18"/>
        <v>2005</v>
      </c>
      <c r="H143">
        <f>SUMIF(B$1:B143, B143, F$1:F143)</f>
        <v>4886</v>
      </c>
      <c r="I143">
        <f t="shared" si="22"/>
        <v>0.1</v>
      </c>
      <c r="J143">
        <f t="shared" si="19"/>
        <v>279.3</v>
      </c>
      <c r="K143" s="1">
        <f>EOMONTH(A143, 0)</f>
        <v>38625</v>
      </c>
      <c r="L143" s="3">
        <f t="shared" si="20"/>
        <v>4164</v>
      </c>
      <c r="M143">
        <f t="shared" si="21"/>
        <v>0</v>
      </c>
    </row>
    <row r="144" spans="1:13" x14ac:dyDescent="0.25">
      <c r="A144" s="1">
        <v>38606</v>
      </c>
      <c r="B144" t="s">
        <v>52</v>
      </c>
      <c r="C144" s="3">
        <v>89</v>
      </c>
      <c r="D144">
        <f>SUMIF(B$1:B$2162, B144, C$1:C$2162)</f>
        <v>5460</v>
      </c>
      <c r="E144" s="2" t="str">
        <f t="shared" si="16"/>
        <v>2.00</v>
      </c>
      <c r="F144">
        <f t="shared" si="17"/>
        <v>178</v>
      </c>
      <c r="G144">
        <f t="shared" si="18"/>
        <v>2005</v>
      </c>
      <c r="H144">
        <f>SUMIF(B$1:B144, B144, F$1:F144)</f>
        <v>270</v>
      </c>
      <c r="I144">
        <f t="shared" si="22"/>
        <v>0.05</v>
      </c>
      <c r="J144">
        <f t="shared" si="19"/>
        <v>173.54999999999998</v>
      </c>
      <c r="K144" s="1">
        <f>EOMONTH(A144, 0)</f>
        <v>38625</v>
      </c>
      <c r="L144" s="3">
        <f t="shared" si="20"/>
        <v>4075</v>
      </c>
      <c r="M144">
        <f t="shared" si="21"/>
        <v>0</v>
      </c>
    </row>
    <row r="145" spans="1:13" x14ac:dyDescent="0.25">
      <c r="A145" s="1">
        <v>38606</v>
      </c>
      <c r="B145" t="s">
        <v>31</v>
      </c>
      <c r="C145" s="3">
        <v>105</v>
      </c>
      <c r="D145">
        <f>SUMIF(B$1:B$2162, B145, C$1:C$2162)</f>
        <v>1737</v>
      </c>
      <c r="E145" s="2" t="str">
        <f t="shared" si="16"/>
        <v>2.00</v>
      </c>
      <c r="F145">
        <f t="shared" si="17"/>
        <v>210</v>
      </c>
      <c r="G145">
        <f t="shared" si="18"/>
        <v>2005</v>
      </c>
      <c r="H145">
        <f>SUMIF(B$1:B145, B145, F$1:F145)</f>
        <v>602</v>
      </c>
      <c r="I145">
        <f t="shared" si="22"/>
        <v>0.05</v>
      </c>
      <c r="J145">
        <f t="shared" si="19"/>
        <v>204.75</v>
      </c>
      <c r="K145" s="1">
        <f>EOMONTH(A145, 0)</f>
        <v>38625</v>
      </c>
      <c r="L145" s="3">
        <f t="shared" si="20"/>
        <v>3970</v>
      </c>
      <c r="M145">
        <f t="shared" si="21"/>
        <v>0</v>
      </c>
    </row>
    <row r="146" spans="1:13" x14ac:dyDescent="0.25">
      <c r="A146" s="1">
        <v>38606</v>
      </c>
      <c r="B146" t="s">
        <v>79</v>
      </c>
      <c r="C146" s="3">
        <v>13</v>
      </c>
      <c r="D146">
        <f>SUMIF(B$1:B$2162, B146, C$1:C$2162)</f>
        <v>56</v>
      </c>
      <c r="E146" s="2" t="str">
        <f t="shared" si="16"/>
        <v>2.00</v>
      </c>
      <c r="F146">
        <f t="shared" si="17"/>
        <v>26</v>
      </c>
      <c r="G146">
        <f t="shared" si="18"/>
        <v>2005</v>
      </c>
      <c r="H146">
        <f>SUMIF(B$1:B146, B146, F$1:F146)</f>
        <v>26</v>
      </c>
      <c r="I146">
        <f t="shared" si="22"/>
        <v>0</v>
      </c>
      <c r="J146">
        <f t="shared" si="19"/>
        <v>26</v>
      </c>
      <c r="K146" s="1">
        <f>EOMONTH(A146, 0)</f>
        <v>38625</v>
      </c>
      <c r="L146" s="3">
        <f t="shared" si="20"/>
        <v>3957</v>
      </c>
      <c r="M146">
        <f t="shared" si="21"/>
        <v>0</v>
      </c>
    </row>
    <row r="147" spans="1:13" x14ac:dyDescent="0.25">
      <c r="A147" s="1">
        <v>38608</v>
      </c>
      <c r="B147" t="s">
        <v>9</v>
      </c>
      <c r="C147" s="3">
        <v>309</v>
      </c>
      <c r="D147">
        <f>SUMIF(B$1:B$2162, B147, C$1:C$2162)</f>
        <v>26955</v>
      </c>
      <c r="E147" s="2" t="str">
        <f t="shared" si="16"/>
        <v>2.00</v>
      </c>
      <c r="F147">
        <f t="shared" si="17"/>
        <v>618</v>
      </c>
      <c r="G147">
        <f t="shared" si="18"/>
        <v>2005</v>
      </c>
      <c r="H147">
        <f>SUMIF(B$1:B147, B147, F$1:F147)</f>
        <v>3442</v>
      </c>
      <c r="I147">
        <f t="shared" si="22"/>
        <v>0.1</v>
      </c>
      <c r="J147">
        <f t="shared" si="19"/>
        <v>587.1</v>
      </c>
      <c r="K147" s="1">
        <f>EOMONTH(A147, 0)</f>
        <v>38625</v>
      </c>
      <c r="L147" s="3">
        <f t="shared" si="20"/>
        <v>3648</v>
      </c>
      <c r="M147">
        <f t="shared" si="21"/>
        <v>0</v>
      </c>
    </row>
    <row r="148" spans="1:13" x14ac:dyDescent="0.25">
      <c r="A148" s="1">
        <v>38610</v>
      </c>
      <c r="B148" t="s">
        <v>28</v>
      </c>
      <c r="C148" s="3">
        <v>47</v>
      </c>
      <c r="D148">
        <f>SUMIF(B$1:B$2162, B148, C$1:C$2162)</f>
        <v>4440</v>
      </c>
      <c r="E148" s="2" t="str">
        <f t="shared" si="16"/>
        <v>2.00</v>
      </c>
      <c r="F148">
        <f t="shared" si="17"/>
        <v>94</v>
      </c>
      <c r="G148">
        <f t="shared" si="18"/>
        <v>2005</v>
      </c>
      <c r="H148">
        <f>SUMIF(B$1:B148, B148, F$1:F148)</f>
        <v>598</v>
      </c>
      <c r="I148">
        <f t="shared" si="22"/>
        <v>0.05</v>
      </c>
      <c r="J148">
        <f t="shared" si="19"/>
        <v>91.649999999999991</v>
      </c>
      <c r="K148" s="1">
        <f>EOMONTH(A148, 0)</f>
        <v>38625</v>
      </c>
      <c r="L148" s="3">
        <f t="shared" si="20"/>
        <v>3601</v>
      </c>
      <c r="M148">
        <f t="shared" si="21"/>
        <v>0</v>
      </c>
    </row>
    <row r="149" spans="1:13" x14ac:dyDescent="0.25">
      <c r="A149" s="1">
        <v>38612</v>
      </c>
      <c r="B149" t="s">
        <v>50</v>
      </c>
      <c r="C149" s="3">
        <v>404</v>
      </c>
      <c r="D149">
        <f>SUMIF(B$1:B$2162, B149, C$1:C$2162)</f>
        <v>22352</v>
      </c>
      <c r="E149" s="2" t="str">
        <f t="shared" si="16"/>
        <v>2.00</v>
      </c>
      <c r="F149">
        <f t="shared" si="17"/>
        <v>808</v>
      </c>
      <c r="G149">
        <f t="shared" si="18"/>
        <v>2005</v>
      </c>
      <c r="H149">
        <f>SUMIF(B$1:B149, B149, F$1:F149)</f>
        <v>4842</v>
      </c>
      <c r="I149">
        <f t="shared" si="22"/>
        <v>0.1</v>
      </c>
      <c r="J149">
        <f t="shared" si="19"/>
        <v>767.59999999999991</v>
      </c>
      <c r="K149" s="1">
        <f>EOMONTH(A149, 0)</f>
        <v>38625</v>
      </c>
      <c r="L149" s="3">
        <f t="shared" si="20"/>
        <v>3197</v>
      </c>
      <c r="M149">
        <f t="shared" si="21"/>
        <v>0</v>
      </c>
    </row>
    <row r="150" spans="1:13" x14ac:dyDescent="0.25">
      <c r="A150" s="1">
        <v>38612</v>
      </c>
      <c r="B150" t="s">
        <v>12</v>
      </c>
      <c r="C150" s="3">
        <v>61</v>
      </c>
      <c r="D150">
        <f>SUMIF(B$1:B$2162, B150, C$1:C$2162)</f>
        <v>5492</v>
      </c>
      <c r="E150" s="2" t="str">
        <f t="shared" si="16"/>
        <v>2.00</v>
      </c>
      <c r="F150">
        <f t="shared" si="17"/>
        <v>122</v>
      </c>
      <c r="G150">
        <f t="shared" si="18"/>
        <v>2005</v>
      </c>
      <c r="H150">
        <f>SUMIF(B$1:B150, B150, F$1:F150)</f>
        <v>564</v>
      </c>
      <c r="I150">
        <f t="shared" si="22"/>
        <v>0.05</v>
      </c>
      <c r="J150">
        <f t="shared" si="19"/>
        <v>118.95</v>
      </c>
      <c r="K150" s="1">
        <f>EOMONTH(A150, 0)</f>
        <v>38625</v>
      </c>
      <c r="L150" s="3">
        <f t="shared" si="20"/>
        <v>3136</v>
      </c>
      <c r="M150">
        <f t="shared" si="21"/>
        <v>0</v>
      </c>
    </row>
    <row r="151" spans="1:13" x14ac:dyDescent="0.25">
      <c r="A151" s="1">
        <v>38612</v>
      </c>
      <c r="B151" t="s">
        <v>80</v>
      </c>
      <c r="C151" s="3">
        <v>39</v>
      </c>
      <c r="D151">
        <f>SUMIF(B$1:B$2162, B151, C$1:C$2162)</f>
        <v>888</v>
      </c>
      <c r="E151" s="2" t="str">
        <f t="shared" si="16"/>
        <v>2.00</v>
      </c>
      <c r="F151">
        <f t="shared" si="17"/>
        <v>78</v>
      </c>
      <c r="G151">
        <f t="shared" si="18"/>
        <v>2005</v>
      </c>
      <c r="H151">
        <f>SUMIF(B$1:B151, B151, F$1:F151)</f>
        <v>78</v>
      </c>
      <c r="I151">
        <f t="shared" si="22"/>
        <v>0</v>
      </c>
      <c r="J151">
        <f t="shared" si="19"/>
        <v>78</v>
      </c>
      <c r="K151" s="1">
        <f>EOMONTH(A151, 0)</f>
        <v>38625</v>
      </c>
      <c r="L151" s="3">
        <f t="shared" si="20"/>
        <v>3097</v>
      </c>
      <c r="M151">
        <f t="shared" si="21"/>
        <v>0</v>
      </c>
    </row>
    <row r="152" spans="1:13" x14ac:dyDescent="0.25">
      <c r="A152" s="1">
        <v>38615</v>
      </c>
      <c r="B152" t="s">
        <v>66</v>
      </c>
      <c r="C152" s="3">
        <v>89</v>
      </c>
      <c r="D152">
        <f>SUMIF(B$1:B$2162, B152, C$1:C$2162)</f>
        <v>3795</v>
      </c>
      <c r="E152" s="2" t="str">
        <f t="shared" si="16"/>
        <v>2.00</v>
      </c>
      <c r="F152">
        <f t="shared" si="17"/>
        <v>178</v>
      </c>
      <c r="G152">
        <f t="shared" si="18"/>
        <v>2005</v>
      </c>
      <c r="H152">
        <f>SUMIF(B$1:B152, B152, F$1:F152)</f>
        <v>556</v>
      </c>
      <c r="I152">
        <f t="shared" si="22"/>
        <v>0.05</v>
      </c>
      <c r="J152">
        <f t="shared" si="19"/>
        <v>173.54999999999998</v>
      </c>
      <c r="K152" s="1">
        <f>EOMONTH(A152, 0)</f>
        <v>38625</v>
      </c>
      <c r="L152" s="3">
        <f t="shared" si="20"/>
        <v>3008</v>
      </c>
      <c r="M152">
        <f t="shared" si="21"/>
        <v>0</v>
      </c>
    </row>
    <row r="153" spans="1:13" x14ac:dyDescent="0.25">
      <c r="A153" s="1">
        <v>38617</v>
      </c>
      <c r="B153" t="s">
        <v>23</v>
      </c>
      <c r="C153" s="3">
        <v>127</v>
      </c>
      <c r="D153">
        <f>SUMIF(B$1:B$2162, B153, C$1:C$2162)</f>
        <v>3905</v>
      </c>
      <c r="E153" s="2" t="str">
        <f t="shared" si="16"/>
        <v>2.00</v>
      </c>
      <c r="F153">
        <f t="shared" si="17"/>
        <v>254</v>
      </c>
      <c r="G153">
        <f t="shared" si="18"/>
        <v>2005</v>
      </c>
      <c r="H153">
        <f>SUMIF(B$1:B153, B153, F$1:F153)</f>
        <v>640</v>
      </c>
      <c r="I153">
        <f t="shared" si="22"/>
        <v>0.05</v>
      </c>
      <c r="J153">
        <f t="shared" si="19"/>
        <v>247.65</v>
      </c>
      <c r="K153" s="1">
        <f>EOMONTH(A153, 0)</f>
        <v>38625</v>
      </c>
      <c r="L153" s="3">
        <f t="shared" si="20"/>
        <v>2881</v>
      </c>
      <c r="M153">
        <f t="shared" si="21"/>
        <v>0</v>
      </c>
    </row>
    <row r="154" spans="1:13" x14ac:dyDescent="0.25">
      <c r="A154" s="1">
        <v>38620</v>
      </c>
      <c r="B154" t="s">
        <v>18</v>
      </c>
      <c r="C154" s="3">
        <v>81</v>
      </c>
      <c r="D154">
        <f>SUMIF(B$1:B$2162, B154, C$1:C$2162)</f>
        <v>5156</v>
      </c>
      <c r="E154" s="2" t="str">
        <f t="shared" si="16"/>
        <v>2.00</v>
      </c>
      <c r="F154">
        <f t="shared" si="17"/>
        <v>162</v>
      </c>
      <c r="G154">
        <f t="shared" si="18"/>
        <v>2005</v>
      </c>
      <c r="H154">
        <f>SUMIF(B$1:B154, B154, F$1:F154)</f>
        <v>862</v>
      </c>
      <c r="I154">
        <f t="shared" si="22"/>
        <v>0.05</v>
      </c>
      <c r="J154">
        <f t="shared" si="19"/>
        <v>157.94999999999999</v>
      </c>
      <c r="K154" s="1">
        <f>EOMONTH(A154, 0)</f>
        <v>38625</v>
      </c>
      <c r="L154" s="3">
        <f t="shared" si="20"/>
        <v>2800</v>
      </c>
      <c r="M154">
        <f t="shared" si="21"/>
        <v>0</v>
      </c>
    </row>
    <row r="155" spans="1:13" x14ac:dyDescent="0.25">
      <c r="A155" s="1">
        <v>38623</v>
      </c>
      <c r="B155" t="s">
        <v>9</v>
      </c>
      <c r="C155" s="3">
        <v>284</v>
      </c>
      <c r="D155">
        <f>SUMIF(B$1:B$2162, B155, C$1:C$2162)</f>
        <v>26955</v>
      </c>
      <c r="E155" s="2" t="str">
        <f t="shared" si="16"/>
        <v>2.00</v>
      </c>
      <c r="F155">
        <f t="shared" si="17"/>
        <v>568</v>
      </c>
      <c r="G155">
        <f t="shared" si="18"/>
        <v>2005</v>
      </c>
      <c r="H155">
        <f>SUMIF(B$1:B155, B155, F$1:F155)</f>
        <v>4010</v>
      </c>
      <c r="I155">
        <f t="shared" si="22"/>
        <v>0.1</v>
      </c>
      <c r="J155">
        <f t="shared" si="19"/>
        <v>539.6</v>
      </c>
      <c r="K155" s="1">
        <f>EOMONTH(A155, 0)</f>
        <v>38625</v>
      </c>
      <c r="L155" s="3">
        <f t="shared" si="20"/>
        <v>2516</v>
      </c>
      <c r="M155">
        <f t="shared" si="21"/>
        <v>0</v>
      </c>
    </row>
    <row r="156" spans="1:13" x14ac:dyDescent="0.25">
      <c r="A156" s="1">
        <v>38623</v>
      </c>
      <c r="B156" t="s">
        <v>45</v>
      </c>
      <c r="C156" s="3">
        <v>433</v>
      </c>
      <c r="D156">
        <f>SUMIF(B$1:B$2162, B156, C$1:C$2162)</f>
        <v>26451</v>
      </c>
      <c r="E156" s="2" t="str">
        <f t="shared" si="16"/>
        <v>2.00</v>
      </c>
      <c r="F156">
        <f t="shared" si="17"/>
        <v>866</v>
      </c>
      <c r="G156">
        <f t="shared" si="18"/>
        <v>2005</v>
      </c>
      <c r="H156">
        <f>SUMIF(B$1:B156, B156, F$1:F156)</f>
        <v>2876</v>
      </c>
      <c r="I156">
        <f t="shared" si="22"/>
        <v>0.1</v>
      </c>
      <c r="J156">
        <f t="shared" si="19"/>
        <v>822.69999999999993</v>
      </c>
      <c r="K156" s="1">
        <f>EOMONTH(A156, 0)</f>
        <v>38625</v>
      </c>
      <c r="L156" s="3">
        <f t="shared" si="20"/>
        <v>2083</v>
      </c>
      <c r="M156">
        <f t="shared" si="21"/>
        <v>0</v>
      </c>
    </row>
    <row r="157" spans="1:13" x14ac:dyDescent="0.25">
      <c r="A157" s="1">
        <v>38624</v>
      </c>
      <c r="B157" t="s">
        <v>6</v>
      </c>
      <c r="C157" s="3">
        <v>122</v>
      </c>
      <c r="D157">
        <f>SUMIF(B$1:B$2162, B157, C$1:C$2162)</f>
        <v>4309</v>
      </c>
      <c r="E157" s="2" t="str">
        <f t="shared" si="16"/>
        <v>2.00</v>
      </c>
      <c r="F157">
        <f t="shared" si="17"/>
        <v>244</v>
      </c>
      <c r="G157">
        <f t="shared" si="18"/>
        <v>2005</v>
      </c>
      <c r="H157">
        <f>SUMIF(B$1:B157, B157, F$1:F157)</f>
        <v>942</v>
      </c>
      <c r="I157">
        <f t="shared" si="22"/>
        <v>0.05</v>
      </c>
      <c r="J157">
        <f t="shared" si="19"/>
        <v>237.9</v>
      </c>
      <c r="K157" s="1">
        <f>EOMONTH(A157, 0)</f>
        <v>38625</v>
      </c>
      <c r="L157" s="3">
        <f t="shared" si="20"/>
        <v>1961</v>
      </c>
      <c r="M157">
        <f t="shared" si="21"/>
        <v>0</v>
      </c>
    </row>
    <row r="158" spans="1:13" x14ac:dyDescent="0.25">
      <c r="A158" s="1">
        <v>38626</v>
      </c>
      <c r="B158" t="s">
        <v>80</v>
      </c>
      <c r="C158" s="3">
        <v>193</v>
      </c>
      <c r="D158">
        <f>SUMIF(B$1:B$2162, B158, C$1:C$2162)</f>
        <v>888</v>
      </c>
      <c r="E158" s="2" t="str">
        <f t="shared" si="16"/>
        <v>2.00</v>
      </c>
      <c r="F158">
        <f t="shared" si="17"/>
        <v>386</v>
      </c>
      <c r="G158">
        <f t="shared" si="18"/>
        <v>2005</v>
      </c>
      <c r="H158">
        <f>SUMIF(B$1:B158, B158, F$1:F158)</f>
        <v>464</v>
      </c>
      <c r="I158">
        <f t="shared" si="22"/>
        <v>0.05</v>
      </c>
      <c r="J158">
        <f t="shared" si="19"/>
        <v>376.34999999999997</v>
      </c>
      <c r="K158" s="1">
        <f>EOMONTH(A158, 0)</f>
        <v>38656</v>
      </c>
      <c r="L158" s="3">
        <f t="shared" si="20"/>
        <v>5961</v>
      </c>
      <c r="M158">
        <f t="shared" si="21"/>
        <v>1</v>
      </c>
    </row>
    <row r="159" spans="1:13" x14ac:dyDescent="0.25">
      <c r="A159" s="1">
        <v>38628</v>
      </c>
      <c r="B159" t="s">
        <v>28</v>
      </c>
      <c r="C159" s="3">
        <v>118</v>
      </c>
      <c r="D159">
        <f>SUMIF(B$1:B$2162, B159, C$1:C$2162)</f>
        <v>4440</v>
      </c>
      <c r="E159" s="2" t="str">
        <f t="shared" si="16"/>
        <v>2.00</v>
      </c>
      <c r="F159">
        <f t="shared" si="17"/>
        <v>236</v>
      </c>
      <c r="G159">
        <f t="shared" si="18"/>
        <v>2005</v>
      </c>
      <c r="H159">
        <f>SUMIF(B$1:B159, B159, F$1:F159)</f>
        <v>834</v>
      </c>
      <c r="I159">
        <f t="shared" si="22"/>
        <v>0.05</v>
      </c>
      <c r="J159">
        <f t="shared" si="19"/>
        <v>230.1</v>
      </c>
      <c r="K159" s="1">
        <f>EOMONTH(A159, 0)</f>
        <v>38656</v>
      </c>
      <c r="L159" s="3">
        <f t="shared" si="20"/>
        <v>5843</v>
      </c>
      <c r="M159">
        <f t="shared" si="21"/>
        <v>0</v>
      </c>
    </row>
    <row r="160" spans="1:13" x14ac:dyDescent="0.25">
      <c r="A160" s="1">
        <v>38629</v>
      </c>
      <c r="B160" t="s">
        <v>5</v>
      </c>
      <c r="C160" s="3">
        <v>173</v>
      </c>
      <c r="D160">
        <f>SUMIF(B$1:B$2162, B160, C$1:C$2162)</f>
        <v>11402</v>
      </c>
      <c r="E160" s="2" t="str">
        <f t="shared" si="16"/>
        <v>2.00</v>
      </c>
      <c r="F160">
        <f t="shared" si="17"/>
        <v>346</v>
      </c>
      <c r="G160">
        <f t="shared" si="18"/>
        <v>2005</v>
      </c>
      <c r="H160">
        <f>SUMIF(B$1:B160, B160, F$1:F160)</f>
        <v>4194</v>
      </c>
      <c r="I160">
        <f t="shared" si="22"/>
        <v>0.1</v>
      </c>
      <c r="J160">
        <f t="shared" si="19"/>
        <v>328.7</v>
      </c>
      <c r="K160" s="1">
        <f>EOMONTH(A160, 0)</f>
        <v>38656</v>
      </c>
      <c r="L160" s="3">
        <f t="shared" si="20"/>
        <v>5670</v>
      </c>
      <c r="M160">
        <f t="shared" si="21"/>
        <v>0</v>
      </c>
    </row>
    <row r="161" spans="1:13" x14ac:dyDescent="0.25">
      <c r="A161" s="1">
        <v>38632</v>
      </c>
      <c r="B161" t="s">
        <v>22</v>
      </c>
      <c r="C161" s="3">
        <v>392</v>
      </c>
      <c r="D161">
        <f>SUMIF(B$1:B$2162, B161, C$1:C$2162)</f>
        <v>26025</v>
      </c>
      <c r="E161" s="2" t="str">
        <f t="shared" si="16"/>
        <v>2.00</v>
      </c>
      <c r="F161">
        <f t="shared" si="17"/>
        <v>784</v>
      </c>
      <c r="G161">
        <f t="shared" si="18"/>
        <v>2005</v>
      </c>
      <c r="H161">
        <f>SUMIF(B$1:B161, B161, F$1:F161)</f>
        <v>4822</v>
      </c>
      <c r="I161">
        <f t="shared" si="22"/>
        <v>0.1</v>
      </c>
      <c r="J161">
        <f t="shared" si="19"/>
        <v>744.8</v>
      </c>
      <c r="K161" s="1">
        <f>EOMONTH(A161, 0)</f>
        <v>38656</v>
      </c>
      <c r="L161" s="3">
        <f t="shared" si="20"/>
        <v>5278</v>
      </c>
      <c r="M161">
        <f t="shared" si="21"/>
        <v>0</v>
      </c>
    </row>
    <row r="162" spans="1:13" x14ac:dyDescent="0.25">
      <c r="A162" s="1">
        <v>38633</v>
      </c>
      <c r="B162" t="s">
        <v>16</v>
      </c>
      <c r="C162" s="3">
        <v>8</v>
      </c>
      <c r="D162">
        <f>SUMIF(B$1:B$2162, B162, C$1:C$2162)</f>
        <v>38</v>
      </c>
      <c r="E162" s="2" t="str">
        <f t="shared" si="16"/>
        <v>2.00</v>
      </c>
      <c r="F162">
        <f t="shared" si="17"/>
        <v>16</v>
      </c>
      <c r="G162">
        <f t="shared" si="18"/>
        <v>2005</v>
      </c>
      <c r="H162">
        <f>SUMIF(B$1:B162, B162, F$1:F162)</f>
        <v>28</v>
      </c>
      <c r="I162">
        <f t="shared" si="22"/>
        <v>0</v>
      </c>
      <c r="J162">
        <f t="shared" si="19"/>
        <v>16</v>
      </c>
      <c r="K162" s="1">
        <f>EOMONTH(A162, 0)</f>
        <v>38656</v>
      </c>
      <c r="L162" s="3">
        <f t="shared" si="20"/>
        <v>5270</v>
      </c>
      <c r="M162">
        <f t="shared" si="21"/>
        <v>0</v>
      </c>
    </row>
    <row r="163" spans="1:13" x14ac:dyDescent="0.25">
      <c r="A163" s="1">
        <v>38638</v>
      </c>
      <c r="B163" t="s">
        <v>28</v>
      </c>
      <c r="C163" s="3">
        <v>132</v>
      </c>
      <c r="D163">
        <f>SUMIF(B$1:B$2162, B163, C$1:C$2162)</f>
        <v>4440</v>
      </c>
      <c r="E163" s="2" t="str">
        <f t="shared" si="16"/>
        <v>2.00</v>
      </c>
      <c r="F163">
        <f t="shared" si="17"/>
        <v>264</v>
      </c>
      <c r="G163">
        <f t="shared" si="18"/>
        <v>2005</v>
      </c>
      <c r="H163">
        <f>SUMIF(B$1:B163, B163, F$1:F163)</f>
        <v>1098</v>
      </c>
      <c r="I163">
        <f t="shared" si="22"/>
        <v>0.1</v>
      </c>
      <c r="J163">
        <f t="shared" si="19"/>
        <v>250.79999999999998</v>
      </c>
      <c r="K163" s="1">
        <f>EOMONTH(A163, 0)</f>
        <v>38656</v>
      </c>
      <c r="L163" s="3">
        <f t="shared" si="20"/>
        <v>5138</v>
      </c>
      <c r="M163">
        <f t="shared" si="21"/>
        <v>0</v>
      </c>
    </row>
    <row r="164" spans="1:13" x14ac:dyDescent="0.25">
      <c r="A164" s="1">
        <v>38638</v>
      </c>
      <c r="B164" t="s">
        <v>8</v>
      </c>
      <c r="C164" s="3">
        <v>76</v>
      </c>
      <c r="D164">
        <f>SUMIF(B$1:B$2162, B164, C$1:C$2162)</f>
        <v>3835</v>
      </c>
      <c r="E164" s="2" t="str">
        <f t="shared" si="16"/>
        <v>2.00</v>
      </c>
      <c r="F164">
        <f t="shared" si="17"/>
        <v>152</v>
      </c>
      <c r="G164">
        <f t="shared" si="18"/>
        <v>2005</v>
      </c>
      <c r="H164">
        <f>SUMIF(B$1:B164, B164, F$1:F164)</f>
        <v>322</v>
      </c>
      <c r="I164">
        <f t="shared" si="22"/>
        <v>0.05</v>
      </c>
      <c r="J164">
        <f t="shared" si="19"/>
        <v>148.19999999999999</v>
      </c>
      <c r="K164" s="1">
        <f>EOMONTH(A164, 0)</f>
        <v>38656</v>
      </c>
      <c r="L164" s="3">
        <f t="shared" si="20"/>
        <v>5062</v>
      </c>
      <c r="M164">
        <f t="shared" si="21"/>
        <v>0</v>
      </c>
    </row>
    <row r="165" spans="1:13" x14ac:dyDescent="0.25">
      <c r="A165" s="1">
        <v>38639</v>
      </c>
      <c r="B165" t="s">
        <v>81</v>
      </c>
      <c r="C165" s="3">
        <v>17</v>
      </c>
      <c r="D165">
        <f>SUMIF(B$1:B$2162, B165, C$1:C$2162)</f>
        <v>58</v>
      </c>
      <c r="E165" s="2" t="str">
        <f t="shared" si="16"/>
        <v>2.00</v>
      </c>
      <c r="F165">
        <f t="shared" si="17"/>
        <v>34</v>
      </c>
      <c r="G165">
        <f t="shared" si="18"/>
        <v>2005</v>
      </c>
      <c r="H165">
        <f>SUMIF(B$1:B165, B165, F$1:F165)</f>
        <v>34</v>
      </c>
      <c r="I165">
        <f t="shared" si="22"/>
        <v>0</v>
      </c>
      <c r="J165">
        <f t="shared" si="19"/>
        <v>34</v>
      </c>
      <c r="K165" s="1">
        <f>EOMONTH(A165, 0)</f>
        <v>38656</v>
      </c>
      <c r="L165" s="3">
        <f t="shared" si="20"/>
        <v>5045</v>
      </c>
      <c r="M165">
        <f t="shared" si="21"/>
        <v>0</v>
      </c>
    </row>
    <row r="166" spans="1:13" x14ac:dyDescent="0.25">
      <c r="A166" s="1">
        <v>38640</v>
      </c>
      <c r="B166" t="s">
        <v>82</v>
      </c>
      <c r="C166" s="3">
        <v>17</v>
      </c>
      <c r="D166">
        <f>SUMIF(B$1:B$2162, B166, C$1:C$2162)</f>
        <v>52</v>
      </c>
      <c r="E166" s="2" t="str">
        <f t="shared" si="16"/>
        <v>2.00</v>
      </c>
      <c r="F166">
        <f t="shared" si="17"/>
        <v>34</v>
      </c>
      <c r="G166">
        <f t="shared" si="18"/>
        <v>2005</v>
      </c>
      <c r="H166">
        <f>SUMIF(B$1:B166, B166, F$1:F166)</f>
        <v>34</v>
      </c>
      <c r="I166">
        <f t="shared" si="22"/>
        <v>0</v>
      </c>
      <c r="J166">
        <f t="shared" si="19"/>
        <v>34</v>
      </c>
      <c r="K166" s="1">
        <f>EOMONTH(A166, 0)</f>
        <v>38656</v>
      </c>
      <c r="L166" s="3">
        <f t="shared" si="20"/>
        <v>5028</v>
      </c>
      <c r="M166">
        <f t="shared" si="21"/>
        <v>0</v>
      </c>
    </row>
    <row r="167" spans="1:13" x14ac:dyDescent="0.25">
      <c r="A167" s="1">
        <v>38643</v>
      </c>
      <c r="B167" t="s">
        <v>83</v>
      </c>
      <c r="C167" s="3">
        <v>2</v>
      </c>
      <c r="D167">
        <f>SUMIF(B$1:B$2162, B167, C$1:C$2162)</f>
        <v>16</v>
      </c>
      <c r="E167" s="2" t="str">
        <f t="shared" si="16"/>
        <v>2.00</v>
      </c>
      <c r="F167">
        <f t="shared" si="17"/>
        <v>4</v>
      </c>
      <c r="G167">
        <f t="shared" si="18"/>
        <v>2005</v>
      </c>
      <c r="H167">
        <f>SUMIF(B$1:B167, B167, F$1:F167)</f>
        <v>4</v>
      </c>
      <c r="I167">
        <f t="shared" si="22"/>
        <v>0</v>
      </c>
      <c r="J167">
        <f t="shared" si="19"/>
        <v>4</v>
      </c>
      <c r="K167" s="1">
        <f>EOMONTH(A167, 0)</f>
        <v>38656</v>
      </c>
      <c r="L167" s="3">
        <f t="shared" si="20"/>
        <v>5026</v>
      </c>
      <c r="M167">
        <f t="shared" si="21"/>
        <v>0</v>
      </c>
    </row>
    <row r="168" spans="1:13" x14ac:dyDescent="0.25">
      <c r="A168" s="1">
        <v>38645</v>
      </c>
      <c r="B168" t="s">
        <v>19</v>
      </c>
      <c r="C168" s="3">
        <v>125</v>
      </c>
      <c r="D168">
        <f>SUMIF(B$1:B$2162, B168, C$1:C$2162)</f>
        <v>4784</v>
      </c>
      <c r="E168" s="2" t="str">
        <f t="shared" si="16"/>
        <v>2.00</v>
      </c>
      <c r="F168">
        <f t="shared" si="17"/>
        <v>250</v>
      </c>
      <c r="G168">
        <f t="shared" si="18"/>
        <v>2005</v>
      </c>
      <c r="H168">
        <f>SUMIF(B$1:B168, B168, F$1:F168)</f>
        <v>640</v>
      </c>
      <c r="I168">
        <f t="shared" si="22"/>
        <v>0.05</v>
      </c>
      <c r="J168">
        <f t="shared" si="19"/>
        <v>243.75</v>
      </c>
      <c r="K168" s="1">
        <f>EOMONTH(A168, 0)</f>
        <v>38656</v>
      </c>
      <c r="L168" s="3">
        <f t="shared" si="20"/>
        <v>4901</v>
      </c>
      <c r="M168">
        <f t="shared" si="21"/>
        <v>0</v>
      </c>
    </row>
    <row r="169" spans="1:13" x14ac:dyDescent="0.25">
      <c r="A169" s="1">
        <v>38646</v>
      </c>
      <c r="B169" t="s">
        <v>50</v>
      </c>
      <c r="C169" s="3">
        <v>234</v>
      </c>
      <c r="D169">
        <f>SUMIF(B$1:B$2162, B169, C$1:C$2162)</f>
        <v>22352</v>
      </c>
      <c r="E169" s="2" t="str">
        <f t="shared" si="16"/>
        <v>2.00</v>
      </c>
      <c r="F169">
        <f t="shared" si="17"/>
        <v>468</v>
      </c>
      <c r="G169">
        <f t="shared" si="18"/>
        <v>2005</v>
      </c>
      <c r="H169">
        <f>SUMIF(B$1:B169, B169, F$1:F169)</f>
        <v>5310</v>
      </c>
      <c r="I169">
        <f t="shared" si="22"/>
        <v>0.1</v>
      </c>
      <c r="J169">
        <f t="shared" si="19"/>
        <v>444.59999999999997</v>
      </c>
      <c r="K169" s="1">
        <f>EOMONTH(A169, 0)</f>
        <v>38656</v>
      </c>
      <c r="L169" s="3">
        <f t="shared" si="20"/>
        <v>4667</v>
      </c>
      <c r="M169">
        <f t="shared" si="21"/>
        <v>0</v>
      </c>
    </row>
    <row r="170" spans="1:13" x14ac:dyDescent="0.25">
      <c r="A170" s="1">
        <v>38652</v>
      </c>
      <c r="B170" t="s">
        <v>69</v>
      </c>
      <c r="C170" s="3">
        <v>53</v>
      </c>
      <c r="D170">
        <f>SUMIF(B$1:B$2162, B170, C$1:C$2162)</f>
        <v>3803</v>
      </c>
      <c r="E170" s="2" t="str">
        <f t="shared" si="16"/>
        <v>2.00</v>
      </c>
      <c r="F170">
        <f t="shared" si="17"/>
        <v>106</v>
      </c>
      <c r="G170">
        <f t="shared" si="18"/>
        <v>2005</v>
      </c>
      <c r="H170">
        <f>SUMIF(B$1:B170, B170, F$1:F170)</f>
        <v>786</v>
      </c>
      <c r="I170">
        <f t="shared" si="22"/>
        <v>0.05</v>
      </c>
      <c r="J170">
        <f t="shared" si="19"/>
        <v>103.35</v>
      </c>
      <c r="K170" s="1">
        <f>EOMONTH(A170, 0)</f>
        <v>38656</v>
      </c>
      <c r="L170" s="3">
        <f t="shared" si="20"/>
        <v>4614</v>
      </c>
      <c r="M170">
        <f t="shared" si="21"/>
        <v>0</v>
      </c>
    </row>
    <row r="171" spans="1:13" x14ac:dyDescent="0.25">
      <c r="A171" s="1">
        <v>38653</v>
      </c>
      <c r="B171" t="s">
        <v>37</v>
      </c>
      <c r="C171" s="3">
        <v>165</v>
      </c>
      <c r="D171">
        <f>SUMIF(B$1:B$2162, B171, C$1:C$2162)</f>
        <v>5232</v>
      </c>
      <c r="E171" s="2" t="str">
        <f t="shared" si="16"/>
        <v>2.00</v>
      </c>
      <c r="F171">
        <f t="shared" si="17"/>
        <v>330</v>
      </c>
      <c r="G171">
        <f t="shared" si="18"/>
        <v>2005</v>
      </c>
      <c r="H171">
        <f>SUMIF(B$1:B171, B171, F$1:F171)</f>
        <v>748</v>
      </c>
      <c r="I171">
        <f t="shared" si="22"/>
        <v>0.05</v>
      </c>
      <c r="J171">
        <f t="shared" si="19"/>
        <v>321.75</v>
      </c>
      <c r="K171" s="1">
        <f>EOMONTH(A171, 0)</f>
        <v>38656</v>
      </c>
      <c r="L171" s="3">
        <f t="shared" si="20"/>
        <v>4449</v>
      </c>
      <c r="M171">
        <f t="shared" si="21"/>
        <v>0</v>
      </c>
    </row>
    <row r="172" spans="1:13" x14ac:dyDescent="0.25">
      <c r="A172" s="1">
        <v>38653</v>
      </c>
      <c r="B172" t="s">
        <v>10</v>
      </c>
      <c r="C172" s="3">
        <v>177</v>
      </c>
      <c r="D172">
        <f>SUMIF(B$1:B$2162, B172, C$1:C$2162)</f>
        <v>4831</v>
      </c>
      <c r="E172" s="2" t="str">
        <f t="shared" si="16"/>
        <v>2.00</v>
      </c>
      <c r="F172">
        <f t="shared" si="17"/>
        <v>354</v>
      </c>
      <c r="G172">
        <f t="shared" si="18"/>
        <v>2005</v>
      </c>
      <c r="H172">
        <f>SUMIF(B$1:B172, B172, F$1:F172)</f>
        <v>928</v>
      </c>
      <c r="I172">
        <f t="shared" si="22"/>
        <v>0.05</v>
      </c>
      <c r="J172">
        <f t="shared" si="19"/>
        <v>345.15</v>
      </c>
      <c r="K172" s="1">
        <f>EOMONTH(A172, 0)</f>
        <v>38656</v>
      </c>
      <c r="L172" s="3">
        <f t="shared" si="20"/>
        <v>4272</v>
      </c>
      <c r="M172">
        <f t="shared" si="21"/>
        <v>0</v>
      </c>
    </row>
    <row r="173" spans="1:13" x14ac:dyDescent="0.25">
      <c r="A173" s="1">
        <v>38655</v>
      </c>
      <c r="B173" t="s">
        <v>18</v>
      </c>
      <c r="C173" s="3">
        <v>103</v>
      </c>
      <c r="D173">
        <f>SUMIF(B$1:B$2162, B173, C$1:C$2162)</f>
        <v>5156</v>
      </c>
      <c r="E173" s="2" t="str">
        <f t="shared" si="16"/>
        <v>2.00</v>
      </c>
      <c r="F173">
        <f t="shared" si="17"/>
        <v>206</v>
      </c>
      <c r="G173">
        <f t="shared" si="18"/>
        <v>2005</v>
      </c>
      <c r="H173">
        <f>SUMIF(B$1:B173, B173, F$1:F173)</f>
        <v>1068</v>
      </c>
      <c r="I173">
        <f t="shared" si="22"/>
        <v>0.1</v>
      </c>
      <c r="J173">
        <f t="shared" si="19"/>
        <v>195.7</v>
      </c>
      <c r="K173" s="1">
        <f>EOMONTH(A173, 0)</f>
        <v>38656</v>
      </c>
      <c r="L173" s="3">
        <f t="shared" si="20"/>
        <v>4169</v>
      </c>
      <c r="M173">
        <f t="shared" si="21"/>
        <v>0</v>
      </c>
    </row>
    <row r="174" spans="1:13" x14ac:dyDescent="0.25">
      <c r="A174" s="1">
        <v>38657</v>
      </c>
      <c r="B174" t="s">
        <v>9</v>
      </c>
      <c r="C174" s="3">
        <v>279</v>
      </c>
      <c r="D174">
        <f>SUMIF(B$1:B$2162, B174, C$1:C$2162)</f>
        <v>26955</v>
      </c>
      <c r="E174" s="2" t="str">
        <f t="shared" si="16"/>
        <v>2.00</v>
      </c>
      <c r="F174">
        <f t="shared" si="17"/>
        <v>558</v>
      </c>
      <c r="G174">
        <f t="shared" si="18"/>
        <v>2005</v>
      </c>
      <c r="H174">
        <f>SUMIF(B$1:B174, B174, F$1:F174)</f>
        <v>4568</v>
      </c>
      <c r="I174">
        <f t="shared" si="22"/>
        <v>0.1</v>
      </c>
      <c r="J174">
        <f t="shared" si="19"/>
        <v>530.1</v>
      </c>
      <c r="K174" s="1">
        <f>EOMONTH(A174, 0)</f>
        <v>38686</v>
      </c>
      <c r="L174" s="3">
        <f t="shared" si="20"/>
        <v>5169</v>
      </c>
      <c r="M174">
        <f t="shared" si="21"/>
        <v>0</v>
      </c>
    </row>
    <row r="175" spans="1:13" x14ac:dyDescent="0.25">
      <c r="A175" s="1">
        <v>38657</v>
      </c>
      <c r="B175" t="s">
        <v>84</v>
      </c>
      <c r="C175" s="3">
        <v>2</v>
      </c>
      <c r="D175">
        <f>SUMIF(B$1:B$2162, B175, C$1:C$2162)</f>
        <v>19</v>
      </c>
      <c r="E175" s="2" t="str">
        <f t="shared" si="16"/>
        <v>2.00</v>
      </c>
      <c r="F175">
        <f t="shared" si="17"/>
        <v>4</v>
      </c>
      <c r="G175">
        <f t="shared" si="18"/>
        <v>2005</v>
      </c>
      <c r="H175">
        <f>SUMIF(B$1:B175, B175, F$1:F175)</f>
        <v>4</v>
      </c>
      <c r="I175">
        <f t="shared" si="22"/>
        <v>0</v>
      </c>
      <c r="J175">
        <f t="shared" si="19"/>
        <v>4</v>
      </c>
      <c r="K175" s="1">
        <f>EOMONTH(A175, 0)</f>
        <v>38686</v>
      </c>
      <c r="L175" s="3">
        <f t="shared" si="20"/>
        <v>5167</v>
      </c>
      <c r="M175">
        <f t="shared" si="21"/>
        <v>0</v>
      </c>
    </row>
    <row r="176" spans="1:13" x14ac:dyDescent="0.25">
      <c r="A176" s="1">
        <v>38662</v>
      </c>
      <c r="B176" t="s">
        <v>30</v>
      </c>
      <c r="C176" s="3">
        <v>185</v>
      </c>
      <c r="D176">
        <f>SUMIF(B$1:B$2162, B176, C$1:C$2162)</f>
        <v>5120</v>
      </c>
      <c r="E176" s="2" t="str">
        <f t="shared" si="16"/>
        <v>2.00</v>
      </c>
      <c r="F176">
        <f t="shared" si="17"/>
        <v>370</v>
      </c>
      <c r="G176">
        <f t="shared" si="18"/>
        <v>2005</v>
      </c>
      <c r="H176">
        <f>SUMIF(B$1:B176, B176, F$1:F176)</f>
        <v>1062</v>
      </c>
      <c r="I176">
        <f t="shared" si="22"/>
        <v>0.1</v>
      </c>
      <c r="J176">
        <f t="shared" si="19"/>
        <v>351.5</v>
      </c>
      <c r="K176" s="1">
        <f>EOMONTH(A176, 0)</f>
        <v>38686</v>
      </c>
      <c r="L176" s="3">
        <f t="shared" si="20"/>
        <v>4982</v>
      </c>
      <c r="M176">
        <f t="shared" si="21"/>
        <v>0</v>
      </c>
    </row>
    <row r="177" spans="1:13" x14ac:dyDescent="0.25">
      <c r="A177" s="1">
        <v>38663</v>
      </c>
      <c r="B177" t="s">
        <v>7</v>
      </c>
      <c r="C177" s="3">
        <v>434</v>
      </c>
      <c r="D177">
        <f>SUMIF(B$1:B$2162, B177, C$1:C$2162)</f>
        <v>27505</v>
      </c>
      <c r="E177" s="2" t="str">
        <f t="shared" si="16"/>
        <v>2.00</v>
      </c>
      <c r="F177">
        <f t="shared" si="17"/>
        <v>868</v>
      </c>
      <c r="G177">
        <f t="shared" si="18"/>
        <v>2005</v>
      </c>
      <c r="H177">
        <f>SUMIF(B$1:B177, B177, F$1:F177)</f>
        <v>5754</v>
      </c>
      <c r="I177">
        <f t="shared" si="22"/>
        <v>0.1</v>
      </c>
      <c r="J177">
        <f t="shared" si="19"/>
        <v>824.59999999999991</v>
      </c>
      <c r="K177" s="1">
        <f>EOMONTH(A177, 0)</f>
        <v>38686</v>
      </c>
      <c r="L177" s="3">
        <f t="shared" si="20"/>
        <v>4548</v>
      </c>
      <c r="M177">
        <f t="shared" si="21"/>
        <v>0</v>
      </c>
    </row>
    <row r="178" spans="1:13" x14ac:dyDescent="0.25">
      <c r="A178" s="1">
        <v>38667</v>
      </c>
      <c r="B178" t="s">
        <v>85</v>
      </c>
      <c r="C178" s="3">
        <v>10</v>
      </c>
      <c r="D178">
        <f>SUMIF(B$1:B$2162, B178, C$1:C$2162)</f>
        <v>30</v>
      </c>
      <c r="E178" s="2" t="str">
        <f t="shared" si="16"/>
        <v>2.00</v>
      </c>
      <c r="F178">
        <f t="shared" si="17"/>
        <v>20</v>
      </c>
      <c r="G178">
        <f t="shared" si="18"/>
        <v>2005</v>
      </c>
      <c r="H178">
        <f>SUMIF(B$1:B178, B178, F$1:F178)</f>
        <v>20</v>
      </c>
      <c r="I178">
        <f t="shared" si="22"/>
        <v>0</v>
      </c>
      <c r="J178">
        <f t="shared" si="19"/>
        <v>20</v>
      </c>
      <c r="K178" s="1">
        <f>EOMONTH(A178, 0)</f>
        <v>38686</v>
      </c>
      <c r="L178" s="3">
        <f t="shared" si="20"/>
        <v>4538</v>
      </c>
      <c r="M178">
        <f t="shared" si="21"/>
        <v>0</v>
      </c>
    </row>
    <row r="179" spans="1:13" x14ac:dyDescent="0.25">
      <c r="A179" s="1">
        <v>38669</v>
      </c>
      <c r="B179" t="s">
        <v>86</v>
      </c>
      <c r="C179" s="3">
        <v>9</v>
      </c>
      <c r="D179">
        <f>SUMIF(B$1:B$2162, B179, C$1:C$2162)</f>
        <v>56</v>
      </c>
      <c r="E179" s="2" t="str">
        <f t="shared" si="16"/>
        <v>2.00</v>
      </c>
      <c r="F179">
        <f t="shared" si="17"/>
        <v>18</v>
      </c>
      <c r="G179">
        <f t="shared" si="18"/>
        <v>2005</v>
      </c>
      <c r="H179">
        <f>SUMIF(B$1:B179, B179, F$1:F179)</f>
        <v>18</v>
      </c>
      <c r="I179">
        <f t="shared" si="22"/>
        <v>0</v>
      </c>
      <c r="J179">
        <f t="shared" si="19"/>
        <v>18</v>
      </c>
      <c r="K179" s="1">
        <f>EOMONTH(A179, 0)</f>
        <v>38686</v>
      </c>
      <c r="L179" s="3">
        <f t="shared" si="20"/>
        <v>4529</v>
      </c>
      <c r="M179">
        <f t="shared" si="21"/>
        <v>0</v>
      </c>
    </row>
    <row r="180" spans="1:13" x14ac:dyDescent="0.25">
      <c r="A180" s="1">
        <v>38670</v>
      </c>
      <c r="B180" t="s">
        <v>24</v>
      </c>
      <c r="C180" s="3">
        <v>383</v>
      </c>
      <c r="D180">
        <f>SUMIF(B$1:B$2162, B180, C$1:C$2162)</f>
        <v>5797</v>
      </c>
      <c r="E180" s="2" t="str">
        <f t="shared" si="16"/>
        <v>2.00</v>
      </c>
      <c r="F180">
        <f t="shared" si="17"/>
        <v>766</v>
      </c>
      <c r="G180">
        <f t="shared" si="18"/>
        <v>2005</v>
      </c>
      <c r="H180">
        <f>SUMIF(B$1:B180, B180, F$1:F180)</f>
        <v>1174</v>
      </c>
      <c r="I180">
        <f t="shared" si="22"/>
        <v>0.1</v>
      </c>
      <c r="J180">
        <f t="shared" si="19"/>
        <v>727.69999999999993</v>
      </c>
      <c r="K180" s="1">
        <f>EOMONTH(A180, 0)</f>
        <v>38686</v>
      </c>
      <c r="L180" s="3">
        <f t="shared" si="20"/>
        <v>4146</v>
      </c>
      <c r="M180">
        <f t="shared" si="21"/>
        <v>0</v>
      </c>
    </row>
    <row r="181" spans="1:13" x14ac:dyDescent="0.25">
      <c r="A181" s="1">
        <v>38670</v>
      </c>
      <c r="B181" t="s">
        <v>30</v>
      </c>
      <c r="C181" s="3">
        <v>189</v>
      </c>
      <c r="D181">
        <f>SUMIF(B$1:B$2162, B181, C$1:C$2162)</f>
        <v>5120</v>
      </c>
      <c r="E181" s="2" t="str">
        <f t="shared" si="16"/>
        <v>2.00</v>
      </c>
      <c r="F181">
        <f t="shared" si="17"/>
        <v>378</v>
      </c>
      <c r="G181">
        <f t="shared" si="18"/>
        <v>2005</v>
      </c>
      <c r="H181">
        <f>SUMIF(B$1:B181, B181, F$1:F181)</f>
        <v>1440</v>
      </c>
      <c r="I181">
        <f t="shared" si="22"/>
        <v>0.1</v>
      </c>
      <c r="J181">
        <f t="shared" si="19"/>
        <v>359.09999999999997</v>
      </c>
      <c r="K181" s="1">
        <f>EOMONTH(A181, 0)</f>
        <v>38686</v>
      </c>
      <c r="L181" s="3">
        <f t="shared" si="20"/>
        <v>3957</v>
      </c>
      <c r="M181">
        <f t="shared" si="21"/>
        <v>0</v>
      </c>
    </row>
    <row r="182" spans="1:13" x14ac:dyDescent="0.25">
      <c r="A182" s="1">
        <v>38672</v>
      </c>
      <c r="B182" t="s">
        <v>12</v>
      </c>
      <c r="C182" s="3">
        <v>161</v>
      </c>
      <c r="D182">
        <f>SUMIF(B$1:B$2162, B182, C$1:C$2162)</f>
        <v>5492</v>
      </c>
      <c r="E182" s="2" t="str">
        <f t="shared" si="16"/>
        <v>2.00</v>
      </c>
      <c r="F182">
        <f t="shared" si="17"/>
        <v>322</v>
      </c>
      <c r="G182">
        <f t="shared" si="18"/>
        <v>2005</v>
      </c>
      <c r="H182">
        <f>SUMIF(B$1:B182, B182, F$1:F182)</f>
        <v>886</v>
      </c>
      <c r="I182">
        <f t="shared" si="22"/>
        <v>0.05</v>
      </c>
      <c r="J182">
        <f t="shared" si="19"/>
        <v>313.95</v>
      </c>
      <c r="K182" s="1">
        <f>EOMONTH(A182, 0)</f>
        <v>38686</v>
      </c>
      <c r="L182" s="3">
        <f t="shared" si="20"/>
        <v>3796</v>
      </c>
      <c r="M182">
        <f t="shared" si="21"/>
        <v>0</v>
      </c>
    </row>
    <row r="183" spans="1:13" x14ac:dyDescent="0.25">
      <c r="A183" s="1">
        <v>38672</v>
      </c>
      <c r="B183" t="s">
        <v>63</v>
      </c>
      <c r="C183" s="3">
        <v>115</v>
      </c>
      <c r="D183">
        <f>SUMIF(B$1:B$2162, B183, C$1:C$2162)</f>
        <v>1002</v>
      </c>
      <c r="E183" s="2" t="str">
        <f t="shared" si="16"/>
        <v>2.00</v>
      </c>
      <c r="F183">
        <f t="shared" si="17"/>
        <v>230</v>
      </c>
      <c r="G183">
        <f t="shared" si="18"/>
        <v>2005</v>
      </c>
      <c r="H183">
        <f>SUMIF(B$1:B183, B183, F$1:F183)</f>
        <v>504</v>
      </c>
      <c r="I183">
        <f t="shared" si="22"/>
        <v>0.05</v>
      </c>
      <c r="J183">
        <f t="shared" si="19"/>
        <v>224.25</v>
      </c>
      <c r="K183" s="1">
        <f>EOMONTH(A183, 0)</f>
        <v>38686</v>
      </c>
      <c r="L183" s="3">
        <f t="shared" si="20"/>
        <v>3681</v>
      </c>
      <c r="M183">
        <f t="shared" si="21"/>
        <v>0</v>
      </c>
    </row>
    <row r="184" spans="1:13" x14ac:dyDescent="0.25">
      <c r="A184" s="1">
        <v>38674</v>
      </c>
      <c r="B184" t="s">
        <v>69</v>
      </c>
      <c r="C184" s="3">
        <v>58</v>
      </c>
      <c r="D184">
        <f>SUMIF(B$1:B$2162, B184, C$1:C$2162)</f>
        <v>3803</v>
      </c>
      <c r="E184" s="2" t="str">
        <f t="shared" si="16"/>
        <v>2.00</v>
      </c>
      <c r="F184">
        <f t="shared" si="17"/>
        <v>116</v>
      </c>
      <c r="G184">
        <f t="shared" si="18"/>
        <v>2005</v>
      </c>
      <c r="H184">
        <f>SUMIF(B$1:B184, B184, F$1:F184)</f>
        <v>902</v>
      </c>
      <c r="I184">
        <f t="shared" si="22"/>
        <v>0.05</v>
      </c>
      <c r="J184">
        <f t="shared" si="19"/>
        <v>113.1</v>
      </c>
      <c r="K184" s="1">
        <f>EOMONTH(A184, 0)</f>
        <v>38686</v>
      </c>
      <c r="L184" s="3">
        <f t="shared" si="20"/>
        <v>3623</v>
      </c>
      <c r="M184">
        <f t="shared" si="21"/>
        <v>0</v>
      </c>
    </row>
    <row r="185" spans="1:13" x14ac:dyDescent="0.25">
      <c r="A185" s="1">
        <v>38674</v>
      </c>
      <c r="B185" t="s">
        <v>87</v>
      </c>
      <c r="C185" s="3">
        <v>16</v>
      </c>
      <c r="D185">
        <f>SUMIF(B$1:B$2162, B185, C$1:C$2162)</f>
        <v>55</v>
      </c>
      <c r="E185" s="2" t="str">
        <f t="shared" si="16"/>
        <v>2.00</v>
      </c>
      <c r="F185">
        <f t="shared" si="17"/>
        <v>32</v>
      </c>
      <c r="G185">
        <f t="shared" si="18"/>
        <v>2005</v>
      </c>
      <c r="H185">
        <f>SUMIF(B$1:B185, B185, F$1:F185)</f>
        <v>32</v>
      </c>
      <c r="I185">
        <f t="shared" si="22"/>
        <v>0</v>
      </c>
      <c r="J185">
        <f t="shared" si="19"/>
        <v>32</v>
      </c>
      <c r="K185" s="1">
        <f>EOMONTH(A185, 0)</f>
        <v>38686</v>
      </c>
      <c r="L185" s="3">
        <f t="shared" si="20"/>
        <v>3607</v>
      </c>
      <c r="M185">
        <f t="shared" si="21"/>
        <v>0</v>
      </c>
    </row>
    <row r="186" spans="1:13" x14ac:dyDescent="0.25">
      <c r="A186" s="1">
        <v>38675</v>
      </c>
      <c r="B186" t="s">
        <v>53</v>
      </c>
      <c r="C186" s="3">
        <v>17</v>
      </c>
      <c r="D186">
        <f>SUMIF(B$1:B$2162, B186, C$1:C$2162)</f>
        <v>59</v>
      </c>
      <c r="E186" s="2" t="str">
        <f t="shared" si="16"/>
        <v>2.00</v>
      </c>
      <c r="F186">
        <f t="shared" si="17"/>
        <v>34</v>
      </c>
      <c r="G186">
        <f t="shared" si="18"/>
        <v>2005</v>
      </c>
      <c r="H186">
        <f>SUMIF(B$1:B186, B186, F$1:F186)</f>
        <v>38</v>
      </c>
      <c r="I186">
        <f t="shared" si="22"/>
        <v>0</v>
      </c>
      <c r="J186">
        <f t="shared" si="19"/>
        <v>34</v>
      </c>
      <c r="K186" s="1">
        <f>EOMONTH(A186, 0)</f>
        <v>38686</v>
      </c>
      <c r="L186" s="3">
        <f t="shared" si="20"/>
        <v>3590</v>
      </c>
      <c r="M186">
        <f t="shared" si="21"/>
        <v>0</v>
      </c>
    </row>
    <row r="187" spans="1:13" x14ac:dyDescent="0.25">
      <c r="A187" s="1">
        <v>38676</v>
      </c>
      <c r="B187" t="s">
        <v>5</v>
      </c>
      <c r="C187" s="3">
        <v>177</v>
      </c>
      <c r="D187">
        <f>SUMIF(B$1:B$2162, B187, C$1:C$2162)</f>
        <v>11402</v>
      </c>
      <c r="E187" s="2" t="str">
        <f t="shared" si="16"/>
        <v>2.00</v>
      </c>
      <c r="F187">
        <f t="shared" si="17"/>
        <v>354</v>
      </c>
      <c r="G187">
        <f t="shared" si="18"/>
        <v>2005</v>
      </c>
      <c r="H187">
        <f>SUMIF(B$1:B187, B187, F$1:F187)</f>
        <v>4548</v>
      </c>
      <c r="I187">
        <f t="shared" si="22"/>
        <v>0.1</v>
      </c>
      <c r="J187">
        <f t="shared" si="19"/>
        <v>336.3</v>
      </c>
      <c r="K187" s="1">
        <f>EOMONTH(A187, 0)</f>
        <v>38686</v>
      </c>
      <c r="L187" s="3">
        <f t="shared" si="20"/>
        <v>3413</v>
      </c>
      <c r="M187">
        <f t="shared" si="21"/>
        <v>0</v>
      </c>
    </row>
    <row r="188" spans="1:13" x14ac:dyDescent="0.25">
      <c r="A188" s="1">
        <v>38677</v>
      </c>
      <c r="B188" t="s">
        <v>78</v>
      </c>
      <c r="C188" s="3">
        <v>33</v>
      </c>
      <c r="D188">
        <f>SUMIF(B$1:B$2162, B188, C$1:C$2162)</f>
        <v>2123</v>
      </c>
      <c r="E188" s="2" t="str">
        <f t="shared" si="16"/>
        <v>2.00</v>
      </c>
      <c r="F188">
        <f t="shared" si="17"/>
        <v>66</v>
      </c>
      <c r="G188">
        <f t="shared" si="18"/>
        <v>2005</v>
      </c>
      <c r="H188">
        <f>SUMIF(B$1:B188, B188, F$1:F188)</f>
        <v>278</v>
      </c>
      <c r="I188">
        <f t="shared" si="22"/>
        <v>0.05</v>
      </c>
      <c r="J188">
        <f t="shared" si="19"/>
        <v>64.349999999999994</v>
      </c>
      <c r="K188" s="1">
        <f>EOMONTH(A188, 0)</f>
        <v>38686</v>
      </c>
      <c r="L188" s="3">
        <f t="shared" si="20"/>
        <v>3380</v>
      </c>
      <c r="M188">
        <f t="shared" si="21"/>
        <v>0</v>
      </c>
    </row>
    <row r="189" spans="1:13" x14ac:dyDescent="0.25">
      <c r="A189" s="1">
        <v>38680</v>
      </c>
      <c r="B189" t="s">
        <v>18</v>
      </c>
      <c r="C189" s="3">
        <v>60</v>
      </c>
      <c r="D189">
        <f>SUMIF(B$1:B$2162, B189, C$1:C$2162)</f>
        <v>5156</v>
      </c>
      <c r="E189" s="2" t="str">
        <f t="shared" si="16"/>
        <v>2.00</v>
      </c>
      <c r="F189">
        <f t="shared" si="17"/>
        <v>120</v>
      </c>
      <c r="G189">
        <f t="shared" si="18"/>
        <v>2005</v>
      </c>
      <c r="H189">
        <f>SUMIF(B$1:B189, B189, F$1:F189)</f>
        <v>1188</v>
      </c>
      <c r="I189">
        <f t="shared" si="22"/>
        <v>0.1</v>
      </c>
      <c r="J189">
        <f t="shared" si="19"/>
        <v>114</v>
      </c>
      <c r="K189" s="1">
        <f>EOMONTH(A189, 0)</f>
        <v>38686</v>
      </c>
      <c r="L189" s="3">
        <f t="shared" si="20"/>
        <v>3320</v>
      </c>
      <c r="M189">
        <f t="shared" si="21"/>
        <v>0</v>
      </c>
    </row>
    <row r="190" spans="1:13" x14ac:dyDescent="0.25">
      <c r="A190" s="1">
        <v>38682</v>
      </c>
      <c r="B190" t="s">
        <v>88</v>
      </c>
      <c r="C190" s="3">
        <v>8</v>
      </c>
      <c r="D190">
        <f>SUMIF(B$1:B$2162, B190, C$1:C$2162)</f>
        <v>22</v>
      </c>
      <c r="E190" s="2" t="str">
        <f t="shared" si="16"/>
        <v>2.00</v>
      </c>
      <c r="F190">
        <f t="shared" si="17"/>
        <v>16</v>
      </c>
      <c r="G190">
        <f t="shared" si="18"/>
        <v>2005</v>
      </c>
      <c r="H190">
        <f>SUMIF(B$1:B190, B190, F$1:F190)</f>
        <v>16</v>
      </c>
      <c r="I190">
        <f t="shared" si="22"/>
        <v>0</v>
      </c>
      <c r="J190">
        <f t="shared" si="19"/>
        <v>16</v>
      </c>
      <c r="K190" s="1">
        <f>EOMONTH(A190, 0)</f>
        <v>38686</v>
      </c>
      <c r="L190" s="3">
        <f t="shared" si="20"/>
        <v>3312</v>
      </c>
      <c r="M190">
        <f t="shared" si="21"/>
        <v>0</v>
      </c>
    </row>
    <row r="191" spans="1:13" x14ac:dyDescent="0.25">
      <c r="A191" s="1">
        <v>38687</v>
      </c>
      <c r="B191" t="s">
        <v>9</v>
      </c>
      <c r="C191" s="3">
        <v>317</v>
      </c>
      <c r="D191">
        <f>SUMIF(B$1:B$2162, B191, C$1:C$2162)</f>
        <v>26955</v>
      </c>
      <c r="E191" s="2" t="str">
        <f t="shared" si="16"/>
        <v>2.00</v>
      </c>
      <c r="F191">
        <f t="shared" si="17"/>
        <v>634</v>
      </c>
      <c r="G191">
        <f t="shared" si="18"/>
        <v>2005</v>
      </c>
      <c r="H191">
        <f>SUMIF(B$1:B191, B191, F$1:F191)</f>
        <v>5202</v>
      </c>
      <c r="I191">
        <f t="shared" si="22"/>
        <v>0.1</v>
      </c>
      <c r="J191">
        <f t="shared" si="19"/>
        <v>602.29999999999995</v>
      </c>
      <c r="K191" s="1">
        <f>EOMONTH(A191, 0)</f>
        <v>38717</v>
      </c>
      <c r="L191" s="3">
        <f t="shared" si="20"/>
        <v>5312</v>
      </c>
      <c r="M191">
        <f t="shared" si="21"/>
        <v>0</v>
      </c>
    </row>
    <row r="192" spans="1:13" x14ac:dyDescent="0.25">
      <c r="A192" s="1">
        <v>38689</v>
      </c>
      <c r="B192" t="s">
        <v>89</v>
      </c>
      <c r="C192" s="3">
        <v>3</v>
      </c>
      <c r="D192">
        <f>SUMIF(B$1:B$2162, B192, C$1:C$2162)</f>
        <v>32</v>
      </c>
      <c r="E192" s="2" t="str">
        <f t="shared" si="16"/>
        <v>2.00</v>
      </c>
      <c r="F192">
        <f t="shared" si="17"/>
        <v>6</v>
      </c>
      <c r="G192">
        <f t="shared" si="18"/>
        <v>2005</v>
      </c>
      <c r="H192">
        <f>SUMIF(B$1:B192, B192, F$1:F192)</f>
        <v>6</v>
      </c>
      <c r="I192">
        <f t="shared" si="22"/>
        <v>0</v>
      </c>
      <c r="J192">
        <f t="shared" si="19"/>
        <v>6</v>
      </c>
      <c r="K192" s="1">
        <f>EOMONTH(A192, 0)</f>
        <v>38717</v>
      </c>
      <c r="L192" s="3">
        <f t="shared" si="20"/>
        <v>5309</v>
      </c>
      <c r="M192">
        <f t="shared" si="21"/>
        <v>0</v>
      </c>
    </row>
    <row r="193" spans="1:13" x14ac:dyDescent="0.25">
      <c r="A193" s="1">
        <v>38691</v>
      </c>
      <c r="B193" t="s">
        <v>90</v>
      </c>
      <c r="C193" s="3">
        <v>16</v>
      </c>
      <c r="D193">
        <f>SUMIF(B$1:B$2162, B193, C$1:C$2162)</f>
        <v>60</v>
      </c>
      <c r="E193" s="2" t="str">
        <f t="shared" si="16"/>
        <v>2.00</v>
      </c>
      <c r="F193">
        <f t="shared" si="17"/>
        <v>32</v>
      </c>
      <c r="G193">
        <f t="shared" si="18"/>
        <v>2005</v>
      </c>
      <c r="H193">
        <f>SUMIF(B$1:B193, B193, F$1:F193)</f>
        <v>32</v>
      </c>
      <c r="I193">
        <f t="shared" si="22"/>
        <v>0</v>
      </c>
      <c r="J193">
        <f t="shared" si="19"/>
        <v>32</v>
      </c>
      <c r="K193" s="1">
        <f>EOMONTH(A193, 0)</f>
        <v>38717</v>
      </c>
      <c r="L193" s="3">
        <f t="shared" si="20"/>
        <v>5293</v>
      </c>
      <c r="M193">
        <f t="shared" si="21"/>
        <v>0</v>
      </c>
    </row>
    <row r="194" spans="1:13" x14ac:dyDescent="0.25">
      <c r="A194" s="1">
        <v>38700</v>
      </c>
      <c r="B194" t="s">
        <v>65</v>
      </c>
      <c r="C194" s="3">
        <v>2</v>
      </c>
      <c r="D194">
        <f>SUMIF(B$1:B$2162, B194, C$1:C$2162)</f>
        <v>23</v>
      </c>
      <c r="E194" s="2" t="str">
        <f t="shared" ref="E194:E257" si="23">INDEX(Z$1:Z$10, MATCH(YEAR(A194), Y$1:Y$10, 0))</f>
        <v>2.00</v>
      </c>
      <c r="F194">
        <f t="shared" ref="F194:F257" si="24">C194*E194</f>
        <v>4</v>
      </c>
      <c r="G194">
        <f t="shared" ref="G194:G257" si="25">YEAR(A194)</f>
        <v>2005</v>
      </c>
      <c r="H194">
        <f>SUMIF(B$1:B194, B194, F$1:F194)</f>
        <v>22</v>
      </c>
      <c r="I194">
        <f t="shared" si="22"/>
        <v>0</v>
      </c>
      <c r="J194">
        <f t="shared" ref="J194:J257" si="26">C194*(E194-I194)</f>
        <v>4</v>
      </c>
      <c r="K194" s="1">
        <f>EOMONTH(A194, 0)</f>
        <v>38717</v>
      </c>
      <c r="L194" s="3">
        <f t="shared" si="20"/>
        <v>5291</v>
      </c>
      <c r="M194">
        <f t="shared" si="21"/>
        <v>0</v>
      </c>
    </row>
    <row r="195" spans="1:13" x14ac:dyDescent="0.25">
      <c r="A195" s="1">
        <v>38705</v>
      </c>
      <c r="B195" t="s">
        <v>10</v>
      </c>
      <c r="C195" s="3">
        <v>161</v>
      </c>
      <c r="D195">
        <f>SUMIF(B$1:B$2162, B195, C$1:C$2162)</f>
        <v>4831</v>
      </c>
      <c r="E195" s="2" t="str">
        <f t="shared" si="23"/>
        <v>2.00</v>
      </c>
      <c r="F195">
        <f t="shared" si="24"/>
        <v>322</v>
      </c>
      <c r="G195">
        <f t="shared" si="25"/>
        <v>2005</v>
      </c>
      <c r="H195">
        <f>SUMIF(B$1:B195, B195, F$1:F195)</f>
        <v>1250</v>
      </c>
      <c r="I195">
        <f t="shared" si="22"/>
        <v>0.1</v>
      </c>
      <c r="J195">
        <f t="shared" si="26"/>
        <v>305.89999999999998</v>
      </c>
      <c r="K195" s="1">
        <f>EOMONTH(A195, 0)</f>
        <v>38717</v>
      </c>
      <c r="L195" s="3">
        <f t="shared" ref="L195:L258" si="27">IF(MONTH(K194)&lt;MONTH(A195), IF(L194 &lt;5000, IF(L194&lt;4000, IF(L194&lt;3000, IF(L194&lt;2000,IF(L194&lt;1000, L194 + 5000, L194+4000), L194+3000), L194+2000), L194+1000), L194 - C195), L194 - C195)</f>
        <v>5130</v>
      </c>
      <c r="M195">
        <f t="shared" ref="M195:M258" si="28">IF(AND(MONTH(K194)&lt;MONTH(A195), L195 + C195 &gt; L194 + 4000), 1, 0)</f>
        <v>0</v>
      </c>
    </row>
    <row r="196" spans="1:13" x14ac:dyDescent="0.25">
      <c r="A196" s="1">
        <v>38708</v>
      </c>
      <c r="B196" t="s">
        <v>37</v>
      </c>
      <c r="C196" s="3">
        <v>187</v>
      </c>
      <c r="D196">
        <f>SUMIF(B$1:B$2162, B196, C$1:C$2162)</f>
        <v>5232</v>
      </c>
      <c r="E196" s="2" t="str">
        <f t="shared" si="23"/>
        <v>2.00</v>
      </c>
      <c r="F196">
        <f t="shared" si="24"/>
        <v>374</v>
      </c>
      <c r="G196">
        <f t="shared" si="25"/>
        <v>2005</v>
      </c>
      <c r="H196">
        <f>SUMIF(B$1:B196, B196, F$1:F196)</f>
        <v>1122</v>
      </c>
      <c r="I196">
        <f t="shared" si="22"/>
        <v>0.1</v>
      </c>
      <c r="J196">
        <f t="shared" si="26"/>
        <v>355.3</v>
      </c>
      <c r="K196" s="1">
        <f>EOMONTH(A196, 0)</f>
        <v>38717</v>
      </c>
      <c r="L196" s="3">
        <f t="shared" si="27"/>
        <v>4943</v>
      </c>
      <c r="M196">
        <f t="shared" si="28"/>
        <v>0</v>
      </c>
    </row>
    <row r="197" spans="1:13" x14ac:dyDescent="0.25">
      <c r="A197" s="1">
        <v>38708</v>
      </c>
      <c r="B197" t="s">
        <v>91</v>
      </c>
      <c r="C197" s="3">
        <v>17</v>
      </c>
      <c r="D197">
        <f>SUMIF(B$1:B$2162, B197, C$1:C$2162)</f>
        <v>36</v>
      </c>
      <c r="E197" s="2" t="str">
        <f t="shared" si="23"/>
        <v>2.00</v>
      </c>
      <c r="F197">
        <f t="shared" si="24"/>
        <v>34</v>
      </c>
      <c r="G197">
        <f t="shared" si="25"/>
        <v>2005</v>
      </c>
      <c r="H197">
        <f>SUMIF(B$1:B197, B197, F$1:F197)</f>
        <v>34</v>
      </c>
      <c r="I197">
        <f t="shared" si="22"/>
        <v>0</v>
      </c>
      <c r="J197">
        <f t="shared" si="26"/>
        <v>34</v>
      </c>
      <c r="K197" s="1">
        <f>EOMONTH(A197, 0)</f>
        <v>38717</v>
      </c>
      <c r="L197" s="3">
        <f t="shared" si="27"/>
        <v>4926</v>
      </c>
      <c r="M197">
        <f t="shared" si="28"/>
        <v>0</v>
      </c>
    </row>
    <row r="198" spans="1:13" x14ac:dyDescent="0.25">
      <c r="A198" s="1">
        <v>38709</v>
      </c>
      <c r="B198" t="s">
        <v>92</v>
      </c>
      <c r="C198" s="3">
        <v>5</v>
      </c>
      <c r="D198">
        <f>SUMIF(B$1:B$2162, B198, C$1:C$2162)</f>
        <v>37</v>
      </c>
      <c r="E198" s="2" t="str">
        <f t="shared" si="23"/>
        <v>2.00</v>
      </c>
      <c r="F198">
        <f t="shared" si="24"/>
        <v>10</v>
      </c>
      <c r="G198">
        <f t="shared" si="25"/>
        <v>2005</v>
      </c>
      <c r="H198">
        <f>SUMIF(B$1:B198, B198, F$1:F198)</f>
        <v>10</v>
      </c>
      <c r="I198">
        <f t="shared" si="22"/>
        <v>0</v>
      </c>
      <c r="J198">
        <f t="shared" si="26"/>
        <v>10</v>
      </c>
      <c r="K198" s="1">
        <f>EOMONTH(A198, 0)</f>
        <v>38717</v>
      </c>
      <c r="L198" s="3">
        <f t="shared" si="27"/>
        <v>4921</v>
      </c>
      <c r="M198">
        <f t="shared" si="28"/>
        <v>0</v>
      </c>
    </row>
    <row r="199" spans="1:13" x14ac:dyDescent="0.25">
      <c r="A199" s="1">
        <v>38711</v>
      </c>
      <c r="B199" t="s">
        <v>14</v>
      </c>
      <c r="C199" s="3">
        <v>225</v>
      </c>
      <c r="D199">
        <f>SUMIF(B$1:B$2162, B199, C$1:C$2162)</f>
        <v>23660</v>
      </c>
      <c r="E199" s="2" t="str">
        <f t="shared" si="23"/>
        <v>2.00</v>
      </c>
      <c r="F199">
        <f t="shared" si="24"/>
        <v>450</v>
      </c>
      <c r="G199">
        <f t="shared" si="25"/>
        <v>2005</v>
      </c>
      <c r="H199">
        <f>SUMIF(B$1:B199, B199, F$1:F199)</f>
        <v>4372</v>
      </c>
      <c r="I199">
        <f t="shared" si="22"/>
        <v>0.1</v>
      </c>
      <c r="J199">
        <f t="shared" si="26"/>
        <v>427.5</v>
      </c>
      <c r="K199" s="1">
        <f>EOMONTH(A199, 0)</f>
        <v>38717</v>
      </c>
      <c r="L199" s="3">
        <f t="shared" si="27"/>
        <v>4696</v>
      </c>
      <c r="M199">
        <f t="shared" si="28"/>
        <v>0</v>
      </c>
    </row>
    <row r="200" spans="1:13" x14ac:dyDescent="0.25">
      <c r="A200" s="1">
        <v>38711</v>
      </c>
      <c r="B200" t="s">
        <v>53</v>
      </c>
      <c r="C200" s="3">
        <v>10</v>
      </c>
      <c r="D200">
        <f>SUMIF(B$1:B$2162, B200, C$1:C$2162)</f>
        <v>59</v>
      </c>
      <c r="E200" s="2" t="str">
        <f t="shared" si="23"/>
        <v>2.00</v>
      </c>
      <c r="F200">
        <f t="shared" si="24"/>
        <v>20</v>
      </c>
      <c r="G200">
        <f t="shared" si="25"/>
        <v>2005</v>
      </c>
      <c r="H200">
        <f>SUMIF(B$1:B200, B200, F$1:F200)</f>
        <v>58</v>
      </c>
      <c r="I200">
        <f t="shared" si="22"/>
        <v>0</v>
      </c>
      <c r="J200">
        <f t="shared" si="26"/>
        <v>20</v>
      </c>
      <c r="K200" s="1">
        <f>EOMONTH(A200, 0)</f>
        <v>38717</v>
      </c>
      <c r="L200" s="3">
        <f t="shared" si="27"/>
        <v>4686</v>
      </c>
      <c r="M200">
        <f t="shared" si="28"/>
        <v>0</v>
      </c>
    </row>
    <row r="201" spans="1:13" x14ac:dyDescent="0.25">
      <c r="A201" s="1">
        <v>38716</v>
      </c>
      <c r="B201" t="s">
        <v>17</v>
      </c>
      <c r="C201" s="3">
        <v>367</v>
      </c>
      <c r="D201">
        <f>SUMIF(B$1:B$2162, B201, C$1:C$2162)</f>
        <v>19896</v>
      </c>
      <c r="E201" s="2" t="str">
        <f t="shared" si="23"/>
        <v>2.00</v>
      </c>
      <c r="F201">
        <f t="shared" si="24"/>
        <v>734</v>
      </c>
      <c r="G201">
        <f t="shared" si="25"/>
        <v>2005</v>
      </c>
      <c r="H201">
        <f>SUMIF(B$1:B201, B201, F$1:F201)</f>
        <v>2762</v>
      </c>
      <c r="I201">
        <f t="shared" si="22"/>
        <v>0.1</v>
      </c>
      <c r="J201">
        <f t="shared" si="26"/>
        <v>697.3</v>
      </c>
      <c r="K201" s="1">
        <f>EOMONTH(A201, 0)</f>
        <v>38717</v>
      </c>
      <c r="L201" s="3">
        <f t="shared" si="27"/>
        <v>4319</v>
      </c>
      <c r="M201">
        <f t="shared" si="28"/>
        <v>0</v>
      </c>
    </row>
    <row r="202" spans="1:13" x14ac:dyDescent="0.25">
      <c r="A202" s="1">
        <v>38721</v>
      </c>
      <c r="B202" t="s">
        <v>14</v>
      </c>
      <c r="C202" s="3">
        <v>295</v>
      </c>
      <c r="D202">
        <f>SUMIF(B$1:B$2162, B202, C$1:C$2162)</f>
        <v>23660</v>
      </c>
      <c r="E202" s="2" t="str">
        <f t="shared" si="23"/>
        <v>2.05</v>
      </c>
      <c r="F202">
        <f t="shared" si="24"/>
        <v>604.75</v>
      </c>
      <c r="G202">
        <f t="shared" si="25"/>
        <v>2006</v>
      </c>
      <c r="H202">
        <f>SUMIF(B$1:B202, B202, F$1:F202)</f>
        <v>4976.75</v>
      </c>
      <c r="I202">
        <f t="shared" ref="I202:I265" si="29">IF(AND(H202&gt;=100, H202&lt;1000), 0.05, IF(AND(H202&gt;=1000, H202&lt;10000), 0.1, IF(H202&gt;=10000, 0.2, 0)))</f>
        <v>0.1</v>
      </c>
      <c r="J202">
        <f t="shared" si="26"/>
        <v>575.24999999999989</v>
      </c>
      <c r="K202" s="1">
        <f>EOMONTH(A202, 0)</f>
        <v>38748</v>
      </c>
      <c r="L202" s="3">
        <f t="shared" si="27"/>
        <v>4024</v>
      </c>
      <c r="M202">
        <f t="shared" si="28"/>
        <v>0</v>
      </c>
    </row>
    <row r="203" spans="1:13" x14ac:dyDescent="0.25">
      <c r="A203" s="1">
        <v>38725</v>
      </c>
      <c r="B203" t="s">
        <v>55</v>
      </c>
      <c r="C203" s="3">
        <v>26</v>
      </c>
      <c r="D203">
        <f>SUMIF(B$1:B$2162, B203, C$1:C$2162)</f>
        <v>4926</v>
      </c>
      <c r="E203" s="2" t="str">
        <f t="shared" si="23"/>
        <v>2.05</v>
      </c>
      <c r="F203">
        <f t="shared" si="24"/>
        <v>53.3</v>
      </c>
      <c r="G203">
        <f t="shared" si="25"/>
        <v>2006</v>
      </c>
      <c r="H203">
        <f>SUMIF(B$1:B203, B203, F$1:F203)</f>
        <v>355.3</v>
      </c>
      <c r="I203">
        <f t="shared" si="29"/>
        <v>0.05</v>
      </c>
      <c r="J203">
        <f t="shared" si="26"/>
        <v>51.999999999999993</v>
      </c>
      <c r="K203" s="1">
        <f>EOMONTH(A203, 0)</f>
        <v>38748</v>
      </c>
      <c r="L203" s="3">
        <f t="shared" si="27"/>
        <v>3998</v>
      </c>
      <c r="M203">
        <f t="shared" si="28"/>
        <v>0</v>
      </c>
    </row>
    <row r="204" spans="1:13" x14ac:dyDescent="0.25">
      <c r="A204" s="1">
        <v>38725</v>
      </c>
      <c r="B204" t="s">
        <v>93</v>
      </c>
      <c r="C204" s="3">
        <v>16</v>
      </c>
      <c r="D204">
        <f>SUMIF(B$1:B$2162, B204, C$1:C$2162)</f>
        <v>35</v>
      </c>
      <c r="E204" s="2" t="str">
        <f t="shared" si="23"/>
        <v>2.05</v>
      </c>
      <c r="F204">
        <f t="shared" si="24"/>
        <v>32.799999999999997</v>
      </c>
      <c r="G204">
        <f t="shared" si="25"/>
        <v>2006</v>
      </c>
      <c r="H204">
        <f>SUMIF(B$1:B204, B204, F$1:F204)</f>
        <v>32.799999999999997</v>
      </c>
      <c r="I204">
        <f t="shared" si="29"/>
        <v>0</v>
      </c>
      <c r="J204">
        <f t="shared" si="26"/>
        <v>32.799999999999997</v>
      </c>
      <c r="K204" s="1">
        <f>EOMONTH(A204, 0)</f>
        <v>38748</v>
      </c>
      <c r="L204" s="3">
        <f t="shared" si="27"/>
        <v>3982</v>
      </c>
      <c r="M204">
        <f t="shared" si="28"/>
        <v>0</v>
      </c>
    </row>
    <row r="205" spans="1:13" x14ac:dyDescent="0.25">
      <c r="A205" s="1">
        <v>38729</v>
      </c>
      <c r="B205" t="s">
        <v>9</v>
      </c>
      <c r="C205" s="3">
        <v>165</v>
      </c>
      <c r="D205">
        <f>SUMIF(B$1:B$2162, B205, C$1:C$2162)</f>
        <v>26955</v>
      </c>
      <c r="E205" s="2" t="str">
        <f t="shared" si="23"/>
        <v>2.05</v>
      </c>
      <c r="F205">
        <f t="shared" si="24"/>
        <v>338.24999999999994</v>
      </c>
      <c r="G205">
        <f t="shared" si="25"/>
        <v>2006</v>
      </c>
      <c r="H205">
        <f>SUMIF(B$1:B205, B205, F$1:F205)</f>
        <v>5540.25</v>
      </c>
      <c r="I205">
        <f t="shared" si="29"/>
        <v>0.1</v>
      </c>
      <c r="J205">
        <f t="shared" si="26"/>
        <v>321.74999999999994</v>
      </c>
      <c r="K205" s="1">
        <f>EOMONTH(A205, 0)</f>
        <v>38748</v>
      </c>
      <c r="L205" s="3">
        <f t="shared" si="27"/>
        <v>3817</v>
      </c>
      <c r="M205">
        <f t="shared" si="28"/>
        <v>0</v>
      </c>
    </row>
    <row r="206" spans="1:13" x14ac:dyDescent="0.25">
      <c r="A206" s="1">
        <v>38729</v>
      </c>
      <c r="B206" t="s">
        <v>94</v>
      </c>
      <c r="C206" s="3">
        <v>20</v>
      </c>
      <c r="D206">
        <f>SUMIF(B$1:B$2162, B206, C$1:C$2162)</f>
        <v>69</v>
      </c>
      <c r="E206" s="2" t="str">
        <f t="shared" si="23"/>
        <v>2.05</v>
      </c>
      <c r="F206">
        <f t="shared" si="24"/>
        <v>41</v>
      </c>
      <c r="G206">
        <f t="shared" si="25"/>
        <v>2006</v>
      </c>
      <c r="H206">
        <f>SUMIF(B$1:B206, B206, F$1:F206)</f>
        <v>41</v>
      </c>
      <c r="I206">
        <f t="shared" si="29"/>
        <v>0</v>
      </c>
      <c r="J206">
        <f t="shared" si="26"/>
        <v>41</v>
      </c>
      <c r="K206" s="1">
        <f>EOMONTH(A206, 0)</f>
        <v>38748</v>
      </c>
      <c r="L206" s="3">
        <f t="shared" si="27"/>
        <v>3797</v>
      </c>
      <c r="M206">
        <f t="shared" si="28"/>
        <v>0</v>
      </c>
    </row>
    <row r="207" spans="1:13" x14ac:dyDescent="0.25">
      <c r="A207" s="1">
        <v>38734</v>
      </c>
      <c r="B207" t="s">
        <v>78</v>
      </c>
      <c r="C207" s="3">
        <v>72</v>
      </c>
      <c r="D207">
        <f>SUMIF(B$1:B$2162, B207, C$1:C$2162)</f>
        <v>2123</v>
      </c>
      <c r="E207" s="2" t="str">
        <f t="shared" si="23"/>
        <v>2.05</v>
      </c>
      <c r="F207">
        <f t="shared" si="24"/>
        <v>147.6</v>
      </c>
      <c r="G207">
        <f t="shared" si="25"/>
        <v>2006</v>
      </c>
      <c r="H207">
        <f>SUMIF(B$1:B207, B207, F$1:F207)</f>
        <v>425.6</v>
      </c>
      <c r="I207">
        <f t="shared" si="29"/>
        <v>0.05</v>
      </c>
      <c r="J207">
        <f t="shared" si="26"/>
        <v>143.99999999999997</v>
      </c>
      <c r="K207" s="1">
        <f>EOMONTH(A207, 0)</f>
        <v>38748</v>
      </c>
      <c r="L207" s="3">
        <f t="shared" si="27"/>
        <v>3725</v>
      </c>
      <c r="M207">
        <f t="shared" si="28"/>
        <v>0</v>
      </c>
    </row>
    <row r="208" spans="1:13" x14ac:dyDescent="0.25">
      <c r="A208" s="1">
        <v>38734</v>
      </c>
      <c r="B208" t="s">
        <v>96</v>
      </c>
      <c r="C208" s="3">
        <v>7</v>
      </c>
      <c r="D208">
        <f>SUMIF(B$1:B$2162, B208, C$1:C$2162)</f>
        <v>34</v>
      </c>
      <c r="E208" s="2" t="str">
        <f t="shared" si="23"/>
        <v>2.05</v>
      </c>
      <c r="F208">
        <f t="shared" si="24"/>
        <v>14.349999999999998</v>
      </c>
      <c r="G208">
        <f t="shared" si="25"/>
        <v>2006</v>
      </c>
      <c r="H208">
        <f>SUMIF(B$1:B208, B208, F$1:F208)</f>
        <v>14.349999999999998</v>
      </c>
      <c r="I208">
        <f t="shared" si="29"/>
        <v>0</v>
      </c>
      <c r="J208">
        <f t="shared" si="26"/>
        <v>14.349999999999998</v>
      </c>
      <c r="K208" s="1">
        <f>EOMONTH(A208, 0)</f>
        <v>38748</v>
      </c>
      <c r="L208" s="3">
        <f t="shared" si="27"/>
        <v>3718</v>
      </c>
      <c r="M208">
        <f t="shared" si="28"/>
        <v>0</v>
      </c>
    </row>
    <row r="209" spans="1:13" x14ac:dyDescent="0.25">
      <c r="A209" s="1">
        <v>38734</v>
      </c>
      <c r="B209" t="s">
        <v>29</v>
      </c>
      <c r="C209" s="3">
        <v>7</v>
      </c>
      <c r="D209">
        <f>SUMIF(B$1:B$2162, B209, C$1:C$2162)</f>
        <v>15</v>
      </c>
      <c r="E209" s="2" t="str">
        <f t="shared" si="23"/>
        <v>2.05</v>
      </c>
      <c r="F209">
        <f t="shared" si="24"/>
        <v>14.349999999999998</v>
      </c>
      <c r="G209">
        <f t="shared" si="25"/>
        <v>2006</v>
      </c>
      <c r="H209">
        <f>SUMIF(B$1:B209, B209, F$1:F209)</f>
        <v>20.349999999999998</v>
      </c>
      <c r="I209">
        <f t="shared" si="29"/>
        <v>0</v>
      </c>
      <c r="J209">
        <f t="shared" si="26"/>
        <v>14.349999999999998</v>
      </c>
      <c r="K209" s="1">
        <f>EOMONTH(A209, 0)</f>
        <v>38748</v>
      </c>
      <c r="L209" s="3">
        <f t="shared" si="27"/>
        <v>3711</v>
      </c>
      <c r="M209">
        <f t="shared" si="28"/>
        <v>0</v>
      </c>
    </row>
    <row r="210" spans="1:13" x14ac:dyDescent="0.25">
      <c r="A210" s="1">
        <v>38734</v>
      </c>
      <c r="B210" t="s">
        <v>95</v>
      </c>
      <c r="C210" s="3">
        <v>2</v>
      </c>
      <c r="D210">
        <f>SUMIF(B$1:B$2162, B210, C$1:C$2162)</f>
        <v>8</v>
      </c>
      <c r="E210" s="2" t="str">
        <f t="shared" si="23"/>
        <v>2.05</v>
      </c>
      <c r="F210">
        <f t="shared" si="24"/>
        <v>4.0999999999999996</v>
      </c>
      <c r="G210">
        <f t="shared" si="25"/>
        <v>2006</v>
      </c>
      <c r="H210">
        <f>SUMIF(B$1:B210, B210, F$1:F210)</f>
        <v>4.0999999999999996</v>
      </c>
      <c r="I210">
        <f t="shared" si="29"/>
        <v>0</v>
      </c>
      <c r="J210">
        <f t="shared" si="26"/>
        <v>4.0999999999999996</v>
      </c>
      <c r="K210" s="1">
        <f>EOMONTH(A210, 0)</f>
        <v>38748</v>
      </c>
      <c r="L210" s="3">
        <f t="shared" si="27"/>
        <v>3709</v>
      </c>
      <c r="M210">
        <f t="shared" si="28"/>
        <v>0</v>
      </c>
    </row>
    <row r="211" spans="1:13" x14ac:dyDescent="0.25">
      <c r="A211" s="1">
        <v>38735</v>
      </c>
      <c r="B211" t="s">
        <v>71</v>
      </c>
      <c r="C211" s="3">
        <v>59</v>
      </c>
      <c r="D211">
        <f>SUMIF(B$1:B$2162, B211, C$1:C$2162)</f>
        <v>3185</v>
      </c>
      <c r="E211" s="2" t="str">
        <f t="shared" si="23"/>
        <v>2.05</v>
      </c>
      <c r="F211">
        <f t="shared" si="24"/>
        <v>120.94999999999999</v>
      </c>
      <c r="G211">
        <f t="shared" si="25"/>
        <v>2006</v>
      </c>
      <c r="H211">
        <f>SUMIF(B$1:B211, B211, F$1:F211)</f>
        <v>392.95</v>
      </c>
      <c r="I211">
        <f t="shared" si="29"/>
        <v>0.05</v>
      </c>
      <c r="J211">
        <f t="shared" si="26"/>
        <v>117.99999999999999</v>
      </c>
      <c r="K211" s="1">
        <f>EOMONTH(A211, 0)</f>
        <v>38748</v>
      </c>
      <c r="L211" s="3">
        <f t="shared" si="27"/>
        <v>3650</v>
      </c>
      <c r="M211">
        <f t="shared" si="28"/>
        <v>0</v>
      </c>
    </row>
    <row r="212" spans="1:13" x14ac:dyDescent="0.25">
      <c r="A212" s="1">
        <v>38736</v>
      </c>
      <c r="B212" t="s">
        <v>45</v>
      </c>
      <c r="C212" s="3">
        <v>212</v>
      </c>
      <c r="D212">
        <f>SUMIF(B$1:B$2162, B212, C$1:C$2162)</f>
        <v>26451</v>
      </c>
      <c r="E212" s="2" t="str">
        <f t="shared" si="23"/>
        <v>2.05</v>
      </c>
      <c r="F212">
        <f t="shared" si="24"/>
        <v>434.59999999999997</v>
      </c>
      <c r="G212">
        <f t="shared" si="25"/>
        <v>2006</v>
      </c>
      <c r="H212">
        <f>SUMIF(B$1:B212, B212, F$1:F212)</f>
        <v>3310.6</v>
      </c>
      <c r="I212">
        <f t="shared" si="29"/>
        <v>0.1</v>
      </c>
      <c r="J212">
        <f t="shared" si="26"/>
        <v>413.39999999999992</v>
      </c>
      <c r="K212" s="1">
        <f>EOMONTH(A212, 0)</f>
        <v>38748</v>
      </c>
      <c r="L212" s="3">
        <f t="shared" si="27"/>
        <v>3438</v>
      </c>
      <c r="M212">
        <f t="shared" si="28"/>
        <v>0</v>
      </c>
    </row>
    <row r="213" spans="1:13" x14ac:dyDescent="0.25">
      <c r="A213" s="1">
        <v>38741</v>
      </c>
      <c r="B213" t="s">
        <v>17</v>
      </c>
      <c r="C213" s="3">
        <v>195</v>
      </c>
      <c r="D213">
        <f>SUMIF(B$1:B$2162, B213, C$1:C$2162)</f>
        <v>19896</v>
      </c>
      <c r="E213" s="2" t="str">
        <f t="shared" si="23"/>
        <v>2.05</v>
      </c>
      <c r="F213">
        <f t="shared" si="24"/>
        <v>399.74999999999994</v>
      </c>
      <c r="G213">
        <f t="shared" si="25"/>
        <v>2006</v>
      </c>
      <c r="H213">
        <f>SUMIF(B$1:B213, B213, F$1:F213)</f>
        <v>3161.75</v>
      </c>
      <c r="I213">
        <f t="shared" si="29"/>
        <v>0.1</v>
      </c>
      <c r="J213">
        <f t="shared" si="26"/>
        <v>380.24999999999994</v>
      </c>
      <c r="K213" s="1">
        <f>EOMONTH(A213, 0)</f>
        <v>38748</v>
      </c>
      <c r="L213" s="3">
        <f t="shared" si="27"/>
        <v>3243</v>
      </c>
      <c r="M213">
        <f t="shared" si="28"/>
        <v>0</v>
      </c>
    </row>
    <row r="214" spans="1:13" x14ac:dyDescent="0.25">
      <c r="A214" s="1">
        <v>38741</v>
      </c>
      <c r="B214" t="s">
        <v>57</v>
      </c>
      <c r="C214" s="3">
        <v>16</v>
      </c>
      <c r="D214">
        <f>SUMIF(B$1:B$2162, B214, C$1:C$2162)</f>
        <v>48</v>
      </c>
      <c r="E214" s="2" t="str">
        <f t="shared" si="23"/>
        <v>2.05</v>
      </c>
      <c r="F214">
        <f t="shared" si="24"/>
        <v>32.799999999999997</v>
      </c>
      <c r="G214">
        <f t="shared" si="25"/>
        <v>2006</v>
      </c>
      <c r="H214">
        <f>SUMIF(B$1:B214, B214, F$1:F214)</f>
        <v>46.8</v>
      </c>
      <c r="I214">
        <f t="shared" si="29"/>
        <v>0</v>
      </c>
      <c r="J214">
        <f t="shared" si="26"/>
        <v>32.799999999999997</v>
      </c>
      <c r="K214" s="1">
        <f>EOMONTH(A214, 0)</f>
        <v>38748</v>
      </c>
      <c r="L214" s="3">
        <f t="shared" si="27"/>
        <v>3227</v>
      </c>
      <c r="M214">
        <f t="shared" si="28"/>
        <v>0</v>
      </c>
    </row>
    <row r="215" spans="1:13" x14ac:dyDescent="0.25">
      <c r="A215" s="1">
        <v>38745</v>
      </c>
      <c r="B215" t="s">
        <v>12</v>
      </c>
      <c r="C215" s="3">
        <v>187</v>
      </c>
      <c r="D215">
        <f>SUMIF(B$1:B$2162, B215, C$1:C$2162)</f>
        <v>5492</v>
      </c>
      <c r="E215" s="2" t="str">
        <f t="shared" si="23"/>
        <v>2.05</v>
      </c>
      <c r="F215">
        <f t="shared" si="24"/>
        <v>383.34999999999997</v>
      </c>
      <c r="G215">
        <f t="shared" si="25"/>
        <v>2006</v>
      </c>
      <c r="H215">
        <f>SUMIF(B$1:B215, B215, F$1:F215)</f>
        <v>1269.3499999999999</v>
      </c>
      <c r="I215">
        <f t="shared" si="29"/>
        <v>0.1</v>
      </c>
      <c r="J215">
        <f t="shared" si="26"/>
        <v>364.65</v>
      </c>
      <c r="K215" s="1">
        <f>EOMONTH(A215, 0)</f>
        <v>38748</v>
      </c>
      <c r="L215" s="3">
        <f t="shared" si="27"/>
        <v>3040</v>
      </c>
      <c r="M215">
        <f t="shared" si="28"/>
        <v>0</v>
      </c>
    </row>
    <row r="216" spans="1:13" x14ac:dyDescent="0.25">
      <c r="A216" s="1">
        <v>38751</v>
      </c>
      <c r="B216" t="s">
        <v>17</v>
      </c>
      <c r="C216" s="3">
        <v>369</v>
      </c>
      <c r="D216">
        <f>SUMIF(B$1:B$2162, B216, C$1:C$2162)</f>
        <v>19896</v>
      </c>
      <c r="E216" s="2" t="str">
        <f t="shared" si="23"/>
        <v>2.05</v>
      </c>
      <c r="F216">
        <f t="shared" si="24"/>
        <v>756.44999999999993</v>
      </c>
      <c r="G216">
        <f t="shared" si="25"/>
        <v>2006</v>
      </c>
      <c r="H216">
        <f>SUMIF(B$1:B216, B216, F$1:F216)</f>
        <v>3918.2</v>
      </c>
      <c r="I216">
        <f t="shared" si="29"/>
        <v>0.1</v>
      </c>
      <c r="J216">
        <f t="shared" si="26"/>
        <v>719.55</v>
      </c>
      <c r="K216" s="1">
        <f>EOMONTH(A216, 0)</f>
        <v>38776</v>
      </c>
      <c r="L216" s="3">
        <f t="shared" si="27"/>
        <v>5040</v>
      </c>
      <c r="M216">
        <f t="shared" si="28"/>
        <v>0</v>
      </c>
    </row>
    <row r="217" spans="1:13" x14ac:dyDescent="0.25">
      <c r="A217" s="1">
        <v>38754</v>
      </c>
      <c r="B217" t="s">
        <v>22</v>
      </c>
      <c r="C217" s="3">
        <v>223</v>
      </c>
      <c r="D217">
        <f>SUMIF(B$1:B$2162, B217, C$1:C$2162)</f>
        <v>26025</v>
      </c>
      <c r="E217" s="2" t="str">
        <f t="shared" si="23"/>
        <v>2.05</v>
      </c>
      <c r="F217">
        <f t="shared" si="24"/>
        <v>457.15</v>
      </c>
      <c r="G217">
        <f t="shared" si="25"/>
        <v>2006</v>
      </c>
      <c r="H217">
        <f>SUMIF(B$1:B217, B217, F$1:F217)</f>
        <v>5279.15</v>
      </c>
      <c r="I217">
        <f t="shared" si="29"/>
        <v>0.1</v>
      </c>
      <c r="J217">
        <f t="shared" si="26"/>
        <v>434.84999999999997</v>
      </c>
      <c r="K217" s="1">
        <f>EOMONTH(A217, 0)</f>
        <v>38776</v>
      </c>
      <c r="L217" s="3">
        <f t="shared" si="27"/>
        <v>4817</v>
      </c>
      <c r="M217">
        <f t="shared" si="28"/>
        <v>0</v>
      </c>
    </row>
    <row r="218" spans="1:13" x14ac:dyDescent="0.25">
      <c r="A218" s="1">
        <v>38754</v>
      </c>
      <c r="B218" t="s">
        <v>14</v>
      </c>
      <c r="C218" s="3">
        <v>453</v>
      </c>
      <c r="D218">
        <f>SUMIF(B$1:B$2162, B218, C$1:C$2162)</f>
        <v>23660</v>
      </c>
      <c r="E218" s="2" t="str">
        <f t="shared" si="23"/>
        <v>2.05</v>
      </c>
      <c r="F218">
        <f t="shared" si="24"/>
        <v>928.64999999999986</v>
      </c>
      <c r="G218">
        <f t="shared" si="25"/>
        <v>2006</v>
      </c>
      <c r="H218">
        <f>SUMIF(B$1:B218, B218, F$1:F218)</f>
        <v>5905.4</v>
      </c>
      <c r="I218">
        <f t="shared" si="29"/>
        <v>0.1</v>
      </c>
      <c r="J218">
        <f t="shared" si="26"/>
        <v>883.34999999999991</v>
      </c>
      <c r="K218" s="1">
        <f>EOMONTH(A218, 0)</f>
        <v>38776</v>
      </c>
      <c r="L218" s="3">
        <f t="shared" si="27"/>
        <v>4364</v>
      </c>
      <c r="M218">
        <f t="shared" si="28"/>
        <v>0</v>
      </c>
    </row>
    <row r="219" spans="1:13" x14ac:dyDescent="0.25">
      <c r="A219" s="1">
        <v>38754</v>
      </c>
      <c r="B219" t="s">
        <v>35</v>
      </c>
      <c r="C219" s="3">
        <v>190</v>
      </c>
      <c r="D219">
        <f>SUMIF(B$1:B$2162, B219, C$1:C$2162)</f>
        <v>4407</v>
      </c>
      <c r="E219" s="2" t="str">
        <f t="shared" si="23"/>
        <v>2.05</v>
      </c>
      <c r="F219">
        <f t="shared" si="24"/>
        <v>389.49999999999994</v>
      </c>
      <c r="G219">
        <f t="shared" si="25"/>
        <v>2006</v>
      </c>
      <c r="H219">
        <f>SUMIF(B$1:B219, B219, F$1:F219)</f>
        <v>629.5</v>
      </c>
      <c r="I219">
        <f t="shared" si="29"/>
        <v>0.05</v>
      </c>
      <c r="J219">
        <f t="shared" si="26"/>
        <v>379.99999999999994</v>
      </c>
      <c r="K219" s="1">
        <f>EOMONTH(A219, 0)</f>
        <v>38776</v>
      </c>
      <c r="L219" s="3">
        <f t="shared" si="27"/>
        <v>4174</v>
      </c>
      <c r="M219">
        <f t="shared" si="28"/>
        <v>0</v>
      </c>
    </row>
    <row r="220" spans="1:13" x14ac:dyDescent="0.25">
      <c r="A220" s="1">
        <v>38755</v>
      </c>
      <c r="B220" t="s">
        <v>64</v>
      </c>
      <c r="C220" s="3">
        <v>1</v>
      </c>
      <c r="D220">
        <f>SUMIF(B$1:B$2162, B220, C$1:C$2162)</f>
        <v>34</v>
      </c>
      <c r="E220" s="2" t="str">
        <f t="shared" si="23"/>
        <v>2.05</v>
      </c>
      <c r="F220">
        <f t="shared" si="24"/>
        <v>2.0499999999999998</v>
      </c>
      <c r="G220">
        <f t="shared" si="25"/>
        <v>2006</v>
      </c>
      <c r="H220">
        <f>SUMIF(B$1:B220, B220, F$1:F220)</f>
        <v>6.05</v>
      </c>
      <c r="I220">
        <f t="shared" si="29"/>
        <v>0</v>
      </c>
      <c r="J220">
        <f t="shared" si="26"/>
        <v>2.0499999999999998</v>
      </c>
      <c r="K220" s="1">
        <f>EOMONTH(A220, 0)</f>
        <v>38776</v>
      </c>
      <c r="L220" s="3">
        <f t="shared" si="27"/>
        <v>4173</v>
      </c>
      <c r="M220">
        <f t="shared" si="28"/>
        <v>0</v>
      </c>
    </row>
    <row r="221" spans="1:13" x14ac:dyDescent="0.25">
      <c r="A221" s="1">
        <v>38757</v>
      </c>
      <c r="B221" t="s">
        <v>17</v>
      </c>
      <c r="C221" s="3">
        <v>464</v>
      </c>
      <c r="D221">
        <f>SUMIF(B$1:B$2162, B221, C$1:C$2162)</f>
        <v>19896</v>
      </c>
      <c r="E221" s="2" t="str">
        <f t="shared" si="23"/>
        <v>2.05</v>
      </c>
      <c r="F221">
        <f t="shared" si="24"/>
        <v>951.19999999999993</v>
      </c>
      <c r="G221">
        <f t="shared" si="25"/>
        <v>2006</v>
      </c>
      <c r="H221">
        <f>SUMIF(B$1:B221, B221, F$1:F221)</f>
        <v>4869.3999999999996</v>
      </c>
      <c r="I221">
        <f t="shared" si="29"/>
        <v>0.1</v>
      </c>
      <c r="J221">
        <f t="shared" si="26"/>
        <v>904.79999999999984</v>
      </c>
      <c r="K221" s="1">
        <f>EOMONTH(A221, 0)</f>
        <v>38776</v>
      </c>
      <c r="L221" s="3">
        <f t="shared" si="27"/>
        <v>3709</v>
      </c>
      <c r="M221">
        <f t="shared" si="28"/>
        <v>0</v>
      </c>
    </row>
    <row r="222" spans="1:13" x14ac:dyDescent="0.25">
      <c r="A222" s="1">
        <v>38757</v>
      </c>
      <c r="B222" t="s">
        <v>55</v>
      </c>
      <c r="C222" s="3">
        <v>170</v>
      </c>
      <c r="D222">
        <f>SUMIF(B$1:B$2162, B222, C$1:C$2162)</f>
        <v>4926</v>
      </c>
      <c r="E222" s="2" t="str">
        <f t="shared" si="23"/>
        <v>2.05</v>
      </c>
      <c r="F222">
        <f t="shared" si="24"/>
        <v>348.49999999999994</v>
      </c>
      <c r="G222">
        <f t="shared" si="25"/>
        <v>2006</v>
      </c>
      <c r="H222">
        <f>SUMIF(B$1:B222, B222, F$1:F222)</f>
        <v>703.8</v>
      </c>
      <c r="I222">
        <f t="shared" si="29"/>
        <v>0.05</v>
      </c>
      <c r="J222">
        <f t="shared" si="26"/>
        <v>339.99999999999994</v>
      </c>
      <c r="K222" s="1">
        <f>EOMONTH(A222, 0)</f>
        <v>38776</v>
      </c>
      <c r="L222" s="3">
        <f t="shared" si="27"/>
        <v>3539</v>
      </c>
      <c r="M222">
        <f t="shared" si="28"/>
        <v>0</v>
      </c>
    </row>
    <row r="223" spans="1:13" x14ac:dyDescent="0.25">
      <c r="A223" s="1">
        <v>38757</v>
      </c>
      <c r="B223" t="s">
        <v>86</v>
      </c>
      <c r="C223" s="3">
        <v>19</v>
      </c>
      <c r="D223">
        <f>SUMIF(B$1:B$2162, B223, C$1:C$2162)</f>
        <v>56</v>
      </c>
      <c r="E223" s="2" t="str">
        <f t="shared" si="23"/>
        <v>2.05</v>
      </c>
      <c r="F223">
        <f t="shared" si="24"/>
        <v>38.949999999999996</v>
      </c>
      <c r="G223">
        <f t="shared" si="25"/>
        <v>2006</v>
      </c>
      <c r="H223">
        <f>SUMIF(B$1:B223, B223, F$1:F223)</f>
        <v>56.949999999999996</v>
      </c>
      <c r="I223">
        <f t="shared" si="29"/>
        <v>0</v>
      </c>
      <c r="J223">
        <f t="shared" si="26"/>
        <v>38.949999999999996</v>
      </c>
      <c r="K223" s="1">
        <f>EOMONTH(A223, 0)</f>
        <v>38776</v>
      </c>
      <c r="L223" s="3">
        <f t="shared" si="27"/>
        <v>3520</v>
      </c>
      <c r="M223">
        <f t="shared" si="28"/>
        <v>0</v>
      </c>
    </row>
    <row r="224" spans="1:13" x14ac:dyDescent="0.25">
      <c r="A224" s="1">
        <v>38761</v>
      </c>
      <c r="B224" t="s">
        <v>7</v>
      </c>
      <c r="C224" s="3">
        <v>230</v>
      </c>
      <c r="D224">
        <f>SUMIF(B$1:B$2162, B224, C$1:C$2162)</f>
        <v>27505</v>
      </c>
      <c r="E224" s="2" t="str">
        <f t="shared" si="23"/>
        <v>2.05</v>
      </c>
      <c r="F224">
        <f t="shared" si="24"/>
        <v>471.49999999999994</v>
      </c>
      <c r="G224">
        <f t="shared" si="25"/>
        <v>2006</v>
      </c>
      <c r="H224">
        <f>SUMIF(B$1:B224, B224, F$1:F224)</f>
        <v>6225.5</v>
      </c>
      <c r="I224">
        <f t="shared" si="29"/>
        <v>0.1</v>
      </c>
      <c r="J224">
        <f t="shared" si="26"/>
        <v>448.49999999999994</v>
      </c>
      <c r="K224" s="1">
        <f>EOMONTH(A224, 0)</f>
        <v>38776</v>
      </c>
      <c r="L224" s="3">
        <f t="shared" si="27"/>
        <v>3290</v>
      </c>
      <c r="M224">
        <f t="shared" si="28"/>
        <v>0</v>
      </c>
    </row>
    <row r="225" spans="1:13" x14ac:dyDescent="0.25">
      <c r="A225" s="1">
        <v>38765</v>
      </c>
      <c r="B225" t="s">
        <v>9</v>
      </c>
      <c r="C225" s="3">
        <v>387</v>
      </c>
      <c r="D225">
        <f>SUMIF(B$1:B$2162, B225, C$1:C$2162)</f>
        <v>26955</v>
      </c>
      <c r="E225" s="2" t="str">
        <f t="shared" si="23"/>
        <v>2.05</v>
      </c>
      <c r="F225">
        <f t="shared" si="24"/>
        <v>793.34999999999991</v>
      </c>
      <c r="G225">
        <f t="shared" si="25"/>
        <v>2006</v>
      </c>
      <c r="H225">
        <f>SUMIF(B$1:B225, B225, F$1:F225)</f>
        <v>6333.6</v>
      </c>
      <c r="I225">
        <f t="shared" si="29"/>
        <v>0.1</v>
      </c>
      <c r="J225">
        <f t="shared" si="26"/>
        <v>754.64999999999986</v>
      </c>
      <c r="K225" s="1">
        <f>EOMONTH(A225, 0)</f>
        <v>38776</v>
      </c>
      <c r="L225" s="3">
        <f t="shared" si="27"/>
        <v>2903</v>
      </c>
      <c r="M225">
        <f t="shared" si="28"/>
        <v>0</v>
      </c>
    </row>
    <row r="226" spans="1:13" x14ac:dyDescent="0.25">
      <c r="A226" s="1">
        <v>38766</v>
      </c>
      <c r="B226" t="s">
        <v>45</v>
      </c>
      <c r="C226" s="3">
        <v>264</v>
      </c>
      <c r="D226">
        <f>SUMIF(B$1:B$2162, B226, C$1:C$2162)</f>
        <v>26451</v>
      </c>
      <c r="E226" s="2" t="str">
        <f t="shared" si="23"/>
        <v>2.05</v>
      </c>
      <c r="F226">
        <f t="shared" si="24"/>
        <v>541.19999999999993</v>
      </c>
      <c r="G226">
        <f t="shared" si="25"/>
        <v>2006</v>
      </c>
      <c r="H226">
        <f>SUMIF(B$1:B226, B226, F$1:F226)</f>
        <v>3851.7999999999997</v>
      </c>
      <c r="I226">
        <f t="shared" si="29"/>
        <v>0.1</v>
      </c>
      <c r="J226">
        <f t="shared" si="26"/>
        <v>514.79999999999995</v>
      </c>
      <c r="K226" s="1">
        <f>EOMONTH(A226, 0)</f>
        <v>38776</v>
      </c>
      <c r="L226" s="3">
        <f t="shared" si="27"/>
        <v>2639</v>
      </c>
      <c r="M226">
        <f t="shared" si="28"/>
        <v>0</v>
      </c>
    </row>
    <row r="227" spans="1:13" x14ac:dyDescent="0.25">
      <c r="A227" s="1">
        <v>38767</v>
      </c>
      <c r="B227" t="s">
        <v>18</v>
      </c>
      <c r="C227" s="3">
        <v>163</v>
      </c>
      <c r="D227">
        <f>SUMIF(B$1:B$2162, B227, C$1:C$2162)</f>
        <v>5156</v>
      </c>
      <c r="E227" s="2" t="str">
        <f t="shared" si="23"/>
        <v>2.05</v>
      </c>
      <c r="F227">
        <f t="shared" si="24"/>
        <v>334.15</v>
      </c>
      <c r="G227">
        <f t="shared" si="25"/>
        <v>2006</v>
      </c>
      <c r="H227">
        <f>SUMIF(B$1:B227, B227, F$1:F227)</f>
        <v>1522.15</v>
      </c>
      <c r="I227">
        <f t="shared" si="29"/>
        <v>0.1</v>
      </c>
      <c r="J227">
        <f t="shared" si="26"/>
        <v>317.84999999999997</v>
      </c>
      <c r="K227" s="1">
        <f>EOMONTH(A227, 0)</f>
        <v>38776</v>
      </c>
      <c r="L227" s="3">
        <f t="shared" si="27"/>
        <v>2476</v>
      </c>
      <c r="M227">
        <f t="shared" si="28"/>
        <v>0</v>
      </c>
    </row>
    <row r="228" spans="1:13" x14ac:dyDescent="0.25">
      <c r="A228" s="1">
        <v>38768</v>
      </c>
      <c r="B228" t="s">
        <v>36</v>
      </c>
      <c r="C228" s="3">
        <v>14</v>
      </c>
      <c r="D228">
        <f>SUMIF(B$1:B$2162, B228, C$1:C$2162)</f>
        <v>48</v>
      </c>
      <c r="E228" s="2" t="str">
        <f t="shared" si="23"/>
        <v>2.05</v>
      </c>
      <c r="F228">
        <f t="shared" si="24"/>
        <v>28.699999999999996</v>
      </c>
      <c r="G228">
        <f t="shared" si="25"/>
        <v>2006</v>
      </c>
      <c r="H228">
        <f>SUMIF(B$1:B228, B228, F$1:F228)</f>
        <v>52.699999999999996</v>
      </c>
      <c r="I228">
        <f t="shared" si="29"/>
        <v>0</v>
      </c>
      <c r="J228">
        <f t="shared" si="26"/>
        <v>28.699999999999996</v>
      </c>
      <c r="K228" s="1">
        <f>EOMONTH(A228, 0)</f>
        <v>38776</v>
      </c>
      <c r="L228" s="3">
        <f t="shared" si="27"/>
        <v>2462</v>
      </c>
      <c r="M228">
        <f t="shared" si="28"/>
        <v>0</v>
      </c>
    </row>
    <row r="229" spans="1:13" x14ac:dyDescent="0.25">
      <c r="A229" s="1">
        <v>38769</v>
      </c>
      <c r="B229" t="s">
        <v>71</v>
      </c>
      <c r="C229" s="3">
        <v>98</v>
      </c>
      <c r="D229">
        <f>SUMIF(B$1:B$2162, B229, C$1:C$2162)</f>
        <v>3185</v>
      </c>
      <c r="E229" s="2" t="str">
        <f t="shared" si="23"/>
        <v>2.05</v>
      </c>
      <c r="F229">
        <f t="shared" si="24"/>
        <v>200.89999999999998</v>
      </c>
      <c r="G229">
        <f t="shared" si="25"/>
        <v>2006</v>
      </c>
      <c r="H229">
        <f>SUMIF(B$1:B229, B229, F$1:F229)</f>
        <v>593.84999999999991</v>
      </c>
      <c r="I229">
        <f t="shared" si="29"/>
        <v>0.05</v>
      </c>
      <c r="J229">
        <f t="shared" si="26"/>
        <v>195.99999999999997</v>
      </c>
      <c r="K229" s="1">
        <f>EOMONTH(A229, 0)</f>
        <v>38776</v>
      </c>
      <c r="L229" s="3">
        <f t="shared" si="27"/>
        <v>2364</v>
      </c>
      <c r="M229">
        <f t="shared" si="28"/>
        <v>0</v>
      </c>
    </row>
    <row r="230" spans="1:13" x14ac:dyDescent="0.25">
      <c r="A230" s="1">
        <v>38780</v>
      </c>
      <c r="B230" t="s">
        <v>26</v>
      </c>
      <c r="C230" s="3">
        <v>80</v>
      </c>
      <c r="D230">
        <f>SUMIF(B$1:B$2162, B230, C$1:C$2162)</f>
        <v>2286</v>
      </c>
      <c r="E230" s="2" t="str">
        <f t="shared" si="23"/>
        <v>2.05</v>
      </c>
      <c r="F230">
        <f t="shared" si="24"/>
        <v>164</v>
      </c>
      <c r="G230">
        <f t="shared" si="25"/>
        <v>2006</v>
      </c>
      <c r="H230">
        <f>SUMIF(B$1:B230, B230, F$1:F230)</f>
        <v>260</v>
      </c>
      <c r="I230">
        <f t="shared" si="29"/>
        <v>0.05</v>
      </c>
      <c r="J230">
        <f t="shared" si="26"/>
        <v>159.99999999999997</v>
      </c>
      <c r="K230" s="1">
        <f>EOMONTH(A230, 0)</f>
        <v>38807</v>
      </c>
      <c r="L230" s="3">
        <f t="shared" si="27"/>
        <v>5364</v>
      </c>
      <c r="M230">
        <f t="shared" si="28"/>
        <v>0</v>
      </c>
    </row>
    <row r="231" spans="1:13" x14ac:dyDescent="0.25">
      <c r="A231" s="1">
        <v>38780</v>
      </c>
      <c r="B231" t="s">
        <v>97</v>
      </c>
      <c r="C231" s="3">
        <v>16</v>
      </c>
      <c r="D231">
        <f>SUMIF(B$1:B$2162, B231, C$1:C$2162)</f>
        <v>42</v>
      </c>
      <c r="E231" s="2" t="str">
        <f t="shared" si="23"/>
        <v>2.05</v>
      </c>
      <c r="F231">
        <f t="shared" si="24"/>
        <v>32.799999999999997</v>
      </c>
      <c r="G231">
        <f t="shared" si="25"/>
        <v>2006</v>
      </c>
      <c r="H231">
        <f>SUMIF(B$1:B231, B231, F$1:F231)</f>
        <v>32.799999999999997</v>
      </c>
      <c r="I231">
        <f t="shared" si="29"/>
        <v>0</v>
      </c>
      <c r="J231">
        <f t="shared" si="26"/>
        <v>32.799999999999997</v>
      </c>
      <c r="K231" s="1">
        <f>EOMONTH(A231, 0)</f>
        <v>38807</v>
      </c>
      <c r="L231" s="3">
        <f t="shared" si="27"/>
        <v>5348</v>
      </c>
      <c r="M231">
        <f t="shared" si="28"/>
        <v>0</v>
      </c>
    </row>
    <row r="232" spans="1:13" x14ac:dyDescent="0.25">
      <c r="A232" s="1">
        <v>38784</v>
      </c>
      <c r="B232" t="s">
        <v>39</v>
      </c>
      <c r="C232" s="3">
        <v>127</v>
      </c>
      <c r="D232">
        <f>SUMIF(B$1:B$2162, B232, C$1:C$2162)</f>
        <v>2042</v>
      </c>
      <c r="E232" s="2" t="str">
        <f t="shared" si="23"/>
        <v>2.05</v>
      </c>
      <c r="F232">
        <f t="shared" si="24"/>
        <v>260.34999999999997</v>
      </c>
      <c r="G232">
        <f t="shared" si="25"/>
        <v>2006</v>
      </c>
      <c r="H232">
        <f>SUMIF(B$1:B232, B232, F$1:F232)</f>
        <v>620.34999999999991</v>
      </c>
      <c r="I232">
        <f t="shared" si="29"/>
        <v>0.05</v>
      </c>
      <c r="J232">
        <f t="shared" si="26"/>
        <v>253.99999999999997</v>
      </c>
      <c r="K232" s="1">
        <f>EOMONTH(A232, 0)</f>
        <v>38807</v>
      </c>
      <c r="L232" s="3">
        <f t="shared" si="27"/>
        <v>5221</v>
      </c>
      <c r="M232">
        <f t="shared" si="28"/>
        <v>0</v>
      </c>
    </row>
    <row r="233" spans="1:13" x14ac:dyDescent="0.25">
      <c r="A233" s="1">
        <v>38786</v>
      </c>
      <c r="B233" t="s">
        <v>19</v>
      </c>
      <c r="C233" s="3">
        <v>170</v>
      </c>
      <c r="D233">
        <f>SUMIF(B$1:B$2162, B233, C$1:C$2162)</f>
        <v>4784</v>
      </c>
      <c r="E233" s="2" t="str">
        <f t="shared" si="23"/>
        <v>2.05</v>
      </c>
      <c r="F233">
        <f t="shared" si="24"/>
        <v>348.49999999999994</v>
      </c>
      <c r="G233">
        <f t="shared" si="25"/>
        <v>2006</v>
      </c>
      <c r="H233">
        <f>SUMIF(B$1:B233, B233, F$1:F233)</f>
        <v>988.5</v>
      </c>
      <c r="I233">
        <f t="shared" si="29"/>
        <v>0.05</v>
      </c>
      <c r="J233">
        <f t="shared" si="26"/>
        <v>339.99999999999994</v>
      </c>
      <c r="K233" s="1">
        <f>EOMONTH(A233, 0)</f>
        <v>38807</v>
      </c>
      <c r="L233" s="3">
        <f t="shared" si="27"/>
        <v>5051</v>
      </c>
      <c r="M233">
        <f t="shared" si="28"/>
        <v>0</v>
      </c>
    </row>
    <row r="234" spans="1:13" x14ac:dyDescent="0.25">
      <c r="A234" s="1">
        <v>38787</v>
      </c>
      <c r="B234" t="s">
        <v>61</v>
      </c>
      <c r="C234" s="3">
        <v>28</v>
      </c>
      <c r="D234">
        <f>SUMIF(B$1:B$2162, B234, C$1:C$2162)</f>
        <v>3705</v>
      </c>
      <c r="E234" s="2" t="str">
        <f t="shared" si="23"/>
        <v>2.05</v>
      </c>
      <c r="F234">
        <f t="shared" si="24"/>
        <v>57.399999999999991</v>
      </c>
      <c r="G234">
        <f t="shared" si="25"/>
        <v>2006</v>
      </c>
      <c r="H234">
        <f>SUMIF(B$1:B234, B234, F$1:F234)</f>
        <v>251.39999999999998</v>
      </c>
      <c r="I234">
        <f t="shared" si="29"/>
        <v>0.05</v>
      </c>
      <c r="J234">
        <f t="shared" si="26"/>
        <v>55.999999999999993</v>
      </c>
      <c r="K234" s="1">
        <f>EOMONTH(A234, 0)</f>
        <v>38807</v>
      </c>
      <c r="L234" s="3">
        <f t="shared" si="27"/>
        <v>5023</v>
      </c>
      <c r="M234">
        <f t="shared" si="28"/>
        <v>0</v>
      </c>
    </row>
    <row r="235" spans="1:13" x14ac:dyDescent="0.25">
      <c r="A235" s="1">
        <v>38788</v>
      </c>
      <c r="B235" t="s">
        <v>98</v>
      </c>
      <c r="C235" s="3">
        <v>12</v>
      </c>
      <c r="D235">
        <f>SUMIF(B$1:B$2162, B235, C$1:C$2162)</f>
        <v>55</v>
      </c>
      <c r="E235" s="2" t="str">
        <f t="shared" si="23"/>
        <v>2.05</v>
      </c>
      <c r="F235">
        <f t="shared" si="24"/>
        <v>24.599999999999998</v>
      </c>
      <c r="G235">
        <f t="shared" si="25"/>
        <v>2006</v>
      </c>
      <c r="H235">
        <f>SUMIF(B$1:B235, B235, F$1:F235)</f>
        <v>24.599999999999998</v>
      </c>
      <c r="I235">
        <f t="shared" si="29"/>
        <v>0</v>
      </c>
      <c r="J235">
        <f t="shared" si="26"/>
        <v>24.599999999999998</v>
      </c>
      <c r="K235" s="1">
        <f>EOMONTH(A235, 0)</f>
        <v>38807</v>
      </c>
      <c r="L235" s="3">
        <f t="shared" si="27"/>
        <v>5011</v>
      </c>
      <c r="M235">
        <f t="shared" si="28"/>
        <v>0</v>
      </c>
    </row>
    <row r="236" spans="1:13" x14ac:dyDescent="0.25">
      <c r="A236" s="1">
        <v>38790</v>
      </c>
      <c r="B236" t="s">
        <v>99</v>
      </c>
      <c r="C236" s="3">
        <v>10</v>
      </c>
      <c r="D236">
        <f>SUMIF(B$1:B$2162, B236, C$1:C$2162)</f>
        <v>41</v>
      </c>
      <c r="E236" s="2" t="str">
        <f t="shared" si="23"/>
        <v>2.05</v>
      </c>
      <c r="F236">
        <f t="shared" si="24"/>
        <v>20.5</v>
      </c>
      <c r="G236">
        <f t="shared" si="25"/>
        <v>2006</v>
      </c>
      <c r="H236">
        <f>SUMIF(B$1:B236, B236, F$1:F236)</f>
        <v>20.5</v>
      </c>
      <c r="I236">
        <f t="shared" si="29"/>
        <v>0</v>
      </c>
      <c r="J236">
        <f t="shared" si="26"/>
        <v>20.5</v>
      </c>
      <c r="K236" s="1">
        <f>EOMONTH(A236, 0)</f>
        <v>38807</v>
      </c>
      <c r="L236" s="3">
        <f t="shared" si="27"/>
        <v>5001</v>
      </c>
      <c r="M236">
        <f t="shared" si="28"/>
        <v>0</v>
      </c>
    </row>
    <row r="237" spans="1:13" x14ac:dyDescent="0.25">
      <c r="A237" s="1">
        <v>38791</v>
      </c>
      <c r="B237" t="s">
        <v>30</v>
      </c>
      <c r="C237" s="3">
        <v>65</v>
      </c>
      <c r="D237">
        <f>SUMIF(B$1:B$2162, B237, C$1:C$2162)</f>
        <v>5120</v>
      </c>
      <c r="E237" s="2" t="str">
        <f t="shared" si="23"/>
        <v>2.05</v>
      </c>
      <c r="F237">
        <f t="shared" si="24"/>
        <v>133.25</v>
      </c>
      <c r="G237">
        <f t="shared" si="25"/>
        <v>2006</v>
      </c>
      <c r="H237">
        <f>SUMIF(B$1:B237, B237, F$1:F237)</f>
        <v>1573.25</v>
      </c>
      <c r="I237">
        <f t="shared" si="29"/>
        <v>0.1</v>
      </c>
      <c r="J237">
        <f t="shared" si="26"/>
        <v>126.74999999999999</v>
      </c>
      <c r="K237" s="1">
        <f>EOMONTH(A237, 0)</f>
        <v>38807</v>
      </c>
      <c r="L237" s="3">
        <f t="shared" si="27"/>
        <v>4936</v>
      </c>
      <c r="M237">
        <f t="shared" si="28"/>
        <v>0</v>
      </c>
    </row>
    <row r="238" spans="1:13" x14ac:dyDescent="0.25">
      <c r="A238" s="1">
        <v>38792</v>
      </c>
      <c r="B238" t="s">
        <v>9</v>
      </c>
      <c r="C238" s="3">
        <v>262</v>
      </c>
      <c r="D238">
        <f>SUMIF(B$1:B$2162, B238, C$1:C$2162)</f>
        <v>26955</v>
      </c>
      <c r="E238" s="2" t="str">
        <f t="shared" si="23"/>
        <v>2.05</v>
      </c>
      <c r="F238">
        <f t="shared" si="24"/>
        <v>537.09999999999991</v>
      </c>
      <c r="G238">
        <f t="shared" si="25"/>
        <v>2006</v>
      </c>
      <c r="H238">
        <f>SUMIF(B$1:B238, B238, F$1:F238)</f>
        <v>6870.7000000000007</v>
      </c>
      <c r="I238">
        <f t="shared" si="29"/>
        <v>0.1</v>
      </c>
      <c r="J238">
        <f t="shared" si="26"/>
        <v>510.89999999999992</v>
      </c>
      <c r="K238" s="1">
        <f>EOMONTH(A238, 0)</f>
        <v>38807</v>
      </c>
      <c r="L238" s="3">
        <f t="shared" si="27"/>
        <v>4674</v>
      </c>
      <c r="M238">
        <f t="shared" si="28"/>
        <v>0</v>
      </c>
    </row>
    <row r="239" spans="1:13" x14ac:dyDescent="0.25">
      <c r="A239" s="1">
        <v>38792</v>
      </c>
      <c r="B239" t="s">
        <v>100</v>
      </c>
      <c r="C239" s="3">
        <v>17</v>
      </c>
      <c r="D239">
        <f>SUMIF(B$1:B$2162, B239, C$1:C$2162)</f>
        <v>48</v>
      </c>
      <c r="E239" s="2" t="str">
        <f t="shared" si="23"/>
        <v>2.05</v>
      </c>
      <c r="F239">
        <f t="shared" si="24"/>
        <v>34.849999999999994</v>
      </c>
      <c r="G239">
        <f t="shared" si="25"/>
        <v>2006</v>
      </c>
      <c r="H239">
        <f>SUMIF(B$1:B239, B239, F$1:F239)</f>
        <v>34.849999999999994</v>
      </c>
      <c r="I239">
        <f t="shared" si="29"/>
        <v>0</v>
      </c>
      <c r="J239">
        <f t="shared" si="26"/>
        <v>34.849999999999994</v>
      </c>
      <c r="K239" s="1">
        <f>EOMONTH(A239, 0)</f>
        <v>38807</v>
      </c>
      <c r="L239" s="3">
        <f t="shared" si="27"/>
        <v>4657</v>
      </c>
      <c r="M239">
        <f t="shared" si="28"/>
        <v>0</v>
      </c>
    </row>
    <row r="240" spans="1:13" x14ac:dyDescent="0.25">
      <c r="A240" s="1">
        <v>38792</v>
      </c>
      <c r="B240" t="s">
        <v>101</v>
      </c>
      <c r="C240" s="3">
        <v>20</v>
      </c>
      <c r="D240">
        <f>SUMIF(B$1:B$2162, B240, C$1:C$2162)</f>
        <v>36</v>
      </c>
      <c r="E240" s="2" t="str">
        <f t="shared" si="23"/>
        <v>2.05</v>
      </c>
      <c r="F240">
        <f t="shared" si="24"/>
        <v>41</v>
      </c>
      <c r="G240">
        <f t="shared" si="25"/>
        <v>2006</v>
      </c>
      <c r="H240">
        <f>SUMIF(B$1:B240, B240, F$1:F240)</f>
        <v>41</v>
      </c>
      <c r="I240">
        <f t="shared" si="29"/>
        <v>0</v>
      </c>
      <c r="J240">
        <f t="shared" si="26"/>
        <v>41</v>
      </c>
      <c r="K240" s="1">
        <f>EOMONTH(A240, 0)</f>
        <v>38807</v>
      </c>
      <c r="L240" s="3">
        <f t="shared" si="27"/>
        <v>4637</v>
      </c>
      <c r="M240">
        <f t="shared" si="28"/>
        <v>0</v>
      </c>
    </row>
    <row r="241" spans="1:13" x14ac:dyDescent="0.25">
      <c r="A241" s="1">
        <v>38801</v>
      </c>
      <c r="B241" t="s">
        <v>7</v>
      </c>
      <c r="C241" s="3">
        <v>224</v>
      </c>
      <c r="D241">
        <f>SUMIF(B$1:B$2162, B241, C$1:C$2162)</f>
        <v>27505</v>
      </c>
      <c r="E241" s="2" t="str">
        <f t="shared" si="23"/>
        <v>2.05</v>
      </c>
      <c r="F241">
        <f t="shared" si="24"/>
        <v>459.19999999999993</v>
      </c>
      <c r="G241">
        <f t="shared" si="25"/>
        <v>2006</v>
      </c>
      <c r="H241">
        <f>SUMIF(B$1:B241, B241, F$1:F241)</f>
        <v>6684.7</v>
      </c>
      <c r="I241">
        <f t="shared" si="29"/>
        <v>0.1</v>
      </c>
      <c r="J241">
        <f t="shared" si="26"/>
        <v>436.79999999999995</v>
      </c>
      <c r="K241" s="1">
        <f>EOMONTH(A241, 0)</f>
        <v>38807</v>
      </c>
      <c r="L241" s="3">
        <f t="shared" si="27"/>
        <v>4413</v>
      </c>
      <c r="M241">
        <f t="shared" si="28"/>
        <v>0</v>
      </c>
    </row>
    <row r="242" spans="1:13" x14ac:dyDescent="0.25">
      <c r="A242" s="1">
        <v>38808</v>
      </c>
      <c r="B242" t="s">
        <v>52</v>
      </c>
      <c r="C242" s="3">
        <v>199</v>
      </c>
      <c r="D242">
        <f>SUMIF(B$1:B$2162, B242, C$1:C$2162)</f>
        <v>5460</v>
      </c>
      <c r="E242" s="2" t="str">
        <f t="shared" si="23"/>
        <v>2.05</v>
      </c>
      <c r="F242">
        <f t="shared" si="24"/>
        <v>407.95</v>
      </c>
      <c r="G242">
        <f t="shared" si="25"/>
        <v>2006</v>
      </c>
      <c r="H242">
        <f>SUMIF(B$1:B242, B242, F$1:F242)</f>
        <v>677.95</v>
      </c>
      <c r="I242">
        <f t="shared" si="29"/>
        <v>0.05</v>
      </c>
      <c r="J242">
        <f t="shared" si="26"/>
        <v>397.99999999999994</v>
      </c>
      <c r="K242" s="1">
        <f>EOMONTH(A242, 0)</f>
        <v>38837</v>
      </c>
      <c r="L242" s="3">
        <f t="shared" si="27"/>
        <v>5413</v>
      </c>
      <c r="M242">
        <f t="shared" si="28"/>
        <v>0</v>
      </c>
    </row>
    <row r="243" spans="1:13" x14ac:dyDescent="0.25">
      <c r="A243" s="1">
        <v>38813</v>
      </c>
      <c r="B243" t="s">
        <v>30</v>
      </c>
      <c r="C243" s="3">
        <v>70</v>
      </c>
      <c r="D243">
        <f>SUMIF(B$1:B$2162, B243, C$1:C$2162)</f>
        <v>5120</v>
      </c>
      <c r="E243" s="2" t="str">
        <f t="shared" si="23"/>
        <v>2.05</v>
      </c>
      <c r="F243">
        <f t="shared" si="24"/>
        <v>143.5</v>
      </c>
      <c r="G243">
        <f t="shared" si="25"/>
        <v>2006</v>
      </c>
      <c r="H243">
        <f>SUMIF(B$1:B243, B243, F$1:F243)</f>
        <v>1716.75</v>
      </c>
      <c r="I243">
        <f t="shared" si="29"/>
        <v>0.1</v>
      </c>
      <c r="J243">
        <f t="shared" si="26"/>
        <v>136.49999999999997</v>
      </c>
      <c r="K243" s="1">
        <f>EOMONTH(A243, 0)</f>
        <v>38837</v>
      </c>
      <c r="L243" s="3">
        <f t="shared" si="27"/>
        <v>5343</v>
      </c>
      <c r="M243">
        <f t="shared" si="28"/>
        <v>0</v>
      </c>
    </row>
    <row r="244" spans="1:13" x14ac:dyDescent="0.25">
      <c r="A244" s="1">
        <v>38815</v>
      </c>
      <c r="B244" t="s">
        <v>102</v>
      </c>
      <c r="C244" s="3">
        <v>171</v>
      </c>
      <c r="D244">
        <f>SUMIF(B$1:B$2162, B244, C$1:C$2162)</f>
        <v>7904</v>
      </c>
      <c r="E244" s="2" t="str">
        <f t="shared" si="23"/>
        <v>2.05</v>
      </c>
      <c r="F244">
        <f t="shared" si="24"/>
        <v>350.54999999999995</v>
      </c>
      <c r="G244">
        <f t="shared" si="25"/>
        <v>2006</v>
      </c>
      <c r="H244">
        <f>SUMIF(B$1:B244, B244, F$1:F244)</f>
        <v>350.54999999999995</v>
      </c>
      <c r="I244">
        <f t="shared" si="29"/>
        <v>0.05</v>
      </c>
      <c r="J244">
        <f t="shared" si="26"/>
        <v>341.99999999999994</v>
      </c>
      <c r="K244" s="1">
        <f>EOMONTH(A244, 0)</f>
        <v>38837</v>
      </c>
      <c r="L244" s="3">
        <f t="shared" si="27"/>
        <v>5172</v>
      </c>
      <c r="M244">
        <f t="shared" si="28"/>
        <v>0</v>
      </c>
    </row>
    <row r="245" spans="1:13" x14ac:dyDescent="0.25">
      <c r="A245" s="1">
        <v>38815</v>
      </c>
      <c r="B245" t="s">
        <v>103</v>
      </c>
      <c r="C245" s="3">
        <v>1</v>
      </c>
      <c r="D245">
        <f>SUMIF(B$1:B$2162, B245, C$1:C$2162)</f>
        <v>1</v>
      </c>
      <c r="E245" s="2" t="str">
        <f t="shared" si="23"/>
        <v>2.05</v>
      </c>
      <c r="F245">
        <f t="shared" si="24"/>
        <v>2.0499999999999998</v>
      </c>
      <c r="G245">
        <f t="shared" si="25"/>
        <v>2006</v>
      </c>
      <c r="H245">
        <f>SUMIF(B$1:B245, B245, F$1:F245)</f>
        <v>2.0499999999999998</v>
      </c>
      <c r="I245">
        <f t="shared" si="29"/>
        <v>0</v>
      </c>
      <c r="J245">
        <f t="shared" si="26"/>
        <v>2.0499999999999998</v>
      </c>
      <c r="K245" s="1">
        <f>EOMONTH(A245, 0)</f>
        <v>38837</v>
      </c>
      <c r="L245" s="3">
        <f t="shared" si="27"/>
        <v>5171</v>
      </c>
      <c r="M245">
        <f t="shared" si="28"/>
        <v>0</v>
      </c>
    </row>
    <row r="246" spans="1:13" x14ac:dyDescent="0.25">
      <c r="A246" s="1">
        <v>38817</v>
      </c>
      <c r="B246" t="s">
        <v>94</v>
      </c>
      <c r="C246" s="3">
        <v>13</v>
      </c>
      <c r="D246">
        <f>SUMIF(B$1:B$2162, B246, C$1:C$2162)</f>
        <v>69</v>
      </c>
      <c r="E246" s="2" t="str">
        <f t="shared" si="23"/>
        <v>2.05</v>
      </c>
      <c r="F246">
        <f t="shared" si="24"/>
        <v>26.65</v>
      </c>
      <c r="G246">
        <f t="shared" si="25"/>
        <v>2006</v>
      </c>
      <c r="H246">
        <f>SUMIF(B$1:B246, B246, F$1:F246)</f>
        <v>67.650000000000006</v>
      </c>
      <c r="I246">
        <f t="shared" si="29"/>
        <v>0</v>
      </c>
      <c r="J246">
        <f t="shared" si="26"/>
        <v>26.65</v>
      </c>
      <c r="K246" s="1">
        <f>EOMONTH(A246, 0)</f>
        <v>38837</v>
      </c>
      <c r="L246" s="3">
        <f t="shared" si="27"/>
        <v>5158</v>
      </c>
      <c r="M246">
        <f t="shared" si="28"/>
        <v>0</v>
      </c>
    </row>
    <row r="247" spans="1:13" x14ac:dyDescent="0.25">
      <c r="A247" s="1">
        <v>38818</v>
      </c>
      <c r="B247" t="s">
        <v>9</v>
      </c>
      <c r="C247" s="3">
        <v>293</v>
      </c>
      <c r="D247">
        <f>SUMIF(B$1:B$2162, B247, C$1:C$2162)</f>
        <v>26955</v>
      </c>
      <c r="E247" s="2" t="str">
        <f t="shared" si="23"/>
        <v>2.05</v>
      </c>
      <c r="F247">
        <f t="shared" si="24"/>
        <v>600.65</v>
      </c>
      <c r="G247">
        <f t="shared" si="25"/>
        <v>2006</v>
      </c>
      <c r="H247">
        <f>SUMIF(B$1:B247, B247, F$1:F247)</f>
        <v>7471.35</v>
      </c>
      <c r="I247">
        <f t="shared" si="29"/>
        <v>0.1</v>
      </c>
      <c r="J247">
        <f t="shared" si="26"/>
        <v>571.34999999999991</v>
      </c>
      <c r="K247" s="1">
        <f>EOMONTH(A247, 0)</f>
        <v>38837</v>
      </c>
      <c r="L247" s="3">
        <f t="shared" si="27"/>
        <v>4865</v>
      </c>
      <c r="M247">
        <f t="shared" si="28"/>
        <v>0</v>
      </c>
    </row>
    <row r="248" spans="1:13" x14ac:dyDescent="0.25">
      <c r="A248" s="1">
        <v>38818</v>
      </c>
      <c r="B248" t="s">
        <v>87</v>
      </c>
      <c r="C248" s="3">
        <v>11</v>
      </c>
      <c r="D248">
        <f>SUMIF(B$1:B$2162, B248, C$1:C$2162)</f>
        <v>55</v>
      </c>
      <c r="E248" s="2" t="str">
        <f t="shared" si="23"/>
        <v>2.05</v>
      </c>
      <c r="F248">
        <f t="shared" si="24"/>
        <v>22.549999999999997</v>
      </c>
      <c r="G248">
        <f t="shared" si="25"/>
        <v>2006</v>
      </c>
      <c r="H248">
        <f>SUMIF(B$1:B248, B248, F$1:F248)</f>
        <v>54.55</v>
      </c>
      <c r="I248">
        <f t="shared" si="29"/>
        <v>0</v>
      </c>
      <c r="J248">
        <f t="shared" si="26"/>
        <v>22.549999999999997</v>
      </c>
      <c r="K248" s="1">
        <f>EOMONTH(A248, 0)</f>
        <v>38837</v>
      </c>
      <c r="L248" s="3">
        <f t="shared" si="27"/>
        <v>4854</v>
      </c>
      <c r="M248">
        <f t="shared" si="28"/>
        <v>0</v>
      </c>
    </row>
    <row r="249" spans="1:13" x14ac:dyDescent="0.25">
      <c r="A249" s="1">
        <v>38820</v>
      </c>
      <c r="B249" t="s">
        <v>50</v>
      </c>
      <c r="C249" s="3">
        <v>162</v>
      </c>
      <c r="D249">
        <f>SUMIF(B$1:B$2162, B249, C$1:C$2162)</f>
        <v>22352</v>
      </c>
      <c r="E249" s="2" t="str">
        <f t="shared" si="23"/>
        <v>2.05</v>
      </c>
      <c r="F249">
        <f t="shared" si="24"/>
        <v>332.09999999999997</v>
      </c>
      <c r="G249">
        <f t="shared" si="25"/>
        <v>2006</v>
      </c>
      <c r="H249">
        <f>SUMIF(B$1:B249, B249, F$1:F249)</f>
        <v>5642.1</v>
      </c>
      <c r="I249">
        <f t="shared" si="29"/>
        <v>0.1</v>
      </c>
      <c r="J249">
        <f t="shared" si="26"/>
        <v>315.89999999999998</v>
      </c>
      <c r="K249" s="1">
        <f>EOMONTH(A249, 0)</f>
        <v>38837</v>
      </c>
      <c r="L249" s="3">
        <f t="shared" si="27"/>
        <v>4692</v>
      </c>
      <c r="M249">
        <f t="shared" si="28"/>
        <v>0</v>
      </c>
    </row>
    <row r="250" spans="1:13" x14ac:dyDescent="0.25">
      <c r="A250" s="1">
        <v>38821</v>
      </c>
      <c r="B250" t="s">
        <v>58</v>
      </c>
      <c r="C250" s="3">
        <v>187</v>
      </c>
      <c r="D250">
        <f>SUMIF(B$1:B$2162, B250, C$1:C$2162)</f>
        <v>1404</v>
      </c>
      <c r="E250" s="2" t="str">
        <f t="shared" si="23"/>
        <v>2.05</v>
      </c>
      <c r="F250">
        <f t="shared" si="24"/>
        <v>383.34999999999997</v>
      </c>
      <c r="G250">
        <f t="shared" si="25"/>
        <v>2006</v>
      </c>
      <c r="H250">
        <f>SUMIF(B$1:B250, B250, F$1:F250)</f>
        <v>741.34999999999991</v>
      </c>
      <c r="I250">
        <f t="shared" si="29"/>
        <v>0.05</v>
      </c>
      <c r="J250">
        <f t="shared" si="26"/>
        <v>373.99999999999994</v>
      </c>
      <c r="K250" s="1">
        <f>EOMONTH(A250, 0)</f>
        <v>38837</v>
      </c>
      <c r="L250" s="3">
        <f t="shared" si="27"/>
        <v>4505</v>
      </c>
      <c r="M250">
        <f t="shared" si="28"/>
        <v>0</v>
      </c>
    </row>
    <row r="251" spans="1:13" x14ac:dyDescent="0.25">
      <c r="A251" s="1">
        <v>38822</v>
      </c>
      <c r="B251" t="s">
        <v>18</v>
      </c>
      <c r="C251" s="3">
        <v>192</v>
      </c>
      <c r="D251">
        <f>SUMIF(B$1:B$2162, B251, C$1:C$2162)</f>
        <v>5156</v>
      </c>
      <c r="E251" s="2" t="str">
        <f t="shared" si="23"/>
        <v>2.05</v>
      </c>
      <c r="F251">
        <f t="shared" si="24"/>
        <v>393.59999999999997</v>
      </c>
      <c r="G251">
        <f t="shared" si="25"/>
        <v>2006</v>
      </c>
      <c r="H251">
        <f>SUMIF(B$1:B251, B251, F$1:F251)</f>
        <v>1915.75</v>
      </c>
      <c r="I251">
        <f t="shared" si="29"/>
        <v>0.1</v>
      </c>
      <c r="J251">
        <f t="shared" si="26"/>
        <v>374.4</v>
      </c>
      <c r="K251" s="1">
        <f>EOMONTH(A251, 0)</f>
        <v>38837</v>
      </c>
      <c r="L251" s="3">
        <f t="shared" si="27"/>
        <v>4313</v>
      </c>
      <c r="M251">
        <f t="shared" si="28"/>
        <v>0</v>
      </c>
    </row>
    <row r="252" spans="1:13" x14ac:dyDescent="0.25">
      <c r="A252" s="1">
        <v>38824</v>
      </c>
      <c r="B252" t="s">
        <v>24</v>
      </c>
      <c r="C252" s="3">
        <v>127</v>
      </c>
      <c r="D252">
        <f>SUMIF(B$1:B$2162, B252, C$1:C$2162)</f>
        <v>5797</v>
      </c>
      <c r="E252" s="2" t="str">
        <f t="shared" si="23"/>
        <v>2.05</v>
      </c>
      <c r="F252">
        <f t="shared" si="24"/>
        <v>260.34999999999997</v>
      </c>
      <c r="G252">
        <f t="shared" si="25"/>
        <v>2006</v>
      </c>
      <c r="H252">
        <f>SUMIF(B$1:B252, B252, F$1:F252)</f>
        <v>1434.35</v>
      </c>
      <c r="I252">
        <f t="shared" si="29"/>
        <v>0.1</v>
      </c>
      <c r="J252">
        <f t="shared" si="26"/>
        <v>247.64999999999998</v>
      </c>
      <c r="K252" s="1">
        <f>EOMONTH(A252, 0)</f>
        <v>38837</v>
      </c>
      <c r="L252" s="3">
        <f t="shared" si="27"/>
        <v>4186</v>
      </c>
      <c r="M252">
        <f t="shared" si="28"/>
        <v>0</v>
      </c>
    </row>
    <row r="253" spans="1:13" x14ac:dyDescent="0.25">
      <c r="A253" s="1">
        <v>38826</v>
      </c>
      <c r="B253" t="s">
        <v>9</v>
      </c>
      <c r="C253" s="3">
        <v>198</v>
      </c>
      <c r="D253">
        <f>SUMIF(B$1:B$2162, B253, C$1:C$2162)</f>
        <v>26955</v>
      </c>
      <c r="E253" s="2" t="str">
        <f t="shared" si="23"/>
        <v>2.05</v>
      </c>
      <c r="F253">
        <f t="shared" si="24"/>
        <v>405.9</v>
      </c>
      <c r="G253">
        <f t="shared" si="25"/>
        <v>2006</v>
      </c>
      <c r="H253">
        <f>SUMIF(B$1:B253, B253, F$1:F253)</f>
        <v>7877.25</v>
      </c>
      <c r="I253">
        <f t="shared" si="29"/>
        <v>0.1</v>
      </c>
      <c r="J253">
        <f t="shared" si="26"/>
        <v>386.09999999999997</v>
      </c>
      <c r="K253" s="1">
        <f>EOMONTH(A253, 0)</f>
        <v>38837</v>
      </c>
      <c r="L253" s="3">
        <f t="shared" si="27"/>
        <v>3988</v>
      </c>
      <c r="M253">
        <f t="shared" si="28"/>
        <v>0</v>
      </c>
    </row>
    <row r="254" spans="1:13" x14ac:dyDescent="0.25">
      <c r="A254" s="1">
        <v>38826</v>
      </c>
      <c r="B254" t="s">
        <v>17</v>
      </c>
      <c r="C254" s="3">
        <v>110</v>
      </c>
      <c r="D254">
        <f>SUMIF(B$1:B$2162, B254, C$1:C$2162)</f>
        <v>19896</v>
      </c>
      <c r="E254" s="2" t="str">
        <f t="shared" si="23"/>
        <v>2.05</v>
      </c>
      <c r="F254">
        <f t="shared" si="24"/>
        <v>225.49999999999997</v>
      </c>
      <c r="G254">
        <f t="shared" si="25"/>
        <v>2006</v>
      </c>
      <c r="H254">
        <f>SUMIF(B$1:B254, B254, F$1:F254)</f>
        <v>5094.8999999999996</v>
      </c>
      <c r="I254">
        <f t="shared" si="29"/>
        <v>0.1</v>
      </c>
      <c r="J254">
        <f t="shared" si="26"/>
        <v>214.49999999999997</v>
      </c>
      <c r="K254" s="1">
        <f>EOMONTH(A254, 0)</f>
        <v>38837</v>
      </c>
      <c r="L254" s="3">
        <f t="shared" si="27"/>
        <v>3878</v>
      </c>
      <c r="M254">
        <f t="shared" si="28"/>
        <v>0</v>
      </c>
    </row>
    <row r="255" spans="1:13" x14ac:dyDescent="0.25">
      <c r="A255" s="1">
        <v>38826</v>
      </c>
      <c r="B255" t="s">
        <v>18</v>
      </c>
      <c r="C255" s="3">
        <v>123</v>
      </c>
      <c r="D255">
        <f>SUMIF(B$1:B$2162, B255, C$1:C$2162)</f>
        <v>5156</v>
      </c>
      <c r="E255" s="2" t="str">
        <f t="shared" si="23"/>
        <v>2.05</v>
      </c>
      <c r="F255">
        <f t="shared" si="24"/>
        <v>252.14999999999998</v>
      </c>
      <c r="G255">
        <f t="shared" si="25"/>
        <v>2006</v>
      </c>
      <c r="H255">
        <f>SUMIF(B$1:B255, B255, F$1:F255)</f>
        <v>2167.9</v>
      </c>
      <c r="I255">
        <f t="shared" si="29"/>
        <v>0.1</v>
      </c>
      <c r="J255">
        <f t="shared" si="26"/>
        <v>239.84999999999997</v>
      </c>
      <c r="K255" s="1">
        <f>EOMONTH(A255, 0)</f>
        <v>38837</v>
      </c>
      <c r="L255" s="3">
        <f t="shared" si="27"/>
        <v>3755</v>
      </c>
      <c r="M255">
        <f t="shared" si="28"/>
        <v>0</v>
      </c>
    </row>
    <row r="256" spans="1:13" x14ac:dyDescent="0.25">
      <c r="A256" s="1">
        <v>38826</v>
      </c>
      <c r="B256" t="s">
        <v>104</v>
      </c>
      <c r="C256" s="3">
        <v>4</v>
      </c>
      <c r="D256">
        <f>SUMIF(B$1:B$2162, B256, C$1:C$2162)</f>
        <v>28</v>
      </c>
      <c r="E256" s="2" t="str">
        <f t="shared" si="23"/>
        <v>2.05</v>
      </c>
      <c r="F256">
        <f t="shared" si="24"/>
        <v>8.1999999999999993</v>
      </c>
      <c r="G256">
        <f t="shared" si="25"/>
        <v>2006</v>
      </c>
      <c r="H256">
        <f>SUMIF(B$1:B256, B256, F$1:F256)</f>
        <v>8.1999999999999993</v>
      </c>
      <c r="I256">
        <f t="shared" si="29"/>
        <v>0</v>
      </c>
      <c r="J256">
        <f t="shared" si="26"/>
        <v>8.1999999999999993</v>
      </c>
      <c r="K256" s="1">
        <f>EOMONTH(A256, 0)</f>
        <v>38837</v>
      </c>
      <c r="L256" s="3">
        <f t="shared" si="27"/>
        <v>3751</v>
      </c>
      <c r="M256">
        <f t="shared" si="28"/>
        <v>0</v>
      </c>
    </row>
    <row r="257" spans="1:13" x14ac:dyDescent="0.25">
      <c r="A257" s="1">
        <v>38827</v>
      </c>
      <c r="B257" t="s">
        <v>66</v>
      </c>
      <c r="C257" s="3">
        <v>159</v>
      </c>
      <c r="D257">
        <f>SUMIF(B$1:B$2162, B257, C$1:C$2162)</f>
        <v>3795</v>
      </c>
      <c r="E257" s="2" t="str">
        <f t="shared" si="23"/>
        <v>2.05</v>
      </c>
      <c r="F257">
        <f t="shared" si="24"/>
        <v>325.95</v>
      </c>
      <c r="G257">
        <f t="shared" si="25"/>
        <v>2006</v>
      </c>
      <c r="H257">
        <f>SUMIF(B$1:B257, B257, F$1:F257)</f>
        <v>881.95</v>
      </c>
      <c r="I257">
        <f t="shared" si="29"/>
        <v>0.05</v>
      </c>
      <c r="J257">
        <f t="shared" si="26"/>
        <v>317.99999999999994</v>
      </c>
      <c r="K257" s="1">
        <f>EOMONTH(A257, 0)</f>
        <v>38837</v>
      </c>
      <c r="L257" s="3">
        <f t="shared" si="27"/>
        <v>3592</v>
      </c>
      <c r="M257">
        <f t="shared" si="28"/>
        <v>0</v>
      </c>
    </row>
    <row r="258" spans="1:13" x14ac:dyDescent="0.25">
      <c r="A258" s="1">
        <v>38828</v>
      </c>
      <c r="B258" t="s">
        <v>105</v>
      </c>
      <c r="C258" s="3">
        <v>19</v>
      </c>
      <c r="D258">
        <f>SUMIF(B$1:B$2162, B258, C$1:C$2162)</f>
        <v>79</v>
      </c>
      <c r="E258" s="2" t="str">
        <f t="shared" ref="E258:E321" si="30">INDEX(Z$1:Z$10, MATCH(YEAR(A258), Y$1:Y$10, 0))</f>
        <v>2.05</v>
      </c>
      <c r="F258">
        <f t="shared" ref="F258:F321" si="31">C258*E258</f>
        <v>38.949999999999996</v>
      </c>
      <c r="G258">
        <f t="shared" ref="G258:G321" si="32">YEAR(A258)</f>
        <v>2006</v>
      </c>
      <c r="H258">
        <f>SUMIF(B$1:B258, B258, F$1:F258)</f>
        <v>38.949999999999996</v>
      </c>
      <c r="I258">
        <f t="shared" si="29"/>
        <v>0</v>
      </c>
      <c r="J258">
        <f t="shared" ref="J258:J321" si="33">C258*(E258-I258)</f>
        <v>38.949999999999996</v>
      </c>
      <c r="K258" s="1">
        <f>EOMONTH(A258, 0)</f>
        <v>38837</v>
      </c>
      <c r="L258" s="3">
        <f t="shared" si="27"/>
        <v>3573</v>
      </c>
      <c r="M258">
        <f t="shared" si="28"/>
        <v>0</v>
      </c>
    </row>
    <row r="259" spans="1:13" x14ac:dyDescent="0.25">
      <c r="A259" s="1">
        <v>38834</v>
      </c>
      <c r="B259" t="s">
        <v>22</v>
      </c>
      <c r="C259" s="3">
        <v>289</v>
      </c>
      <c r="D259">
        <f>SUMIF(B$1:B$2162, B259, C$1:C$2162)</f>
        <v>26025</v>
      </c>
      <c r="E259" s="2" t="str">
        <f t="shared" si="30"/>
        <v>2.05</v>
      </c>
      <c r="F259">
        <f t="shared" si="31"/>
        <v>592.44999999999993</v>
      </c>
      <c r="G259">
        <f t="shared" si="32"/>
        <v>2006</v>
      </c>
      <c r="H259">
        <f>SUMIF(B$1:B259, B259, F$1:F259)</f>
        <v>5871.5999999999995</v>
      </c>
      <c r="I259">
        <f t="shared" si="29"/>
        <v>0.1</v>
      </c>
      <c r="J259">
        <f t="shared" si="33"/>
        <v>563.54999999999995</v>
      </c>
      <c r="K259" s="1">
        <f>EOMONTH(A259, 0)</f>
        <v>38837</v>
      </c>
      <c r="L259" s="3">
        <f t="shared" ref="L259:L322" si="34">IF(MONTH(K258)&lt;MONTH(A259), IF(L258 &lt;5000, IF(L258&lt;4000, IF(L258&lt;3000, IF(L258&lt;2000,IF(L258&lt;1000, L258 + 5000, L258+4000), L258+3000), L258+2000), L258+1000), L258 - C259), L258 - C259)</f>
        <v>3284</v>
      </c>
      <c r="M259">
        <f t="shared" ref="M259:M322" si="35">IF(AND(MONTH(K258)&lt;MONTH(A259), L259 + C259 &gt; L258 + 4000), 1, 0)</f>
        <v>0</v>
      </c>
    </row>
    <row r="260" spans="1:13" x14ac:dyDescent="0.25">
      <c r="A260" s="1">
        <v>38834</v>
      </c>
      <c r="B260" t="s">
        <v>23</v>
      </c>
      <c r="C260" s="3">
        <v>136</v>
      </c>
      <c r="D260">
        <f>SUMIF(B$1:B$2162, B260, C$1:C$2162)</f>
        <v>3905</v>
      </c>
      <c r="E260" s="2" t="str">
        <f t="shared" si="30"/>
        <v>2.05</v>
      </c>
      <c r="F260">
        <f t="shared" si="31"/>
        <v>278.79999999999995</v>
      </c>
      <c r="G260">
        <f t="shared" si="32"/>
        <v>2006</v>
      </c>
      <c r="H260">
        <f>SUMIF(B$1:B260, B260, F$1:F260)</f>
        <v>918.8</v>
      </c>
      <c r="I260">
        <f t="shared" si="29"/>
        <v>0.05</v>
      </c>
      <c r="J260">
        <f t="shared" si="33"/>
        <v>271.99999999999994</v>
      </c>
      <c r="K260" s="1">
        <f>EOMONTH(A260, 0)</f>
        <v>38837</v>
      </c>
      <c r="L260" s="3">
        <f t="shared" si="34"/>
        <v>3148</v>
      </c>
      <c r="M260">
        <f t="shared" si="35"/>
        <v>0</v>
      </c>
    </row>
    <row r="261" spans="1:13" x14ac:dyDescent="0.25">
      <c r="A261" s="1">
        <v>38845</v>
      </c>
      <c r="B261" t="s">
        <v>25</v>
      </c>
      <c r="C261" s="3">
        <v>41</v>
      </c>
      <c r="D261">
        <f>SUMIF(B$1:B$2162, B261, C$1:C$2162)</f>
        <v>2717</v>
      </c>
      <c r="E261" s="2" t="str">
        <f t="shared" si="30"/>
        <v>2.05</v>
      </c>
      <c r="F261">
        <f t="shared" si="31"/>
        <v>84.05</v>
      </c>
      <c r="G261">
        <f t="shared" si="32"/>
        <v>2006</v>
      </c>
      <c r="H261">
        <f>SUMIF(B$1:B261, B261, F$1:F261)</f>
        <v>676.05</v>
      </c>
      <c r="I261">
        <f t="shared" si="29"/>
        <v>0.05</v>
      </c>
      <c r="J261">
        <f t="shared" si="33"/>
        <v>81.999999999999986</v>
      </c>
      <c r="K261" s="1">
        <f>EOMONTH(A261, 0)</f>
        <v>38868</v>
      </c>
      <c r="L261" s="3">
        <f t="shared" si="34"/>
        <v>5148</v>
      </c>
      <c r="M261">
        <f t="shared" si="35"/>
        <v>0</v>
      </c>
    </row>
    <row r="262" spans="1:13" x14ac:dyDescent="0.25">
      <c r="A262" s="1">
        <v>38846</v>
      </c>
      <c r="B262" t="s">
        <v>45</v>
      </c>
      <c r="C262" s="3">
        <v>385</v>
      </c>
      <c r="D262">
        <f>SUMIF(B$1:B$2162, B262, C$1:C$2162)</f>
        <v>26451</v>
      </c>
      <c r="E262" s="2" t="str">
        <f t="shared" si="30"/>
        <v>2.05</v>
      </c>
      <c r="F262">
        <f t="shared" si="31"/>
        <v>789.24999999999989</v>
      </c>
      <c r="G262">
        <f t="shared" si="32"/>
        <v>2006</v>
      </c>
      <c r="H262">
        <f>SUMIF(B$1:B262, B262, F$1:F262)</f>
        <v>4641.0499999999993</v>
      </c>
      <c r="I262">
        <f t="shared" si="29"/>
        <v>0.1</v>
      </c>
      <c r="J262">
        <f t="shared" si="33"/>
        <v>750.74999999999989</v>
      </c>
      <c r="K262" s="1">
        <f>EOMONTH(A262, 0)</f>
        <v>38868</v>
      </c>
      <c r="L262" s="3">
        <f t="shared" si="34"/>
        <v>4763</v>
      </c>
      <c r="M262">
        <f t="shared" si="35"/>
        <v>0</v>
      </c>
    </row>
    <row r="263" spans="1:13" x14ac:dyDescent="0.25">
      <c r="A263" s="1">
        <v>38847</v>
      </c>
      <c r="B263" t="s">
        <v>106</v>
      </c>
      <c r="C263" s="3">
        <v>17</v>
      </c>
      <c r="D263">
        <f>SUMIF(B$1:B$2162, B263, C$1:C$2162)</f>
        <v>27</v>
      </c>
      <c r="E263" s="2" t="str">
        <f t="shared" si="30"/>
        <v>2.05</v>
      </c>
      <c r="F263">
        <f t="shared" si="31"/>
        <v>34.849999999999994</v>
      </c>
      <c r="G263">
        <f t="shared" si="32"/>
        <v>2006</v>
      </c>
      <c r="H263">
        <f>SUMIF(B$1:B263, B263, F$1:F263)</f>
        <v>34.849999999999994</v>
      </c>
      <c r="I263">
        <f t="shared" si="29"/>
        <v>0</v>
      </c>
      <c r="J263">
        <f t="shared" si="33"/>
        <v>34.849999999999994</v>
      </c>
      <c r="K263" s="1">
        <f>EOMONTH(A263, 0)</f>
        <v>38868</v>
      </c>
      <c r="L263" s="3">
        <f t="shared" si="34"/>
        <v>4746</v>
      </c>
      <c r="M263">
        <f t="shared" si="35"/>
        <v>0</v>
      </c>
    </row>
    <row r="264" spans="1:13" x14ac:dyDescent="0.25">
      <c r="A264" s="1">
        <v>38847</v>
      </c>
      <c r="B264" t="s">
        <v>107</v>
      </c>
      <c r="C264" s="3">
        <v>20</v>
      </c>
      <c r="D264">
        <f>SUMIF(B$1:B$2162, B264, C$1:C$2162)</f>
        <v>20</v>
      </c>
      <c r="E264" s="2" t="str">
        <f t="shared" si="30"/>
        <v>2.05</v>
      </c>
      <c r="F264">
        <f t="shared" si="31"/>
        <v>41</v>
      </c>
      <c r="G264">
        <f t="shared" si="32"/>
        <v>2006</v>
      </c>
      <c r="H264">
        <f>SUMIF(B$1:B264, B264, F$1:F264)</f>
        <v>41</v>
      </c>
      <c r="I264">
        <f t="shared" si="29"/>
        <v>0</v>
      </c>
      <c r="J264">
        <f t="shared" si="33"/>
        <v>41</v>
      </c>
      <c r="K264" s="1">
        <f>EOMONTH(A264, 0)</f>
        <v>38868</v>
      </c>
      <c r="L264" s="3">
        <f t="shared" si="34"/>
        <v>4726</v>
      </c>
      <c r="M264">
        <f t="shared" si="35"/>
        <v>0</v>
      </c>
    </row>
    <row r="265" spans="1:13" x14ac:dyDescent="0.25">
      <c r="A265" s="1">
        <v>38851</v>
      </c>
      <c r="B265" t="s">
        <v>108</v>
      </c>
      <c r="C265" s="3">
        <v>19</v>
      </c>
      <c r="D265">
        <f>SUMIF(B$1:B$2162, B265, C$1:C$2162)</f>
        <v>44</v>
      </c>
      <c r="E265" s="2" t="str">
        <f t="shared" si="30"/>
        <v>2.05</v>
      </c>
      <c r="F265">
        <f t="shared" si="31"/>
        <v>38.949999999999996</v>
      </c>
      <c r="G265">
        <f t="shared" si="32"/>
        <v>2006</v>
      </c>
      <c r="H265">
        <f>SUMIF(B$1:B265, B265, F$1:F265)</f>
        <v>38.949999999999996</v>
      </c>
      <c r="I265">
        <f t="shared" si="29"/>
        <v>0</v>
      </c>
      <c r="J265">
        <f t="shared" si="33"/>
        <v>38.949999999999996</v>
      </c>
      <c r="K265" s="1">
        <f>EOMONTH(A265, 0)</f>
        <v>38868</v>
      </c>
      <c r="L265" s="3">
        <f t="shared" si="34"/>
        <v>4707</v>
      </c>
      <c r="M265">
        <f t="shared" si="35"/>
        <v>0</v>
      </c>
    </row>
    <row r="266" spans="1:13" x14ac:dyDescent="0.25">
      <c r="A266" s="1">
        <v>38852</v>
      </c>
      <c r="B266" t="s">
        <v>43</v>
      </c>
      <c r="C266" s="3">
        <v>13</v>
      </c>
      <c r="D266">
        <f>SUMIF(B$1:B$2162, B266, C$1:C$2162)</f>
        <v>37</v>
      </c>
      <c r="E266" s="2" t="str">
        <f t="shared" si="30"/>
        <v>2.05</v>
      </c>
      <c r="F266">
        <f t="shared" si="31"/>
        <v>26.65</v>
      </c>
      <c r="G266">
        <f t="shared" si="32"/>
        <v>2006</v>
      </c>
      <c r="H266">
        <f>SUMIF(B$1:B266, B266, F$1:F266)</f>
        <v>56.65</v>
      </c>
      <c r="I266">
        <f t="shared" ref="I266:I329" si="36">IF(AND(H266&gt;=100, H266&lt;1000), 0.05, IF(AND(H266&gt;=1000, H266&lt;10000), 0.1, IF(H266&gt;=10000, 0.2, 0)))</f>
        <v>0</v>
      </c>
      <c r="J266">
        <f t="shared" si="33"/>
        <v>26.65</v>
      </c>
      <c r="K266" s="1">
        <f>EOMONTH(A266, 0)</f>
        <v>38868</v>
      </c>
      <c r="L266" s="3">
        <f t="shared" si="34"/>
        <v>4694</v>
      </c>
      <c r="M266">
        <f t="shared" si="35"/>
        <v>0</v>
      </c>
    </row>
    <row r="267" spans="1:13" x14ac:dyDescent="0.25">
      <c r="A267" s="1">
        <v>38853</v>
      </c>
      <c r="B267" t="s">
        <v>97</v>
      </c>
      <c r="C267" s="3">
        <v>13</v>
      </c>
      <c r="D267">
        <f>SUMIF(B$1:B$2162, B267, C$1:C$2162)</f>
        <v>42</v>
      </c>
      <c r="E267" s="2" t="str">
        <f t="shared" si="30"/>
        <v>2.05</v>
      </c>
      <c r="F267">
        <f t="shared" si="31"/>
        <v>26.65</v>
      </c>
      <c r="G267">
        <f t="shared" si="32"/>
        <v>2006</v>
      </c>
      <c r="H267">
        <f>SUMIF(B$1:B267, B267, F$1:F267)</f>
        <v>59.449999999999996</v>
      </c>
      <c r="I267">
        <f t="shared" si="36"/>
        <v>0</v>
      </c>
      <c r="J267">
        <f t="shared" si="33"/>
        <v>26.65</v>
      </c>
      <c r="K267" s="1">
        <f>EOMONTH(A267, 0)</f>
        <v>38868</v>
      </c>
      <c r="L267" s="3">
        <f t="shared" si="34"/>
        <v>4681</v>
      </c>
      <c r="M267">
        <f t="shared" si="35"/>
        <v>0</v>
      </c>
    </row>
    <row r="268" spans="1:13" x14ac:dyDescent="0.25">
      <c r="A268" s="1">
        <v>38855</v>
      </c>
      <c r="B268" t="s">
        <v>14</v>
      </c>
      <c r="C268" s="3">
        <v>131</v>
      </c>
      <c r="D268">
        <f>SUMIF(B$1:B$2162, B268, C$1:C$2162)</f>
        <v>23660</v>
      </c>
      <c r="E268" s="2" t="str">
        <f t="shared" si="30"/>
        <v>2.05</v>
      </c>
      <c r="F268">
        <f t="shared" si="31"/>
        <v>268.54999999999995</v>
      </c>
      <c r="G268">
        <f t="shared" si="32"/>
        <v>2006</v>
      </c>
      <c r="H268">
        <f>SUMIF(B$1:B268, B268, F$1:F268)</f>
        <v>6173.95</v>
      </c>
      <c r="I268">
        <f t="shared" si="36"/>
        <v>0.1</v>
      </c>
      <c r="J268">
        <f t="shared" si="33"/>
        <v>255.44999999999996</v>
      </c>
      <c r="K268" s="1">
        <f>EOMONTH(A268, 0)</f>
        <v>38868</v>
      </c>
      <c r="L268" s="3">
        <f t="shared" si="34"/>
        <v>4550</v>
      </c>
      <c r="M268">
        <f t="shared" si="35"/>
        <v>0</v>
      </c>
    </row>
    <row r="269" spans="1:13" x14ac:dyDescent="0.25">
      <c r="A269" s="1">
        <v>38855</v>
      </c>
      <c r="B269" t="s">
        <v>80</v>
      </c>
      <c r="C269" s="3">
        <v>168</v>
      </c>
      <c r="D269">
        <f>SUMIF(B$1:B$2162, B269, C$1:C$2162)</f>
        <v>888</v>
      </c>
      <c r="E269" s="2" t="str">
        <f t="shared" si="30"/>
        <v>2.05</v>
      </c>
      <c r="F269">
        <f t="shared" si="31"/>
        <v>344.4</v>
      </c>
      <c r="G269">
        <f t="shared" si="32"/>
        <v>2006</v>
      </c>
      <c r="H269">
        <f>SUMIF(B$1:B269, B269, F$1:F269)</f>
        <v>808.4</v>
      </c>
      <c r="I269">
        <f t="shared" si="36"/>
        <v>0.05</v>
      </c>
      <c r="J269">
        <f t="shared" si="33"/>
        <v>335.99999999999994</v>
      </c>
      <c r="K269" s="1">
        <f>EOMONTH(A269, 0)</f>
        <v>38868</v>
      </c>
      <c r="L269" s="3">
        <f t="shared" si="34"/>
        <v>4382</v>
      </c>
      <c r="M269">
        <f t="shared" si="35"/>
        <v>0</v>
      </c>
    </row>
    <row r="270" spans="1:13" x14ac:dyDescent="0.25">
      <c r="A270" s="1">
        <v>38855</v>
      </c>
      <c r="B270" t="s">
        <v>109</v>
      </c>
      <c r="C270" s="3">
        <v>18</v>
      </c>
      <c r="D270">
        <f>SUMIF(B$1:B$2162, B270, C$1:C$2162)</f>
        <v>52</v>
      </c>
      <c r="E270" s="2" t="str">
        <f t="shared" si="30"/>
        <v>2.05</v>
      </c>
      <c r="F270">
        <f t="shared" si="31"/>
        <v>36.9</v>
      </c>
      <c r="G270">
        <f t="shared" si="32"/>
        <v>2006</v>
      </c>
      <c r="H270">
        <f>SUMIF(B$1:B270, B270, F$1:F270)</f>
        <v>36.9</v>
      </c>
      <c r="I270">
        <f t="shared" si="36"/>
        <v>0</v>
      </c>
      <c r="J270">
        <f t="shared" si="33"/>
        <v>36.9</v>
      </c>
      <c r="K270" s="1">
        <f>EOMONTH(A270, 0)</f>
        <v>38868</v>
      </c>
      <c r="L270" s="3">
        <f t="shared" si="34"/>
        <v>4364</v>
      </c>
      <c r="M270">
        <f t="shared" si="35"/>
        <v>0</v>
      </c>
    </row>
    <row r="271" spans="1:13" x14ac:dyDescent="0.25">
      <c r="A271" s="1">
        <v>38856</v>
      </c>
      <c r="B271" t="s">
        <v>22</v>
      </c>
      <c r="C271" s="3">
        <v>187</v>
      </c>
      <c r="D271">
        <f>SUMIF(B$1:B$2162, B271, C$1:C$2162)</f>
        <v>26025</v>
      </c>
      <c r="E271" s="2" t="str">
        <f t="shared" si="30"/>
        <v>2.05</v>
      </c>
      <c r="F271">
        <f t="shared" si="31"/>
        <v>383.34999999999997</v>
      </c>
      <c r="G271">
        <f t="shared" si="32"/>
        <v>2006</v>
      </c>
      <c r="H271">
        <f>SUMIF(B$1:B271, B271, F$1:F271)</f>
        <v>6254.95</v>
      </c>
      <c r="I271">
        <f t="shared" si="36"/>
        <v>0.1</v>
      </c>
      <c r="J271">
        <f t="shared" si="33"/>
        <v>364.65</v>
      </c>
      <c r="K271" s="1">
        <f>EOMONTH(A271, 0)</f>
        <v>38868</v>
      </c>
      <c r="L271" s="3">
        <f t="shared" si="34"/>
        <v>4177</v>
      </c>
      <c r="M271">
        <f t="shared" si="35"/>
        <v>0</v>
      </c>
    </row>
    <row r="272" spans="1:13" x14ac:dyDescent="0.25">
      <c r="A272" s="1">
        <v>38857</v>
      </c>
      <c r="B272" t="s">
        <v>24</v>
      </c>
      <c r="C272" s="3">
        <v>412</v>
      </c>
      <c r="D272">
        <f>SUMIF(B$1:B$2162, B272, C$1:C$2162)</f>
        <v>5797</v>
      </c>
      <c r="E272" s="2" t="str">
        <f t="shared" si="30"/>
        <v>2.05</v>
      </c>
      <c r="F272">
        <f t="shared" si="31"/>
        <v>844.59999999999991</v>
      </c>
      <c r="G272">
        <f t="shared" si="32"/>
        <v>2006</v>
      </c>
      <c r="H272">
        <f>SUMIF(B$1:B272, B272, F$1:F272)</f>
        <v>2278.9499999999998</v>
      </c>
      <c r="I272">
        <f t="shared" si="36"/>
        <v>0.1</v>
      </c>
      <c r="J272">
        <f t="shared" si="33"/>
        <v>803.39999999999986</v>
      </c>
      <c r="K272" s="1">
        <f>EOMONTH(A272, 0)</f>
        <v>38868</v>
      </c>
      <c r="L272" s="3">
        <f t="shared" si="34"/>
        <v>3765</v>
      </c>
      <c r="M272">
        <f t="shared" si="35"/>
        <v>0</v>
      </c>
    </row>
    <row r="273" spans="1:13" x14ac:dyDescent="0.25">
      <c r="A273" s="1">
        <v>38859</v>
      </c>
      <c r="B273" t="s">
        <v>6</v>
      </c>
      <c r="C273" s="3">
        <v>40</v>
      </c>
      <c r="D273">
        <f>SUMIF(B$1:B$2162, B273, C$1:C$2162)</f>
        <v>4309</v>
      </c>
      <c r="E273" s="2" t="str">
        <f t="shared" si="30"/>
        <v>2.05</v>
      </c>
      <c r="F273">
        <f t="shared" si="31"/>
        <v>82</v>
      </c>
      <c r="G273">
        <f t="shared" si="32"/>
        <v>2006</v>
      </c>
      <c r="H273">
        <f>SUMIF(B$1:B273, B273, F$1:F273)</f>
        <v>1024</v>
      </c>
      <c r="I273">
        <f t="shared" si="36"/>
        <v>0.1</v>
      </c>
      <c r="J273">
        <f t="shared" si="33"/>
        <v>77.999999999999986</v>
      </c>
      <c r="K273" s="1">
        <f>EOMONTH(A273, 0)</f>
        <v>38868</v>
      </c>
      <c r="L273" s="3">
        <f t="shared" si="34"/>
        <v>3725</v>
      </c>
      <c r="M273">
        <f t="shared" si="35"/>
        <v>0</v>
      </c>
    </row>
    <row r="274" spans="1:13" x14ac:dyDescent="0.25">
      <c r="A274" s="1">
        <v>38860</v>
      </c>
      <c r="B274" t="s">
        <v>37</v>
      </c>
      <c r="C274" s="3">
        <v>166</v>
      </c>
      <c r="D274">
        <f>SUMIF(B$1:B$2162, B274, C$1:C$2162)</f>
        <v>5232</v>
      </c>
      <c r="E274" s="2" t="str">
        <f t="shared" si="30"/>
        <v>2.05</v>
      </c>
      <c r="F274">
        <f t="shared" si="31"/>
        <v>340.29999999999995</v>
      </c>
      <c r="G274">
        <f t="shared" si="32"/>
        <v>2006</v>
      </c>
      <c r="H274">
        <f>SUMIF(B$1:B274, B274, F$1:F274)</f>
        <v>1462.3</v>
      </c>
      <c r="I274">
        <f t="shared" si="36"/>
        <v>0.1</v>
      </c>
      <c r="J274">
        <f t="shared" si="33"/>
        <v>323.69999999999993</v>
      </c>
      <c r="K274" s="1">
        <f>EOMONTH(A274, 0)</f>
        <v>38868</v>
      </c>
      <c r="L274" s="3">
        <f t="shared" si="34"/>
        <v>3559</v>
      </c>
      <c r="M274">
        <f t="shared" si="35"/>
        <v>0</v>
      </c>
    </row>
    <row r="275" spans="1:13" x14ac:dyDescent="0.25">
      <c r="A275" s="1">
        <v>38861</v>
      </c>
      <c r="B275" t="s">
        <v>66</v>
      </c>
      <c r="C275" s="3">
        <v>173</v>
      </c>
      <c r="D275">
        <f>SUMIF(B$1:B$2162, B275, C$1:C$2162)</f>
        <v>3795</v>
      </c>
      <c r="E275" s="2" t="str">
        <f t="shared" si="30"/>
        <v>2.05</v>
      </c>
      <c r="F275">
        <f t="shared" si="31"/>
        <v>354.65</v>
      </c>
      <c r="G275">
        <f t="shared" si="32"/>
        <v>2006</v>
      </c>
      <c r="H275">
        <f>SUMIF(B$1:B275, B275, F$1:F275)</f>
        <v>1236.5999999999999</v>
      </c>
      <c r="I275">
        <f t="shared" si="36"/>
        <v>0.1</v>
      </c>
      <c r="J275">
        <f t="shared" si="33"/>
        <v>337.34999999999997</v>
      </c>
      <c r="K275" s="1">
        <f>EOMONTH(A275, 0)</f>
        <v>38868</v>
      </c>
      <c r="L275" s="3">
        <f t="shared" si="34"/>
        <v>3386</v>
      </c>
      <c r="M275">
        <f t="shared" si="35"/>
        <v>0</v>
      </c>
    </row>
    <row r="276" spans="1:13" x14ac:dyDescent="0.25">
      <c r="A276" s="1">
        <v>38862</v>
      </c>
      <c r="B276" t="s">
        <v>111</v>
      </c>
      <c r="C276" s="3">
        <v>18</v>
      </c>
      <c r="D276">
        <f>SUMIF(B$1:B$2162, B276, C$1:C$2162)</f>
        <v>35</v>
      </c>
      <c r="E276" s="2" t="str">
        <f t="shared" si="30"/>
        <v>2.05</v>
      </c>
      <c r="F276">
        <f t="shared" si="31"/>
        <v>36.9</v>
      </c>
      <c r="G276">
        <f t="shared" si="32"/>
        <v>2006</v>
      </c>
      <c r="H276">
        <f>SUMIF(B$1:B276, B276, F$1:F276)</f>
        <v>36.9</v>
      </c>
      <c r="I276">
        <f t="shared" si="36"/>
        <v>0</v>
      </c>
      <c r="J276">
        <f t="shared" si="33"/>
        <v>36.9</v>
      </c>
      <c r="K276" s="1">
        <f>EOMONTH(A276, 0)</f>
        <v>38868</v>
      </c>
      <c r="L276" s="3">
        <f t="shared" si="34"/>
        <v>3368</v>
      </c>
      <c r="M276">
        <f t="shared" si="35"/>
        <v>0</v>
      </c>
    </row>
    <row r="277" spans="1:13" x14ac:dyDescent="0.25">
      <c r="A277" s="1">
        <v>38862</v>
      </c>
      <c r="B277" t="s">
        <v>110</v>
      </c>
      <c r="C277" s="3">
        <v>2</v>
      </c>
      <c r="D277">
        <f>SUMIF(B$1:B$2162, B277, C$1:C$2162)</f>
        <v>18</v>
      </c>
      <c r="E277" s="2" t="str">
        <f t="shared" si="30"/>
        <v>2.05</v>
      </c>
      <c r="F277">
        <f t="shared" si="31"/>
        <v>4.0999999999999996</v>
      </c>
      <c r="G277">
        <f t="shared" si="32"/>
        <v>2006</v>
      </c>
      <c r="H277">
        <f>SUMIF(B$1:B277, B277, F$1:F277)</f>
        <v>4.0999999999999996</v>
      </c>
      <c r="I277">
        <f t="shared" si="36"/>
        <v>0</v>
      </c>
      <c r="J277">
        <f t="shared" si="33"/>
        <v>4.0999999999999996</v>
      </c>
      <c r="K277" s="1">
        <f>EOMONTH(A277, 0)</f>
        <v>38868</v>
      </c>
      <c r="L277" s="3">
        <f t="shared" si="34"/>
        <v>3366</v>
      </c>
      <c r="M277">
        <f t="shared" si="35"/>
        <v>0</v>
      </c>
    </row>
    <row r="278" spans="1:13" x14ac:dyDescent="0.25">
      <c r="A278" s="1">
        <v>38863</v>
      </c>
      <c r="B278" t="s">
        <v>112</v>
      </c>
      <c r="C278" s="3">
        <v>15</v>
      </c>
      <c r="D278">
        <f>SUMIF(B$1:B$2162, B278, C$1:C$2162)</f>
        <v>69</v>
      </c>
      <c r="E278" s="2" t="str">
        <f t="shared" si="30"/>
        <v>2.05</v>
      </c>
      <c r="F278">
        <f t="shared" si="31"/>
        <v>30.749999999999996</v>
      </c>
      <c r="G278">
        <f t="shared" si="32"/>
        <v>2006</v>
      </c>
      <c r="H278">
        <f>SUMIF(B$1:B278, B278, F$1:F278)</f>
        <v>30.749999999999996</v>
      </c>
      <c r="I278">
        <f t="shared" si="36"/>
        <v>0</v>
      </c>
      <c r="J278">
        <f t="shared" si="33"/>
        <v>30.749999999999996</v>
      </c>
      <c r="K278" s="1">
        <f>EOMONTH(A278, 0)</f>
        <v>38868</v>
      </c>
      <c r="L278" s="3">
        <f t="shared" si="34"/>
        <v>3351</v>
      </c>
      <c r="M278">
        <f t="shared" si="35"/>
        <v>0</v>
      </c>
    </row>
    <row r="279" spans="1:13" x14ac:dyDescent="0.25">
      <c r="A279" s="1">
        <v>38864</v>
      </c>
      <c r="B279" t="s">
        <v>102</v>
      </c>
      <c r="C279" s="3">
        <v>243</v>
      </c>
      <c r="D279">
        <f>SUMIF(B$1:B$2162, B279, C$1:C$2162)</f>
        <v>7904</v>
      </c>
      <c r="E279" s="2" t="str">
        <f t="shared" si="30"/>
        <v>2.05</v>
      </c>
      <c r="F279">
        <f t="shared" si="31"/>
        <v>498.15</v>
      </c>
      <c r="G279">
        <f t="shared" si="32"/>
        <v>2006</v>
      </c>
      <c r="H279">
        <f>SUMIF(B$1:B279, B279, F$1:F279)</f>
        <v>848.69999999999993</v>
      </c>
      <c r="I279">
        <f t="shared" si="36"/>
        <v>0.05</v>
      </c>
      <c r="J279">
        <f t="shared" si="33"/>
        <v>485.99999999999994</v>
      </c>
      <c r="K279" s="1">
        <f>EOMONTH(A279, 0)</f>
        <v>38868</v>
      </c>
      <c r="L279" s="3">
        <f t="shared" si="34"/>
        <v>3108</v>
      </c>
      <c r="M279">
        <f t="shared" si="35"/>
        <v>0</v>
      </c>
    </row>
    <row r="280" spans="1:13" x14ac:dyDescent="0.25">
      <c r="A280" s="1">
        <v>38865</v>
      </c>
      <c r="B280" t="s">
        <v>17</v>
      </c>
      <c r="C280" s="3">
        <v>460</v>
      </c>
      <c r="D280">
        <f>SUMIF(B$1:B$2162, B280, C$1:C$2162)</f>
        <v>19896</v>
      </c>
      <c r="E280" s="2" t="str">
        <f t="shared" si="30"/>
        <v>2.05</v>
      </c>
      <c r="F280">
        <f t="shared" si="31"/>
        <v>942.99999999999989</v>
      </c>
      <c r="G280">
        <f t="shared" si="32"/>
        <v>2006</v>
      </c>
      <c r="H280">
        <f>SUMIF(B$1:B280, B280, F$1:F280)</f>
        <v>6037.9</v>
      </c>
      <c r="I280">
        <f t="shared" si="36"/>
        <v>0.1</v>
      </c>
      <c r="J280">
        <f t="shared" si="33"/>
        <v>896.99999999999989</v>
      </c>
      <c r="K280" s="1">
        <f>EOMONTH(A280, 0)</f>
        <v>38868</v>
      </c>
      <c r="L280" s="3">
        <f t="shared" si="34"/>
        <v>2648</v>
      </c>
      <c r="M280">
        <f t="shared" si="35"/>
        <v>0</v>
      </c>
    </row>
    <row r="281" spans="1:13" x14ac:dyDescent="0.25">
      <c r="A281" s="1">
        <v>38865</v>
      </c>
      <c r="B281" t="s">
        <v>113</v>
      </c>
      <c r="C281" s="3">
        <v>8</v>
      </c>
      <c r="D281">
        <f>SUMIF(B$1:B$2162, B281, C$1:C$2162)</f>
        <v>63</v>
      </c>
      <c r="E281" s="2" t="str">
        <f t="shared" si="30"/>
        <v>2.05</v>
      </c>
      <c r="F281">
        <f t="shared" si="31"/>
        <v>16.399999999999999</v>
      </c>
      <c r="G281">
        <f t="shared" si="32"/>
        <v>2006</v>
      </c>
      <c r="H281">
        <f>SUMIF(B$1:B281, B281, F$1:F281)</f>
        <v>16.399999999999999</v>
      </c>
      <c r="I281">
        <f t="shared" si="36"/>
        <v>0</v>
      </c>
      <c r="J281">
        <f t="shared" si="33"/>
        <v>16.399999999999999</v>
      </c>
      <c r="K281" s="1">
        <f>EOMONTH(A281, 0)</f>
        <v>38868</v>
      </c>
      <c r="L281" s="3">
        <f t="shared" si="34"/>
        <v>2640</v>
      </c>
      <c r="M281">
        <f t="shared" si="35"/>
        <v>0</v>
      </c>
    </row>
    <row r="282" spans="1:13" x14ac:dyDescent="0.25">
      <c r="A282" s="1">
        <v>38866</v>
      </c>
      <c r="B282" t="s">
        <v>8</v>
      </c>
      <c r="C282" s="3">
        <v>150</v>
      </c>
      <c r="D282">
        <f>SUMIF(B$1:B$2162, B282, C$1:C$2162)</f>
        <v>3835</v>
      </c>
      <c r="E282" s="2" t="str">
        <f t="shared" si="30"/>
        <v>2.05</v>
      </c>
      <c r="F282">
        <f t="shared" si="31"/>
        <v>307.5</v>
      </c>
      <c r="G282">
        <f t="shared" si="32"/>
        <v>2006</v>
      </c>
      <c r="H282">
        <f>SUMIF(B$1:B282, B282, F$1:F282)</f>
        <v>629.5</v>
      </c>
      <c r="I282">
        <f t="shared" si="36"/>
        <v>0.05</v>
      </c>
      <c r="J282">
        <f t="shared" si="33"/>
        <v>299.99999999999994</v>
      </c>
      <c r="K282" s="1">
        <f>EOMONTH(A282, 0)</f>
        <v>38868</v>
      </c>
      <c r="L282" s="3">
        <f t="shared" si="34"/>
        <v>2490</v>
      </c>
      <c r="M282">
        <f t="shared" si="35"/>
        <v>0</v>
      </c>
    </row>
    <row r="283" spans="1:13" x14ac:dyDescent="0.25">
      <c r="A283" s="1">
        <v>38867</v>
      </c>
      <c r="B283" t="s">
        <v>9</v>
      </c>
      <c r="C283" s="3">
        <v>217</v>
      </c>
      <c r="D283">
        <f>SUMIF(B$1:B$2162, B283, C$1:C$2162)</f>
        <v>26955</v>
      </c>
      <c r="E283" s="2" t="str">
        <f t="shared" si="30"/>
        <v>2.05</v>
      </c>
      <c r="F283">
        <f t="shared" si="31"/>
        <v>444.84999999999997</v>
      </c>
      <c r="G283">
        <f t="shared" si="32"/>
        <v>2006</v>
      </c>
      <c r="H283">
        <f>SUMIF(B$1:B283, B283, F$1:F283)</f>
        <v>8322.1</v>
      </c>
      <c r="I283">
        <f t="shared" si="36"/>
        <v>0.1</v>
      </c>
      <c r="J283">
        <f t="shared" si="33"/>
        <v>423.14999999999992</v>
      </c>
      <c r="K283" s="1">
        <f>EOMONTH(A283, 0)</f>
        <v>38868</v>
      </c>
      <c r="L283" s="3">
        <f t="shared" si="34"/>
        <v>2273</v>
      </c>
      <c r="M283">
        <f t="shared" si="35"/>
        <v>0</v>
      </c>
    </row>
    <row r="284" spans="1:13" x14ac:dyDescent="0.25">
      <c r="A284" s="1">
        <v>38867</v>
      </c>
      <c r="B284" t="s">
        <v>52</v>
      </c>
      <c r="C284" s="3">
        <v>72</v>
      </c>
      <c r="D284">
        <f>SUMIF(B$1:B$2162, B284, C$1:C$2162)</f>
        <v>5460</v>
      </c>
      <c r="E284" s="2" t="str">
        <f t="shared" si="30"/>
        <v>2.05</v>
      </c>
      <c r="F284">
        <f t="shared" si="31"/>
        <v>147.6</v>
      </c>
      <c r="G284">
        <f t="shared" si="32"/>
        <v>2006</v>
      </c>
      <c r="H284">
        <f>SUMIF(B$1:B284, B284, F$1:F284)</f>
        <v>825.55000000000007</v>
      </c>
      <c r="I284">
        <f t="shared" si="36"/>
        <v>0.05</v>
      </c>
      <c r="J284">
        <f t="shared" si="33"/>
        <v>143.99999999999997</v>
      </c>
      <c r="K284" s="1">
        <f>EOMONTH(A284, 0)</f>
        <v>38868</v>
      </c>
      <c r="L284" s="3">
        <f t="shared" si="34"/>
        <v>2201</v>
      </c>
      <c r="M284">
        <f t="shared" si="35"/>
        <v>0</v>
      </c>
    </row>
    <row r="285" spans="1:13" x14ac:dyDescent="0.25">
      <c r="A285" s="1">
        <v>38870</v>
      </c>
      <c r="B285" t="s">
        <v>45</v>
      </c>
      <c r="C285" s="3">
        <v>429</v>
      </c>
      <c r="D285">
        <f>SUMIF(B$1:B$2162, B285, C$1:C$2162)</f>
        <v>26451</v>
      </c>
      <c r="E285" s="2" t="str">
        <f t="shared" si="30"/>
        <v>2.05</v>
      </c>
      <c r="F285">
        <f t="shared" si="31"/>
        <v>879.44999999999993</v>
      </c>
      <c r="G285">
        <f t="shared" si="32"/>
        <v>2006</v>
      </c>
      <c r="H285">
        <f>SUMIF(B$1:B285, B285, F$1:F285)</f>
        <v>5520.4999999999991</v>
      </c>
      <c r="I285">
        <f t="shared" si="36"/>
        <v>0.1</v>
      </c>
      <c r="J285">
        <f t="shared" si="33"/>
        <v>836.54999999999984</v>
      </c>
      <c r="K285" s="1">
        <f>EOMONTH(A285, 0)</f>
        <v>38898</v>
      </c>
      <c r="L285" s="3">
        <f t="shared" si="34"/>
        <v>5201</v>
      </c>
      <c r="M285">
        <f t="shared" si="35"/>
        <v>0</v>
      </c>
    </row>
    <row r="286" spans="1:13" x14ac:dyDescent="0.25">
      <c r="A286" s="1">
        <v>38870</v>
      </c>
      <c r="B286" t="s">
        <v>39</v>
      </c>
      <c r="C286" s="3">
        <v>164</v>
      </c>
      <c r="D286">
        <f>SUMIF(B$1:B$2162, B286, C$1:C$2162)</f>
        <v>2042</v>
      </c>
      <c r="E286" s="2" t="str">
        <f t="shared" si="30"/>
        <v>2.05</v>
      </c>
      <c r="F286">
        <f t="shared" si="31"/>
        <v>336.2</v>
      </c>
      <c r="G286">
        <f t="shared" si="32"/>
        <v>2006</v>
      </c>
      <c r="H286">
        <f>SUMIF(B$1:B286, B286, F$1:F286)</f>
        <v>956.55</v>
      </c>
      <c r="I286">
        <f t="shared" si="36"/>
        <v>0.05</v>
      </c>
      <c r="J286">
        <f t="shared" si="33"/>
        <v>327.99999999999994</v>
      </c>
      <c r="K286" s="1">
        <f>EOMONTH(A286, 0)</f>
        <v>38898</v>
      </c>
      <c r="L286" s="3">
        <f t="shared" si="34"/>
        <v>5037</v>
      </c>
      <c r="M286">
        <f t="shared" si="35"/>
        <v>0</v>
      </c>
    </row>
    <row r="287" spans="1:13" x14ac:dyDescent="0.25">
      <c r="A287" s="1">
        <v>38875</v>
      </c>
      <c r="B287" t="s">
        <v>8</v>
      </c>
      <c r="C287" s="3">
        <v>63</v>
      </c>
      <c r="D287">
        <f>SUMIF(B$1:B$2162, B287, C$1:C$2162)</f>
        <v>3835</v>
      </c>
      <c r="E287" s="2" t="str">
        <f t="shared" si="30"/>
        <v>2.05</v>
      </c>
      <c r="F287">
        <f t="shared" si="31"/>
        <v>129.14999999999998</v>
      </c>
      <c r="G287">
        <f t="shared" si="32"/>
        <v>2006</v>
      </c>
      <c r="H287">
        <f>SUMIF(B$1:B287, B287, F$1:F287)</f>
        <v>758.65</v>
      </c>
      <c r="I287">
        <f t="shared" si="36"/>
        <v>0.05</v>
      </c>
      <c r="J287">
        <f t="shared" si="33"/>
        <v>125.99999999999999</v>
      </c>
      <c r="K287" s="1">
        <f>EOMONTH(A287, 0)</f>
        <v>38898</v>
      </c>
      <c r="L287" s="3">
        <f t="shared" si="34"/>
        <v>4974</v>
      </c>
      <c r="M287">
        <f t="shared" si="35"/>
        <v>0</v>
      </c>
    </row>
    <row r="288" spans="1:13" x14ac:dyDescent="0.25">
      <c r="A288" s="1">
        <v>38878</v>
      </c>
      <c r="B288" t="s">
        <v>30</v>
      </c>
      <c r="C288" s="3">
        <v>106</v>
      </c>
      <c r="D288">
        <f>SUMIF(B$1:B$2162, B288, C$1:C$2162)</f>
        <v>5120</v>
      </c>
      <c r="E288" s="2" t="str">
        <f t="shared" si="30"/>
        <v>2.05</v>
      </c>
      <c r="F288">
        <f t="shared" si="31"/>
        <v>217.29999999999998</v>
      </c>
      <c r="G288">
        <f t="shared" si="32"/>
        <v>2006</v>
      </c>
      <c r="H288">
        <f>SUMIF(B$1:B288, B288, F$1:F288)</f>
        <v>1934.05</v>
      </c>
      <c r="I288">
        <f t="shared" si="36"/>
        <v>0.1</v>
      </c>
      <c r="J288">
        <f t="shared" si="33"/>
        <v>206.69999999999996</v>
      </c>
      <c r="K288" s="1">
        <f>EOMONTH(A288, 0)</f>
        <v>38898</v>
      </c>
      <c r="L288" s="3">
        <f t="shared" si="34"/>
        <v>4868</v>
      </c>
      <c r="M288">
        <f t="shared" si="35"/>
        <v>0</v>
      </c>
    </row>
    <row r="289" spans="1:13" x14ac:dyDescent="0.25">
      <c r="A289" s="1">
        <v>38886</v>
      </c>
      <c r="B289" t="s">
        <v>22</v>
      </c>
      <c r="C289" s="3">
        <v>136</v>
      </c>
      <c r="D289">
        <f>SUMIF(B$1:B$2162, B289, C$1:C$2162)</f>
        <v>26025</v>
      </c>
      <c r="E289" s="2" t="str">
        <f t="shared" si="30"/>
        <v>2.05</v>
      </c>
      <c r="F289">
        <f t="shared" si="31"/>
        <v>278.79999999999995</v>
      </c>
      <c r="G289">
        <f t="shared" si="32"/>
        <v>2006</v>
      </c>
      <c r="H289">
        <f>SUMIF(B$1:B289, B289, F$1:F289)</f>
        <v>6533.75</v>
      </c>
      <c r="I289">
        <f t="shared" si="36"/>
        <v>0.1</v>
      </c>
      <c r="J289">
        <f t="shared" si="33"/>
        <v>265.2</v>
      </c>
      <c r="K289" s="1">
        <f>EOMONTH(A289, 0)</f>
        <v>38898</v>
      </c>
      <c r="L289" s="3">
        <f t="shared" si="34"/>
        <v>4732</v>
      </c>
      <c r="M289">
        <f t="shared" si="35"/>
        <v>0</v>
      </c>
    </row>
    <row r="290" spans="1:13" x14ac:dyDescent="0.25">
      <c r="A290" s="1">
        <v>38887</v>
      </c>
      <c r="B290" t="s">
        <v>114</v>
      </c>
      <c r="C290" s="3">
        <v>7</v>
      </c>
      <c r="D290">
        <f>SUMIF(B$1:B$2162, B290, C$1:C$2162)</f>
        <v>7</v>
      </c>
      <c r="E290" s="2" t="str">
        <f t="shared" si="30"/>
        <v>2.05</v>
      </c>
      <c r="F290">
        <f t="shared" si="31"/>
        <v>14.349999999999998</v>
      </c>
      <c r="G290">
        <f t="shared" si="32"/>
        <v>2006</v>
      </c>
      <c r="H290">
        <f>SUMIF(B$1:B290, B290, F$1:F290)</f>
        <v>14.349999999999998</v>
      </c>
      <c r="I290">
        <f t="shared" si="36"/>
        <v>0</v>
      </c>
      <c r="J290">
        <f t="shared" si="33"/>
        <v>14.349999999999998</v>
      </c>
      <c r="K290" s="1">
        <f>EOMONTH(A290, 0)</f>
        <v>38898</v>
      </c>
      <c r="L290" s="3">
        <f t="shared" si="34"/>
        <v>4725</v>
      </c>
      <c r="M290">
        <f t="shared" si="35"/>
        <v>0</v>
      </c>
    </row>
    <row r="291" spans="1:13" x14ac:dyDescent="0.25">
      <c r="A291" s="1">
        <v>38896</v>
      </c>
      <c r="B291" t="s">
        <v>12</v>
      </c>
      <c r="C291" s="3">
        <v>114</v>
      </c>
      <c r="D291">
        <f>SUMIF(B$1:B$2162, B291, C$1:C$2162)</f>
        <v>5492</v>
      </c>
      <c r="E291" s="2" t="str">
        <f t="shared" si="30"/>
        <v>2.05</v>
      </c>
      <c r="F291">
        <f t="shared" si="31"/>
        <v>233.7</v>
      </c>
      <c r="G291">
        <f t="shared" si="32"/>
        <v>2006</v>
      </c>
      <c r="H291">
        <f>SUMIF(B$1:B291, B291, F$1:F291)</f>
        <v>1503.05</v>
      </c>
      <c r="I291">
        <f t="shared" si="36"/>
        <v>0.1</v>
      </c>
      <c r="J291">
        <f t="shared" si="33"/>
        <v>222.29999999999998</v>
      </c>
      <c r="K291" s="1">
        <f>EOMONTH(A291, 0)</f>
        <v>38898</v>
      </c>
      <c r="L291" s="3">
        <f t="shared" si="34"/>
        <v>4611</v>
      </c>
      <c r="M291">
        <f t="shared" si="35"/>
        <v>0</v>
      </c>
    </row>
    <row r="292" spans="1:13" x14ac:dyDescent="0.25">
      <c r="A292" s="1">
        <v>38896</v>
      </c>
      <c r="B292" t="s">
        <v>115</v>
      </c>
      <c r="C292" s="3">
        <v>12</v>
      </c>
      <c r="D292">
        <f>SUMIF(B$1:B$2162, B292, C$1:C$2162)</f>
        <v>29</v>
      </c>
      <c r="E292" s="2" t="str">
        <f t="shared" si="30"/>
        <v>2.05</v>
      </c>
      <c r="F292">
        <f t="shared" si="31"/>
        <v>24.599999999999998</v>
      </c>
      <c r="G292">
        <f t="shared" si="32"/>
        <v>2006</v>
      </c>
      <c r="H292">
        <f>SUMIF(B$1:B292, B292, F$1:F292)</f>
        <v>24.599999999999998</v>
      </c>
      <c r="I292">
        <f t="shared" si="36"/>
        <v>0</v>
      </c>
      <c r="J292">
        <f t="shared" si="33"/>
        <v>24.599999999999998</v>
      </c>
      <c r="K292" s="1">
        <f>EOMONTH(A292, 0)</f>
        <v>38898</v>
      </c>
      <c r="L292" s="3">
        <f t="shared" si="34"/>
        <v>4599</v>
      </c>
      <c r="M292">
        <f t="shared" si="35"/>
        <v>0</v>
      </c>
    </row>
    <row r="293" spans="1:13" x14ac:dyDescent="0.25">
      <c r="A293" s="1">
        <v>38902</v>
      </c>
      <c r="B293" t="s">
        <v>9</v>
      </c>
      <c r="C293" s="3">
        <v>443</v>
      </c>
      <c r="D293">
        <f>SUMIF(B$1:B$2162, B293, C$1:C$2162)</f>
        <v>26955</v>
      </c>
      <c r="E293" s="2" t="str">
        <f t="shared" si="30"/>
        <v>2.05</v>
      </c>
      <c r="F293">
        <f t="shared" si="31"/>
        <v>908.15</v>
      </c>
      <c r="G293">
        <f t="shared" si="32"/>
        <v>2006</v>
      </c>
      <c r="H293">
        <f>SUMIF(B$1:B293, B293, F$1:F293)</f>
        <v>9230.25</v>
      </c>
      <c r="I293">
        <f t="shared" si="36"/>
        <v>0.1</v>
      </c>
      <c r="J293">
        <f t="shared" si="33"/>
        <v>863.84999999999991</v>
      </c>
      <c r="K293" s="1">
        <f>EOMONTH(A293, 0)</f>
        <v>38929</v>
      </c>
      <c r="L293" s="3">
        <f t="shared" si="34"/>
        <v>5599</v>
      </c>
      <c r="M293">
        <f t="shared" si="35"/>
        <v>0</v>
      </c>
    </row>
    <row r="294" spans="1:13" x14ac:dyDescent="0.25">
      <c r="A294" s="1">
        <v>38904</v>
      </c>
      <c r="B294" t="s">
        <v>52</v>
      </c>
      <c r="C294" s="3">
        <v>73</v>
      </c>
      <c r="D294">
        <f>SUMIF(B$1:B$2162, B294, C$1:C$2162)</f>
        <v>5460</v>
      </c>
      <c r="E294" s="2" t="str">
        <f t="shared" si="30"/>
        <v>2.05</v>
      </c>
      <c r="F294">
        <f t="shared" si="31"/>
        <v>149.64999999999998</v>
      </c>
      <c r="G294">
        <f t="shared" si="32"/>
        <v>2006</v>
      </c>
      <c r="H294">
        <f>SUMIF(B$1:B294, B294, F$1:F294)</f>
        <v>975.2</v>
      </c>
      <c r="I294">
        <f t="shared" si="36"/>
        <v>0.05</v>
      </c>
      <c r="J294">
        <f t="shared" si="33"/>
        <v>145.99999999999997</v>
      </c>
      <c r="K294" s="1">
        <f>EOMONTH(A294, 0)</f>
        <v>38929</v>
      </c>
      <c r="L294" s="3">
        <f t="shared" si="34"/>
        <v>5526</v>
      </c>
      <c r="M294">
        <f t="shared" si="35"/>
        <v>0</v>
      </c>
    </row>
    <row r="295" spans="1:13" x14ac:dyDescent="0.25">
      <c r="A295" s="1">
        <v>38907</v>
      </c>
      <c r="B295" t="s">
        <v>116</v>
      </c>
      <c r="C295" s="3">
        <v>15</v>
      </c>
      <c r="D295">
        <f>SUMIF(B$1:B$2162, B295, C$1:C$2162)</f>
        <v>36</v>
      </c>
      <c r="E295" s="2" t="str">
        <f t="shared" si="30"/>
        <v>2.05</v>
      </c>
      <c r="F295">
        <f t="shared" si="31"/>
        <v>30.749999999999996</v>
      </c>
      <c r="G295">
        <f t="shared" si="32"/>
        <v>2006</v>
      </c>
      <c r="H295">
        <f>SUMIF(B$1:B295, B295, F$1:F295)</f>
        <v>30.749999999999996</v>
      </c>
      <c r="I295">
        <f t="shared" si="36"/>
        <v>0</v>
      </c>
      <c r="J295">
        <f t="shared" si="33"/>
        <v>30.749999999999996</v>
      </c>
      <c r="K295" s="1">
        <f>EOMONTH(A295, 0)</f>
        <v>38929</v>
      </c>
      <c r="L295" s="3">
        <f t="shared" si="34"/>
        <v>5511</v>
      </c>
      <c r="M295">
        <f t="shared" si="35"/>
        <v>0</v>
      </c>
    </row>
    <row r="296" spans="1:13" x14ac:dyDescent="0.25">
      <c r="A296" s="1">
        <v>38907</v>
      </c>
      <c r="B296" t="s">
        <v>117</v>
      </c>
      <c r="C296" s="3">
        <v>9</v>
      </c>
      <c r="D296">
        <f>SUMIF(B$1:B$2162, B296, C$1:C$2162)</f>
        <v>9</v>
      </c>
      <c r="E296" s="2" t="str">
        <f t="shared" si="30"/>
        <v>2.05</v>
      </c>
      <c r="F296">
        <f t="shared" si="31"/>
        <v>18.45</v>
      </c>
      <c r="G296">
        <f t="shared" si="32"/>
        <v>2006</v>
      </c>
      <c r="H296">
        <f>SUMIF(B$1:B296, B296, F$1:F296)</f>
        <v>18.45</v>
      </c>
      <c r="I296">
        <f t="shared" si="36"/>
        <v>0</v>
      </c>
      <c r="J296">
        <f t="shared" si="33"/>
        <v>18.45</v>
      </c>
      <c r="K296" s="1">
        <f>EOMONTH(A296, 0)</f>
        <v>38929</v>
      </c>
      <c r="L296" s="3">
        <f t="shared" si="34"/>
        <v>5502</v>
      </c>
      <c r="M296">
        <f t="shared" si="35"/>
        <v>0</v>
      </c>
    </row>
    <row r="297" spans="1:13" x14ac:dyDescent="0.25">
      <c r="A297" s="1">
        <v>38908</v>
      </c>
      <c r="B297" t="s">
        <v>118</v>
      </c>
      <c r="C297" s="3">
        <v>20</v>
      </c>
      <c r="D297">
        <f>SUMIF(B$1:B$2162, B297, C$1:C$2162)</f>
        <v>69</v>
      </c>
      <c r="E297" s="2" t="str">
        <f t="shared" si="30"/>
        <v>2.05</v>
      </c>
      <c r="F297">
        <f t="shared" si="31"/>
        <v>41</v>
      </c>
      <c r="G297">
        <f t="shared" si="32"/>
        <v>2006</v>
      </c>
      <c r="H297">
        <f>SUMIF(B$1:B297, B297, F$1:F297)</f>
        <v>41</v>
      </c>
      <c r="I297">
        <f t="shared" si="36"/>
        <v>0</v>
      </c>
      <c r="J297">
        <f t="shared" si="33"/>
        <v>41</v>
      </c>
      <c r="K297" s="1">
        <f>EOMONTH(A297, 0)</f>
        <v>38929</v>
      </c>
      <c r="L297" s="3">
        <f t="shared" si="34"/>
        <v>5482</v>
      </c>
      <c r="M297">
        <f t="shared" si="35"/>
        <v>0</v>
      </c>
    </row>
    <row r="298" spans="1:13" x14ac:dyDescent="0.25">
      <c r="A298" s="1">
        <v>38910</v>
      </c>
      <c r="B298" t="s">
        <v>119</v>
      </c>
      <c r="C298" s="3">
        <v>9</v>
      </c>
      <c r="D298">
        <f>SUMIF(B$1:B$2162, B298, C$1:C$2162)</f>
        <v>36</v>
      </c>
      <c r="E298" s="2" t="str">
        <f t="shared" si="30"/>
        <v>2.05</v>
      </c>
      <c r="F298">
        <f t="shared" si="31"/>
        <v>18.45</v>
      </c>
      <c r="G298">
        <f t="shared" si="32"/>
        <v>2006</v>
      </c>
      <c r="H298">
        <f>SUMIF(B$1:B298, B298, F$1:F298)</f>
        <v>18.45</v>
      </c>
      <c r="I298">
        <f t="shared" si="36"/>
        <v>0</v>
      </c>
      <c r="J298">
        <f t="shared" si="33"/>
        <v>18.45</v>
      </c>
      <c r="K298" s="1">
        <f>EOMONTH(A298, 0)</f>
        <v>38929</v>
      </c>
      <c r="L298" s="3">
        <f t="shared" si="34"/>
        <v>5473</v>
      </c>
      <c r="M298">
        <f t="shared" si="35"/>
        <v>0</v>
      </c>
    </row>
    <row r="299" spans="1:13" x14ac:dyDescent="0.25">
      <c r="A299" s="1">
        <v>38911</v>
      </c>
      <c r="B299" t="s">
        <v>7</v>
      </c>
      <c r="C299" s="3">
        <v>139</v>
      </c>
      <c r="D299">
        <f>SUMIF(B$1:B$2162, B299, C$1:C$2162)</f>
        <v>27505</v>
      </c>
      <c r="E299" s="2" t="str">
        <f t="shared" si="30"/>
        <v>2.05</v>
      </c>
      <c r="F299">
        <f t="shared" si="31"/>
        <v>284.95</v>
      </c>
      <c r="G299">
        <f t="shared" si="32"/>
        <v>2006</v>
      </c>
      <c r="H299">
        <f>SUMIF(B$1:B299, B299, F$1:F299)</f>
        <v>6969.65</v>
      </c>
      <c r="I299">
        <f t="shared" si="36"/>
        <v>0.1</v>
      </c>
      <c r="J299">
        <f t="shared" si="33"/>
        <v>271.04999999999995</v>
      </c>
      <c r="K299" s="1">
        <f>EOMONTH(A299, 0)</f>
        <v>38929</v>
      </c>
      <c r="L299" s="3">
        <f t="shared" si="34"/>
        <v>5334</v>
      </c>
      <c r="M299">
        <f t="shared" si="35"/>
        <v>0</v>
      </c>
    </row>
    <row r="300" spans="1:13" x14ac:dyDescent="0.25">
      <c r="A300" s="1">
        <v>38911</v>
      </c>
      <c r="B300" t="s">
        <v>120</v>
      </c>
      <c r="C300" s="3">
        <v>88</v>
      </c>
      <c r="D300">
        <f>SUMIF(B$1:B$2162, B300, C$1:C$2162)</f>
        <v>815</v>
      </c>
      <c r="E300" s="2" t="str">
        <f t="shared" si="30"/>
        <v>2.05</v>
      </c>
      <c r="F300">
        <f t="shared" si="31"/>
        <v>180.39999999999998</v>
      </c>
      <c r="G300">
        <f t="shared" si="32"/>
        <v>2006</v>
      </c>
      <c r="H300">
        <f>SUMIF(B$1:B300, B300, F$1:F300)</f>
        <v>180.39999999999998</v>
      </c>
      <c r="I300">
        <f t="shared" si="36"/>
        <v>0.05</v>
      </c>
      <c r="J300">
        <f t="shared" si="33"/>
        <v>175.99999999999997</v>
      </c>
      <c r="K300" s="1">
        <f>EOMONTH(A300, 0)</f>
        <v>38929</v>
      </c>
      <c r="L300" s="3">
        <f t="shared" si="34"/>
        <v>5246</v>
      </c>
      <c r="M300">
        <f t="shared" si="35"/>
        <v>0</v>
      </c>
    </row>
    <row r="301" spans="1:13" x14ac:dyDescent="0.25">
      <c r="A301" s="1">
        <v>38912</v>
      </c>
      <c r="B301" t="s">
        <v>22</v>
      </c>
      <c r="C301" s="3">
        <v>346</v>
      </c>
      <c r="D301">
        <f>SUMIF(B$1:B$2162, B301, C$1:C$2162)</f>
        <v>26025</v>
      </c>
      <c r="E301" s="2" t="str">
        <f t="shared" si="30"/>
        <v>2.05</v>
      </c>
      <c r="F301">
        <f t="shared" si="31"/>
        <v>709.3</v>
      </c>
      <c r="G301">
        <f t="shared" si="32"/>
        <v>2006</v>
      </c>
      <c r="H301">
        <f>SUMIF(B$1:B301, B301, F$1:F301)</f>
        <v>7243.05</v>
      </c>
      <c r="I301">
        <f t="shared" si="36"/>
        <v>0.1</v>
      </c>
      <c r="J301">
        <f t="shared" si="33"/>
        <v>674.69999999999993</v>
      </c>
      <c r="K301" s="1">
        <f>EOMONTH(A301, 0)</f>
        <v>38929</v>
      </c>
      <c r="L301" s="3">
        <f t="shared" si="34"/>
        <v>4900</v>
      </c>
      <c r="M301">
        <f t="shared" si="35"/>
        <v>0</v>
      </c>
    </row>
    <row r="302" spans="1:13" x14ac:dyDescent="0.25">
      <c r="A302" s="1">
        <v>38918</v>
      </c>
      <c r="B302" t="s">
        <v>9</v>
      </c>
      <c r="C302" s="3">
        <v>323</v>
      </c>
      <c r="D302">
        <f>SUMIF(B$1:B$2162, B302, C$1:C$2162)</f>
        <v>26955</v>
      </c>
      <c r="E302" s="2" t="str">
        <f t="shared" si="30"/>
        <v>2.05</v>
      </c>
      <c r="F302">
        <f t="shared" si="31"/>
        <v>662.15</v>
      </c>
      <c r="G302">
        <f t="shared" si="32"/>
        <v>2006</v>
      </c>
      <c r="H302">
        <f>SUMIF(B$1:B302, B302, F$1:F302)</f>
        <v>9892.4</v>
      </c>
      <c r="I302">
        <f t="shared" si="36"/>
        <v>0.1</v>
      </c>
      <c r="J302">
        <f t="shared" si="33"/>
        <v>629.84999999999991</v>
      </c>
      <c r="K302" s="1">
        <f>EOMONTH(A302, 0)</f>
        <v>38929</v>
      </c>
      <c r="L302" s="3">
        <f t="shared" si="34"/>
        <v>4577</v>
      </c>
      <c r="M302">
        <f t="shared" si="35"/>
        <v>0</v>
      </c>
    </row>
    <row r="303" spans="1:13" x14ac:dyDescent="0.25">
      <c r="A303" s="1">
        <v>38918</v>
      </c>
      <c r="B303" t="s">
        <v>122</v>
      </c>
      <c r="C303" s="3">
        <v>9</v>
      </c>
      <c r="D303">
        <f>SUMIF(B$1:B$2162, B303, C$1:C$2162)</f>
        <v>26</v>
      </c>
      <c r="E303" s="2" t="str">
        <f t="shared" si="30"/>
        <v>2.05</v>
      </c>
      <c r="F303">
        <f t="shared" si="31"/>
        <v>18.45</v>
      </c>
      <c r="G303">
        <f t="shared" si="32"/>
        <v>2006</v>
      </c>
      <c r="H303">
        <f>SUMIF(B$1:B303, B303, F$1:F303)</f>
        <v>18.45</v>
      </c>
      <c r="I303">
        <f t="shared" si="36"/>
        <v>0</v>
      </c>
      <c r="J303">
        <f t="shared" si="33"/>
        <v>18.45</v>
      </c>
      <c r="K303" s="1">
        <f>EOMONTH(A303, 0)</f>
        <v>38929</v>
      </c>
      <c r="L303" s="3">
        <f t="shared" si="34"/>
        <v>4568</v>
      </c>
      <c r="M303">
        <f t="shared" si="35"/>
        <v>0</v>
      </c>
    </row>
    <row r="304" spans="1:13" x14ac:dyDescent="0.25">
      <c r="A304" s="1">
        <v>38918</v>
      </c>
      <c r="B304" t="s">
        <v>121</v>
      </c>
      <c r="C304" s="3">
        <v>3</v>
      </c>
      <c r="D304">
        <f>SUMIF(B$1:B$2162, B304, C$1:C$2162)</f>
        <v>12</v>
      </c>
      <c r="E304" s="2" t="str">
        <f t="shared" si="30"/>
        <v>2.05</v>
      </c>
      <c r="F304">
        <f t="shared" si="31"/>
        <v>6.1499999999999995</v>
      </c>
      <c r="G304">
        <f t="shared" si="32"/>
        <v>2006</v>
      </c>
      <c r="H304">
        <f>SUMIF(B$1:B304, B304, F$1:F304)</f>
        <v>6.1499999999999995</v>
      </c>
      <c r="I304">
        <f t="shared" si="36"/>
        <v>0</v>
      </c>
      <c r="J304">
        <f t="shared" si="33"/>
        <v>6.1499999999999995</v>
      </c>
      <c r="K304" s="1">
        <f>EOMONTH(A304, 0)</f>
        <v>38929</v>
      </c>
      <c r="L304" s="3">
        <f t="shared" si="34"/>
        <v>4565</v>
      </c>
      <c r="M304">
        <f t="shared" si="35"/>
        <v>0</v>
      </c>
    </row>
    <row r="305" spans="1:13" x14ac:dyDescent="0.25">
      <c r="A305" s="1">
        <v>38919</v>
      </c>
      <c r="B305" t="s">
        <v>102</v>
      </c>
      <c r="C305" s="3">
        <v>382</v>
      </c>
      <c r="D305">
        <f>SUMIF(B$1:B$2162, B305, C$1:C$2162)</f>
        <v>7904</v>
      </c>
      <c r="E305" s="2" t="str">
        <f t="shared" si="30"/>
        <v>2.05</v>
      </c>
      <c r="F305">
        <f t="shared" si="31"/>
        <v>783.09999999999991</v>
      </c>
      <c r="G305">
        <f t="shared" si="32"/>
        <v>2006</v>
      </c>
      <c r="H305">
        <f>SUMIF(B$1:B305, B305, F$1:F305)</f>
        <v>1631.7999999999997</v>
      </c>
      <c r="I305">
        <f t="shared" si="36"/>
        <v>0.1</v>
      </c>
      <c r="J305">
        <f t="shared" si="33"/>
        <v>744.89999999999986</v>
      </c>
      <c r="K305" s="1">
        <f>EOMONTH(A305, 0)</f>
        <v>38929</v>
      </c>
      <c r="L305" s="3">
        <f t="shared" si="34"/>
        <v>4183</v>
      </c>
      <c r="M305">
        <f t="shared" si="35"/>
        <v>0</v>
      </c>
    </row>
    <row r="306" spans="1:13" x14ac:dyDescent="0.25">
      <c r="A306" s="1">
        <v>38923</v>
      </c>
      <c r="B306" t="s">
        <v>17</v>
      </c>
      <c r="C306" s="3">
        <v>296</v>
      </c>
      <c r="D306">
        <f>SUMIF(B$1:B$2162, B306, C$1:C$2162)</f>
        <v>19896</v>
      </c>
      <c r="E306" s="2" t="str">
        <f t="shared" si="30"/>
        <v>2.05</v>
      </c>
      <c r="F306">
        <f t="shared" si="31"/>
        <v>606.79999999999995</v>
      </c>
      <c r="G306">
        <f t="shared" si="32"/>
        <v>2006</v>
      </c>
      <c r="H306">
        <f>SUMIF(B$1:B306, B306, F$1:F306)</f>
        <v>6644.7</v>
      </c>
      <c r="I306">
        <f t="shared" si="36"/>
        <v>0.1</v>
      </c>
      <c r="J306">
        <f t="shared" si="33"/>
        <v>577.19999999999993</v>
      </c>
      <c r="K306" s="1">
        <f>EOMONTH(A306, 0)</f>
        <v>38929</v>
      </c>
      <c r="L306" s="3">
        <f t="shared" si="34"/>
        <v>3887</v>
      </c>
      <c r="M306">
        <f t="shared" si="35"/>
        <v>0</v>
      </c>
    </row>
    <row r="307" spans="1:13" x14ac:dyDescent="0.25">
      <c r="A307" s="1">
        <v>38924</v>
      </c>
      <c r="B307" t="s">
        <v>5</v>
      </c>
      <c r="C307" s="3">
        <v>121</v>
      </c>
      <c r="D307">
        <f>SUMIF(B$1:B$2162, B307, C$1:C$2162)</f>
        <v>11402</v>
      </c>
      <c r="E307" s="2" t="str">
        <f t="shared" si="30"/>
        <v>2.05</v>
      </c>
      <c r="F307">
        <f t="shared" si="31"/>
        <v>248.04999999999998</v>
      </c>
      <c r="G307">
        <f t="shared" si="32"/>
        <v>2006</v>
      </c>
      <c r="H307">
        <f>SUMIF(B$1:B307, B307, F$1:F307)</f>
        <v>4796.05</v>
      </c>
      <c r="I307">
        <f t="shared" si="36"/>
        <v>0.1</v>
      </c>
      <c r="J307">
        <f t="shared" si="33"/>
        <v>235.94999999999996</v>
      </c>
      <c r="K307" s="1">
        <f>EOMONTH(A307, 0)</f>
        <v>38929</v>
      </c>
      <c r="L307" s="3">
        <f t="shared" si="34"/>
        <v>3766</v>
      </c>
      <c r="M307">
        <f t="shared" si="35"/>
        <v>0</v>
      </c>
    </row>
    <row r="308" spans="1:13" x14ac:dyDescent="0.25">
      <c r="A308" s="1">
        <v>38924</v>
      </c>
      <c r="B308" t="s">
        <v>25</v>
      </c>
      <c r="C308" s="3">
        <v>157</v>
      </c>
      <c r="D308">
        <f>SUMIF(B$1:B$2162, B308, C$1:C$2162)</f>
        <v>2717</v>
      </c>
      <c r="E308" s="2" t="str">
        <f t="shared" si="30"/>
        <v>2.05</v>
      </c>
      <c r="F308">
        <f t="shared" si="31"/>
        <v>321.84999999999997</v>
      </c>
      <c r="G308">
        <f t="shared" si="32"/>
        <v>2006</v>
      </c>
      <c r="H308">
        <f>SUMIF(B$1:B308, B308, F$1:F308)</f>
        <v>997.89999999999986</v>
      </c>
      <c r="I308">
        <f t="shared" si="36"/>
        <v>0.05</v>
      </c>
      <c r="J308">
        <f t="shared" si="33"/>
        <v>313.99999999999994</v>
      </c>
      <c r="K308" s="1">
        <f>EOMONTH(A308, 0)</f>
        <v>38929</v>
      </c>
      <c r="L308" s="3">
        <f t="shared" si="34"/>
        <v>3609</v>
      </c>
      <c r="M308">
        <f t="shared" si="35"/>
        <v>0</v>
      </c>
    </row>
    <row r="309" spans="1:13" x14ac:dyDescent="0.25">
      <c r="A309" s="1">
        <v>38926</v>
      </c>
      <c r="B309" t="s">
        <v>9</v>
      </c>
      <c r="C309" s="3">
        <v>497</v>
      </c>
      <c r="D309">
        <f>SUMIF(B$1:B$2162, B309, C$1:C$2162)</f>
        <v>26955</v>
      </c>
      <c r="E309" s="2" t="str">
        <f t="shared" si="30"/>
        <v>2.05</v>
      </c>
      <c r="F309">
        <f t="shared" si="31"/>
        <v>1018.8499999999999</v>
      </c>
      <c r="G309">
        <f t="shared" si="32"/>
        <v>2006</v>
      </c>
      <c r="H309">
        <f>SUMIF(B$1:B309, B309, F$1:F309)</f>
        <v>10911.25</v>
      </c>
      <c r="I309">
        <f t="shared" si="36"/>
        <v>0.2</v>
      </c>
      <c r="J309">
        <f t="shared" si="33"/>
        <v>919.44999999999993</v>
      </c>
      <c r="K309" s="1">
        <f>EOMONTH(A309, 0)</f>
        <v>38929</v>
      </c>
      <c r="L309" s="3">
        <f t="shared" si="34"/>
        <v>3112</v>
      </c>
      <c r="M309">
        <f t="shared" si="35"/>
        <v>0</v>
      </c>
    </row>
    <row r="310" spans="1:13" x14ac:dyDescent="0.25">
      <c r="A310" s="1">
        <v>38927</v>
      </c>
      <c r="B310" t="s">
        <v>9</v>
      </c>
      <c r="C310" s="3">
        <v>103</v>
      </c>
      <c r="D310">
        <f>SUMIF(B$1:B$2162, B310, C$1:C$2162)</f>
        <v>26955</v>
      </c>
      <c r="E310" s="2" t="str">
        <f t="shared" si="30"/>
        <v>2.05</v>
      </c>
      <c r="F310">
        <f t="shared" si="31"/>
        <v>211.14999999999998</v>
      </c>
      <c r="G310">
        <f t="shared" si="32"/>
        <v>2006</v>
      </c>
      <c r="H310">
        <f>SUMIF(B$1:B310, B310, F$1:F310)</f>
        <v>11122.4</v>
      </c>
      <c r="I310">
        <f t="shared" si="36"/>
        <v>0.2</v>
      </c>
      <c r="J310">
        <f t="shared" si="33"/>
        <v>190.54999999999998</v>
      </c>
      <c r="K310" s="1">
        <f>EOMONTH(A310, 0)</f>
        <v>38929</v>
      </c>
      <c r="L310" s="3">
        <f t="shared" si="34"/>
        <v>3009</v>
      </c>
      <c r="M310">
        <f t="shared" si="35"/>
        <v>0</v>
      </c>
    </row>
    <row r="311" spans="1:13" x14ac:dyDescent="0.25">
      <c r="A311" s="1">
        <v>38928</v>
      </c>
      <c r="B311" t="s">
        <v>30</v>
      </c>
      <c r="C311" s="3">
        <v>142</v>
      </c>
      <c r="D311">
        <f>SUMIF(B$1:B$2162, B311, C$1:C$2162)</f>
        <v>5120</v>
      </c>
      <c r="E311" s="2" t="str">
        <f t="shared" si="30"/>
        <v>2.05</v>
      </c>
      <c r="F311">
        <f t="shared" si="31"/>
        <v>291.09999999999997</v>
      </c>
      <c r="G311">
        <f t="shared" si="32"/>
        <v>2006</v>
      </c>
      <c r="H311">
        <f>SUMIF(B$1:B311, B311, F$1:F311)</f>
        <v>2225.15</v>
      </c>
      <c r="I311">
        <f t="shared" si="36"/>
        <v>0.1</v>
      </c>
      <c r="J311">
        <f t="shared" si="33"/>
        <v>276.89999999999998</v>
      </c>
      <c r="K311" s="1">
        <f>EOMONTH(A311, 0)</f>
        <v>38929</v>
      </c>
      <c r="L311" s="3">
        <f t="shared" si="34"/>
        <v>2867</v>
      </c>
      <c r="M311">
        <f t="shared" si="35"/>
        <v>0</v>
      </c>
    </row>
    <row r="312" spans="1:13" x14ac:dyDescent="0.25">
      <c r="A312" s="1">
        <v>38929</v>
      </c>
      <c r="B312" t="s">
        <v>23</v>
      </c>
      <c r="C312" s="3">
        <v>144</v>
      </c>
      <c r="D312">
        <f>SUMIF(B$1:B$2162, B312, C$1:C$2162)</f>
        <v>3905</v>
      </c>
      <c r="E312" s="2" t="str">
        <f t="shared" si="30"/>
        <v>2.05</v>
      </c>
      <c r="F312">
        <f t="shared" si="31"/>
        <v>295.2</v>
      </c>
      <c r="G312">
        <f t="shared" si="32"/>
        <v>2006</v>
      </c>
      <c r="H312">
        <f>SUMIF(B$1:B312, B312, F$1:F312)</f>
        <v>1214</v>
      </c>
      <c r="I312">
        <f t="shared" si="36"/>
        <v>0.1</v>
      </c>
      <c r="J312">
        <f t="shared" si="33"/>
        <v>280.79999999999995</v>
      </c>
      <c r="K312" s="1">
        <f>EOMONTH(A312, 0)</f>
        <v>38929</v>
      </c>
      <c r="L312" s="3">
        <f t="shared" si="34"/>
        <v>2723</v>
      </c>
      <c r="M312">
        <f t="shared" si="35"/>
        <v>0</v>
      </c>
    </row>
    <row r="313" spans="1:13" x14ac:dyDescent="0.25">
      <c r="A313" s="1">
        <v>38931</v>
      </c>
      <c r="B313" t="s">
        <v>100</v>
      </c>
      <c r="C313" s="3">
        <v>8</v>
      </c>
      <c r="D313">
        <f>SUMIF(B$1:B$2162, B313, C$1:C$2162)</f>
        <v>48</v>
      </c>
      <c r="E313" s="2" t="str">
        <f t="shared" si="30"/>
        <v>2.05</v>
      </c>
      <c r="F313">
        <f t="shared" si="31"/>
        <v>16.399999999999999</v>
      </c>
      <c r="G313">
        <f t="shared" si="32"/>
        <v>2006</v>
      </c>
      <c r="H313">
        <f>SUMIF(B$1:B313, B313, F$1:F313)</f>
        <v>51.249999999999993</v>
      </c>
      <c r="I313">
        <f t="shared" si="36"/>
        <v>0</v>
      </c>
      <c r="J313">
        <f t="shared" si="33"/>
        <v>16.399999999999999</v>
      </c>
      <c r="K313" s="1">
        <f>EOMONTH(A313, 0)</f>
        <v>38960</v>
      </c>
      <c r="L313" s="3">
        <f t="shared" si="34"/>
        <v>5723</v>
      </c>
      <c r="M313">
        <f t="shared" si="35"/>
        <v>0</v>
      </c>
    </row>
    <row r="314" spans="1:13" x14ac:dyDescent="0.25">
      <c r="A314" s="1">
        <v>38936</v>
      </c>
      <c r="B314" t="s">
        <v>55</v>
      </c>
      <c r="C314" s="3">
        <v>172</v>
      </c>
      <c r="D314">
        <f>SUMIF(B$1:B$2162, B314, C$1:C$2162)</f>
        <v>4926</v>
      </c>
      <c r="E314" s="2" t="str">
        <f t="shared" si="30"/>
        <v>2.05</v>
      </c>
      <c r="F314">
        <f t="shared" si="31"/>
        <v>352.59999999999997</v>
      </c>
      <c r="G314">
        <f t="shared" si="32"/>
        <v>2006</v>
      </c>
      <c r="H314">
        <f>SUMIF(B$1:B314, B314, F$1:F314)</f>
        <v>1056.3999999999999</v>
      </c>
      <c r="I314">
        <f t="shared" si="36"/>
        <v>0.1</v>
      </c>
      <c r="J314">
        <f t="shared" si="33"/>
        <v>335.4</v>
      </c>
      <c r="K314" s="1">
        <f>EOMONTH(A314, 0)</f>
        <v>38960</v>
      </c>
      <c r="L314" s="3">
        <f t="shared" si="34"/>
        <v>5551</v>
      </c>
      <c r="M314">
        <f t="shared" si="35"/>
        <v>0</v>
      </c>
    </row>
    <row r="315" spans="1:13" x14ac:dyDescent="0.25">
      <c r="A315" s="1">
        <v>38940</v>
      </c>
      <c r="B315" t="s">
        <v>7</v>
      </c>
      <c r="C315" s="3">
        <v>290</v>
      </c>
      <c r="D315">
        <f>SUMIF(B$1:B$2162, B315, C$1:C$2162)</f>
        <v>27505</v>
      </c>
      <c r="E315" s="2" t="str">
        <f t="shared" si="30"/>
        <v>2.05</v>
      </c>
      <c r="F315">
        <f t="shared" si="31"/>
        <v>594.5</v>
      </c>
      <c r="G315">
        <f t="shared" si="32"/>
        <v>2006</v>
      </c>
      <c r="H315">
        <f>SUMIF(B$1:B315, B315, F$1:F315)</f>
        <v>7564.15</v>
      </c>
      <c r="I315">
        <f t="shared" si="36"/>
        <v>0.1</v>
      </c>
      <c r="J315">
        <f t="shared" si="33"/>
        <v>565.49999999999989</v>
      </c>
      <c r="K315" s="1">
        <f>EOMONTH(A315, 0)</f>
        <v>38960</v>
      </c>
      <c r="L315" s="3">
        <f t="shared" si="34"/>
        <v>5261</v>
      </c>
      <c r="M315">
        <f t="shared" si="35"/>
        <v>0</v>
      </c>
    </row>
    <row r="316" spans="1:13" x14ac:dyDescent="0.25">
      <c r="A316" s="1">
        <v>38942</v>
      </c>
      <c r="B316" t="s">
        <v>14</v>
      </c>
      <c r="C316" s="3">
        <v>422</v>
      </c>
      <c r="D316">
        <f>SUMIF(B$1:B$2162, B316, C$1:C$2162)</f>
        <v>23660</v>
      </c>
      <c r="E316" s="2" t="str">
        <f t="shared" si="30"/>
        <v>2.05</v>
      </c>
      <c r="F316">
        <f t="shared" si="31"/>
        <v>865.09999999999991</v>
      </c>
      <c r="G316">
        <f t="shared" si="32"/>
        <v>2006</v>
      </c>
      <c r="H316">
        <f>SUMIF(B$1:B316, B316, F$1:F316)</f>
        <v>7039.0499999999993</v>
      </c>
      <c r="I316">
        <f t="shared" si="36"/>
        <v>0.1</v>
      </c>
      <c r="J316">
        <f t="shared" si="33"/>
        <v>822.89999999999986</v>
      </c>
      <c r="K316" s="1">
        <f>EOMONTH(A316, 0)</f>
        <v>38960</v>
      </c>
      <c r="L316" s="3">
        <f t="shared" si="34"/>
        <v>4839</v>
      </c>
      <c r="M316">
        <f t="shared" si="35"/>
        <v>0</v>
      </c>
    </row>
    <row r="317" spans="1:13" x14ac:dyDescent="0.25">
      <c r="A317" s="1">
        <v>38945</v>
      </c>
      <c r="B317" t="s">
        <v>109</v>
      </c>
      <c r="C317" s="3">
        <v>12</v>
      </c>
      <c r="D317">
        <f>SUMIF(B$1:B$2162, B317, C$1:C$2162)</f>
        <v>52</v>
      </c>
      <c r="E317" s="2" t="str">
        <f t="shared" si="30"/>
        <v>2.05</v>
      </c>
      <c r="F317">
        <f t="shared" si="31"/>
        <v>24.599999999999998</v>
      </c>
      <c r="G317">
        <f t="shared" si="32"/>
        <v>2006</v>
      </c>
      <c r="H317">
        <f>SUMIF(B$1:B317, B317, F$1:F317)</f>
        <v>61.5</v>
      </c>
      <c r="I317">
        <f t="shared" si="36"/>
        <v>0</v>
      </c>
      <c r="J317">
        <f t="shared" si="33"/>
        <v>24.599999999999998</v>
      </c>
      <c r="K317" s="1">
        <f>EOMONTH(A317, 0)</f>
        <v>38960</v>
      </c>
      <c r="L317" s="3">
        <f t="shared" si="34"/>
        <v>4827</v>
      </c>
      <c r="M317">
        <f t="shared" si="35"/>
        <v>0</v>
      </c>
    </row>
    <row r="318" spans="1:13" x14ac:dyDescent="0.25">
      <c r="A318" s="1">
        <v>38948</v>
      </c>
      <c r="B318" t="s">
        <v>55</v>
      </c>
      <c r="C318" s="3">
        <v>104</v>
      </c>
      <c r="D318">
        <f>SUMIF(B$1:B$2162, B318, C$1:C$2162)</f>
        <v>4926</v>
      </c>
      <c r="E318" s="2" t="str">
        <f t="shared" si="30"/>
        <v>2.05</v>
      </c>
      <c r="F318">
        <f t="shared" si="31"/>
        <v>213.2</v>
      </c>
      <c r="G318">
        <f t="shared" si="32"/>
        <v>2006</v>
      </c>
      <c r="H318">
        <f>SUMIF(B$1:B318, B318, F$1:F318)</f>
        <v>1269.5999999999999</v>
      </c>
      <c r="I318">
        <f t="shared" si="36"/>
        <v>0.1</v>
      </c>
      <c r="J318">
        <f t="shared" si="33"/>
        <v>202.79999999999998</v>
      </c>
      <c r="K318" s="1">
        <f>EOMONTH(A318, 0)</f>
        <v>38960</v>
      </c>
      <c r="L318" s="3">
        <f t="shared" si="34"/>
        <v>4723</v>
      </c>
      <c r="M318">
        <f t="shared" si="35"/>
        <v>0</v>
      </c>
    </row>
    <row r="319" spans="1:13" x14ac:dyDescent="0.25">
      <c r="A319" s="1">
        <v>38949</v>
      </c>
      <c r="B319" t="s">
        <v>35</v>
      </c>
      <c r="C319" s="3">
        <v>97</v>
      </c>
      <c r="D319">
        <f>SUMIF(B$1:B$2162, B319, C$1:C$2162)</f>
        <v>4407</v>
      </c>
      <c r="E319" s="2" t="str">
        <f t="shared" si="30"/>
        <v>2.05</v>
      </c>
      <c r="F319">
        <f t="shared" si="31"/>
        <v>198.85</v>
      </c>
      <c r="G319">
        <f t="shared" si="32"/>
        <v>2006</v>
      </c>
      <c r="H319">
        <f>SUMIF(B$1:B319, B319, F$1:F319)</f>
        <v>828.35</v>
      </c>
      <c r="I319">
        <f t="shared" si="36"/>
        <v>0.05</v>
      </c>
      <c r="J319">
        <f t="shared" si="33"/>
        <v>193.99999999999997</v>
      </c>
      <c r="K319" s="1">
        <f>EOMONTH(A319, 0)</f>
        <v>38960</v>
      </c>
      <c r="L319" s="3">
        <f t="shared" si="34"/>
        <v>4626</v>
      </c>
      <c r="M319">
        <f t="shared" si="35"/>
        <v>0</v>
      </c>
    </row>
    <row r="320" spans="1:13" x14ac:dyDescent="0.25">
      <c r="A320" s="1">
        <v>38950</v>
      </c>
      <c r="B320" t="s">
        <v>26</v>
      </c>
      <c r="C320" s="3">
        <v>179</v>
      </c>
      <c r="D320">
        <f>SUMIF(B$1:B$2162, B320, C$1:C$2162)</f>
        <v>2286</v>
      </c>
      <c r="E320" s="2" t="str">
        <f t="shared" si="30"/>
        <v>2.05</v>
      </c>
      <c r="F320">
        <f t="shared" si="31"/>
        <v>366.95</v>
      </c>
      <c r="G320">
        <f t="shared" si="32"/>
        <v>2006</v>
      </c>
      <c r="H320">
        <f>SUMIF(B$1:B320, B320, F$1:F320)</f>
        <v>626.95000000000005</v>
      </c>
      <c r="I320">
        <f t="shared" si="36"/>
        <v>0.05</v>
      </c>
      <c r="J320">
        <f t="shared" si="33"/>
        <v>357.99999999999994</v>
      </c>
      <c r="K320" s="1">
        <f>EOMONTH(A320, 0)</f>
        <v>38960</v>
      </c>
      <c r="L320" s="3">
        <f t="shared" si="34"/>
        <v>4447</v>
      </c>
      <c r="M320">
        <f t="shared" si="35"/>
        <v>0</v>
      </c>
    </row>
    <row r="321" spans="1:13" x14ac:dyDescent="0.25">
      <c r="A321" s="1">
        <v>38953</v>
      </c>
      <c r="B321" t="s">
        <v>50</v>
      </c>
      <c r="C321" s="3">
        <v>256</v>
      </c>
      <c r="D321">
        <f>SUMIF(B$1:B$2162, B321, C$1:C$2162)</f>
        <v>22352</v>
      </c>
      <c r="E321" s="2" t="str">
        <f t="shared" si="30"/>
        <v>2.05</v>
      </c>
      <c r="F321">
        <f t="shared" si="31"/>
        <v>524.79999999999995</v>
      </c>
      <c r="G321">
        <f t="shared" si="32"/>
        <v>2006</v>
      </c>
      <c r="H321">
        <f>SUMIF(B$1:B321, B321, F$1:F321)</f>
        <v>6166.9000000000005</v>
      </c>
      <c r="I321">
        <f t="shared" si="36"/>
        <v>0.1</v>
      </c>
      <c r="J321">
        <f t="shared" si="33"/>
        <v>499.19999999999993</v>
      </c>
      <c r="K321" s="1">
        <f>EOMONTH(A321, 0)</f>
        <v>38960</v>
      </c>
      <c r="L321" s="3">
        <f t="shared" si="34"/>
        <v>4191</v>
      </c>
      <c r="M321">
        <f t="shared" si="35"/>
        <v>0</v>
      </c>
    </row>
    <row r="322" spans="1:13" x14ac:dyDescent="0.25">
      <c r="A322" s="1">
        <v>38954</v>
      </c>
      <c r="B322" t="s">
        <v>105</v>
      </c>
      <c r="C322" s="3">
        <v>10</v>
      </c>
      <c r="D322">
        <f>SUMIF(B$1:B$2162, B322, C$1:C$2162)</f>
        <v>79</v>
      </c>
      <c r="E322" s="2" t="str">
        <f t="shared" ref="E322:E385" si="37">INDEX(Z$1:Z$10, MATCH(YEAR(A322), Y$1:Y$10, 0))</f>
        <v>2.05</v>
      </c>
      <c r="F322">
        <f t="shared" ref="F322:F385" si="38">C322*E322</f>
        <v>20.5</v>
      </c>
      <c r="G322">
        <f t="shared" ref="G322:G385" si="39">YEAR(A322)</f>
        <v>2006</v>
      </c>
      <c r="H322">
        <f>SUMIF(B$1:B322, B322, F$1:F322)</f>
        <v>59.449999999999996</v>
      </c>
      <c r="I322">
        <f t="shared" si="36"/>
        <v>0</v>
      </c>
      <c r="J322">
        <f t="shared" ref="J322:J385" si="40">C322*(E322-I322)</f>
        <v>20.5</v>
      </c>
      <c r="K322" s="1">
        <f>EOMONTH(A322, 0)</f>
        <v>38960</v>
      </c>
      <c r="L322" s="3">
        <f t="shared" si="34"/>
        <v>4181</v>
      </c>
      <c r="M322">
        <f t="shared" si="35"/>
        <v>0</v>
      </c>
    </row>
    <row r="323" spans="1:13" x14ac:dyDescent="0.25">
      <c r="A323" s="1">
        <v>38954</v>
      </c>
      <c r="B323" t="s">
        <v>113</v>
      </c>
      <c r="C323" s="3">
        <v>20</v>
      </c>
      <c r="D323">
        <f>SUMIF(B$1:B$2162, B323, C$1:C$2162)</f>
        <v>63</v>
      </c>
      <c r="E323" s="2" t="str">
        <f t="shared" si="37"/>
        <v>2.05</v>
      </c>
      <c r="F323">
        <f t="shared" si="38"/>
        <v>41</v>
      </c>
      <c r="G323">
        <f t="shared" si="39"/>
        <v>2006</v>
      </c>
      <c r="H323">
        <f>SUMIF(B$1:B323, B323, F$1:F323)</f>
        <v>57.4</v>
      </c>
      <c r="I323">
        <f t="shared" si="36"/>
        <v>0</v>
      </c>
      <c r="J323">
        <f t="shared" si="40"/>
        <v>41</v>
      </c>
      <c r="K323" s="1">
        <f>EOMONTH(A323, 0)</f>
        <v>38960</v>
      </c>
      <c r="L323" s="3">
        <f t="shared" ref="L323:L386" si="41">IF(MONTH(K322)&lt;MONTH(A323), IF(L322 &lt;5000, IF(L322&lt;4000, IF(L322&lt;3000, IF(L322&lt;2000,IF(L322&lt;1000, L322 + 5000, L322+4000), L322+3000), L322+2000), L322+1000), L322 - C323), L322 - C323)</f>
        <v>4161</v>
      </c>
      <c r="M323">
        <f t="shared" ref="M323:M386" si="42">IF(AND(MONTH(K322)&lt;MONTH(A323), L323 + C323 &gt; L322 + 4000), 1, 0)</f>
        <v>0</v>
      </c>
    </row>
    <row r="324" spans="1:13" x14ac:dyDescent="0.25">
      <c r="A324" s="1">
        <v>38955</v>
      </c>
      <c r="B324" t="s">
        <v>7</v>
      </c>
      <c r="C324" s="3">
        <v>407</v>
      </c>
      <c r="D324">
        <f>SUMIF(B$1:B$2162, B324, C$1:C$2162)</f>
        <v>27505</v>
      </c>
      <c r="E324" s="2" t="str">
        <f t="shared" si="37"/>
        <v>2.05</v>
      </c>
      <c r="F324">
        <f t="shared" si="38"/>
        <v>834.34999999999991</v>
      </c>
      <c r="G324">
        <f t="shared" si="39"/>
        <v>2006</v>
      </c>
      <c r="H324">
        <f>SUMIF(B$1:B324, B324, F$1:F324)</f>
        <v>8398.5</v>
      </c>
      <c r="I324">
        <f t="shared" si="36"/>
        <v>0.1</v>
      </c>
      <c r="J324">
        <f t="shared" si="40"/>
        <v>793.64999999999986</v>
      </c>
      <c r="K324" s="1">
        <f>EOMONTH(A324, 0)</f>
        <v>38960</v>
      </c>
      <c r="L324" s="3">
        <f t="shared" si="41"/>
        <v>3754</v>
      </c>
      <c r="M324">
        <f t="shared" si="42"/>
        <v>0</v>
      </c>
    </row>
    <row r="325" spans="1:13" x14ac:dyDescent="0.25">
      <c r="A325" s="1">
        <v>38956</v>
      </c>
      <c r="B325" t="s">
        <v>22</v>
      </c>
      <c r="C325" s="3">
        <v>297</v>
      </c>
      <c r="D325">
        <f>SUMIF(B$1:B$2162, B325, C$1:C$2162)</f>
        <v>26025</v>
      </c>
      <c r="E325" s="2" t="str">
        <f t="shared" si="37"/>
        <v>2.05</v>
      </c>
      <c r="F325">
        <f t="shared" si="38"/>
        <v>608.84999999999991</v>
      </c>
      <c r="G325">
        <f t="shared" si="39"/>
        <v>2006</v>
      </c>
      <c r="H325">
        <f>SUMIF(B$1:B325, B325, F$1:F325)</f>
        <v>7851.9</v>
      </c>
      <c r="I325">
        <f t="shared" si="36"/>
        <v>0.1</v>
      </c>
      <c r="J325">
        <f t="shared" si="40"/>
        <v>579.15</v>
      </c>
      <c r="K325" s="1">
        <f>EOMONTH(A325, 0)</f>
        <v>38960</v>
      </c>
      <c r="L325" s="3">
        <f t="shared" si="41"/>
        <v>3457</v>
      </c>
      <c r="M325">
        <f t="shared" si="42"/>
        <v>0</v>
      </c>
    </row>
    <row r="326" spans="1:13" x14ac:dyDescent="0.25">
      <c r="A326" s="1">
        <v>38956</v>
      </c>
      <c r="B326" t="s">
        <v>35</v>
      </c>
      <c r="C326" s="3">
        <v>33</v>
      </c>
      <c r="D326">
        <f>SUMIF(B$1:B$2162, B326, C$1:C$2162)</f>
        <v>4407</v>
      </c>
      <c r="E326" s="2" t="str">
        <f t="shared" si="37"/>
        <v>2.05</v>
      </c>
      <c r="F326">
        <f t="shared" si="38"/>
        <v>67.649999999999991</v>
      </c>
      <c r="G326">
        <f t="shared" si="39"/>
        <v>2006</v>
      </c>
      <c r="H326">
        <f>SUMIF(B$1:B326, B326, F$1:F326)</f>
        <v>896</v>
      </c>
      <c r="I326">
        <f t="shared" si="36"/>
        <v>0.05</v>
      </c>
      <c r="J326">
        <f t="shared" si="40"/>
        <v>65.999999999999986</v>
      </c>
      <c r="K326" s="1">
        <f>EOMONTH(A326, 0)</f>
        <v>38960</v>
      </c>
      <c r="L326" s="3">
        <f t="shared" si="41"/>
        <v>3424</v>
      </c>
      <c r="M326">
        <f t="shared" si="42"/>
        <v>0</v>
      </c>
    </row>
    <row r="327" spans="1:13" x14ac:dyDescent="0.25">
      <c r="A327" s="1">
        <v>38956</v>
      </c>
      <c r="B327" t="s">
        <v>71</v>
      </c>
      <c r="C327" s="3">
        <v>133</v>
      </c>
      <c r="D327">
        <f>SUMIF(B$1:B$2162, B327, C$1:C$2162)</f>
        <v>3185</v>
      </c>
      <c r="E327" s="2" t="str">
        <f t="shared" si="37"/>
        <v>2.05</v>
      </c>
      <c r="F327">
        <f t="shared" si="38"/>
        <v>272.64999999999998</v>
      </c>
      <c r="G327">
        <f t="shared" si="39"/>
        <v>2006</v>
      </c>
      <c r="H327">
        <f>SUMIF(B$1:B327, B327, F$1:F327)</f>
        <v>866.49999999999989</v>
      </c>
      <c r="I327">
        <f t="shared" si="36"/>
        <v>0.05</v>
      </c>
      <c r="J327">
        <f t="shared" si="40"/>
        <v>265.99999999999994</v>
      </c>
      <c r="K327" s="1">
        <f>EOMONTH(A327, 0)</f>
        <v>38960</v>
      </c>
      <c r="L327" s="3">
        <f t="shared" si="41"/>
        <v>3291</v>
      </c>
      <c r="M327">
        <f t="shared" si="42"/>
        <v>0</v>
      </c>
    </row>
    <row r="328" spans="1:13" x14ac:dyDescent="0.25">
      <c r="A328" s="1">
        <v>38959</v>
      </c>
      <c r="B328" t="s">
        <v>14</v>
      </c>
      <c r="C328" s="3">
        <v>220</v>
      </c>
      <c r="D328">
        <f>SUMIF(B$1:B$2162, B328, C$1:C$2162)</f>
        <v>23660</v>
      </c>
      <c r="E328" s="2" t="str">
        <f t="shared" si="37"/>
        <v>2.05</v>
      </c>
      <c r="F328">
        <f t="shared" si="38"/>
        <v>450.99999999999994</v>
      </c>
      <c r="G328">
        <f t="shared" si="39"/>
        <v>2006</v>
      </c>
      <c r="H328">
        <f>SUMIF(B$1:B328, B328, F$1:F328)</f>
        <v>7490.0499999999993</v>
      </c>
      <c r="I328">
        <f t="shared" si="36"/>
        <v>0.1</v>
      </c>
      <c r="J328">
        <f t="shared" si="40"/>
        <v>428.99999999999994</v>
      </c>
      <c r="K328" s="1">
        <f>EOMONTH(A328, 0)</f>
        <v>38960</v>
      </c>
      <c r="L328" s="3">
        <f t="shared" si="41"/>
        <v>3071</v>
      </c>
      <c r="M328">
        <f t="shared" si="42"/>
        <v>0</v>
      </c>
    </row>
    <row r="329" spans="1:13" x14ac:dyDescent="0.25">
      <c r="A329" s="1">
        <v>38959</v>
      </c>
      <c r="B329" t="s">
        <v>28</v>
      </c>
      <c r="C329" s="3">
        <v>114</v>
      </c>
      <c r="D329">
        <f>SUMIF(B$1:B$2162, B329, C$1:C$2162)</f>
        <v>4440</v>
      </c>
      <c r="E329" s="2" t="str">
        <f t="shared" si="37"/>
        <v>2.05</v>
      </c>
      <c r="F329">
        <f t="shared" si="38"/>
        <v>233.7</v>
      </c>
      <c r="G329">
        <f t="shared" si="39"/>
        <v>2006</v>
      </c>
      <c r="H329">
        <f>SUMIF(B$1:B329, B329, F$1:F329)</f>
        <v>1331.7</v>
      </c>
      <c r="I329">
        <f t="shared" si="36"/>
        <v>0.1</v>
      </c>
      <c r="J329">
        <f t="shared" si="40"/>
        <v>222.29999999999998</v>
      </c>
      <c r="K329" s="1">
        <f>EOMONTH(A329, 0)</f>
        <v>38960</v>
      </c>
      <c r="L329" s="3">
        <f t="shared" si="41"/>
        <v>2957</v>
      </c>
      <c r="M329">
        <f t="shared" si="42"/>
        <v>0</v>
      </c>
    </row>
    <row r="330" spans="1:13" x14ac:dyDescent="0.25">
      <c r="A330" s="1">
        <v>38962</v>
      </c>
      <c r="B330" t="s">
        <v>30</v>
      </c>
      <c r="C330" s="3">
        <v>52</v>
      </c>
      <c r="D330">
        <f>SUMIF(B$1:B$2162, B330, C$1:C$2162)</f>
        <v>5120</v>
      </c>
      <c r="E330" s="2" t="str">
        <f t="shared" si="37"/>
        <v>2.05</v>
      </c>
      <c r="F330">
        <f t="shared" si="38"/>
        <v>106.6</v>
      </c>
      <c r="G330">
        <f t="shared" si="39"/>
        <v>2006</v>
      </c>
      <c r="H330">
        <f>SUMIF(B$1:B330, B330, F$1:F330)</f>
        <v>2331.75</v>
      </c>
      <c r="I330">
        <f t="shared" ref="I330:I393" si="43">IF(AND(H330&gt;=100, H330&lt;1000), 0.05, IF(AND(H330&gt;=1000, H330&lt;10000), 0.1, IF(H330&gt;=10000, 0.2, 0)))</f>
        <v>0.1</v>
      </c>
      <c r="J330">
        <f t="shared" si="40"/>
        <v>101.39999999999999</v>
      </c>
      <c r="K330" s="1">
        <f>EOMONTH(A330, 0)</f>
        <v>38990</v>
      </c>
      <c r="L330" s="3">
        <f t="shared" si="41"/>
        <v>5957</v>
      </c>
      <c r="M330">
        <f t="shared" si="42"/>
        <v>0</v>
      </c>
    </row>
    <row r="331" spans="1:13" x14ac:dyDescent="0.25">
      <c r="A331" s="1">
        <v>38962</v>
      </c>
      <c r="B331" t="s">
        <v>28</v>
      </c>
      <c r="C331" s="3">
        <v>33</v>
      </c>
      <c r="D331">
        <f>SUMIF(B$1:B$2162, B331, C$1:C$2162)</f>
        <v>4440</v>
      </c>
      <c r="E331" s="2" t="str">
        <f t="shared" si="37"/>
        <v>2.05</v>
      </c>
      <c r="F331">
        <f t="shared" si="38"/>
        <v>67.649999999999991</v>
      </c>
      <c r="G331">
        <f t="shared" si="39"/>
        <v>2006</v>
      </c>
      <c r="H331">
        <f>SUMIF(B$1:B331, B331, F$1:F331)</f>
        <v>1399.3500000000001</v>
      </c>
      <c r="I331">
        <f t="shared" si="43"/>
        <v>0.1</v>
      </c>
      <c r="J331">
        <f t="shared" si="40"/>
        <v>64.349999999999994</v>
      </c>
      <c r="K331" s="1">
        <f>EOMONTH(A331, 0)</f>
        <v>38990</v>
      </c>
      <c r="L331" s="3">
        <f t="shared" si="41"/>
        <v>5924</v>
      </c>
      <c r="M331">
        <f t="shared" si="42"/>
        <v>0</v>
      </c>
    </row>
    <row r="332" spans="1:13" x14ac:dyDescent="0.25">
      <c r="A332" s="1">
        <v>38962</v>
      </c>
      <c r="B332" t="s">
        <v>8</v>
      </c>
      <c r="C332" s="3">
        <v>130</v>
      </c>
      <c r="D332">
        <f>SUMIF(B$1:B$2162, B332, C$1:C$2162)</f>
        <v>3835</v>
      </c>
      <c r="E332" s="2" t="str">
        <f t="shared" si="37"/>
        <v>2.05</v>
      </c>
      <c r="F332">
        <f t="shared" si="38"/>
        <v>266.5</v>
      </c>
      <c r="G332">
        <f t="shared" si="39"/>
        <v>2006</v>
      </c>
      <c r="H332">
        <f>SUMIF(B$1:B332, B332, F$1:F332)</f>
        <v>1025.1500000000001</v>
      </c>
      <c r="I332">
        <f t="shared" si="43"/>
        <v>0.1</v>
      </c>
      <c r="J332">
        <f t="shared" si="40"/>
        <v>253.49999999999997</v>
      </c>
      <c r="K332" s="1">
        <f>EOMONTH(A332, 0)</f>
        <v>38990</v>
      </c>
      <c r="L332" s="3">
        <f t="shared" si="41"/>
        <v>5794</v>
      </c>
      <c r="M332">
        <f t="shared" si="42"/>
        <v>0</v>
      </c>
    </row>
    <row r="333" spans="1:13" x14ac:dyDescent="0.25">
      <c r="A333" s="1">
        <v>38963</v>
      </c>
      <c r="B333" t="s">
        <v>61</v>
      </c>
      <c r="C333" s="3">
        <v>57</v>
      </c>
      <c r="D333">
        <f>SUMIF(B$1:B$2162, B333, C$1:C$2162)</f>
        <v>3705</v>
      </c>
      <c r="E333" s="2" t="str">
        <f t="shared" si="37"/>
        <v>2.05</v>
      </c>
      <c r="F333">
        <f t="shared" si="38"/>
        <v>116.85</v>
      </c>
      <c r="G333">
        <f t="shared" si="39"/>
        <v>2006</v>
      </c>
      <c r="H333">
        <f>SUMIF(B$1:B333, B333, F$1:F333)</f>
        <v>368.25</v>
      </c>
      <c r="I333">
        <f t="shared" si="43"/>
        <v>0.05</v>
      </c>
      <c r="J333">
        <f t="shared" si="40"/>
        <v>113.99999999999999</v>
      </c>
      <c r="K333" s="1">
        <f>EOMONTH(A333, 0)</f>
        <v>38990</v>
      </c>
      <c r="L333" s="3">
        <f t="shared" si="41"/>
        <v>5737</v>
      </c>
      <c r="M333">
        <f t="shared" si="42"/>
        <v>0</v>
      </c>
    </row>
    <row r="334" spans="1:13" x14ac:dyDescent="0.25">
      <c r="A334" s="1">
        <v>38965</v>
      </c>
      <c r="B334" t="s">
        <v>7</v>
      </c>
      <c r="C334" s="3">
        <v>255</v>
      </c>
      <c r="D334">
        <f>SUMIF(B$1:B$2162, B334, C$1:C$2162)</f>
        <v>27505</v>
      </c>
      <c r="E334" s="2" t="str">
        <f t="shared" si="37"/>
        <v>2.05</v>
      </c>
      <c r="F334">
        <f t="shared" si="38"/>
        <v>522.75</v>
      </c>
      <c r="G334">
        <f t="shared" si="39"/>
        <v>2006</v>
      </c>
      <c r="H334">
        <f>SUMIF(B$1:B334, B334, F$1:F334)</f>
        <v>8921.25</v>
      </c>
      <c r="I334">
        <f t="shared" si="43"/>
        <v>0.1</v>
      </c>
      <c r="J334">
        <f t="shared" si="40"/>
        <v>497.24999999999994</v>
      </c>
      <c r="K334" s="1">
        <f>EOMONTH(A334, 0)</f>
        <v>38990</v>
      </c>
      <c r="L334" s="3">
        <f t="shared" si="41"/>
        <v>5482</v>
      </c>
      <c r="M334">
        <f t="shared" si="42"/>
        <v>0</v>
      </c>
    </row>
    <row r="335" spans="1:13" x14ac:dyDescent="0.25">
      <c r="A335" s="1">
        <v>38965</v>
      </c>
      <c r="B335" t="s">
        <v>123</v>
      </c>
      <c r="C335" s="3">
        <v>190</v>
      </c>
      <c r="D335">
        <f>SUMIF(B$1:B$2162, B335, C$1:C$2162)</f>
        <v>807</v>
      </c>
      <c r="E335" s="2" t="str">
        <f t="shared" si="37"/>
        <v>2.05</v>
      </c>
      <c r="F335">
        <f t="shared" si="38"/>
        <v>389.49999999999994</v>
      </c>
      <c r="G335">
        <f t="shared" si="39"/>
        <v>2006</v>
      </c>
      <c r="H335">
        <f>SUMIF(B$1:B335, B335, F$1:F335)</f>
        <v>389.49999999999994</v>
      </c>
      <c r="I335">
        <f t="shared" si="43"/>
        <v>0.05</v>
      </c>
      <c r="J335">
        <f t="shared" si="40"/>
        <v>379.99999999999994</v>
      </c>
      <c r="K335" s="1">
        <f>EOMONTH(A335, 0)</f>
        <v>38990</v>
      </c>
      <c r="L335" s="3">
        <f t="shared" si="41"/>
        <v>5292</v>
      </c>
      <c r="M335">
        <f t="shared" si="42"/>
        <v>0</v>
      </c>
    </row>
    <row r="336" spans="1:13" x14ac:dyDescent="0.25">
      <c r="A336" s="1">
        <v>38965</v>
      </c>
      <c r="B336" t="s">
        <v>84</v>
      </c>
      <c r="C336" s="3">
        <v>8</v>
      </c>
      <c r="D336">
        <f>SUMIF(B$1:B$2162, B336, C$1:C$2162)</f>
        <v>19</v>
      </c>
      <c r="E336" s="2" t="str">
        <f t="shared" si="37"/>
        <v>2.05</v>
      </c>
      <c r="F336">
        <f t="shared" si="38"/>
        <v>16.399999999999999</v>
      </c>
      <c r="G336">
        <f t="shared" si="39"/>
        <v>2006</v>
      </c>
      <c r="H336">
        <f>SUMIF(B$1:B336, B336, F$1:F336)</f>
        <v>20.399999999999999</v>
      </c>
      <c r="I336">
        <f t="shared" si="43"/>
        <v>0</v>
      </c>
      <c r="J336">
        <f t="shared" si="40"/>
        <v>16.399999999999999</v>
      </c>
      <c r="K336" s="1">
        <f>EOMONTH(A336, 0)</f>
        <v>38990</v>
      </c>
      <c r="L336" s="3">
        <f t="shared" si="41"/>
        <v>5284</v>
      </c>
      <c r="M336">
        <f t="shared" si="42"/>
        <v>0</v>
      </c>
    </row>
    <row r="337" spans="1:13" x14ac:dyDescent="0.25">
      <c r="A337" s="1">
        <v>38967</v>
      </c>
      <c r="B337" t="s">
        <v>71</v>
      </c>
      <c r="C337" s="3">
        <v>108</v>
      </c>
      <c r="D337">
        <f>SUMIF(B$1:B$2162, B337, C$1:C$2162)</f>
        <v>3185</v>
      </c>
      <c r="E337" s="2" t="str">
        <f t="shared" si="37"/>
        <v>2.05</v>
      </c>
      <c r="F337">
        <f t="shared" si="38"/>
        <v>221.39999999999998</v>
      </c>
      <c r="G337">
        <f t="shared" si="39"/>
        <v>2006</v>
      </c>
      <c r="H337">
        <f>SUMIF(B$1:B337, B337, F$1:F337)</f>
        <v>1087.8999999999999</v>
      </c>
      <c r="I337">
        <f t="shared" si="43"/>
        <v>0.1</v>
      </c>
      <c r="J337">
        <f t="shared" si="40"/>
        <v>210.59999999999997</v>
      </c>
      <c r="K337" s="1">
        <f>EOMONTH(A337, 0)</f>
        <v>38990</v>
      </c>
      <c r="L337" s="3">
        <f t="shared" si="41"/>
        <v>5176</v>
      </c>
      <c r="M337">
        <f t="shared" si="42"/>
        <v>0</v>
      </c>
    </row>
    <row r="338" spans="1:13" x14ac:dyDescent="0.25">
      <c r="A338" s="1">
        <v>38971</v>
      </c>
      <c r="B338" t="s">
        <v>18</v>
      </c>
      <c r="C338" s="3">
        <v>78</v>
      </c>
      <c r="D338">
        <f>SUMIF(B$1:B$2162, B338, C$1:C$2162)</f>
        <v>5156</v>
      </c>
      <c r="E338" s="2" t="str">
        <f t="shared" si="37"/>
        <v>2.05</v>
      </c>
      <c r="F338">
        <f t="shared" si="38"/>
        <v>159.89999999999998</v>
      </c>
      <c r="G338">
        <f t="shared" si="39"/>
        <v>2006</v>
      </c>
      <c r="H338">
        <f>SUMIF(B$1:B338, B338, F$1:F338)</f>
        <v>2327.8000000000002</v>
      </c>
      <c r="I338">
        <f t="shared" si="43"/>
        <v>0.1</v>
      </c>
      <c r="J338">
        <f t="shared" si="40"/>
        <v>152.09999999999997</v>
      </c>
      <c r="K338" s="1">
        <f>EOMONTH(A338, 0)</f>
        <v>38990</v>
      </c>
      <c r="L338" s="3">
        <f t="shared" si="41"/>
        <v>5098</v>
      </c>
      <c r="M338">
        <f t="shared" si="42"/>
        <v>0</v>
      </c>
    </row>
    <row r="339" spans="1:13" x14ac:dyDescent="0.25">
      <c r="A339" s="1">
        <v>38972</v>
      </c>
      <c r="B339" t="s">
        <v>7</v>
      </c>
      <c r="C339" s="3">
        <v>364</v>
      </c>
      <c r="D339">
        <f>SUMIF(B$1:B$2162, B339, C$1:C$2162)</f>
        <v>27505</v>
      </c>
      <c r="E339" s="2" t="str">
        <f t="shared" si="37"/>
        <v>2.05</v>
      </c>
      <c r="F339">
        <f t="shared" si="38"/>
        <v>746.19999999999993</v>
      </c>
      <c r="G339">
        <f t="shared" si="39"/>
        <v>2006</v>
      </c>
      <c r="H339">
        <f>SUMIF(B$1:B339, B339, F$1:F339)</f>
        <v>9667.4500000000007</v>
      </c>
      <c r="I339">
        <f t="shared" si="43"/>
        <v>0.1</v>
      </c>
      <c r="J339">
        <f t="shared" si="40"/>
        <v>709.8</v>
      </c>
      <c r="K339" s="1">
        <f>EOMONTH(A339, 0)</f>
        <v>38990</v>
      </c>
      <c r="L339" s="3">
        <f t="shared" si="41"/>
        <v>4734</v>
      </c>
      <c r="M339">
        <f t="shared" si="42"/>
        <v>0</v>
      </c>
    </row>
    <row r="340" spans="1:13" x14ac:dyDescent="0.25">
      <c r="A340" s="1">
        <v>38973</v>
      </c>
      <c r="B340" t="s">
        <v>66</v>
      </c>
      <c r="C340" s="3">
        <v>52</v>
      </c>
      <c r="D340">
        <f>SUMIF(B$1:B$2162, B340, C$1:C$2162)</f>
        <v>3795</v>
      </c>
      <c r="E340" s="2" t="str">
        <f t="shared" si="37"/>
        <v>2.05</v>
      </c>
      <c r="F340">
        <f t="shared" si="38"/>
        <v>106.6</v>
      </c>
      <c r="G340">
        <f t="shared" si="39"/>
        <v>2006</v>
      </c>
      <c r="H340">
        <f>SUMIF(B$1:B340, B340, F$1:F340)</f>
        <v>1343.1999999999998</v>
      </c>
      <c r="I340">
        <f t="shared" si="43"/>
        <v>0.1</v>
      </c>
      <c r="J340">
        <f t="shared" si="40"/>
        <v>101.39999999999999</v>
      </c>
      <c r="K340" s="1">
        <f>EOMONTH(A340, 0)</f>
        <v>38990</v>
      </c>
      <c r="L340" s="3">
        <f t="shared" si="41"/>
        <v>4682</v>
      </c>
      <c r="M340">
        <f t="shared" si="42"/>
        <v>0</v>
      </c>
    </row>
    <row r="341" spans="1:13" x14ac:dyDescent="0.25">
      <c r="A341" s="1">
        <v>38974</v>
      </c>
      <c r="B341" t="s">
        <v>102</v>
      </c>
      <c r="C341" s="3">
        <v>343</v>
      </c>
      <c r="D341">
        <f>SUMIF(B$1:B$2162, B341, C$1:C$2162)</f>
        <v>7904</v>
      </c>
      <c r="E341" s="2" t="str">
        <f t="shared" si="37"/>
        <v>2.05</v>
      </c>
      <c r="F341">
        <f t="shared" si="38"/>
        <v>703.15</v>
      </c>
      <c r="G341">
        <f t="shared" si="39"/>
        <v>2006</v>
      </c>
      <c r="H341">
        <f>SUMIF(B$1:B341, B341, F$1:F341)</f>
        <v>2334.9499999999998</v>
      </c>
      <c r="I341">
        <f t="shared" si="43"/>
        <v>0.1</v>
      </c>
      <c r="J341">
        <f t="shared" si="40"/>
        <v>668.84999999999991</v>
      </c>
      <c r="K341" s="1">
        <f>EOMONTH(A341, 0)</f>
        <v>38990</v>
      </c>
      <c r="L341" s="3">
        <f t="shared" si="41"/>
        <v>4339</v>
      </c>
      <c r="M341">
        <f t="shared" si="42"/>
        <v>0</v>
      </c>
    </row>
    <row r="342" spans="1:13" x14ac:dyDescent="0.25">
      <c r="A342" s="1">
        <v>38976</v>
      </c>
      <c r="B342" t="s">
        <v>52</v>
      </c>
      <c r="C342" s="3">
        <v>197</v>
      </c>
      <c r="D342">
        <f>SUMIF(B$1:B$2162, B342, C$1:C$2162)</f>
        <v>5460</v>
      </c>
      <c r="E342" s="2" t="str">
        <f t="shared" si="37"/>
        <v>2.05</v>
      </c>
      <c r="F342">
        <f t="shared" si="38"/>
        <v>403.84999999999997</v>
      </c>
      <c r="G342">
        <f t="shared" si="39"/>
        <v>2006</v>
      </c>
      <c r="H342">
        <f>SUMIF(B$1:B342, B342, F$1:F342)</f>
        <v>1379.05</v>
      </c>
      <c r="I342">
        <f t="shared" si="43"/>
        <v>0.1</v>
      </c>
      <c r="J342">
        <f t="shared" si="40"/>
        <v>384.14999999999992</v>
      </c>
      <c r="K342" s="1">
        <f>EOMONTH(A342, 0)</f>
        <v>38990</v>
      </c>
      <c r="L342" s="3">
        <f t="shared" si="41"/>
        <v>4142</v>
      </c>
      <c r="M342">
        <f t="shared" si="42"/>
        <v>0</v>
      </c>
    </row>
    <row r="343" spans="1:13" x14ac:dyDescent="0.25">
      <c r="A343" s="1">
        <v>38977</v>
      </c>
      <c r="B343" t="s">
        <v>124</v>
      </c>
      <c r="C343" s="3">
        <v>4</v>
      </c>
      <c r="D343">
        <f>SUMIF(B$1:B$2162, B343, C$1:C$2162)</f>
        <v>32</v>
      </c>
      <c r="E343" s="2" t="str">
        <f t="shared" si="37"/>
        <v>2.05</v>
      </c>
      <c r="F343">
        <f t="shared" si="38"/>
        <v>8.1999999999999993</v>
      </c>
      <c r="G343">
        <f t="shared" si="39"/>
        <v>2006</v>
      </c>
      <c r="H343">
        <f>SUMIF(B$1:B343, B343, F$1:F343)</f>
        <v>8.1999999999999993</v>
      </c>
      <c r="I343">
        <f t="shared" si="43"/>
        <v>0</v>
      </c>
      <c r="J343">
        <f t="shared" si="40"/>
        <v>8.1999999999999993</v>
      </c>
      <c r="K343" s="1">
        <f>EOMONTH(A343, 0)</f>
        <v>38990</v>
      </c>
      <c r="L343" s="3">
        <f t="shared" si="41"/>
        <v>4138</v>
      </c>
      <c r="M343">
        <f t="shared" si="42"/>
        <v>0</v>
      </c>
    </row>
    <row r="344" spans="1:13" x14ac:dyDescent="0.25">
      <c r="A344" s="1">
        <v>38978</v>
      </c>
      <c r="B344" t="s">
        <v>72</v>
      </c>
      <c r="C344" s="3">
        <v>10</v>
      </c>
      <c r="D344">
        <f>SUMIF(B$1:B$2162, B344, C$1:C$2162)</f>
        <v>62</v>
      </c>
      <c r="E344" s="2" t="str">
        <f t="shared" si="37"/>
        <v>2.05</v>
      </c>
      <c r="F344">
        <f t="shared" si="38"/>
        <v>20.5</v>
      </c>
      <c r="G344">
        <f t="shared" si="39"/>
        <v>2006</v>
      </c>
      <c r="H344">
        <f>SUMIF(B$1:B344, B344, F$1:F344)</f>
        <v>52.5</v>
      </c>
      <c r="I344">
        <f t="shared" si="43"/>
        <v>0</v>
      </c>
      <c r="J344">
        <f t="shared" si="40"/>
        <v>20.5</v>
      </c>
      <c r="K344" s="1">
        <f>EOMONTH(A344, 0)</f>
        <v>38990</v>
      </c>
      <c r="L344" s="3">
        <f t="shared" si="41"/>
        <v>4128</v>
      </c>
      <c r="M344">
        <f t="shared" si="42"/>
        <v>0</v>
      </c>
    </row>
    <row r="345" spans="1:13" x14ac:dyDescent="0.25">
      <c r="A345" s="1">
        <v>38978</v>
      </c>
      <c r="B345" t="s">
        <v>56</v>
      </c>
      <c r="C345" s="3">
        <v>11</v>
      </c>
      <c r="D345">
        <f>SUMIF(B$1:B$2162, B345, C$1:C$2162)</f>
        <v>60</v>
      </c>
      <c r="E345" s="2" t="str">
        <f t="shared" si="37"/>
        <v>2.05</v>
      </c>
      <c r="F345">
        <f t="shared" si="38"/>
        <v>22.549999999999997</v>
      </c>
      <c r="G345">
        <f t="shared" si="39"/>
        <v>2006</v>
      </c>
      <c r="H345">
        <f>SUMIF(B$1:B345, B345, F$1:F345)</f>
        <v>60.55</v>
      </c>
      <c r="I345">
        <f t="shared" si="43"/>
        <v>0</v>
      </c>
      <c r="J345">
        <f t="shared" si="40"/>
        <v>22.549999999999997</v>
      </c>
      <c r="K345" s="1">
        <f>EOMONTH(A345, 0)</f>
        <v>38990</v>
      </c>
      <c r="L345" s="3">
        <f t="shared" si="41"/>
        <v>4117</v>
      </c>
      <c r="M345">
        <f t="shared" si="42"/>
        <v>0</v>
      </c>
    </row>
    <row r="346" spans="1:13" x14ac:dyDescent="0.25">
      <c r="A346" s="1">
        <v>38978</v>
      </c>
      <c r="B346" t="s">
        <v>125</v>
      </c>
      <c r="C346" s="3">
        <v>8</v>
      </c>
      <c r="D346">
        <f>SUMIF(B$1:B$2162, B346, C$1:C$2162)</f>
        <v>18</v>
      </c>
      <c r="E346" s="2" t="str">
        <f t="shared" si="37"/>
        <v>2.05</v>
      </c>
      <c r="F346">
        <f t="shared" si="38"/>
        <v>16.399999999999999</v>
      </c>
      <c r="G346">
        <f t="shared" si="39"/>
        <v>2006</v>
      </c>
      <c r="H346">
        <f>SUMIF(B$1:B346, B346, F$1:F346)</f>
        <v>16.399999999999999</v>
      </c>
      <c r="I346">
        <f t="shared" si="43"/>
        <v>0</v>
      </c>
      <c r="J346">
        <f t="shared" si="40"/>
        <v>16.399999999999999</v>
      </c>
      <c r="K346" s="1">
        <f>EOMONTH(A346, 0)</f>
        <v>38990</v>
      </c>
      <c r="L346" s="3">
        <f t="shared" si="41"/>
        <v>4109</v>
      </c>
      <c r="M346">
        <f t="shared" si="42"/>
        <v>0</v>
      </c>
    </row>
    <row r="347" spans="1:13" x14ac:dyDescent="0.25">
      <c r="A347" s="1">
        <v>38981</v>
      </c>
      <c r="B347" t="s">
        <v>55</v>
      </c>
      <c r="C347" s="3">
        <v>30</v>
      </c>
      <c r="D347">
        <f>SUMIF(B$1:B$2162, B347, C$1:C$2162)</f>
        <v>4926</v>
      </c>
      <c r="E347" s="2" t="str">
        <f t="shared" si="37"/>
        <v>2.05</v>
      </c>
      <c r="F347">
        <f t="shared" si="38"/>
        <v>61.499999999999993</v>
      </c>
      <c r="G347">
        <f t="shared" si="39"/>
        <v>2006</v>
      </c>
      <c r="H347">
        <f>SUMIF(B$1:B347, B347, F$1:F347)</f>
        <v>1331.1</v>
      </c>
      <c r="I347">
        <f t="shared" si="43"/>
        <v>0.1</v>
      </c>
      <c r="J347">
        <f t="shared" si="40"/>
        <v>58.499999999999993</v>
      </c>
      <c r="K347" s="1">
        <f>EOMONTH(A347, 0)</f>
        <v>38990</v>
      </c>
      <c r="L347" s="3">
        <f t="shared" si="41"/>
        <v>4079</v>
      </c>
      <c r="M347">
        <f t="shared" si="42"/>
        <v>0</v>
      </c>
    </row>
    <row r="348" spans="1:13" x14ac:dyDescent="0.25">
      <c r="A348" s="1">
        <v>38981</v>
      </c>
      <c r="B348" t="s">
        <v>61</v>
      </c>
      <c r="C348" s="3">
        <v>96</v>
      </c>
      <c r="D348">
        <f>SUMIF(B$1:B$2162, B348, C$1:C$2162)</f>
        <v>3705</v>
      </c>
      <c r="E348" s="2" t="str">
        <f t="shared" si="37"/>
        <v>2.05</v>
      </c>
      <c r="F348">
        <f t="shared" si="38"/>
        <v>196.79999999999998</v>
      </c>
      <c r="G348">
        <f t="shared" si="39"/>
        <v>2006</v>
      </c>
      <c r="H348">
        <f>SUMIF(B$1:B348, B348, F$1:F348)</f>
        <v>565.04999999999995</v>
      </c>
      <c r="I348">
        <f t="shared" si="43"/>
        <v>0.05</v>
      </c>
      <c r="J348">
        <f t="shared" si="40"/>
        <v>191.99999999999997</v>
      </c>
      <c r="K348" s="1">
        <f>EOMONTH(A348, 0)</f>
        <v>38990</v>
      </c>
      <c r="L348" s="3">
        <f t="shared" si="41"/>
        <v>3983</v>
      </c>
      <c r="M348">
        <f t="shared" si="42"/>
        <v>0</v>
      </c>
    </row>
    <row r="349" spans="1:13" x14ac:dyDescent="0.25">
      <c r="A349" s="1">
        <v>38982</v>
      </c>
      <c r="B349" t="s">
        <v>126</v>
      </c>
      <c r="C349" s="3">
        <v>17</v>
      </c>
      <c r="D349">
        <f>SUMIF(B$1:B$2162, B349, C$1:C$2162)</f>
        <v>50</v>
      </c>
      <c r="E349" s="2" t="str">
        <f t="shared" si="37"/>
        <v>2.05</v>
      </c>
      <c r="F349">
        <f t="shared" si="38"/>
        <v>34.849999999999994</v>
      </c>
      <c r="G349">
        <f t="shared" si="39"/>
        <v>2006</v>
      </c>
      <c r="H349">
        <f>SUMIF(B$1:B349, B349, F$1:F349)</f>
        <v>34.849999999999994</v>
      </c>
      <c r="I349">
        <f t="shared" si="43"/>
        <v>0</v>
      </c>
      <c r="J349">
        <f t="shared" si="40"/>
        <v>34.849999999999994</v>
      </c>
      <c r="K349" s="1">
        <f>EOMONTH(A349, 0)</f>
        <v>38990</v>
      </c>
      <c r="L349" s="3">
        <f t="shared" si="41"/>
        <v>3966</v>
      </c>
      <c r="M349">
        <f t="shared" si="42"/>
        <v>0</v>
      </c>
    </row>
    <row r="350" spans="1:13" x14ac:dyDescent="0.25">
      <c r="A350" s="1">
        <v>38985</v>
      </c>
      <c r="B350" t="s">
        <v>12</v>
      </c>
      <c r="C350" s="3">
        <v>180</v>
      </c>
      <c r="D350">
        <f>SUMIF(B$1:B$2162, B350, C$1:C$2162)</f>
        <v>5492</v>
      </c>
      <c r="E350" s="2" t="str">
        <f t="shared" si="37"/>
        <v>2.05</v>
      </c>
      <c r="F350">
        <f t="shared" si="38"/>
        <v>368.99999999999994</v>
      </c>
      <c r="G350">
        <f t="shared" si="39"/>
        <v>2006</v>
      </c>
      <c r="H350">
        <f>SUMIF(B$1:B350, B350, F$1:F350)</f>
        <v>1872.05</v>
      </c>
      <c r="I350">
        <f t="shared" si="43"/>
        <v>0.1</v>
      </c>
      <c r="J350">
        <f t="shared" si="40"/>
        <v>350.99999999999994</v>
      </c>
      <c r="K350" s="1">
        <f>EOMONTH(A350, 0)</f>
        <v>38990</v>
      </c>
      <c r="L350" s="3">
        <f t="shared" si="41"/>
        <v>3786</v>
      </c>
      <c r="M350">
        <f t="shared" si="42"/>
        <v>0</v>
      </c>
    </row>
    <row r="351" spans="1:13" x14ac:dyDescent="0.25">
      <c r="A351" s="1">
        <v>38985</v>
      </c>
      <c r="B351" t="s">
        <v>31</v>
      </c>
      <c r="C351" s="3">
        <v>94</v>
      </c>
      <c r="D351">
        <f>SUMIF(B$1:B$2162, B351, C$1:C$2162)</f>
        <v>1737</v>
      </c>
      <c r="E351" s="2" t="str">
        <f t="shared" si="37"/>
        <v>2.05</v>
      </c>
      <c r="F351">
        <f t="shared" si="38"/>
        <v>192.7</v>
      </c>
      <c r="G351">
        <f t="shared" si="39"/>
        <v>2006</v>
      </c>
      <c r="H351">
        <f>SUMIF(B$1:B351, B351, F$1:F351)</f>
        <v>794.7</v>
      </c>
      <c r="I351">
        <f t="shared" si="43"/>
        <v>0.05</v>
      </c>
      <c r="J351">
        <f t="shared" si="40"/>
        <v>187.99999999999997</v>
      </c>
      <c r="K351" s="1">
        <f>EOMONTH(A351, 0)</f>
        <v>38990</v>
      </c>
      <c r="L351" s="3">
        <f t="shared" si="41"/>
        <v>3692</v>
      </c>
      <c r="M351">
        <f t="shared" si="42"/>
        <v>0</v>
      </c>
    </row>
    <row r="352" spans="1:13" x14ac:dyDescent="0.25">
      <c r="A352" s="1">
        <v>38985</v>
      </c>
      <c r="B352" t="s">
        <v>122</v>
      </c>
      <c r="C352" s="3">
        <v>17</v>
      </c>
      <c r="D352">
        <f>SUMIF(B$1:B$2162, B352, C$1:C$2162)</f>
        <v>26</v>
      </c>
      <c r="E352" s="2" t="str">
        <f t="shared" si="37"/>
        <v>2.05</v>
      </c>
      <c r="F352">
        <f t="shared" si="38"/>
        <v>34.849999999999994</v>
      </c>
      <c r="G352">
        <f t="shared" si="39"/>
        <v>2006</v>
      </c>
      <c r="H352">
        <f>SUMIF(B$1:B352, B352, F$1:F352)</f>
        <v>53.3</v>
      </c>
      <c r="I352">
        <f t="shared" si="43"/>
        <v>0</v>
      </c>
      <c r="J352">
        <f t="shared" si="40"/>
        <v>34.849999999999994</v>
      </c>
      <c r="K352" s="1">
        <f>EOMONTH(A352, 0)</f>
        <v>38990</v>
      </c>
      <c r="L352" s="3">
        <f t="shared" si="41"/>
        <v>3675</v>
      </c>
      <c r="M352">
        <f t="shared" si="42"/>
        <v>0</v>
      </c>
    </row>
    <row r="353" spans="1:13" x14ac:dyDescent="0.25">
      <c r="A353" s="1">
        <v>38986</v>
      </c>
      <c r="B353" t="s">
        <v>39</v>
      </c>
      <c r="C353" s="3">
        <v>45</v>
      </c>
      <c r="D353">
        <f>SUMIF(B$1:B$2162, B353, C$1:C$2162)</f>
        <v>2042</v>
      </c>
      <c r="E353" s="2" t="str">
        <f t="shared" si="37"/>
        <v>2.05</v>
      </c>
      <c r="F353">
        <f t="shared" si="38"/>
        <v>92.249999999999986</v>
      </c>
      <c r="G353">
        <f t="shared" si="39"/>
        <v>2006</v>
      </c>
      <c r="H353">
        <f>SUMIF(B$1:B353, B353, F$1:F353)</f>
        <v>1048.8</v>
      </c>
      <c r="I353">
        <f t="shared" si="43"/>
        <v>0.1</v>
      </c>
      <c r="J353">
        <f t="shared" si="40"/>
        <v>87.749999999999986</v>
      </c>
      <c r="K353" s="1">
        <f>EOMONTH(A353, 0)</f>
        <v>38990</v>
      </c>
      <c r="L353" s="3">
        <f t="shared" si="41"/>
        <v>3630</v>
      </c>
      <c r="M353">
        <f t="shared" si="42"/>
        <v>0</v>
      </c>
    </row>
    <row r="354" spans="1:13" x14ac:dyDescent="0.25">
      <c r="A354" s="1">
        <v>38987</v>
      </c>
      <c r="B354" t="s">
        <v>7</v>
      </c>
      <c r="C354" s="3">
        <v>380</v>
      </c>
      <c r="D354">
        <f>SUMIF(B$1:B$2162, B354, C$1:C$2162)</f>
        <v>27505</v>
      </c>
      <c r="E354" s="2" t="str">
        <f t="shared" si="37"/>
        <v>2.05</v>
      </c>
      <c r="F354">
        <f t="shared" si="38"/>
        <v>778.99999999999989</v>
      </c>
      <c r="G354">
        <f t="shared" si="39"/>
        <v>2006</v>
      </c>
      <c r="H354">
        <f>SUMIF(B$1:B354, B354, F$1:F354)</f>
        <v>10446.450000000001</v>
      </c>
      <c r="I354">
        <f t="shared" si="43"/>
        <v>0.2</v>
      </c>
      <c r="J354">
        <f t="shared" si="40"/>
        <v>703</v>
      </c>
      <c r="K354" s="1">
        <f>EOMONTH(A354, 0)</f>
        <v>38990</v>
      </c>
      <c r="L354" s="3">
        <f t="shared" si="41"/>
        <v>3250</v>
      </c>
      <c r="M354">
        <f t="shared" si="42"/>
        <v>0</v>
      </c>
    </row>
    <row r="355" spans="1:13" x14ac:dyDescent="0.25">
      <c r="A355" s="1">
        <v>38987</v>
      </c>
      <c r="B355" t="s">
        <v>43</v>
      </c>
      <c r="C355" s="3">
        <v>5</v>
      </c>
      <c r="D355">
        <f>SUMIF(B$1:B$2162, B355, C$1:C$2162)</f>
        <v>37</v>
      </c>
      <c r="E355" s="2" t="str">
        <f t="shared" si="37"/>
        <v>2.05</v>
      </c>
      <c r="F355">
        <f t="shared" si="38"/>
        <v>10.25</v>
      </c>
      <c r="G355">
        <f t="shared" si="39"/>
        <v>2006</v>
      </c>
      <c r="H355">
        <f>SUMIF(B$1:B355, B355, F$1:F355)</f>
        <v>66.900000000000006</v>
      </c>
      <c r="I355">
        <f t="shared" si="43"/>
        <v>0</v>
      </c>
      <c r="J355">
        <f t="shared" si="40"/>
        <v>10.25</v>
      </c>
      <c r="K355" s="1">
        <f>EOMONTH(A355, 0)</f>
        <v>38990</v>
      </c>
      <c r="L355" s="3">
        <f t="shared" si="41"/>
        <v>3245</v>
      </c>
      <c r="M355">
        <f t="shared" si="42"/>
        <v>0</v>
      </c>
    </row>
    <row r="356" spans="1:13" x14ac:dyDescent="0.25">
      <c r="A356" s="1">
        <v>38991</v>
      </c>
      <c r="B356" t="s">
        <v>37</v>
      </c>
      <c r="C356" s="3">
        <v>170</v>
      </c>
      <c r="D356">
        <f>SUMIF(B$1:B$2162, B356, C$1:C$2162)</f>
        <v>5232</v>
      </c>
      <c r="E356" s="2" t="str">
        <f t="shared" si="37"/>
        <v>2.05</v>
      </c>
      <c r="F356">
        <f t="shared" si="38"/>
        <v>348.49999999999994</v>
      </c>
      <c r="G356">
        <f t="shared" si="39"/>
        <v>2006</v>
      </c>
      <c r="H356">
        <f>SUMIF(B$1:B356, B356, F$1:F356)</f>
        <v>1810.8</v>
      </c>
      <c r="I356">
        <f t="shared" si="43"/>
        <v>0.1</v>
      </c>
      <c r="J356">
        <f t="shared" si="40"/>
        <v>331.49999999999994</v>
      </c>
      <c r="K356" s="1">
        <f>EOMONTH(A356, 0)</f>
        <v>39021</v>
      </c>
      <c r="L356" s="3">
        <f t="shared" si="41"/>
        <v>5245</v>
      </c>
      <c r="M356">
        <f t="shared" si="42"/>
        <v>0</v>
      </c>
    </row>
    <row r="357" spans="1:13" x14ac:dyDescent="0.25">
      <c r="A357" s="1">
        <v>38995</v>
      </c>
      <c r="B357" t="s">
        <v>45</v>
      </c>
      <c r="C357" s="3">
        <v>198</v>
      </c>
      <c r="D357">
        <f>SUMIF(B$1:B$2162, B357, C$1:C$2162)</f>
        <v>26451</v>
      </c>
      <c r="E357" s="2" t="str">
        <f t="shared" si="37"/>
        <v>2.05</v>
      </c>
      <c r="F357">
        <f t="shared" si="38"/>
        <v>405.9</v>
      </c>
      <c r="G357">
        <f t="shared" si="39"/>
        <v>2006</v>
      </c>
      <c r="H357">
        <f>SUMIF(B$1:B357, B357, F$1:F357)</f>
        <v>5926.3999999999987</v>
      </c>
      <c r="I357">
        <f t="shared" si="43"/>
        <v>0.1</v>
      </c>
      <c r="J357">
        <f t="shared" si="40"/>
        <v>386.09999999999997</v>
      </c>
      <c r="K357" s="1">
        <f>EOMONTH(A357, 0)</f>
        <v>39021</v>
      </c>
      <c r="L357" s="3">
        <f t="shared" si="41"/>
        <v>5047</v>
      </c>
      <c r="M357">
        <f t="shared" si="42"/>
        <v>0</v>
      </c>
    </row>
    <row r="358" spans="1:13" x14ac:dyDescent="0.25">
      <c r="A358" s="1">
        <v>38998</v>
      </c>
      <c r="B358" t="s">
        <v>17</v>
      </c>
      <c r="C358" s="3">
        <v>283</v>
      </c>
      <c r="D358">
        <f>SUMIF(B$1:B$2162, B358, C$1:C$2162)</f>
        <v>19896</v>
      </c>
      <c r="E358" s="2" t="str">
        <f t="shared" si="37"/>
        <v>2.05</v>
      </c>
      <c r="F358">
        <f t="shared" si="38"/>
        <v>580.15</v>
      </c>
      <c r="G358">
        <f t="shared" si="39"/>
        <v>2006</v>
      </c>
      <c r="H358">
        <f>SUMIF(B$1:B358, B358, F$1:F358)</f>
        <v>7224.8499999999995</v>
      </c>
      <c r="I358">
        <f t="shared" si="43"/>
        <v>0.1</v>
      </c>
      <c r="J358">
        <f t="shared" si="40"/>
        <v>551.84999999999991</v>
      </c>
      <c r="K358" s="1">
        <f>EOMONTH(A358, 0)</f>
        <v>39021</v>
      </c>
      <c r="L358" s="3">
        <f t="shared" si="41"/>
        <v>4764</v>
      </c>
      <c r="M358">
        <f t="shared" si="42"/>
        <v>0</v>
      </c>
    </row>
    <row r="359" spans="1:13" x14ac:dyDescent="0.25">
      <c r="A359" s="1">
        <v>39001</v>
      </c>
      <c r="B359" t="s">
        <v>123</v>
      </c>
      <c r="C359" s="3">
        <v>42</v>
      </c>
      <c r="D359">
        <f>SUMIF(B$1:B$2162, B359, C$1:C$2162)</f>
        <v>807</v>
      </c>
      <c r="E359" s="2" t="str">
        <f t="shared" si="37"/>
        <v>2.05</v>
      </c>
      <c r="F359">
        <f t="shared" si="38"/>
        <v>86.1</v>
      </c>
      <c r="G359">
        <f t="shared" si="39"/>
        <v>2006</v>
      </c>
      <c r="H359">
        <f>SUMIF(B$1:B359, B359, F$1:F359)</f>
        <v>475.59999999999991</v>
      </c>
      <c r="I359">
        <f t="shared" si="43"/>
        <v>0.05</v>
      </c>
      <c r="J359">
        <f t="shared" si="40"/>
        <v>83.999999999999986</v>
      </c>
      <c r="K359" s="1">
        <f>EOMONTH(A359, 0)</f>
        <v>39021</v>
      </c>
      <c r="L359" s="3">
        <f t="shared" si="41"/>
        <v>4722</v>
      </c>
      <c r="M359">
        <f t="shared" si="42"/>
        <v>0</v>
      </c>
    </row>
    <row r="360" spans="1:13" x14ac:dyDescent="0.25">
      <c r="A360" s="1">
        <v>39003</v>
      </c>
      <c r="B360" t="s">
        <v>6</v>
      </c>
      <c r="C360" s="3">
        <v>163</v>
      </c>
      <c r="D360">
        <f>SUMIF(B$1:B$2162, B360, C$1:C$2162)</f>
        <v>4309</v>
      </c>
      <c r="E360" s="2" t="str">
        <f t="shared" si="37"/>
        <v>2.05</v>
      </c>
      <c r="F360">
        <f t="shared" si="38"/>
        <v>334.15</v>
      </c>
      <c r="G360">
        <f t="shared" si="39"/>
        <v>2006</v>
      </c>
      <c r="H360">
        <f>SUMIF(B$1:B360, B360, F$1:F360)</f>
        <v>1358.15</v>
      </c>
      <c r="I360">
        <f t="shared" si="43"/>
        <v>0.1</v>
      </c>
      <c r="J360">
        <f t="shared" si="40"/>
        <v>317.84999999999997</v>
      </c>
      <c r="K360" s="1">
        <f>EOMONTH(A360, 0)</f>
        <v>39021</v>
      </c>
      <c r="L360" s="3">
        <f t="shared" si="41"/>
        <v>4559</v>
      </c>
      <c r="M360">
        <f t="shared" si="42"/>
        <v>0</v>
      </c>
    </row>
    <row r="361" spans="1:13" x14ac:dyDescent="0.25">
      <c r="A361" s="1">
        <v>39009</v>
      </c>
      <c r="B361" t="s">
        <v>17</v>
      </c>
      <c r="C361" s="3">
        <v>115</v>
      </c>
      <c r="D361">
        <f>SUMIF(B$1:B$2162, B361, C$1:C$2162)</f>
        <v>19896</v>
      </c>
      <c r="E361" s="2" t="str">
        <f t="shared" si="37"/>
        <v>2.05</v>
      </c>
      <c r="F361">
        <f t="shared" si="38"/>
        <v>235.74999999999997</v>
      </c>
      <c r="G361">
        <f t="shared" si="39"/>
        <v>2006</v>
      </c>
      <c r="H361">
        <f>SUMIF(B$1:B361, B361, F$1:F361)</f>
        <v>7460.5999999999995</v>
      </c>
      <c r="I361">
        <f t="shared" si="43"/>
        <v>0.1</v>
      </c>
      <c r="J361">
        <f t="shared" si="40"/>
        <v>224.24999999999997</v>
      </c>
      <c r="K361" s="1">
        <f>EOMONTH(A361, 0)</f>
        <v>39021</v>
      </c>
      <c r="L361" s="3">
        <f t="shared" si="41"/>
        <v>4444</v>
      </c>
      <c r="M361">
        <f t="shared" si="42"/>
        <v>0</v>
      </c>
    </row>
    <row r="362" spans="1:13" x14ac:dyDescent="0.25">
      <c r="A362" s="1">
        <v>39014</v>
      </c>
      <c r="B362" t="s">
        <v>71</v>
      </c>
      <c r="C362" s="3">
        <v>75</v>
      </c>
      <c r="D362">
        <f>SUMIF(B$1:B$2162, B362, C$1:C$2162)</f>
        <v>3185</v>
      </c>
      <c r="E362" s="2" t="str">
        <f t="shared" si="37"/>
        <v>2.05</v>
      </c>
      <c r="F362">
        <f t="shared" si="38"/>
        <v>153.75</v>
      </c>
      <c r="G362">
        <f t="shared" si="39"/>
        <v>2006</v>
      </c>
      <c r="H362">
        <f>SUMIF(B$1:B362, B362, F$1:F362)</f>
        <v>1241.6499999999999</v>
      </c>
      <c r="I362">
        <f t="shared" si="43"/>
        <v>0.1</v>
      </c>
      <c r="J362">
        <f t="shared" si="40"/>
        <v>146.24999999999997</v>
      </c>
      <c r="K362" s="1">
        <f>EOMONTH(A362, 0)</f>
        <v>39021</v>
      </c>
      <c r="L362" s="3">
        <f t="shared" si="41"/>
        <v>4369</v>
      </c>
      <c r="M362">
        <f t="shared" si="42"/>
        <v>0</v>
      </c>
    </row>
    <row r="363" spans="1:13" x14ac:dyDescent="0.25">
      <c r="A363" s="1">
        <v>39015</v>
      </c>
      <c r="B363" t="s">
        <v>45</v>
      </c>
      <c r="C363" s="3">
        <v>403</v>
      </c>
      <c r="D363">
        <f>SUMIF(B$1:B$2162, B363, C$1:C$2162)</f>
        <v>26451</v>
      </c>
      <c r="E363" s="2" t="str">
        <f t="shared" si="37"/>
        <v>2.05</v>
      </c>
      <c r="F363">
        <f t="shared" si="38"/>
        <v>826.15</v>
      </c>
      <c r="G363">
        <f t="shared" si="39"/>
        <v>2006</v>
      </c>
      <c r="H363">
        <f>SUMIF(B$1:B363, B363, F$1:F363)</f>
        <v>6752.5499999999984</v>
      </c>
      <c r="I363">
        <f t="shared" si="43"/>
        <v>0.1</v>
      </c>
      <c r="J363">
        <f t="shared" si="40"/>
        <v>785.84999999999991</v>
      </c>
      <c r="K363" s="1">
        <f>EOMONTH(A363, 0)</f>
        <v>39021</v>
      </c>
      <c r="L363" s="3">
        <f t="shared" si="41"/>
        <v>3966</v>
      </c>
      <c r="M363">
        <f t="shared" si="42"/>
        <v>0</v>
      </c>
    </row>
    <row r="364" spans="1:13" x14ac:dyDescent="0.25">
      <c r="A364" s="1">
        <v>39019</v>
      </c>
      <c r="B364" t="s">
        <v>17</v>
      </c>
      <c r="C364" s="3">
        <v>465</v>
      </c>
      <c r="D364">
        <f>SUMIF(B$1:B$2162, B364, C$1:C$2162)</f>
        <v>19896</v>
      </c>
      <c r="E364" s="2" t="str">
        <f t="shared" si="37"/>
        <v>2.05</v>
      </c>
      <c r="F364">
        <f t="shared" si="38"/>
        <v>953.24999999999989</v>
      </c>
      <c r="G364">
        <f t="shared" si="39"/>
        <v>2006</v>
      </c>
      <c r="H364">
        <f>SUMIF(B$1:B364, B364, F$1:F364)</f>
        <v>8413.8499999999985</v>
      </c>
      <c r="I364">
        <f t="shared" si="43"/>
        <v>0.1</v>
      </c>
      <c r="J364">
        <f t="shared" si="40"/>
        <v>906.74999999999989</v>
      </c>
      <c r="K364" s="1">
        <f>EOMONTH(A364, 0)</f>
        <v>39021</v>
      </c>
      <c r="L364" s="3">
        <f t="shared" si="41"/>
        <v>3501</v>
      </c>
      <c r="M364">
        <f t="shared" si="42"/>
        <v>0</v>
      </c>
    </row>
    <row r="365" spans="1:13" x14ac:dyDescent="0.25">
      <c r="A365" s="1">
        <v>39021</v>
      </c>
      <c r="B365" t="s">
        <v>19</v>
      </c>
      <c r="C365" s="3">
        <v>186</v>
      </c>
      <c r="D365">
        <f>SUMIF(B$1:B$2162, B365, C$1:C$2162)</f>
        <v>4784</v>
      </c>
      <c r="E365" s="2" t="str">
        <f t="shared" si="37"/>
        <v>2.05</v>
      </c>
      <c r="F365">
        <f t="shared" si="38"/>
        <v>381.29999999999995</v>
      </c>
      <c r="G365">
        <f t="shared" si="39"/>
        <v>2006</v>
      </c>
      <c r="H365">
        <f>SUMIF(B$1:B365, B365, F$1:F365)</f>
        <v>1369.8</v>
      </c>
      <c r="I365">
        <f t="shared" si="43"/>
        <v>0.1</v>
      </c>
      <c r="J365">
        <f t="shared" si="40"/>
        <v>362.69999999999993</v>
      </c>
      <c r="K365" s="1">
        <f>EOMONTH(A365, 0)</f>
        <v>39021</v>
      </c>
      <c r="L365" s="3">
        <f t="shared" si="41"/>
        <v>3315</v>
      </c>
      <c r="M365">
        <f t="shared" si="42"/>
        <v>0</v>
      </c>
    </row>
    <row r="366" spans="1:13" x14ac:dyDescent="0.25">
      <c r="A366" s="1">
        <v>39021</v>
      </c>
      <c r="B366" t="s">
        <v>6</v>
      </c>
      <c r="C366" s="3">
        <v>194</v>
      </c>
      <c r="D366">
        <f>SUMIF(B$1:B$2162, B366, C$1:C$2162)</f>
        <v>4309</v>
      </c>
      <c r="E366" s="2" t="str">
        <f t="shared" si="37"/>
        <v>2.05</v>
      </c>
      <c r="F366">
        <f t="shared" si="38"/>
        <v>397.7</v>
      </c>
      <c r="G366">
        <f t="shared" si="39"/>
        <v>2006</v>
      </c>
      <c r="H366">
        <f>SUMIF(B$1:B366, B366, F$1:F366)</f>
        <v>1755.8500000000001</v>
      </c>
      <c r="I366">
        <f t="shared" si="43"/>
        <v>0.1</v>
      </c>
      <c r="J366">
        <f t="shared" si="40"/>
        <v>378.29999999999995</v>
      </c>
      <c r="K366" s="1">
        <f>EOMONTH(A366, 0)</f>
        <v>39021</v>
      </c>
      <c r="L366" s="3">
        <f t="shared" si="41"/>
        <v>3121</v>
      </c>
      <c r="M366">
        <f t="shared" si="42"/>
        <v>0</v>
      </c>
    </row>
    <row r="367" spans="1:13" x14ac:dyDescent="0.25">
      <c r="A367" s="1">
        <v>39021</v>
      </c>
      <c r="B367" t="s">
        <v>69</v>
      </c>
      <c r="C367" s="3">
        <v>122</v>
      </c>
      <c r="D367">
        <f>SUMIF(B$1:B$2162, B367, C$1:C$2162)</f>
        <v>3803</v>
      </c>
      <c r="E367" s="2" t="str">
        <f t="shared" si="37"/>
        <v>2.05</v>
      </c>
      <c r="F367">
        <f t="shared" si="38"/>
        <v>250.09999999999997</v>
      </c>
      <c r="G367">
        <f t="shared" si="39"/>
        <v>2006</v>
      </c>
      <c r="H367">
        <f>SUMIF(B$1:B367, B367, F$1:F367)</f>
        <v>1152.0999999999999</v>
      </c>
      <c r="I367">
        <f t="shared" si="43"/>
        <v>0.1</v>
      </c>
      <c r="J367">
        <f t="shared" si="40"/>
        <v>237.89999999999998</v>
      </c>
      <c r="K367" s="1">
        <f>EOMONTH(A367, 0)</f>
        <v>39021</v>
      </c>
      <c r="L367" s="3">
        <f t="shared" si="41"/>
        <v>2999</v>
      </c>
      <c r="M367">
        <f t="shared" si="42"/>
        <v>0</v>
      </c>
    </row>
    <row r="368" spans="1:13" x14ac:dyDescent="0.25">
      <c r="A368" s="1">
        <v>39026</v>
      </c>
      <c r="B368" t="s">
        <v>12</v>
      </c>
      <c r="C368" s="3">
        <v>137</v>
      </c>
      <c r="D368">
        <f>SUMIF(B$1:B$2162, B368, C$1:C$2162)</f>
        <v>5492</v>
      </c>
      <c r="E368" s="2" t="str">
        <f t="shared" si="37"/>
        <v>2.05</v>
      </c>
      <c r="F368">
        <f t="shared" si="38"/>
        <v>280.84999999999997</v>
      </c>
      <c r="G368">
        <f t="shared" si="39"/>
        <v>2006</v>
      </c>
      <c r="H368">
        <f>SUMIF(B$1:B368, B368, F$1:F368)</f>
        <v>2152.9</v>
      </c>
      <c r="I368">
        <f t="shared" si="43"/>
        <v>0.1</v>
      </c>
      <c r="J368">
        <f t="shared" si="40"/>
        <v>267.14999999999998</v>
      </c>
      <c r="K368" s="1">
        <f>EOMONTH(A368, 0)</f>
        <v>39051</v>
      </c>
      <c r="L368" s="3">
        <f t="shared" si="41"/>
        <v>5999</v>
      </c>
      <c r="M368">
        <f t="shared" si="42"/>
        <v>0</v>
      </c>
    </row>
    <row r="369" spans="1:13" x14ac:dyDescent="0.25">
      <c r="A369" s="1">
        <v>39029</v>
      </c>
      <c r="B369" t="s">
        <v>79</v>
      </c>
      <c r="C369" s="3">
        <v>10</v>
      </c>
      <c r="D369">
        <f>SUMIF(B$1:B$2162, B369, C$1:C$2162)</f>
        <v>56</v>
      </c>
      <c r="E369" s="2" t="str">
        <f t="shared" si="37"/>
        <v>2.05</v>
      </c>
      <c r="F369">
        <f t="shared" si="38"/>
        <v>20.5</v>
      </c>
      <c r="G369">
        <f t="shared" si="39"/>
        <v>2006</v>
      </c>
      <c r="H369">
        <f>SUMIF(B$1:B369, B369, F$1:F369)</f>
        <v>46.5</v>
      </c>
      <c r="I369">
        <f t="shared" si="43"/>
        <v>0</v>
      </c>
      <c r="J369">
        <f t="shared" si="40"/>
        <v>20.5</v>
      </c>
      <c r="K369" s="1">
        <f>EOMONTH(A369, 0)</f>
        <v>39051</v>
      </c>
      <c r="L369" s="3">
        <f t="shared" si="41"/>
        <v>5989</v>
      </c>
      <c r="M369">
        <f t="shared" si="42"/>
        <v>0</v>
      </c>
    </row>
    <row r="370" spans="1:13" x14ac:dyDescent="0.25">
      <c r="A370" s="1">
        <v>39032</v>
      </c>
      <c r="B370" t="s">
        <v>50</v>
      </c>
      <c r="C370" s="3">
        <v>437</v>
      </c>
      <c r="D370">
        <f>SUMIF(B$1:B$2162, B370, C$1:C$2162)</f>
        <v>22352</v>
      </c>
      <c r="E370" s="2" t="str">
        <f t="shared" si="37"/>
        <v>2.05</v>
      </c>
      <c r="F370">
        <f t="shared" si="38"/>
        <v>895.84999999999991</v>
      </c>
      <c r="G370">
        <f t="shared" si="39"/>
        <v>2006</v>
      </c>
      <c r="H370">
        <f>SUMIF(B$1:B370, B370, F$1:F370)</f>
        <v>7062.75</v>
      </c>
      <c r="I370">
        <f t="shared" si="43"/>
        <v>0.1</v>
      </c>
      <c r="J370">
        <f t="shared" si="40"/>
        <v>852.14999999999986</v>
      </c>
      <c r="K370" s="1">
        <f>EOMONTH(A370, 0)</f>
        <v>39051</v>
      </c>
      <c r="L370" s="3">
        <f t="shared" si="41"/>
        <v>5552</v>
      </c>
      <c r="M370">
        <f t="shared" si="42"/>
        <v>0</v>
      </c>
    </row>
    <row r="371" spans="1:13" x14ac:dyDescent="0.25">
      <c r="A371" s="1">
        <v>39034</v>
      </c>
      <c r="B371" t="s">
        <v>127</v>
      </c>
      <c r="C371" s="3">
        <v>20</v>
      </c>
      <c r="D371">
        <f>SUMIF(B$1:B$2162, B371, C$1:C$2162)</f>
        <v>26</v>
      </c>
      <c r="E371" s="2" t="str">
        <f t="shared" si="37"/>
        <v>2.05</v>
      </c>
      <c r="F371">
        <f t="shared" si="38"/>
        <v>41</v>
      </c>
      <c r="G371">
        <f t="shared" si="39"/>
        <v>2006</v>
      </c>
      <c r="H371">
        <f>SUMIF(B$1:B371, B371, F$1:F371)</f>
        <v>41</v>
      </c>
      <c r="I371">
        <f t="shared" si="43"/>
        <v>0</v>
      </c>
      <c r="J371">
        <f t="shared" si="40"/>
        <v>41</v>
      </c>
      <c r="K371" s="1">
        <f>EOMONTH(A371, 0)</f>
        <v>39051</v>
      </c>
      <c r="L371" s="3">
        <f t="shared" si="41"/>
        <v>5532</v>
      </c>
      <c r="M371">
        <f t="shared" si="42"/>
        <v>0</v>
      </c>
    </row>
    <row r="372" spans="1:13" x14ac:dyDescent="0.25">
      <c r="A372" s="1">
        <v>39035</v>
      </c>
      <c r="B372" t="s">
        <v>14</v>
      </c>
      <c r="C372" s="3">
        <v>108</v>
      </c>
      <c r="D372">
        <f>SUMIF(B$1:B$2162, B372, C$1:C$2162)</f>
        <v>23660</v>
      </c>
      <c r="E372" s="2" t="str">
        <f t="shared" si="37"/>
        <v>2.05</v>
      </c>
      <c r="F372">
        <f t="shared" si="38"/>
        <v>221.39999999999998</v>
      </c>
      <c r="G372">
        <f t="shared" si="39"/>
        <v>2006</v>
      </c>
      <c r="H372">
        <f>SUMIF(B$1:B372, B372, F$1:F372)</f>
        <v>7711.4499999999989</v>
      </c>
      <c r="I372">
        <f t="shared" si="43"/>
        <v>0.1</v>
      </c>
      <c r="J372">
        <f t="shared" si="40"/>
        <v>210.59999999999997</v>
      </c>
      <c r="K372" s="1">
        <f>EOMONTH(A372, 0)</f>
        <v>39051</v>
      </c>
      <c r="L372" s="3">
        <f t="shared" si="41"/>
        <v>5424</v>
      </c>
      <c r="M372">
        <f t="shared" si="42"/>
        <v>0</v>
      </c>
    </row>
    <row r="373" spans="1:13" x14ac:dyDescent="0.25">
      <c r="A373" s="1">
        <v>39040</v>
      </c>
      <c r="B373" t="s">
        <v>7</v>
      </c>
      <c r="C373" s="3">
        <v>426</v>
      </c>
      <c r="D373">
        <f>SUMIF(B$1:B$2162, B373, C$1:C$2162)</f>
        <v>27505</v>
      </c>
      <c r="E373" s="2" t="str">
        <f t="shared" si="37"/>
        <v>2.05</v>
      </c>
      <c r="F373">
        <f t="shared" si="38"/>
        <v>873.3</v>
      </c>
      <c r="G373">
        <f t="shared" si="39"/>
        <v>2006</v>
      </c>
      <c r="H373">
        <f>SUMIF(B$1:B373, B373, F$1:F373)</f>
        <v>11319.75</v>
      </c>
      <c r="I373">
        <f t="shared" si="43"/>
        <v>0.2</v>
      </c>
      <c r="J373">
        <f t="shared" si="40"/>
        <v>788.09999999999991</v>
      </c>
      <c r="K373" s="1">
        <f>EOMONTH(A373, 0)</f>
        <v>39051</v>
      </c>
      <c r="L373" s="3">
        <f t="shared" si="41"/>
        <v>4998</v>
      </c>
      <c r="M373">
        <f t="shared" si="42"/>
        <v>0</v>
      </c>
    </row>
    <row r="374" spans="1:13" x14ac:dyDescent="0.25">
      <c r="A374" s="1">
        <v>39040</v>
      </c>
      <c r="B374" t="s">
        <v>37</v>
      </c>
      <c r="C374" s="3">
        <v>62</v>
      </c>
      <c r="D374">
        <f>SUMIF(B$1:B$2162, B374, C$1:C$2162)</f>
        <v>5232</v>
      </c>
      <c r="E374" s="2" t="str">
        <f t="shared" si="37"/>
        <v>2.05</v>
      </c>
      <c r="F374">
        <f t="shared" si="38"/>
        <v>127.1</v>
      </c>
      <c r="G374">
        <f t="shared" si="39"/>
        <v>2006</v>
      </c>
      <c r="H374">
        <f>SUMIF(B$1:B374, B374, F$1:F374)</f>
        <v>1937.8999999999999</v>
      </c>
      <c r="I374">
        <f t="shared" si="43"/>
        <v>0.1</v>
      </c>
      <c r="J374">
        <f t="shared" si="40"/>
        <v>120.89999999999998</v>
      </c>
      <c r="K374" s="1">
        <f>EOMONTH(A374, 0)</f>
        <v>39051</v>
      </c>
      <c r="L374" s="3">
        <f t="shared" si="41"/>
        <v>4936</v>
      </c>
      <c r="M374">
        <f t="shared" si="42"/>
        <v>0</v>
      </c>
    </row>
    <row r="375" spans="1:13" x14ac:dyDescent="0.25">
      <c r="A375" s="1">
        <v>39043</v>
      </c>
      <c r="B375" t="s">
        <v>45</v>
      </c>
      <c r="C375" s="3">
        <v>303</v>
      </c>
      <c r="D375">
        <f>SUMIF(B$1:B$2162, B375, C$1:C$2162)</f>
        <v>26451</v>
      </c>
      <c r="E375" s="2" t="str">
        <f t="shared" si="37"/>
        <v>2.05</v>
      </c>
      <c r="F375">
        <f t="shared" si="38"/>
        <v>621.15</v>
      </c>
      <c r="G375">
        <f t="shared" si="39"/>
        <v>2006</v>
      </c>
      <c r="H375">
        <f>SUMIF(B$1:B375, B375, F$1:F375)</f>
        <v>7373.699999999998</v>
      </c>
      <c r="I375">
        <f t="shared" si="43"/>
        <v>0.1</v>
      </c>
      <c r="J375">
        <f t="shared" si="40"/>
        <v>590.84999999999991</v>
      </c>
      <c r="K375" s="1">
        <f>EOMONTH(A375, 0)</f>
        <v>39051</v>
      </c>
      <c r="L375" s="3">
        <f t="shared" si="41"/>
        <v>4633</v>
      </c>
      <c r="M375">
        <f t="shared" si="42"/>
        <v>0</v>
      </c>
    </row>
    <row r="376" spans="1:13" x14ac:dyDescent="0.25">
      <c r="A376" s="1">
        <v>39044</v>
      </c>
      <c r="B376" t="s">
        <v>0</v>
      </c>
      <c r="C376" s="3">
        <v>20</v>
      </c>
      <c r="D376">
        <f>SUMIF(B$1:B$2162, B376, C$1:C$2162)</f>
        <v>60</v>
      </c>
      <c r="E376" s="2" t="str">
        <f t="shared" si="37"/>
        <v>2.05</v>
      </c>
      <c r="F376">
        <f t="shared" si="38"/>
        <v>41</v>
      </c>
      <c r="G376">
        <f t="shared" si="39"/>
        <v>2006</v>
      </c>
      <c r="H376">
        <f>SUMIF(B$1:B376, B376, F$1:F376)</f>
        <v>61</v>
      </c>
      <c r="I376">
        <f t="shared" si="43"/>
        <v>0</v>
      </c>
      <c r="J376">
        <f t="shared" si="40"/>
        <v>41</v>
      </c>
      <c r="K376" s="1">
        <f>EOMONTH(A376, 0)</f>
        <v>39051</v>
      </c>
      <c r="L376" s="3">
        <f t="shared" si="41"/>
        <v>4613</v>
      </c>
      <c r="M376">
        <f t="shared" si="42"/>
        <v>0</v>
      </c>
    </row>
    <row r="377" spans="1:13" x14ac:dyDescent="0.25">
      <c r="A377" s="1">
        <v>39047</v>
      </c>
      <c r="B377" t="s">
        <v>9</v>
      </c>
      <c r="C377" s="3">
        <v>237</v>
      </c>
      <c r="D377">
        <f>SUMIF(B$1:B$2162, B377, C$1:C$2162)</f>
        <v>26955</v>
      </c>
      <c r="E377" s="2" t="str">
        <f t="shared" si="37"/>
        <v>2.05</v>
      </c>
      <c r="F377">
        <f t="shared" si="38"/>
        <v>485.84999999999997</v>
      </c>
      <c r="G377">
        <f t="shared" si="39"/>
        <v>2006</v>
      </c>
      <c r="H377">
        <f>SUMIF(B$1:B377, B377, F$1:F377)</f>
        <v>11608.25</v>
      </c>
      <c r="I377">
        <f t="shared" si="43"/>
        <v>0.2</v>
      </c>
      <c r="J377">
        <f t="shared" si="40"/>
        <v>438.45</v>
      </c>
      <c r="K377" s="1">
        <f>EOMONTH(A377, 0)</f>
        <v>39051</v>
      </c>
      <c r="L377" s="3">
        <f t="shared" si="41"/>
        <v>4376</v>
      </c>
      <c r="M377">
        <f t="shared" si="42"/>
        <v>0</v>
      </c>
    </row>
    <row r="378" spans="1:13" x14ac:dyDescent="0.25">
      <c r="A378" s="1">
        <v>39048</v>
      </c>
      <c r="B378" t="s">
        <v>23</v>
      </c>
      <c r="C378" s="3">
        <v>151</v>
      </c>
      <c r="D378">
        <f>SUMIF(B$1:B$2162, B378, C$1:C$2162)</f>
        <v>3905</v>
      </c>
      <c r="E378" s="2" t="str">
        <f t="shared" si="37"/>
        <v>2.05</v>
      </c>
      <c r="F378">
        <f t="shared" si="38"/>
        <v>309.54999999999995</v>
      </c>
      <c r="G378">
        <f t="shared" si="39"/>
        <v>2006</v>
      </c>
      <c r="H378">
        <f>SUMIF(B$1:B378, B378, F$1:F378)</f>
        <v>1523.55</v>
      </c>
      <c r="I378">
        <f t="shared" si="43"/>
        <v>0.1</v>
      </c>
      <c r="J378">
        <f t="shared" si="40"/>
        <v>294.44999999999993</v>
      </c>
      <c r="K378" s="1">
        <f>EOMONTH(A378, 0)</f>
        <v>39051</v>
      </c>
      <c r="L378" s="3">
        <f t="shared" si="41"/>
        <v>4225</v>
      </c>
      <c r="M378">
        <f t="shared" si="42"/>
        <v>0</v>
      </c>
    </row>
    <row r="379" spans="1:13" x14ac:dyDescent="0.25">
      <c r="A379" s="1">
        <v>39049</v>
      </c>
      <c r="B379" t="s">
        <v>128</v>
      </c>
      <c r="C379" s="3">
        <v>6</v>
      </c>
      <c r="D379">
        <f>SUMIF(B$1:B$2162, B379, C$1:C$2162)</f>
        <v>7</v>
      </c>
      <c r="E379" s="2" t="str">
        <f t="shared" si="37"/>
        <v>2.05</v>
      </c>
      <c r="F379">
        <f t="shared" si="38"/>
        <v>12.299999999999999</v>
      </c>
      <c r="G379">
        <f t="shared" si="39"/>
        <v>2006</v>
      </c>
      <c r="H379">
        <f>SUMIF(B$1:B379, B379, F$1:F379)</f>
        <v>12.299999999999999</v>
      </c>
      <c r="I379">
        <f t="shared" si="43"/>
        <v>0</v>
      </c>
      <c r="J379">
        <f t="shared" si="40"/>
        <v>12.299999999999999</v>
      </c>
      <c r="K379" s="1">
        <f>EOMONTH(A379, 0)</f>
        <v>39051</v>
      </c>
      <c r="L379" s="3">
        <f t="shared" si="41"/>
        <v>4219</v>
      </c>
      <c r="M379">
        <f t="shared" si="42"/>
        <v>0</v>
      </c>
    </row>
    <row r="380" spans="1:13" x14ac:dyDescent="0.25">
      <c r="A380" s="1">
        <v>39052</v>
      </c>
      <c r="B380" t="s">
        <v>6</v>
      </c>
      <c r="C380" s="3">
        <v>124</v>
      </c>
      <c r="D380">
        <f>SUMIF(B$1:B$2162, B380, C$1:C$2162)</f>
        <v>4309</v>
      </c>
      <c r="E380" s="2" t="str">
        <f t="shared" si="37"/>
        <v>2.05</v>
      </c>
      <c r="F380">
        <f t="shared" si="38"/>
        <v>254.2</v>
      </c>
      <c r="G380">
        <f t="shared" si="39"/>
        <v>2006</v>
      </c>
      <c r="H380">
        <f>SUMIF(B$1:B380, B380, F$1:F380)</f>
        <v>2010.0500000000002</v>
      </c>
      <c r="I380">
        <f t="shared" si="43"/>
        <v>0.1</v>
      </c>
      <c r="J380">
        <f t="shared" si="40"/>
        <v>241.79999999999995</v>
      </c>
      <c r="K380" s="1">
        <f>EOMONTH(A380, 0)</f>
        <v>39082</v>
      </c>
      <c r="L380" s="3">
        <f t="shared" si="41"/>
        <v>5219</v>
      </c>
      <c r="M380">
        <f t="shared" si="42"/>
        <v>0</v>
      </c>
    </row>
    <row r="381" spans="1:13" x14ac:dyDescent="0.25">
      <c r="A381" s="1">
        <v>39054</v>
      </c>
      <c r="B381" t="s">
        <v>129</v>
      </c>
      <c r="C381" s="3">
        <v>7</v>
      </c>
      <c r="D381">
        <f>SUMIF(B$1:B$2162, B381, C$1:C$2162)</f>
        <v>16</v>
      </c>
      <c r="E381" s="2" t="str">
        <f t="shared" si="37"/>
        <v>2.05</v>
      </c>
      <c r="F381">
        <f t="shared" si="38"/>
        <v>14.349999999999998</v>
      </c>
      <c r="G381">
        <f t="shared" si="39"/>
        <v>2006</v>
      </c>
      <c r="H381">
        <f>SUMIF(B$1:B381, B381, F$1:F381)</f>
        <v>14.349999999999998</v>
      </c>
      <c r="I381">
        <f t="shared" si="43"/>
        <v>0</v>
      </c>
      <c r="J381">
        <f t="shared" si="40"/>
        <v>14.349999999999998</v>
      </c>
      <c r="K381" s="1">
        <f>EOMONTH(A381, 0)</f>
        <v>39082</v>
      </c>
      <c r="L381" s="3">
        <f t="shared" si="41"/>
        <v>5212</v>
      </c>
      <c r="M381">
        <f t="shared" si="42"/>
        <v>0</v>
      </c>
    </row>
    <row r="382" spans="1:13" x14ac:dyDescent="0.25">
      <c r="A382" s="1">
        <v>39055</v>
      </c>
      <c r="B382" t="s">
        <v>130</v>
      </c>
      <c r="C382" s="3">
        <v>7</v>
      </c>
      <c r="D382">
        <f>SUMIF(B$1:B$2162, B382, C$1:C$2162)</f>
        <v>41</v>
      </c>
      <c r="E382" s="2" t="str">
        <f t="shared" si="37"/>
        <v>2.05</v>
      </c>
      <c r="F382">
        <f t="shared" si="38"/>
        <v>14.349999999999998</v>
      </c>
      <c r="G382">
        <f t="shared" si="39"/>
        <v>2006</v>
      </c>
      <c r="H382">
        <f>SUMIF(B$1:B382, B382, F$1:F382)</f>
        <v>14.349999999999998</v>
      </c>
      <c r="I382">
        <f t="shared" si="43"/>
        <v>0</v>
      </c>
      <c r="J382">
        <f t="shared" si="40"/>
        <v>14.349999999999998</v>
      </c>
      <c r="K382" s="1">
        <f>EOMONTH(A382, 0)</f>
        <v>39082</v>
      </c>
      <c r="L382" s="3">
        <f t="shared" si="41"/>
        <v>5205</v>
      </c>
      <c r="M382">
        <f t="shared" si="42"/>
        <v>0</v>
      </c>
    </row>
    <row r="383" spans="1:13" x14ac:dyDescent="0.25">
      <c r="A383" s="1">
        <v>39057</v>
      </c>
      <c r="B383" t="s">
        <v>45</v>
      </c>
      <c r="C383" s="3">
        <v>105</v>
      </c>
      <c r="D383">
        <f>SUMIF(B$1:B$2162, B383, C$1:C$2162)</f>
        <v>26451</v>
      </c>
      <c r="E383" s="2" t="str">
        <f t="shared" si="37"/>
        <v>2.05</v>
      </c>
      <c r="F383">
        <f t="shared" si="38"/>
        <v>215.24999999999997</v>
      </c>
      <c r="G383">
        <f t="shared" si="39"/>
        <v>2006</v>
      </c>
      <c r="H383">
        <f>SUMIF(B$1:B383, B383, F$1:F383)</f>
        <v>7588.949999999998</v>
      </c>
      <c r="I383">
        <f t="shared" si="43"/>
        <v>0.1</v>
      </c>
      <c r="J383">
        <f t="shared" si="40"/>
        <v>204.74999999999997</v>
      </c>
      <c r="K383" s="1">
        <f>EOMONTH(A383, 0)</f>
        <v>39082</v>
      </c>
      <c r="L383" s="3">
        <f t="shared" si="41"/>
        <v>5100</v>
      </c>
      <c r="M383">
        <f t="shared" si="42"/>
        <v>0</v>
      </c>
    </row>
    <row r="384" spans="1:13" x14ac:dyDescent="0.25">
      <c r="A384" s="1">
        <v>39058</v>
      </c>
      <c r="B384" t="s">
        <v>69</v>
      </c>
      <c r="C384" s="3">
        <v>58</v>
      </c>
      <c r="D384">
        <f>SUMIF(B$1:B$2162, B384, C$1:C$2162)</f>
        <v>3803</v>
      </c>
      <c r="E384" s="2" t="str">
        <f t="shared" si="37"/>
        <v>2.05</v>
      </c>
      <c r="F384">
        <f t="shared" si="38"/>
        <v>118.89999999999999</v>
      </c>
      <c r="G384">
        <f t="shared" si="39"/>
        <v>2006</v>
      </c>
      <c r="H384">
        <f>SUMIF(B$1:B384, B384, F$1:F384)</f>
        <v>1271</v>
      </c>
      <c r="I384">
        <f t="shared" si="43"/>
        <v>0.1</v>
      </c>
      <c r="J384">
        <f t="shared" si="40"/>
        <v>113.09999999999998</v>
      </c>
      <c r="K384" s="1">
        <f>EOMONTH(A384, 0)</f>
        <v>39082</v>
      </c>
      <c r="L384" s="3">
        <f t="shared" si="41"/>
        <v>5042</v>
      </c>
      <c r="M384">
        <f t="shared" si="42"/>
        <v>0</v>
      </c>
    </row>
    <row r="385" spans="1:13" x14ac:dyDescent="0.25">
      <c r="A385" s="1">
        <v>39058</v>
      </c>
      <c r="B385" t="s">
        <v>131</v>
      </c>
      <c r="C385" s="3">
        <v>182</v>
      </c>
      <c r="D385">
        <f>SUMIF(B$1:B$2162, B385, C$1:C$2162)</f>
        <v>1503</v>
      </c>
      <c r="E385" s="2" t="str">
        <f t="shared" si="37"/>
        <v>2.05</v>
      </c>
      <c r="F385">
        <f t="shared" si="38"/>
        <v>373.09999999999997</v>
      </c>
      <c r="G385">
        <f t="shared" si="39"/>
        <v>2006</v>
      </c>
      <c r="H385">
        <f>SUMIF(B$1:B385, B385, F$1:F385)</f>
        <v>373.09999999999997</v>
      </c>
      <c r="I385">
        <f t="shared" si="43"/>
        <v>0.05</v>
      </c>
      <c r="J385">
        <f t="shared" si="40"/>
        <v>363.99999999999994</v>
      </c>
      <c r="K385" s="1">
        <f>EOMONTH(A385, 0)</f>
        <v>39082</v>
      </c>
      <c r="L385" s="3">
        <f t="shared" si="41"/>
        <v>4860</v>
      </c>
      <c r="M385">
        <f t="shared" si="42"/>
        <v>0</v>
      </c>
    </row>
    <row r="386" spans="1:13" x14ac:dyDescent="0.25">
      <c r="A386" s="1">
        <v>39060</v>
      </c>
      <c r="B386" t="s">
        <v>50</v>
      </c>
      <c r="C386" s="3">
        <v>163</v>
      </c>
      <c r="D386">
        <f>SUMIF(B$1:B$2162, B386, C$1:C$2162)</f>
        <v>22352</v>
      </c>
      <c r="E386" s="2" t="str">
        <f t="shared" ref="E386:E449" si="44">INDEX(Z$1:Z$10, MATCH(YEAR(A386), Y$1:Y$10, 0))</f>
        <v>2.05</v>
      </c>
      <c r="F386">
        <f t="shared" ref="F386:F449" si="45">C386*E386</f>
        <v>334.15</v>
      </c>
      <c r="G386">
        <f t="shared" ref="G386:G449" si="46">YEAR(A386)</f>
        <v>2006</v>
      </c>
      <c r="H386">
        <f>SUMIF(B$1:B386, B386, F$1:F386)</f>
        <v>7396.9</v>
      </c>
      <c r="I386">
        <f t="shared" si="43"/>
        <v>0.1</v>
      </c>
      <c r="J386">
        <f t="shared" ref="J386:J449" si="47">C386*(E386-I386)</f>
        <v>317.84999999999997</v>
      </c>
      <c r="K386" s="1">
        <f>EOMONTH(A386, 0)</f>
        <v>39082</v>
      </c>
      <c r="L386" s="3">
        <f t="shared" si="41"/>
        <v>4697</v>
      </c>
      <c r="M386">
        <f t="shared" si="42"/>
        <v>0</v>
      </c>
    </row>
    <row r="387" spans="1:13" x14ac:dyDescent="0.25">
      <c r="A387" s="1">
        <v>39060</v>
      </c>
      <c r="B387" t="s">
        <v>132</v>
      </c>
      <c r="C387" s="3">
        <v>14</v>
      </c>
      <c r="D387">
        <f>SUMIF(B$1:B$2162, B387, C$1:C$2162)</f>
        <v>31</v>
      </c>
      <c r="E387" s="2" t="str">
        <f t="shared" si="44"/>
        <v>2.05</v>
      </c>
      <c r="F387">
        <f t="shared" si="45"/>
        <v>28.699999999999996</v>
      </c>
      <c r="G387">
        <f t="shared" si="46"/>
        <v>2006</v>
      </c>
      <c r="H387">
        <f>SUMIF(B$1:B387, B387, F$1:F387)</f>
        <v>28.699999999999996</v>
      </c>
      <c r="I387">
        <f t="shared" si="43"/>
        <v>0</v>
      </c>
      <c r="J387">
        <f t="shared" si="47"/>
        <v>28.699999999999996</v>
      </c>
      <c r="K387" s="1">
        <f>EOMONTH(A387, 0)</f>
        <v>39082</v>
      </c>
      <c r="L387" s="3">
        <f t="shared" ref="L387:L450" si="48">IF(MONTH(K386)&lt;MONTH(A387), IF(L386 &lt;5000, IF(L386&lt;4000, IF(L386&lt;3000, IF(L386&lt;2000,IF(L386&lt;1000, L386 + 5000, L386+4000), L386+3000), L386+2000), L386+1000), L386 - C387), L386 - C387)</f>
        <v>4683</v>
      </c>
      <c r="M387">
        <f t="shared" ref="M387:M450" si="49">IF(AND(MONTH(K386)&lt;MONTH(A387), L387 + C387 &gt; L386 + 4000), 1, 0)</f>
        <v>0</v>
      </c>
    </row>
    <row r="388" spans="1:13" x14ac:dyDescent="0.25">
      <c r="A388" s="1">
        <v>39061</v>
      </c>
      <c r="B388" t="s">
        <v>133</v>
      </c>
      <c r="C388" s="3">
        <v>4</v>
      </c>
      <c r="D388">
        <f>SUMIF(B$1:B$2162, B388, C$1:C$2162)</f>
        <v>22</v>
      </c>
      <c r="E388" s="2" t="str">
        <f t="shared" si="44"/>
        <v>2.05</v>
      </c>
      <c r="F388">
        <f t="shared" si="45"/>
        <v>8.1999999999999993</v>
      </c>
      <c r="G388">
        <f t="shared" si="46"/>
        <v>2006</v>
      </c>
      <c r="H388">
        <f>SUMIF(B$1:B388, B388, F$1:F388)</f>
        <v>8.1999999999999993</v>
      </c>
      <c r="I388">
        <f t="shared" si="43"/>
        <v>0</v>
      </c>
      <c r="J388">
        <f t="shared" si="47"/>
        <v>8.1999999999999993</v>
      </c>
      <c r="K388" s="1">
        <f>EOMONTH(A388, 0)</f>
        <v>39082</v>
      </c>
      <c r="L388" s="3">
        <f t="shared" si="48"/>
        <v>4679</v>
      </c>
      <c r="M388">
        <f t="shared" si="49"/>
        <v>0</v>
      </c>
    </row>
    <row r="389" spans="1:13" x14ac:dyDescent="0.25">
      <c r="A389" s="1">
        <v>39062</v>
      </c>
      <c r="B389" t="s">
        <v>134</v>
      </c>
      <c r="C389" s="3">
        <v>13</v>
      </c>
      <c r="D389">
        <f>SUMIF(B$1:B$2162, B389, C$1:C$2162)</f>
        <v>16</v>
      </c>
      <c r="E389" s="2" t="str">
        <f t="shared" si="44"/>
        <v>2.05</v>
      </c>
      <c r="F389">
        <f t="shared" si="45"/>
        <v>26.65</v>
      </c>
      <c r="G389">
        <f t="shared" si="46"/>
        <v>2006</v>
      </c>
      <c r="H389">
        <f>SUMIF(B$1:B389, B389, F$1:F389)</f>
        <v>26.65</v>
      </c>
      <c r="I389">
        <f t="shared" si="43"/>
        <v>0</v>
      </c>
      <c r="J389">
        <f t="shared" si="47"/>
        <v>26.65</v>
      </c>
      <c r="K389" s="1">
        <f>EOMONTH(A389, 0)</f>
        <v>39082</v>
      </c>
      <c r="L389" s="3">
        <f t="shared" si="48"/>
        <v>4666</v>
      </c>
      <c r="M389">
        <f t="shared" si="49"/>
        <v>0</v>
      </c>
    </row>
    <row r="390" spans="1:13" x14ac:dyDescent="0.25">
      <c r="A390" s="1">
        <v>39063</v>
      </c>
      <c r="B390" t="s">
        <v>7</v>
      </c>
      <c r="C390" s="3">
        <v>422</v>
      </c>
      <c r="D390">
        <f>SUMIF(B$1:B$2162, B390, C$1:C$2162)</f>
        <v>27505</v>
      </c>
      <c r="E390" s="2" t="str">
        <f t="shared" si="44"/>
        <v>2.05</v>
      </c>
      <c r="F390">
        <f t="shared" si="45"/>
        <v>865.09999999999991</v>
      </c>
      <c r="G390">
        <f t="shared" si="46"/>
        <v>2006</v>
      </c>
      <c r="H390">
        <f>SUMIF(B$1:B390, B390, F$1:F390)</f>
        <v>12184.85</v>
      </c>
      <c r="I390">
        <f t="shared" si="43"/>
        <v>0.2</v>
      </c>
      <c r="J390">
        <f t="shared" si="47"/>
        <v>780.69999999999993</v>
      </c>
      <c r="K390" s="1">
        <f>EOMONTH(A390, 0)</f>
        <v>39082</v>
      </c>
      <c r="L390" s="3">
        <f t="shared" si="48"/>
        <v>4244</v>
      </c>
      <c r="M390">
        <f t="shared" si="49"/>
        <v>0</v>
      </c>
    </row>
    <row r="391" spans="1:13" x14ac:dyDescent="0.25">
      <c r="A391" s="1">
        <v>39064</v>
      </c>
      <c r="B391" t="s">
        <v>82</v>
      </c>
      <c r="C391" s="3">
        <v>6</v>
      </c>
      <c r="D391">
        <f>SUMIF(B$1:B$2162, B391, C$1:C$2162)</f>
        <v>52</v>
      </c>
      <c r="E391" s="2" t="str">
        <f t="shared" si="44"/>
        <v>2.05</v>
      </c>
      <c r="F391">
        <f t="shared" si="45"/>
        <v>12.299999999999999</v>
      </c>
      <c r="G391">
        <f t="shared" si="46"/>
        <v>2006</v>
      </c>
      <c r="H391">
        <f>SUMIF(B$1:B391, B391, F$1:F391)</f>
        <v>46.3</v>
      </c>
      <c r="I391">
        <f t="shared" si="43"/>
        <v>0</v>
      </c>
      <c r="J391">
        <f t="shared" si="47"/>
        <v>12.299999999999999</v>
      </c>
      <c r="K391" s="1">
        <f>EOMONTH(A391, 0)</f>
        <v>39082</v>
      </c>
      <c r="L391" s="3">
        <f t="shared" si="48"/>
        <v>4238</v>
      </c>
      <c r="M391">
        <f t="shared" si="49"/>
        <v>0</v>
      </c>
    </row>
    <row r="392" spans="1:13" x14ac:dyDescent="0.25">
      <c r="A392" s="1">
        <v>39069</v>
      </c>
      <c r="B392" t="s">
        <v>135</v>
      </c>
      <c r="C392" s="3">
        <v>15</v>
      </c>
      <c r="D392">
        <f>SUMIF(B$1:B$2162, B392, C$1:C$2162)</f>
        <v>15</v>
      </c>
      <c r="E392" s="2" t="str">
        <f t="shared" si="44"/>
        <v>2.05</v>
      </c>
      <c r="F392">
        <f t="shared" si="45"/>
        <v>30.749999999999996</v>
      </c>
      <c r="G392">
        <f t="shared" si="46"/>
        <v>2006</v>
      </c>
      <c r="H392">
        <f>SUMIF(B$1:B392, B392, F$1:F392)</f>
        <v>30.749999999999996</v>
      </c>
      <c r="I392">
        <f t="shared" si="43"/>
        <v>0</v>
      </c>
      <c r="J392">
        <f t="shared" si="47"/>
        <v>30.749999999999996</v>
      </c>
      <c r="K392" s="1">
        <f>EOMONTH(A392, 0)</f>
        <v>39082</v>
      </c>
      <c r="L392" s="3">
        <f t="shared" si="48"/>
        <v>4223</v>
      </c>
      <c r="M392">
        <f t="shared" si="49"/>
        <v>0</v>
      </c>
    </row>
    <row r="393" spans="1:13" x14ac:dyDescent="0.25">
      <c r="A393" s="1">
        <v>39070</v>
      </c>
      <c r="B393" t="s">
        <v>30</v>
      </c>
      <c r="C393" s="3">
        <v>168</v>
      </c>
      <c r="D393">
        <f>SUMIF(B$1:B$2162, B393, C$1:C$2162)</f>
        <v>5120</v>
      </c>
      <c r="E393" s="2" t="str">
        <f t="shared" si="44"/>
        <v>2.05</v>
      </c>
      <c r="F393">
        <f t="shared" si="45"/>
        <v>344.4</v>
      </c>
      <c r="G393">
        <f t="shared" si="46"/>
        <v>2006</v>
      </c>
      <c r="H393">
        <f>SUMIF(B$1:B393, B393, F$1:F393)</f>
        <v>2676.15</v>
      </c>
      <c r="I393">
        <f t="shared" si="43"/>
        <v>0.1</v>
      </c>
      <c r="J393">
        <f t="shared" si="47"/>
        <v>327.59999999999997</v>
      </c>
      <c r="K393" s="1">
        <f>EOMONTH(A393, 0)</f>
        <v>39082</v>
      </c>
      <c r="L393" s="3">
        <f t="shared" si="48"/>
        <v>4055</v>
      </c>
      <c r="M393">
        <f t="shared" si="49"/>
        <v>0</v>
      </c>
    </row>
    <row r="394" spans="1:13" x14ac:dyDescent="0.25">
      <c r="A394" s="1">
        <v>39072</v>
      </c>
      <c r="B394" t="s">
        <v>50</v>
      </c>
      <c r="C394" s="3">
        <v>193</v>
      </c>
      <c r="D394">
        <f>SUMIF(B$1:B$2162, B394, C$1:C$2162)</f>
        <v>22352</v>
      </c>
      <c r="E394" s="2" t="str">
        <f t="shared" si="44"/>
        <v>2.05</v>
      </c>
      <c r="F394">
        <f t="shared" si="45"/>
        <v>395.65</v>
      </c>
      <c r="G394">
        <f t="shared" si="46"/>
        <v>2006</v>
      </c>
      <c r="H394">
        <f>SUMIF(B$1:B394, B394, F$1:F394)</f>
        <v>7792.5499999999993</v>
      </c>
      <c r="I394">
        <f t="shared" ref="I394:I457" si="50">IF(AND(H394&gt;=100, H394&lt;1000), 0.05, IF(AND(H394&gt;=1000, H394&lt;10000), 0.1, IF(H394&gt;=10000, 0.2, 0)))</f>
        <v>0.1</v>
      </c>
      <c r="J394">
        <f t="shared" si="47"/>
        <v>376.34999999999997</v>
      </c>
      <c r="K394" s="1">
        <f>EOMONTH(A394, 0)</f>
        <v>39082</v>
      </c>
      <c r="L394" s="3">
        <f t="shared" si="48"/>
        <v>3862</v>
      </c>
      <c r="M394">
        <f t="shared" si="49"/>
        <v>0</v>
      </c>
    </row>
    <row r="395" spans="1:13" x14ac:dyDescent="0.25">
      <c r="A395" s="1">
        <v>39078</v>
      </c>
      <c r="B395" t="s">
        <v>105</v>
      </c>
      <c r="C395" s="3">
        <v>15</v>
      </c>
      <c r="D395">
        <f>SUMIF(B$1:B$2162, B395, C$1:C$2162)</f>
        <v>79</v>
      </c>
      <c r="E395" s="2" t="str">
        <f t="shared" si="44"/>
        <v>2.05</v>
      </c>
      <c r="F395">
        <f t="shared" si="45"/>
        <v>30.749999999999996</v>
      </c>
      <c r="G395">
        <f t="shared" si="46"/>
        <v>2006</v>
      </c>
      <c r="H395">
        <f>SUMIF(B$1:B395, B395, F$1:F395)</f>
        <v>90.199999999999989</v>
      </c>
      <c r="I395">
        <f t="shared" si="50"/>
        <v>0</v>
      </c>
      <c r="J395">
        <f t="shared" si="47"/>
        <v>30.749999999999996</v>
      </c>
      <c r="K395" s="1">
        <f>EOMONTH(A395, 0)</f>
        <v>39082</v>
      </c>
      <c r="L395" s="3">
        <f t="shared" si="48"/>
        <v>3847</v>
      </c>
      <c r="M395">
        <f t="shared" si="49"/>
        <v>0</v>
      </c>
    </row>
    <row r="396" spans="1:13" x14ac:dyDescent="0.25">
      <c r="A396" s="1">
        <v>39079</v>
      </c>
      <c r="B396" t="s">
        <v>23</v>
      </c>
      <c r="C396" s="3">
        <v>27</v>
      </c>
      <c r="D396">
        <f>SUMIF(B$1:B$2162, B396, C$1:C$2162)</f>
        <v>3905</v>
      </c>
      <c r="E396" s="2" t="str">
        <f t="shared" si="44"/>
        <v>2.05</v>
      </c>
      <c r="F396">
        <f t="shared" si="45"/>
        <v>55.349999999999994</v>
      </c>
      <c r="G396">
        <f t="shared" si="46"/>
        <v>2006</v>
      </c>
      <c r="H396">
        <f>SUMIF(B$1:B396, B396, F$1:F396)</f>
        <v>1578.8999999999999</v>
      </c>
      <c r="I396">
        <f t="shared" si="50"/>
        <v>0.1</v>
      </c>
      <c r="J396">
        <f t="shared" si="47"/>
        <v>52.649999999999991</v>
      </c>
      <c r="K396" s="1">
        <f>EOMONTH(A396, 0)</f>
        <v>39082</v>
      </c>
      <c r="L396" s="3">
        <f t="shared" si="48"/>
        <v>3820</v>
      </c>
      <c r="M396">
        <f t="shared" si="49"/>
        <v>0</v>
      </c>
    </row>
    <row r="397" spans="1:13" x14ac:dyDescent="0.25">
      <c r="A397" s="1">
        <v>39080</v>
      </c>
      <c r="B397" t="s">
        <v>23</v>
      </c>
      <c r="C397" s="3">
        <v>116</v>
      </c>
      <c r="D397">
        <f>SUMIF(B$1:B$2162, B397, C$1:C$2162)</f>
        <v>3905</v>
      </c>
      <c r="E397" s="2" t="str">
        <f t="shared" si="44"/>
        <v>2.05</v>
      </c>
      <c r="F397">
        <f t="shared" si="45"/>
        <v>237.79999999999998</v>
      </c>
      <c r="G397">
        <f t="shared" si="46"/>
        <v>2006</v>
      </c>
      <c r="H397">
        <f>SUMIF(B$1:B397, B397, F$1:F397)</f>
        <v>1816.6999999999998</v>
      </c>
      <c r="I397">
        <f t="shared" si="50"/>
        <v>0.1</v>
      </c>
      <c r="J397">
        <f t="shared" si="47"/>
        <v>226.19999999999996</v>
      </c>
      <c r="K397" s="1">
        <f>EOMONTH(A397, 0)</f>
        <v>39082</v>
      </c>
      <c r="L397" s="3">
        <f t="shared" si="48"/>
        <v>3704</v>
      </c>
      <c r="M397">
        <f t="shared" si="49"/>
        <v>0</v>
      </c>
    </row>
    <row r="398" spans="1:13" x14ac:dyDescent="0.25">
      <c r="A398" s="1">
        <v>39081</v>
      </c>
      <c r="B398" t="s">
        <v>17</v>
      </c>
      <c r="C398" s="3">
        <v>458</v>
      </c>
      <c r="D398">
        <f>SUMIF(B$1:B$2162, B398, C$1:C$2162)</f>
        <v>19896</v>
      </c>
      <c r="E398" s="2" t="str">
        <f t="shared" si="44"/>
        <v>2.05</v>
      </c>
      <c r="F398">
        <f t="shared" si="45"/>
        <v>938.89999999999986</v>
      </c>
      <c r="G398">
        <f t="shared" si="46"/>
        <v>2006</v>
      </c>
      <c r="H398">
        <f>SUMIF(B$1:B398, B398, F$1:F398)</f>
        <v>9352.7499999999982</v>
      </c>
      <c r="I398">
        <f t="shared" si="50"/>
        <v>0.1</v>
      </c>
      <c r="J398">
        <f t="shared" si="47"/>
        <v>893.09999999999991</v>
      </c>
      <c r="K398" s="1">
        <f>EOMONTH(A398, 0)</f>
        <v>39082</v>
      </c>
      <c r="L398" s="3">
        <f t="shared" si="48"/>
        <v>3246</v>
      </c>
      <c r="M398">
        <f t="shared" si="49"/>
        <v>0</v>
      </c>
    </row>
    <row r="399" spans="1:13" x14ac:dyDescent="0.25">
      <c r="A399" s="1">
        <v>39081</v>
      </c>
      <c r="B399" t="s">
        <v>23</v>
      </c>
      <c r="C399" s="3">
        <v>61</v>
      </c>
      <c r="D399">
        <f>SUMIF(B$1:B$2162, B399, C$1:C$2162)</f>
        <v>3905</v>
      </c>
      <c r="E399" s="2" t="str">
        <f t="shared" si="44"/>
        <v>2.05</v>
      </c>
      <c r="F399">
        <f t="shared" si="45"/>
        <v>125.04999999999998</v>
      </c>
      <c r="G399">
        <f t="shared" si="46"/>
        <v>2006</v>
      </c>
      <c r="H399">
        <f>SUMIF(B$1:B399, B399, F$1:F399)</f>
        <v>1941.7499999999998</v>
      </c>
      <c r="I399">
        <f t="shared" si="50"/>
        <v>0.1</v>
      </c>
      <c r="J399">
        <f t="shared" si="47"/>
        <v>118.94999999999999</v>
      </c>
      <c r="K399" s="1">
        <f>EOMONTH(A399, 0)</f>
        <v>39082</v>
      </c>
      <c r="L399" s="3">
        <f t="shared" si="48"/>
        <v>3185</v>
      </c>
      <c r="M399">
        <f t="shared" si="49"/>
        <v>0</v>
      </c>
    </row>
    <row r="400" spans="1:13" x14ac:dyDescent="0.25">
      <c r="A400" s="1">
        <v>39081</v>
      </c>
      <c r="B400" t="s">
        <v>61</v>
      </c>
      <c r="C400" s="3">
        <v>21</v>
      </c>
      <c r="D400">
        <f>SUMIF(B$1:B$2162, B400, C$1:C$2162)</f>
        <v>3705</v>
      </c>
      <c r="E400" s="2" t="str">
        <f t="shared" si="44"/>
        <v>2.05</v>
      </c>
      <c r="F400">
        <f t="shared" si="45"/>
        <v>43.05</v>
      </c>
      <c r="G400">
        <f t="shared" si="46"/>
        <v>2006</v>
      </c>
      <c r="H400">
        <f>SUMIF(B$1:B400, B400, F$1:F400)</f>
        <v>608.09999999999991</v>
      </c>
      <c r="I400">
        <f t="shared" si="50"/>
        <v>0.05</v>
      </c>
      <c r="J400">
        <f t="shared" si="47"/>
        <v>41.999999999999993</v>
      </c>
      <c r="K400" s="1">
        <f>EOMONTH(A400, 0)</f>
        <v>39082</v>
      </c>
      <c r="L400" s="3">
        <f t="shared" si="48"/>
        <v>3164</v>
      </c>
      <c r="M400">
        <f t="shared" si="49"/>
        <v>0</v>
      </c>
    </row>
    <row r="401" spans="1:13" x14ac:dyDescent="0.25">
      <c r="A401" s="1">
        <v>39082</v>
      </c>
      <c r="B401" t="s">
        <v>136</v>
      </c>
      <c r="C401" s="3">
        <v>19</v>
      </c>
      <c r="D401">
        <f>SUMIF(B$1:B$2162, B401, C$1:C$2162)</f>
        <v>64</v>
      </c>
      <c r="E401" s="2" t="str">
        <f t="shared" si="44"/>
        <v>2.05</v>
      </c>
      <c r="F401">
        <f t="shared" si="45"/>
        <v>38.949999999999996</v>
      </c>
      <c r="G401">
        <f t="shared" si="46"/>
        <v>2006</v>
      </c>
      <c r="H401">
        <f>SUMIF(B$1:B401, B401, F$1:F401)</f>
        <v>38.949999999999996</v>
      </c>
      <c r="I401">
        <f t="shared" si="50"/>
        <v>0</v>
      </c>
      <c r="J401">
        <f t="shared" si="47"/>
        <v>38.949999999999996</v>
      </c>
      <c r="K401" s="1">
        <f>EOMONTH(A401, 0)</f>
        <v>39082</v>
      </c>
      <c r="L401" s="3">
        <f t="shared" si="48"/>
        <v>3145</v>
      </c>
      <c r="M401">
        <f t="shared" si="49"/>
        <v>0</v>
      </c>
    </row>
    <row r="402" spans="1:13" x14ac:dyDescent="0.25">
      <c r="A402" s="1">
        <v>39084</v>
      </c>
      <c r="B402" t="s">
        <v>55</v>
      </c>
      <c r="C402" s="3">
        <v>81</v>
      </c>
      <c r="D402">
        <f>SUMIF(B$1:B$2162, B402, C$1:C$2162)</f>
        <v>4926</v>
      </c>
      <c r="E402" s="2" t="str">
        <f t="shared" si="44"/>
        <v>2.09</v>
      </c>
      <c r="F402">
        <f t="shared" si="45"/>
        <v>169.29</v>
      </c>
      <c r="G402">
        <f t="shared" si="46"/>
        <v>2007</v>
      </c>
      <c r="H402">
        <f>SUMIF(B$1:B402, B402, F$1:F402)</f>
        <v>1500.3899999999999</v>
      </c>
      <c r="I402">
        <f t="shared" si="50"/>
        <v>0.1</v>
      </c>
      <c r="J402">
        <f t="shared" si="47"/>
        <v>161.18999999999997</v>
      </c>
      <c r="K402" s="1">
        <f>EOMONTH(A402, 0)</f>
        <v>39113</v>
      </c>
      <c r="L402" s="3">
        <f t="shared" si="48"/>
        <v>3064</v>
      </c>
      <c r="M402">
        <f t="shared" si="49"/>
        <v>0</v>
      </c>
    </row>
    <row r="403" spans="1:13" x14ac:dyDescent="0.25">
      <c r="A403" s="1">
        <v>39085</v>
      </c>
      <c r="B403" t="s">
        <v>18</v>
      </c>
      <c r="C403" s="3">
        <v>86</v>
      </c>
      <c r="D403">
        <f>SUMIF(B$1:B$2162, B403, C$1:C$2162)</f>
        <v>5156</v>
      </c>
      <c r="E403" s="2" t="str">
        <f t="shared" si="44"/>
        <v>2.09</v>
      </c>
      <c r="F403">
        <f t="shared" si="45"/>
        <v>179.73999999999998</v>
      </c>
      <c r="G403">
        <f t="shared" si="46"/>
        <v>2007</v>
      </c>
      <c r="H403">
        <f>SUMIF(B$1:B403, B403, F$1:F403)</f>
        <v>2507.54</v>
      </c>
      <c r="I403">
        <f t="shared" si="50"/>
        <v>0.1</v>
      </c>
      <c r="J403">
        <f t="shared" si="47"/>
        <v>171.14</v>
      </c>
      <c r="K403" s="1">
        <f>EOMONTH(A403, 0)</f>
        <v>39113</v>
      </c>
      <c r="L403" s="3">
        <f t="shared" si="48"/>
        <v>2978</v>
      </c>
      <c r="M403">
        <f t="shared" si="49"/>
        <v>0</v>
      </c>
    </row>
    <row r="404" spans="1:13" x14ac:dyDescent="0.25">
      <c r="A404" s="1">
        <v>39086</v>
      </c>
      <c r="B404" t="s">
        <v>7</v>
      </c>
      <c r="C404" s="3">
        <v>142</v>
      </c>
      <c r="D404">
        <f>SUMIF(B$1:B$2162, B404, C$1:C$2162)</f>
        <v>27505</v>
      </c>
      <c r="E404" s="2" t="str">
        <f t="shared" si="44"/>
        <v>2.09</v>
      </c>
      <c r="F404">
        <f t="shared" si="45"/>
        <v>296.77999999999997</v>
      </c>
      <c r="G404">
        <f t="shared" si="46"/>
        <v>2007</v>
      </c>
      <c r="H404">
        <f>SUMIF(B$1:B404, B404, F$1:F404)</f>
        <v>12481.630000000001</v>
      </c>
      <c r="I404">
        <f t="shared" si="50"/>
        <v>0.2</v>
      </c>
      <c r="J404">
        <f t="shared" si="47"/>
        <v>268.38</v>
      </c>
      <c r="K404" s="1">
        <f>EOMONTH(A404, 0)</f>
        <v>39113</v>
      </c>
      <c r="L404" s="3">
        <f t="shared" si="48"/>
        <v>2836</v>
      </c>
      <c r="M404">
        <f t="shared" si="49"/>
        <v>0</v>
      </c>
    </row>
    <row r="405" spans="1:13" x14ac:dyDescent="0.25">
      <c r="A405" s="1">
        <v>39092</v>
      </c>
      <c r="B405" t="s">
        <v>17</v>
      </c>
      <c r="C405" s="3">
        <v>459</v>
      </c>
      <c r="D405">
        <f>SUMIF(B$1:B$2162, B405, C$1:C$2162)</f>
        <v>19896</v>
      </c>
      <c r="E405" s="2" t="str">
        <f t="shared" si="44"/>
        <v>2.09</v>
      </c>
      <c r="F405">
        <f t="shared" si="45"/>
        <v>959.31</v>
      </c>
      <c r="G405">
        <f t="shared" si="46"/>
        <v>2007</v>
      </c>
      <c r="H405">
        <f>SUMIF(B$1:B405, B405, F$1:F405)</f>
        <v>10312.059999999998</v>
      </c>
      <c r="I405">
        <f t="shared" si="50"/>
        <v>0.2</v>
      </c>
      <c r="J405">
        <f t="shared" si="47"/>
        <v>867.51</v>
      </c>
      <c r="K405" s="1">
        <f>EOMONTH(A405, 0)</f>
        <v>39113</v>
      </c>
      <c r="L405" s="3">
        <f t="shared" si="48"/>
        <v>2377</v>
      </c>
      <c r="M405">
        <f t="shared" si="49"/>
        <v>0</v>
      </c>
    </row>
    <row r="406" spans="1:13" x14ac:dyDescent="0.25">
      <c r="A406" s="1">
        <v>39093</v>
      </c>
      <c r="B406" t="s">
        <v>40</v>
      </c>
      <c r="C406" s="3">
        <v>20</v>
      </c>
      <c r="D406">
        <f>SUMIF(B$1:B$2162, B406, C$1:C$2162)</f>
        <v>50</v>
      </c>
      <c r="E406" s="2" t="str">
        <f t="shared" si="44"/>
        <v>2.09</v>
      </c>
      <c r="F406">
        <f t="shared" si="45"/>
        <v>41.8</v>
      </c>
      <c r="G406">
        <f t="shared" si="46"/>
        <v>2007</v>
      </c>
      <c r="H406">
        <f>SUMIF(B$1:B406, B406, F$1:F406)</f>
        <v>45.8</v>
      </c>
      <c r="I406">
        <f t="shared" si="50"/>
        <v>0</v>
      </c>
      <c r="J406">
        <f t="shared" si="47"/>
        <v>41.8</v>
      </c>
      <c r="K406" s="1">
        <f>EOMONTH(A406, 0)</f>
        <v>39113</v>
      </c>
      <c r="L406" s="3">
        <f t="shared" si="48"/>
        <v>2357</v>
      </c>
      <c r="M406">
        <f t="shared" si="49"/>
        <v>0</v>
      </c>
    </row>
    <row r="407" spans="1:13" x14ac:dyDescent="0.25">
      <c r="A407" s="1">
        <v>39095</v>
      </c>
      <c r="B407" t="s">
        <v>45</v>
      </c>
      <c r="C407" s="3">
        <v>245</v>
      </c>
      <c r="D407">
        <f>SUMIF(B$1:B$2162, B407, C$1:C$2162)</f>
        <v>26451</v>
      </c>
      <c r="E407" s="2" t="str">
        <f t="shared" si="44"/>
        <v>2.09</v>
      </c>
      <c r="F407">
        <f t="shared" si="45"/>
        <v>512.04999999999995</v>
      </c>
      <c r="G407">
        <f t="shared" si="46"/>
        <v>2007</v>
      </c>
      <c r="H407">
        <f>SUMIF(B$1:B407, B407, F$1:F407)</f>
        <v>8100.9999999999982</v>
      </c>
      <c r="I407">
        <f t="shared" si="50"/>
        <v>0.1</v>
      </c>
      <c r="J407">
        <f t="shared" si="47"/>
        <v>487.54999999999995</v>
      </c>
      <c r="K407" s="1">
        <f>EOMONTH(A407, 0)</f>
        <v>39113</v>
      </c>
      <c r="L407" s="3">
        <f t="shared" si="48"/>
        <v>2112</v>
      </c>
      <c r="M407">
        <f t="shared" si="49"/>
        <v>0</v>
      </c>
    </row>
    <row r="408" spans="1:13" x14ac:dyDescent="0.25">
      <c r="A408" s="1">
        <v>39095</v>
      </c>
      <c r="B408" t="s">
        <v>100</v>
      </c>
      <c r="C408" s="3">
        <v>19</v>
      </c>
      <c r="D408">
        <f>SUMIF(B$1:B$2162, B408, C$1:C$2162)</f>
        <v>48</v>
      </c>
      <c r="E408" s="2" t="str">
        <f t="shared" si="44"/>
        <v>2.09</v>
      </c>
      <c r="F408">
        <f t="shared" si="45"/>
        <v>39.709999999999994</v>
      </c>
      <c r="G408">
        <f t="shared" si="46"/>
        <v>2007</v>
      </c>
      <c r="H408">
        <f>SUMIF(B$1:B408, B408, F$1:F408)</f>
        <v>90.95999999999998</v>
      </c>
      <c r="I408">
        <f t="shared" si="50"/>
        <v>0</v>
      </c>
      <c r="J408">
        <f t="shared" si="47"/>
        <v>39.709999999999994</v>
      </c>
      <c r="K408" s="1">
        <f>EOMONTH(A408, 0)</f>
        <v>39113</v>
      </c>
      <c r="L408" s="3">
        <f t="shared" si="48"/>
        <v>2093</v>
      </c>
      <c r="M408">
        <f t="shared" si="49"/>
        <v>0</v>
      </c>
    </row>
    <row r="409" spans="1:13" x14ac:dyDescent="0.25">
      <c r="A409" s="1">
        <v>39096</v>
      </c>
      <c r="B409" t="s">
        <v>10</v>
      </c>
      <c r="C409" s="3">
        <v>159</v>
      </c>
      <c r="D409">
        <f>SUMIF(B$1:B$2162, B409, C$1:C$2162)</f>
        <v>4831</v>
      </c>
      <c r="E409" s="2" t="str">
        <f t="shared" si="44"/>
        <v>2.09</v>
      </c>
      <c r="F409">
        <f t="shared" si="45"/>
        <v>332.31</v>
      </c>
      <c r="G409">
        <f t="shared" si="46"/>
        <v>2007</v>
      </c>
      <c r="H409">
        <f>SUMIF(B$1:B409, B409, F$1:F409)</f>
        <v>1582.31</v>
      </c>
      <c r="I409">
        <f t="shared" si="50"/>
        <v>0.1</v>
      </c>
      <c r="J409">
        <f t="shared" si="47"/>
        <v>316.40999999999997</v>
      </c>
      <c r="K409" s="1">
        <f>EOMONTH(A409, 0)</f>
        <v>39113</v>
      </c>
      <c r="L409" s="3">
        <f t="shared" si="48"/>
        <v>1934</v>
      </c>
      <c r="M409">
        <f t="shared" si="49"/>
        <v>0</v>
      </c>
    </row>
    <row r="410" spans="1:13" x14ac:dyDescent="0.25">
      <c r="A410" s="1">
        <v>39097</v>
      </c>
      <c r="B410" t="s">
        <v>23</v>
      </c>
      <c r="C410" s="3">
        <v>99</v>
      </c>
      <c r="D410">
        <f>SUMIF(B$1:B$2162, B410, C$1:C$2162)</f>
        <v>3905</v>
      </c>
      <c r="E410" s="2" t="str">
        <f t="shared" si="44"/>
        <v>2.09</v>
      </c>
      <c r="F410">
        <f t="shared" si="45"/>
        <v>206.91</v>
      </c>
      <c r="G410">
        <f t="shared" si="46"/>
        <v>2007</v>
      </c>
      <c r="H410">
        <f>SUMIF(B$1:B410, B410, F$1:F410)</f>
        <v>2148.66</v>
      </c>
      <c r="I410">
        <f t="shared" si="50"/>
        <v>0.1</v>
      </c>
      <c r="J410">
        <f t="shared" si="47"/>
        <v>197.01</v>
      </c>
      <c r="K410" s="1">
        <f>EOMONTH(A410, 0)</f>
        <v>39113</v>
      </c>
      <c r="L410" s="3">
        <f t="shared" si="48"/>
        <v>1835</v>
      </c>
      <c r="M410">
        <f t="shared" si="49"/>
        <v>0</v>
      </c>
    </row>
    <row r="411" spans="1:13" x14ac:dyDescent="0.25">
      <c r="A411" s="1">
        <v>39099</v>
      </c>
      <c r="B411" t="s">
        <v>22</v>
      </c>
      <c r="C411" s="3">
        <v>213</v>
      </c>
      <c r="D411">
        <f>SUMIF(B$1:B$2162, B411, C$1:C$2162)</f>
        <v>26025</v>
      </c>
      <c r="E411" s="2" t="str">
        <f t="shared" si="44"/>
        <v>2.09</v>
      </c>
      <c r="F411">
        <f t="shared" si="45"/>
        <v>445.16999999999996</v>
      </c>
      <c r="G411">
        <f t="shared" si="46"/>
        <v>2007</v>
      </c>
      <c r="H411">
        <f>SUMIF(B$1:B411, B411, F$1:F411)</f>
        <v>8297.07</v>
      </c>
      <c r="I411">
        <f t="shared" si="50"/>
        <v>0.1</v>
      </c>
      <c r="J411">
        <f t="shared" si="47"/>
        <v>423.86999999999995</v>
      </c>
      <c r="K411" s="1">
        <f>EOMONTH(A411, 0)</f>
        <v>39113</v>
      </c>
      <c r="L411" s="3">
        <f t="shared" si="48"/>
        <v>1622</v>
      </c>
      <c r="M411">
        <f t="shared" si="49"/>
        <v>0</v>
      </c>
    </row>
    <row r="412" spans="1:13" x14ac:dyDescent="0.25">
      <c r="A412" s="1">
        <v>39106</v>
      </c>
      <c r="B412" t="s">
        <v>14</v>
      </c>
      <c r="C412" s="3">
        <v>349</v>
      </c>
      <c r="D412">
        <f>SUMIF(B$1:B$2162, B412, C$1:C$2162)</f>
        <v>23660</v>
      </c>
      <c r="E412" s="2" t="str">
        <f t="shared" si="44"/>
        <v>2.09</v>
      </c>
      <c r="F412">
        <f t="shared" si="45"/>
        <v>729.41</v>
      </c>
      <c r="G412">
        <f t="shared" si="46"/>
        <v>2007</v>
      </c>
      <c r="H412">
        <f>SUMIF(B$1:B412, B412, F$1:F412)</f>
        <v>8440.8599999999988</v>
      </c>
      <c r="I412">
        <f t="shared" si="50"/>
        <v>0.1</v>
      </c>
      <c r="J412">
        <f t="shared" si="47"/>
        <v>694.50999999999988</v>
      </c>
      <c r="K412" s="1">
        <f>EOMONTH(A412, 0)</f>
        <v>39113</v>
      </c>
      <c r="L412" s="3">
        <f t="shared" si="48"/>
        <v>1273</v>
      </c>
      <c r="M412">
        <f t="shared" si="49"/>
        <v>0</v>
      </c>
    </row>
    <row r="413" spans="1:13" x14ac:dyDescent="0.25">
      <c r="A413" s="1">
        <v>39109</v>
      </c>
      <c r="B413" t="s">
        <v>17</v>
      </c>
      <c r="C413" s="3">
        <v>114</v>
      </c>
      <c r="D413">
        <f>SUMIF(B$1:B$2162, B413, C$1:C$2162)</f>
        <v>19896</v>
      </c>
      <c r="E413" s="2" t="str">
        <f t="shared" si="44"/>
        <v>2.09</v>
      </c>
      <c r="F413">
        <f t="shared" si="45"/>
        <v>238.26</v>
      </c>
      <c r="G413">
        <f t="shared" si="46"/>
        <v>2007</v>
      </c>
      <c r="H413">
        <f>SUMIF(B$1:B413, B413, F$1:F413)</f>
        <v>10550.319999999998</v>
      </c>
      <c r="I413">
        <f t="shared" si="50"/>
        <v>0.2</v>
      </c>
      <c r="J413">
        <f t="shared" si="47"/>
        <v>215.45999999999998</v>
      </c>
      <c r="K413" s="1">
        <f>EOMONTH(A413, 0)</f>
        <v>39113</v>
      </c>
      <c r="L413" s="3">
        <f t="shared" si="48"/>
        <v>1159</v>
      </c>
      <c r="M413">
        <f t="shared" si="49"/>
        <v>0</v>
      </c>
    </row>
    <row r="414" spans="1:13" x14ac:dyDescent="0.25">
      <c r="A414" s="1">
        <v>39109</v>
      </c>
      <c r="B414" t="s">
        <v>27</v>
      </c>
      <c r="C414" s="3">
        <v>12</v>
      </c>
      <c r="D414">
        <f>SUMIF(B$1:B$2162, B414, C$1:C$2162)</f>
        <v>66</v>
      </c>
      <c r="E414" s="2" t="str">
        <f t="shared" si="44"/>
        <v>2.09</v>
      </c>
      <c r="F414">
        <f t="shared" si="45"/>
        <v>25.08</v>
      </c>
      <c r="G414">
        <f t="shared" si="46"/>
        <v>2007</v>
      </c>
      <c r="H414">
        <f>SUMIF(B$1:B414, B414, F$1:F414)</f>
        <v>57.08</v>
      </c>
      <c r="I414">
        <f t="shared" si="50"/>
        <v>0</v>
      </c>
      <c r="J414">
        <f t="shared" si="47"/>
        <v>25.08</v>
      </c>
      <c r="K414" s="1">
        <f>EOMONTH(A414, 0)</f>
        <v>39113</v>
      </c>
      <c r="L414" s="3">
        <f t="shared" si="48"/>
        <v>1147</v>
      </c>
      <c r="M414">
        <f t="shared" si="49"/>
        <v>0</v>
      </c>
    </row>
    <row r="415" spans="1:13" x14ac:dyDescent="0.25">
      <c r="A415" s="1">
        <v>39111</v>
      </c>
      <c r="B415" t="s">
        <v>99</v>
      </c>
      <c r="C415" s="3">
        <v>12</v>
      </c>
      <c r="D415">
        <f>SUMIF(B$1:B$2162, B415, C$1:C$2162)</f>
        <v>41</v>
      </c>
      <c r="E415" s="2" t="str">
        <f t="shared" si="44"/>
        <v>2.09</v>
      </c>
      <c r="F415">
        <f t="shared" si="45"/>
        <v>25.08</v>
      </c>
      <c r="G415">
        <f t="shared" si="46"/>
        <v>2007</v>
      </c>
      <c r="H415">
        <f>SUMIF(B$1:B415, B415, F$1:F415)</f>
        <v>45.58</v>
      </c>
      <c r="I415">
        <f t="shared" si="50"/>
        <v>0</v>
      </c>
      <c r="J415">
        <f t="shared" si="47"/>
        <v>25.08</v>
      </c>
      <c r="K415" s="1">
        <f>EOMONTH(A415, 0)</f>
        <v>39113</v>
      </c>
      <c r="L415" s="3">
        <f t="shared" si="48"/>
        <v>1135</v>
      </c>
      <c r="M415">
        <f t="shared" si="49"/>
        <v>0</v>
      </c>
    </row>
    <row r="416" spans="1:13" x14ac:dyDescent="0.25">
      <c r="A416" s="1">
        <v>39117</v>
      </c>
      <c r="B416" t="s">
        <v>12</v>
      </c>
      <c r="C416" s="3">
        <v>132</v>
      </c>
      <c r="D416">
        <f>SUMIF(B$1:B$2162, B416, C$1:C$2162)</f>
        <v>5492</v>
      </c>
      <c r="E416" s="2" t="str">
        <f t="shared" si="44"/>
        <v>2.09</v>
      </c>
      <c r="F416">
        <f t="shared" si="45"/>
        <v>275.88</v>
      </c>
      <c r="G416">
        <f t="shared" si="46"/>
        <v>2007</v>
      </c>
      <c r="H416">
        <f>SUMIF(B$1:B416, B416, F$1:F416)</f>
        <v>2428.7800000000002</v>
      </c>
      <c r="I416">
        <f t="shared" si="50"/>
        <v>0.1</v>
      </c>
      <c r="J416">
        <f t="shared" si="47"/>
        <v>262.67999999999995</v>
      </c>
      <c r="K416" s="1">
        <f>EOMONTH(A416, 0)</f>
        <v>39141</v>
      </c>
      <c r="L416" s="3">
        <f t="shared" si="48"/>
        <v>5135</v>
      </c>
      <c r="M416">
        <f t="shared" si="49"/>
        <v>1</v>
      </c>
    </row>
    <row r="417" spans="1:13" x14ac:dyDescent="0.25">
      <c r="A417" s="1">
        <v>39120</v>
      </c>
      <c r="B417" t="s">
        <v>50</v>
      </c>
      <c r="C417" s="3">
        <v>403</v>
      </c>
      <c r="D417">
        <f>SUMIF(B$1:B$2162, B417, C$1:C$2162)</f>
        <v>22352</v>
      </c>
      <c r="E417" s="2" t="str">
        <f t="shared" si="44"/>
        <v>2.09</v>
      </c>
      <c r="F417">
        <f t="shared" si="45"/>
        <v>842.27</v>
      </c>
      <c r="G417">
        <f t="shared" si="46"/>
        <v>2007</v>
      </c>
      <c r="H417">
        <f>SUMIF(B$1:B417, B417, F$1:F417)</f>
        <v>8634.82</v>
      </c>
      <c r="I417">
        <f t="shared" si="50"/>
        <v>0.1</v>
      </c>
      <c r="J417">
        <f t="shared" si="47"/>
        <v>801.96999999999991</v>
      </c>
      <c r="K417" s="1">
        <f>EOMONTH(A417, 0)</f>
        <v>39141</v>
      </c>
      <c r="L417" s="3">
        <f t="shared" si="48"/>
        <v>4732</v>
      </c>
      <c r="M417">
        <f t="shared" si="49"/>
        <v>0</v>
      </c>
    </row>
    <row r="418" spans="1:13" x14ac:dyDescent="0.25">
      <c r="A418" s="1">
        <v>39120</v>
      </c>
      <c r="B418" t="s">
        <v>23</v>
      </c>
      <c r="C418" s="3">
        <v>197</v>
      </c>
      <c r="D418">
        <f>SUMIF(B$1:B$2162, B418, C$1:C$2162)</f>
        <v>3905</v>
      </c>
      <c r="E418" s="2" t="str">
        <f t="shared" si="44"/>
        <v>2.09</v>
      </c>
      <c r="F418">
        <f t="shared" si="45"/>
        <v>411.72999999999996</v>
      </c>
      <c r="G418">
        <f t="shared" si="46"/>
        <v>2007</v>
      </c>
      <c r="H418">
        <f>SUMIF(B$1:B418, B418, F$1:F418)</f>
        <v>2560.39</v>
      </c>
      <c r="I418">
        <f t="shared" si="50"/>
        <v>0.1</v>
      </c>
      <c r="J418">
        <f t="shared" si="47"/>
        <v>392.03</v>
      </c>
      <c r="K418" s="1">
        <f>EOMONTH(A418, 0)</f>
        <v>39141</v>
      </c>
      <c r="L418" s="3">
        <f t="shared" si="48"/>
        <v>4535</v>
      </c>
      <c r="M418">
        <f t="shared" si="49"/>
        <v>0</v>
      </c>
    </row>
    <row r="419" spans="1:13" x14ac:dyDescent="0.25">
      <c r="A419" s="1">
        <v>39120</v>
      </c>
      <c r="B419" t="s">
        <v>15</v>
      </c>
      <c r="C419" s="3">
        <v>5</v>
      </c>
      <c r="D419">
        <f>SUMIF(B$1:B$2162, B419, C$1:C$2162)</f>
        <v>39</v>
      </c>
      <c r="E419" s="2" t="str">
        <f t="shared" si="44"/>
        <v>2.09</v>
      </c>
      <c r="F419">
        <f t="shared" si="45"/>
        <v>10.45</v>
      </c>
      <c r="G419">
        <f t="shared" si="46"/>
        <v>2007</v>
      </c>
      <c r="H419">
        <f>SUMIF(B$1:B419, B419, F$1:F419)</f>
        <v>34.450000000000003</v>
      </c>
      <c r="I419">
        <f t="shared" si="50"/>
        <v>0</v>
      </c>
      <c r="J419">
        <f t="shared" si="47"/>
        <v>10.45</v>
      </c>
      <c r="K419" s="1">
        <f>EOMONTH(A419, 0)</f>
        <v>39141</v>
      </c>
      <c r="L419" s="3">
        <f t="shared" si="48"/>
        <v>4530</v>
      </c>
      <c r="M419">
        <f t="shared" si="49"/>
        <v>0</v>
      </c>
    </row>
    <row r="420" spans="1:13" x14ac:dyDescent="0.25">
      <c r="A420" s="1">
        <v>39121</v>
      </c>
      <c r="B420" t="s">
        <v>10</v>
      </c>
      <c r="C420" s="3">
        <v>200</v>
      </c>
      <c r="D420">
        <f>SUMIF(B$1:B$2162, B420, C$1:C$2162)</f>
        <v>4831</v>
      </c>
      <c r="E420" s="2" t="str">
        <f t="shared" si="44"/>
        <v>2.09</v>
      </c>
      <c r="F420">
        <f t="shared" si="45"/>
        <v>418</v>
      </c>
      <c r="G420">
        <f t="shared" si="46"/>
        <v>2007</v>
      </c>
      <c r="H420">
        <f>SUMIF(B$1:B420, B420, F$1:F420)</f>
        <v>2000.31</v>
      </c>
      <c r="I420">
        <f t="shared" si="50"/>
        <v>0.1</v>
      </c>
      <c r="J420">
        <f t="shared" si="47"/>
        <v>397.99999999999994</v>
      </c>
      <c r="K420" s="1">
        <f>EOMONTH(A420, 0)</f>
        <v>39141</v>
      </c>
      <c r="L420" s="3">
        <f t="shared" si="48"/>
        <v>4330</v>
      </c>
      <c r="M420">
        <f t="shared" si="49"/>
        <v>0</v>
      </c>
    </row>
    <row r="421" spans="1:13" x14ac:dyDescent="0.25">
      <c r="A421" s="1">
        <v>39124</v>
      </c>
      <c r="B421" t="s">
        <v>69</v>
      </c>
      <c r="C421" s="3">
        <v>23</v>
      </c>
      <c r="D421">
        <f>SUMIF(B$1:B$2162, B421, C$1:C$2162)</f>
        <v>3803</v>
      </c>
      <c r="E421" s="2" t="str">
        <f t="shared" si="44"/>
        <v>2.09</v>
      </c>
      <c r="F421">
        <f t="shared" si="45"/>
        <v>48.069999999999993</v>
      </c>
      <c r="G421">
        <f t="shared" si="46"/>
        <v>2007</v>
      </c>
      <c r="H421">
        <f>SUMIF(B$1:B421, B421, F$1:F421)</f>
        <v>1319.07</v>
      </c>
      <c r="I421">
        <f t="shared" si="50"/>
        <v>0.1</v>
      </c>
      <c r="J421">
        <f t="shared" si="47"/>
        <v>45.769999999999996</v>
      </c>
      <c r="K421" s="1">
        <f>EOMONTH(A421, 0)</f>
        <v>39141</v>
      </c>
      <c r="L421" s="3">
        <f t="shared" si="48"/>
        <v>4307</v>
      </c>
      <c r="M421">
        <f t="shared" si="49"/>
        <v>0</v>
      </c>
    </row>
    <row r="422" spans="1:13" x14ac:dyDescent="0.25">
      <c r="A422" s="1">
        <v>39131</v>
      </c>
      <c r="B422" t="s">
        <v>45</v>
      </c>
      <c r="C422" s="3">
        <v>337</v>
      </c>
      <c r="D422">
        <f>SUMIF(B$1:B$2162, B422, C$1:C$2162)</f>
        <v>26451</v>
      </c>
      <c r="E422" s="2" t="str">
        <f t="shared" si="44"/>
        <v>2.09</v>
      </c>
      <c r="F422">
        <f t="shared" si="45"/>
        <v>704.32999999999993</v>
      </c>
      <c r="G422">
        <f t="shared" si="46"/>
        <v>2007</v>
      </c>
      <c r="H422">
        <f>SUMIF(B$1:B422, B422, F$1:F422)</f>
        <v>8805.3299999999981</v>
      </c>
      <c r="I422">
        <f t="shared" si="50"/>
        <v>0.1</v>
      </c>
      <c r="J422">
        <f t="shared" si="47"/>
        <v>670.62999999999988</v>
      </c>
      <c r="K422" s="1">
        <f>EOMONTH(A422, 0)</f>
        <v>39141</v>
      </c>
      <c r="L422" s="3">
        <f t="shared" si="48"/>
        <v>3970</v>
      </c>
      <c r="M422">
        <f t="shared" si="49"/>
        <v>0</v>
      </c>
    </row>
    <row r="423" spans="1:13" x14ac:dyDescent="0.25">
      <c r="A423" s="1">
        <v>39132</v>
      </c>
      <c r="B423" t="s">
        <v>5</v>
      </c>
      <c r="C423" s="3">
        <v>500</v>
      </c>
      <c r="D423">
        <f>SUMIF(B$1:B$2162, B423, C$1:C$2162)</f>
        <v>11402</v>
      </c>
      <c r="E423" s="2" t="str">
        <f t="shared" si="44"/>
        <v>2.09</v>
      </c>
      <c r="F423">
        <f t="shared" si="45"/>
        <v>1045</v>
      </c>
      <c r="G423">
        <f t="shared" si="46"/>
        <v>2007</v>
      </c>
      <c r="H423">
        <f>SUMIF(B$1:B423, B423, F$1:F423)</f>
        <v>5841.05</v>
      </c>
      <c r="I423">
        <f t="shared" si="50"/>
        <v>0.1</v>
      </c>
      <c r="J423">
        <f t="shared" si="47"/>
        <v>994.99999999999989</v>
      </c>
      <c r="K423" s="1">
        <f>EOMONTH(A423, 0)</f>
        <v>39141</v>
      </c>
      <c r="L423" s="3">
        <f t="shared" si="48"/>
        <v>3470</v>
      </c>
      <c r="M423">
        <f t="shared" si="49"/>
        <v>0</v>
      </c>
    </row>
    <row r="424" spans="1:13" x14ac:dyDescent="0.25">
      <c r="A424" s="1">
        <v>39132</v>
      </c>
      <c r="B424" t="s">
        <v>90</v>
      </c>
      <c r="C424" s="3">
        <v>9</v>
      </c>
      <c r="D424">
        <f>SUMIF(B$1:B$2162, B424, C$1:C$2162)</f>
        <v>60</v>
      </c>
      <c r="E424" s="2" t="str">
        <f t="shared" si="44"/>
        <v>2.09</v>
      </c>
      <c r="F424">
        <f t="shared" si="45"/>
        <v>18.809999999999999</v>
      </c>
      <c r="G424">
        <f t="shared" si="46"/>
        <v>2007</v>
      </c>
      <c r="H424">
        <f>SUMIF(B$1:B424, B424, F$1:F424)</f>
        <v>50.81</v>
      </c>
      <c r="I424">
        <f t="shared" si="50"/>
        <v>0</v>
      </c>
      <c r="J424">
        <f t="shared" si="47"/>
        <v>18.809999999999999</v>
      </c>
      <c r="K424" s="1">
        <f>EOMONTH(A424, 0)</f>
        <v>39141</v>
      </c>
      <c r="L424" s="3">
        <f t="shared" si="48"/>
        <v>3461</v>
      </c>
      <c r="M424">
        <f t="shared" si="49"/>
        <v>0</v>
      </c>
    </row>
    <row r="425" spans="1:13" x14ac:dyDescent="0.25">
      <c r="A425" s="1">
        <v>39134</v>
      </c>
      <c r="B425" t="s">
        <v>131</v>
      </c>
      <c r="C425" s="3">
        <v>39</v>
      </c>
      <c r="D425">
        <f>SUMIF(B$1:B$2162, B425, C$1:C$2162)</f>
        <v>1503</v>
      </c>
      <c r="E425" s="2" t="str">
        <f t="shared" si="44"/>
        <v>2.09</v>
      </c>
      <c r="F425">
        <f t="shared" si="45"/>
        <v>81.509999999999991</v>
      </c>
      <c r="G425">
        <f t="shared" si="46"/>
        <v>2007</v>
      </c>
      <c r="H425">
        <f>SUMIF(B$1:B425, B425, F$1:F425)</f>
        <v>454.60999999999996</v>
      </c>
      <c r="I425">
        <f t="shared" si="50"/>
        <v>0.05</v>
      </c>
      <c r="J425">
        <f t="shared" si="47"/>
        <v>79.56</v>
      </c>
      <c r="K425" s="1">
        <f>EOMONTH(A425, 0)</f>
        <v>39141</v>
      </c>
      <c r="L425" s="3">
        <f t="shared" si="48"/>
        <v>3422</v>
      </c>
      <c r="M425">
        <f t="shared" si="49"/>
        <v>0</v>
      </c>
    </row>
    <row r="426" spans="1:13" x14ac:dyDescent="0.25">
      <c r="A426" s="1">
        <v>39139</v>
      </c>
      <c r="B426" t="s">
        <v>78</v>
      </c>
      <c r="C426" s="3">
        <v>156</v>
      </c>
      <c r="D426">
        <f>SUMIF(B$1:B$2162, B426, C$1:C$2162)</f>
        <v>2123</v>
      </c>
      <c r="E426" s="2" t="str">
        <f t="shared" si="44"/>
        <v>2.09</v>
      </c>
      <c r="F426">
        <f t="shared" si="45"/>
        <v>326.03999999999996</v>
      </c>
      <c r="G426">
        <f t="shared" si="46"/>
        <v>2007</v>
      </c>
      <c r="H426">
        <f>SUMIF(B$1:B426, B426, F$1:F426)</f>
        <v>751.64</v>
      </c>
      <c r="I426">
        <f t="shared" si="50"/>
        <v>0.05</v>
      </c>
      <c r="J426">
        <f t="shared" si="47"/>
        <v>318.24</v>
      </c>
      <c r="K426" s="1">
        <f>EOMONTH(A426, 0)</f>
        <v>39141</v>
      </c>
      <c r="L426" s="3">
        <f t="shared" si="48"/>
        <v>3266</v>
      </c>
      <c r="M426">
        <f t="shared" si="49"/>
        <v>0</v>
      </c>
    </row>
    <row r="427" spans="1:13" x14ac:dyDescent="0.25">
      <c r="A427" s="1">
        <v>39140</v>
      </c>
      <c r="B427" t="s">
        <v>17</v>
      </c>
      <c r="C427" s="3">
        <v>258</v>
      </c>
      <c r="D427">
        <f>SUMIF(B$1:B$2162, B427, C$1:C$2162)</f>
        <v>19896</v>
      </c>
      <c r="E427" s="2" t="str">
        <f t="shared" si="44"/>
        <v>2.09</v>
      </c>
      <c r="F427">
        <f t="shared" si="45"/>
        <v>539.21999999999991</v>
      </c>
      <c r="G427">
        <f t="shared" si="46"/>
        <v>2007</v>
      </c>
      <c r="H427">
        <f>SUMIF(B$1:B427, B427, F$1:F427)</f>
        <v>11089.539999999997</v>
      </c>
      <c r="I427">
        <f t="shared" si="50"/>
        <v>0.2</v>
      </c>
      <c r="J427">
        <f t="shared" si="47"/>
        <v>487.61999999999995</v>
      </c>
      <c r="K427" s="1">
        <f>EOMONTH(A427, 0)</f>
        <v>39141</v>
      </c>
      <c r="L427" s="3">
        <f t="shared" si="48"/>
        <v>3008</v>
      </c>
      <c r="M427">
        <f t="shared" si="49"/>
        <v>0</v>
      </c>
    </row>
    <row r="428" spans="1:13" x14ac:dyDescent="0.25">
      <c r="A428" s="1">
        <v>39140</v>
      </c>
      <c r="B428" t="s">
        <v>94</v>
      </c>
      <c r="C428" s="3">
        <v>14</v>
      </c>
      <c r="D428">
        <f>SUMIF(B$1:B$2162, B428, C$1:C$2162)</f>
        <v>69</v>
      </c>
      <c r="E428" s="2" t="str">
        <f t="shared" si="44"/>
        <v>2.09</v>
      </c>
      <c r="F428">
        <f t="shared" si="45"/>
        <v>29.259999999999998</v>
      </c>
      <c r="G428">
        <f t="shared" si="46"/>
        <v>2007</v>
      </c>
      <c r="H428">
        <f>SUMIF(B$1:B428, B428, F$1:F428)</f>
        <v>96.91</v>
      </c>
      <c r="I428">
        <f t="shared" si="50"/>
        <v>0</v>
      </c>
      <c r="J428">
        <f t="shared" si="47"/>
        <v>29.259999999999998</v>
      </c>
      <c r="K428" s="1">
        <f>EOMONTH(A428, 0)</f>
        <v>39141</v>
      </c>
      <c r="L428" s="3">
        <f t="shared" si="48"/>
        <v>2994</v>
      </c>
      <c r="M428">
        <f t="shared" si="49"/>
        <v>0</v>
      </c>
    </row>
    <row r="429" spans="1:13" x14ac:dyDescent="0.25">
      <c r="A429" s="1">
        <v>39142</v>
      </c>
      <c r="B429" t="s">
        <v>12</v>
      </c>
      <c r="C429" s="3">
        <v>91</v>
      </c>
      <c r="D429">
        <f>SUMIF(B$1:B$2162, B429, C$1:C$2162)</f>
        <v>5492</v>
      </c>
      <c r="E429" s="2" t="str">
        <f t="shared" si="44"/>
        <v>2.09</v>
      </c>
      <c r="F429">
        <f t="shared" si="45"/>
        <v>190.19</v>
      </c>
      <c r="G429">
        <f t="shared" si="46"/>
        <v>2007</v>
      </c>
      <c r="H429">
        <f>SUMIF(B$1:B429, B429, F$1:F429)</f>
        <v>2618.9700000000003</v>
      </c>
      <c r="I429">
        <f t="shared" si="50"/>
        <v>0.1</v>
      </c>
      <c r="J429">
        <f t="shared" si="47"/>
        <v>181.08999999999997</v>
      </c>
      <c r="K429" s="1">
        <f>EOMONTH(A429, 0)</f>
        <v>39172</v>
      </c>
      <c r="L429" s="3">
        <f t="shared" si="48"/>
        <v>5994</v>
      </c>
      <c r="M429">
        <f t="shared" si="49"/>
        <v>0</v>
      </c>
    </row>
    <row r="430" spans="1:13" x14ac:dyDescent="0.25">
      <c r="A430" s="1">
        <v>39149</v>
      </c>
      <c r="B430" t="s">
        <v>12</v>
      </c>
      <c r="C430" s="3">
        <v>68</v>
      </c>
      <c r="D430">
        <f>SUMIF(B$1:B$2162, B430, C$1:C$2162)</f>
        <v>5492</v>
      </c>
      <c r="E430" s="2" t="str">
        <f t="shared" si="44"/>
        <v>2.09</v>
      </c>
      <c r="F430">
        <f t="shared" si="45"/>
        <v>142.12</v>
      </c>
      <c r="G430">
        <f t="shared" si="46"/>
        <v>2007</v>
      </c>
      <c r="H430">
        <f>SUMIF(B$1:B430, B430, F$1:F430)</f>
        <v>2761.09</v>
      </c>
      <c r="I430">
        <f t="shared" si="50"/>
        <v>0.1</v>
      </c>
      <c r="J430">
        <f t="shared" si="47"/>
        <v>135.32</v>
      </c>
      <c r="K430" s="1">
        <f>EOMONTH(A430, 0)</f>
        <v>39172</v>
      </c>
      <c r="L430" s="3">
        <f t="shared" si="48"/>
        <v>5926</v>
      </c>
      <c r="M430">
        <f t="shared" si="49"/>
        <v>0</v>
      </c>
    </row>
    <row r="431" spans="1:13" x14ac:dyDescent="0.25">
      <c r="A431" s="1">
        <v>39150</v>
      </c>
      <c r="B431" t="s">
        <v>137</v>
      </c>
      <c r="C431" s="3">
        <v>13</v>
      </c>
      <c r="D431">
        <f>SUMIF(B$1:B$2162, B431, C$1:C$2162)</f>
        <v>39</v>
      </c>
      <c r="E431" s="2" t="str">
        <f t="shared" si="44"/>
        <v>2.09</v>
      </c>
      <c r="F431">
        <f t="shared" si="45"/>
        <v>27.169999999999998</v>
      </c>
      <c r="G431">
        <f t="shared" si="46"/>
        <v>2007</v>
      </c>
      <c r="H431">
        <f>SUMIF(B$1:B431, B431, F$1:F431)</f>
        <v>27.169999999999998</v>
      </c>
      <c r="I431">
        <f t="shared" si="50"/>
        <v>0</v>
      </c>
      <c r="J431">
        <f t="shared" si="47"/>
        <v>27.169999999999998</v>
      </c>
      <c r="K431" s="1">
        <f>EOMONTH(A431, 0)</f>
        <v>39172</v>
      </c>
      <c r="L431" s="3">
        <f t="shared" si="48"/>
        <v>5913</v>
      </c>
      <c r="M431">
        <f t="shared" si="49"/>
        <v>0</v>
      </c>
    </row>
    <row r="432" spans="1:13" x14ac:dyDescent="0.25">
      <c r="A432" s="1">
        <v>39152</v>
      </c>
      <c r="B432" t="s">
        <v>28</v>
      </c>
      <c r="C432" s="3">
        <v>118</v>
      </c>
      <c r="D432">
        <f>SUMIF(B$1:B$2162, B432, C$1:C$2162)</f>
        <v>4440</v>
      </c>
      <c r="E432" s="2" t="str">
        <f t="shared" si="44"/>
        <v>2.09</v>
      </c>
      <c r="F432">
        <f t="shared" si="45"/>
        <v>246.61999999999998</v>
      </c>
      <c r="G432">
        <f t="shared" si="46"/>
        <v>2007</v>
      </c>
      <c r="H432">
        <f>SUMIF(B$1:B432, B432, F$1:F432)</f>
        <v>1645.97</v>
      </c>
      <c r="I432">
        <f t="shared" si="50"/>
        <v>0.1</v>
      </c>
      <c r="J432">
        <f t="shared" si="47"/>
        <v>234.81999999999996</v>
      </c>
      <c r="K432" s="1">
        <f>EOMONTH(A432, 0)</f>
        <v>39172</v>
      </c>
      <c r="L432" s="3">
        <f t="shared" si="48"/>
        <v>5795</v>
      </c>
      <c r="M432">
        <f t="shared" si="49"/>
        <v>0</v>
      </c>
    </row>
    <row r="433" spans="1:13" x14ac:dyDescent="0.25">
      <c r="A433" s="1">
        <v>39154</v>
      </c>
      <c r="B433" t="s">
        <v>25</v>
      </c>
      <c r="C433" s="3">
        <v>54</v>
      </c>
      <c r="D433">
        <f>SUMIF(B$1:B$2162, B433, C$1:C$2162)</f>
        <v>2717</v>
      </c>
      <c r="E433" s="2" t="str">
        <f t="shared" si="44"/>
        <v>2.09</v>
      </c>
      <c r="F433">
        <f t="shared" si="45"/>
        <v>112.85999999999999</v>
      </c>
      <c r="G433">
        <f t="shared" si="46"/>
        <v>2007</v>
      </c>
      <c r="H433">
        <f>SUMIF(B$1:B433, B433, F$1:F433)</f>
        <v>1110.7599999999998</v>
      </c>
      <c r="I433">
        <f t="shared" si="50"/>
        <v>0.1</v>
      </c>
      <c r="J433">
        <f t="shared" si="47"/>
        <v>107.46</v>
      </c>
      <c r="K433" s="1">
        <f>EOMONTH(A433, 0)</f>
        <v>39172</v>
      </c>
      <c r="L433" s="3">
        <f t="shared" si="48"/>
        <v>5741</v>
      </c>
      <c r="M433">
        <f t="shared" si="49"/>
        <v>0</v>
      </c>
    </row>
    <row r="434" spans="1:13" x14ac:dyDescent="0.25">
      <c r="A434" s="1">
        <v>39158</v>
      </c>
      <c r="B434" t="s">
        <v>138</v>
      </c>
      <c r="C434" s="3">
        <v>10</v>
      </c>
      <c r="D434">
        <f>SUMIF(B$1:B$2162, B434, C$1:C$2162)</f>
        <v>10</v>
      </c>
      <c r="E434" s="2" t="str">
        <f t="shared" si="44"/>
        <v>2.09</v>
      </c>
      <c r="F434">
        <f t="shared" si="45"/>
        <v>20.9</v>
      </c>
      <c r="G434">
        <f t="shared" si="46"/>
        <v>2007</v>
      </c>
      <c r="H434">
        <f>SUMIF(B$1:B434, B434, F$1:F434)</f>
        <v>20.9</v>
      </c>
      <c r="I434">
        <f t="shared" si="50"/>
        <v>0</v>
      </c>
      <c r="J434">
        <f t="shared" si="47"/>
        <v>20.9</v>
      </c>
      <c r="K434" s="1">
        <f>EOMONTH(A434, 0)</f>
        <v>39172</v>
      </c>
      <c r="L434" s="3">
        <f t="shared" si="48"/>
        <v>5731</v>
      </c>
      <c r="M434">
        <f t="shared" si="49"/>
        <v>0</v>
      </c>
    </row>
    <row r="435" spans="1:13" x14ac:dyDescent="0.25">
      <c r="A435" s="1">
        <v>39162</v>
      </c>
      <c r="B435" t="s">
        <v>50</v>
      </c>
      <c r="C435" s="3">
        <v>339</v>
      </c>
      <c r="D435">
        <f>SUMIF(B$1:B$2162, B435, C$1:C$2162)</f>
        <v>22352</v>
      </c>
      <c r="E435" s="2" t="str">
        <f t="shared" si="44"/>
        <v>2.09</v>
      </c>
      <c r="F435">
        <f t="shared" si="45"/>
        <v>708.51</v>
      </c>
      <c r="G435">
        <f t="shared" si="46"/>
        <v>2007</v>
      </c>
      <c r="H435">
        <f>SUMIF(B$1:B435, B435, F$1:F435)</f>
        <v>9343.33</v>
      </c>
      <c r="I435">
        <f t="shared" si="50"/>
        <v>0.1</v>
      </c>
      <c r="J435">
        <f t="shared" si="47"/>
        <v>674.6099999999999</v>
      </c>
      <c r="K435" s="1">
        <f>EOMONTH(A435, 0)</f>
        <v>39172</v>
      </c>
      <c r="L435" s="3">
        <f t="shared" si="48"/>
        <v>5392</v>
      </c>
      <c r="M435">
        <f t="shared" si="49"/>
        <v>0</v>
      </c>
    </row>
    <row r="436" spans="1:13" x14ac:dyDescent="0.25">
      <c r="A436" s="1">
        <v>39163</v>
      </c>
      <c r="B436" t="s">
        <v>30</v>
      </c>
      <c r="C436" s="3">
        <v>80</v>
      </c>
      <c r="D436">
        <f>SUMIF(B$1:B$2162, B436, C$1:C$2162)</f>
        <v>5120</v>
      </c>
      <c r="E436" s="2" t="str">
        <f t="shared" si="44"/>
        <v>2.09</v>
      </c>
      <c r="F436">
        <f t="shared" si="45"/>
        <v>167.2</v>
      </c>
      <c r="G436">
        <f t="shared" si="46"/>
        <v>2007</v>
      </c>
      <c r="H436">
        <f>SUMIF(B$1:B436, B436, F$1:F436)</f>
        <v>2843.35</v>
      </c>
      <c r="I436">
        <f t="shared" si="50"/>
        <v>0.1</v>
      </c>
      <c r="J436">
        <f t="shared" si="47"/>
        <v>159.19999999999999</v>
      </c>
      <c r="K436" s="1">
        <f>EOMONTH(A436, 0)</f>
        <v>39172</v>
      </c>
      <c r="L436" s="3">
        <f t="shared" si="48"/>
        <v>5312</v>
      </c>
      <c r="M436">
        <f t="shared" si="49"/>
        <v>0</v>
      </c>
    </row>
    <row r="437" spans="1:13" x14ac:dyDescent="0.25">
      <c r="A437" s="1">
        <v>39165</v>
      </c>
      <c r="B437" t="s">
        <v>22</v>
      </c>
      <c r="C437" s="3">
        <v>431</v>
      </c>
      <c r="D437">
        <f>SUMIF(B$1:B$2162, B437, C$1:C$2162)</f>
        <v>26025</v>
      </c>
      <c r="E437" s="2" t="str">
        <f t="shared" si="44"/>
        <v>2.09</v>
      </c>
      <c r="F437">
        <f t="shared" si="45"/>
        <v>900.79</v>
      </c>
      <c r="G437">
        <f t="shared" si="46"/>
        <v>2007</v>
      </c>
      <c r="H437">
        <f>SUMIF(B$1:B437, B437, F$1:F437)</f>
        <v>9197.86</v>
      </c>
      <c r="I437">
        <f t="shared" si="50"/>
        <v>0.1</v>
      </c>
      <c r="J437">
        <f t="shared" si="47"/>
        <v>857.68999999999994</v>
      </c>
      <c r="K437" s="1">
        <f>EOMONTH(A437, 0)</f>
        <v>39172</v>
      </c>
      <c r="L437" s="3">
        <f t="shared" si="48"/>
        <v>4881</v>
      </c>
      <c r="M437">
        <f t="shared" si="49"/>
        <v>0</v>
      </c>
    </row>
    <row r="438" spans="1:13" x14ac:dyDescent="0.25">
      <c r="A438" s="1">
        <v>39167</v>
      </c>
      <c r="B438" t="s">
        <v>22</v>
      </c>
      <c r="C438" s="3">
        <v>440</v>
      </c>
      <c r="D438">
        <f>SUMIF(B$1:B$2162, B438, C$1:C$2162)</f>
        <v>26025</v>
      </c>
      <c r="E438" s="2" t="str">
        <f t="shared" si="44"/>
        <v>2.09</v>
      </c>
      <c r="F438">
        <f t="shared" si="45"/>
        <v>919.59999999999991</v>
      </c>
      <c r="G438">
        <f t="shared" si="46"/>
        <v>2007</v>
      </c>
      <c r="H438">
        <f>SUMIF(B$1:B438, B438, F$1:F438)</f>
        <v>10117.460000000001</v>
      </c>
      <c r="I438">
        <f t="shared" si="50"/>
        <v>0.2</v>
      </c>
      <c r="J438">
        <f t="shared" si="47"/>
        <v>831.59999999999991</v>
      </c>
      <c r="K438" s="1">
        <f>EOMONTH(A438, 0)</f>
        <v>39172</v>
      </c>
      <c r="L438" s="3">
        <f t="shared" si="48"/>
        <v>4441</v>
      </c>
      <c r="M438">
        <f t="shared" si="49"/>
        <v>0</v>
      </c>
    </row>
    <row r="439" spans="1:13" x14ac:dyDescent="0.25">
      <c r="A439" s="1">
        <v>39167</v>
      </c>
      <c r="B439" t="s">
        <v>50</v>
      </c>
      <c r="C439" s="3">
        <v>268</v>
      </c>
      <c r="D439">
        <f>SUMIF(B$1:B$2162, B439, C$1:C$2162)</f>
        <v>22352</v>
      </c>
      <c r="E439" s="2" t="str">
        <f t="shared" si="44"/>
        <v>2.09</v>
      </c>
      <c r="F439">
        <f t="shared" si="45"/>
        <v>560.12</v>
      </c>
      <c r="G439">
        <f t="shared" si="46"/>
        <v>2007</v>
      </c>
      <c r="H439">
        <f>SUMIF(B$1:B439, B439, F$1:F439)</f>
        <v>9903.4500000000007</v>
      </c>
      <c r="I439">
        <f t="shared" si="50"/>
        <v>0.1</v>
      </c>
      <c r="J439">
        <f t="shared" si="47"/>
        <v>533.31999999999994</v>
      </c>
      <c r="K439" s="1">
        <f>EOMONTH(A439, 0)</f>
        <v>39172</v>
      </c>
      <c r="L439" s="3">
        <f t="shared" si="48"/>
        <v>4173</v>
      </c>
      <c r="M439">
        <f t="shared" si="49"/>
        <v>0</v>
      </c>
    </row>
    <row r="440" spans="1:13" x14ac:dyDescent="0.25">
      <c r="A440" s="1">
        <v>39167</v>
      </c>
      <c r="B440" t="s">
        <v>5</v>
      </c>
      <c r="C440" s="3">
        <v>396</v>
      </c>
      <c r="D440">
        <f>SUMIF(B$1:B$2162, B440, C$1:C$2162)</f>
        <v>11402</v>
      </c>
      <c r="E440" s="2" t="str">
        <f t="shared" si="44"/>
        <v>2.09</v>
      </c>
      <c r="F440">
        <f t="shared" si="45"/>
        <v>827.64</v>
      </c>
      <c r="G440">
        <f t="shared" si="46"/>
        <v>2007</v>
      </c>
      <c r="H440">
        <f>SUMIF(B$1:B440, B440, F$1:F440)</f>
        <v>6668.6900000000005</v>
      </c>
      <c r="I440">
        <f t="shared" si="50"/>
        <v>0.1</v>
      </c>
      <c r="J440">
        <f t="shared" si="47"/>
        <v>788.04</v>
      </c>
      <c r="K440" s="1">
        <f>EOMONTH(A440, 0)</f>
        <v>39172</v>
      </c>
      <c r="L440" s="3">
        <f t="shared" si="48"/>
        <v>3777</v>
      </c>
      <c r="M440">
        <f t="shared" si="49"/>
        <v>0</v>
      </c>
    </row>
    <row r="441" spans="1:13" x14ac:dyDescent="0.25">
      <c r="A441" s="1">
        <v>39167</v>
      </c>
      <c r="B441" t="s">
        <v>18</v>
      </c>
      <c r="C441" s="3">
        <v>157</v>
      </c>
      <c r="D441">
        <f>SUMIF(B$1:B$2162, B441, C$1:C$2162)</f>
        <v>5156</v>
      </c>
      <c r="E441" s="2" t="str">
        <f t="shared" si="44"/>
        <v>2.09</v>
      </c>
      <c r="F441">
        <f t="shared" si="45"/>
        <v>328.13</v>
      </c>
      <c r="G441">
        <f t="shared" si="46"/>
        <v>2007</v>
      </c>
      <c r="H441">
        <f>SUMIF(B$1:B441, B441, F$1:F441)</f>
        <v>2835.67</v>
      </c>
      <c r="I441">
        <f t="shared" si="50"/>
        <v>0.1</v>
      </c>
      <c r="J441">
        <f t="shared" si="47"/>
        <v>312.42999999999995</v>
      </c>
      <c r="K441" s="1">
        <f>EOMONTH(A441, 0)</f>
        <v>39172</v>
      </c>
      <c r="L441" s="3">
        <f t="shared" si="48"/>
        <v>3620</v>
      </c>
      <c r="M441">
        <f t="shared" si="49"/>
        <v>0</v>
      </c>
    </row>
    <row r="442" spans="1:13" x14ac:dyDescent="0.25">
      <c r="A442" s="1">
        <v>39171</v>
      </c>
      <c r="B442" t="s">
        <v>12</v>
      </c>
      <c r="C442" s="3">
        <v>194</v>
      </c>
      <c r="D442">
        <f>SUMIF(B$1:B$2162, B442, C$1:C$2162)</f>
        <v>5492</v>
      </c>
      <c r="E442" s="2" t="str">
        <f t="shared" si="44"/>
        <v>2.09</v>
      </c>
      <c r="F442">
        <f t="shared" si="45"/>
        <v>405.46</v>
      </c>
      <c r="G442">
        <f t="shared" si="46"/>
        <v>2007</v>
      </c>
      <c r="H442">
        <f>SUMIF(B$1:B442, B442, F$1:F442)</f>
        <v>3166.55</v>
      </c>
      <c r="I442">
        <f t="shared" si="50"/>
        <v>0.1</v>
      </c>
      <c r="J442">
        <f t="shared" si="47"/>
        <v>386.05999999999995</v>
      </c>
      <c r="K442" s="1">
        <f>EOMONTH(A442, 0)</f>
        <v>39172</v>
      </c>
      <c r="L442" s="3">
        <f t="shared" si="48"/>
        <v>3426</v>
      </c>
      <c r="M442">
        <f t="shared" si="49"/>
        <v>0</v>
      </c>
    </row>
    <row r="443" spans="1:13" x14ac:dyDescent="0.25">
      <c r="A443" s="1">
        <v>39172</v>
      </c>
      <c r="B443" t="s">
        <v>39</v>
      </c>
      <c r="C443" s="3">
        <v>156</v>
      </c>
      <c r="D443">
        <f>SUMIF(B$1:B$2162, B443, C$1:C$2162)</f>
        <v>2042</v>
      </c>
      <c r="E443" s="2" t="str">
        <f t="shared" si="44"/>
        <v>2.09</v>
      </c>
      <c r="F443">
        <f t="shared" si="45"/>
        <v>326.03999999999996</v>
      </c>
      <c r="G443">
        <f t="shared" si="46"/>
        <v>2007</v>
      </c>
      <c r="H443">
        <f>SUMIF(B$1:B443, B443, F$1:F443)</f>
        <v>1374.84</v>
      </c>
      <c r="I443">
        <f t="shared" si="50"/>
        <v>0.1</v>
      </c>
      <c r="J443">
        <f t="shared" si="47"/>
        <v>310.43999999999994</v>
      </c>
      <c r="K443" s="1">
        <f>EOMONTH(A443, 0)</f>
        <v>39172</v>
      </c>
      <c r="L443" s="3">
        <f t="shared" si="48"/>
        <v>3270</v>
      </c>
      <c r="M443">
        <f t="shared" si="49"/>
        <v>0</v>
      </c>
    </row>
    <row r="444" spans="1:13" x14ac:dyDescent="0.25">
      <c r="A444" s="1">
        <v>39173</v>
      </c>
      <c r="B444" t="s">
        <v>112</v>
      </c>
      <c r="C444" s="3">
        <v>11</v>
      </c>
      <c r="D444">
        <f>SUMIF(B$1:B$2162, B444, C$1:C$2162)</f>
        <v>69</v>
      </c>
      <c r="E444" s="2" t="str">
        <f t="shared" si="44"/>
        <v>2.09</v>
      </c>
      <c r="F444">
        <f t="shared" si="45"/>
        <v>22.99</v>
      </c>
      <c r="G444">
        <f t="shared" si="46"/>
        <v>2007</v>
      </c>
      <c r="H444">
        <f>SUMIF(B$1:B444, B444, F$1:F444)</f>
        <v>53.739999999999995</v>
      </c>
      <c r="I444">
        <f t="shared" si="50"/>
        <v>0</v>
      </c>
      <c r="J444">
        <f t="shared" si="47"/>
        <v>22.99</v>
      </c>
      <c r="K444" s="1">
        <f>EOMONTH(A444, 0)</f>
        <v>39202</v>
      </c>
      <c r="L444" s="3">
        <f t="shared" si="48"/>
        <v>5270</v>
      </c>
      <c r="M444">
        <f t="shared" si="49"/>
        <v>0</v>
      </c>
    </row>
    <row r="445" spans="1:13" x14ac:dyDescent="0.25">
      <c r="A445" s="1">
        <v>39174</v>
      </c>
      <c r="B445" t="s">
        <v>35</v>
      </c>
      <c r="C445" s="3">
        <v>110</v>
      </c>
      <c r="D445">
        <f>SUMIF(B$1:B$2162, B445, C$1:C$2162)</f>
        <v>4407</v>
      </c>
      <c r="E445" s="2" t="str">
        <f t="shared" si="44"/>
        <v>2.09</v>
      </c>
      <c r="F445">
        <f t="shared" si="45"/>
        <v>229.89999999999998</v>
      </c>
      <c r="G445">
        <f t="shared" si="46"/>
        <v>2007</v>
      </c>
      <c r="H445">
        <f>SUMIF(B$1:B445, B445, F$1:F445)</f>
        <v>1125.9000000000001</v>
      </c>
      <c r="I445">
        <f t="shared" si="50"/>
        <v>0.1</v>
      </c>
      <c r="J445">
        <f t="shared" si="47"/>
        <v>218.89999999999998</v>
      </c>
      <c r="K445" s="1">
        <f>EOMONTH(A445, 0)</f>
        <v>39202</v>
      </c>
      <c r="L445" s="3">
        <f t="shared" si="48"/>
        <v>5160</v>
      </c>
      <c r="M445">
        <f t="shared" si="49"/>
        <v>0</v>
      </c>
    </row>
    <row r="446" spans="1:13" x14ac:dyDescent="0.25">
      <c r="A446" s="1">
        <v>39176</v>
      </c>
      <c r="B446" t="s">
        <v>139</v>
      </c>
      <c r="C446" s="3">
        <v>12</v>
      </c>
      <c r="D446">
        <f>SUMIF(B$1:B$2162, B446, C$1:C$2162)</f>
        <v>20</v>
      </c>
      <c r="E446" s="2" t="str">
        <f t="shared" si="44"/>
        <v>2.09</v>
      </c>
      <c r="F446">
        <f t="shared" si="45"/>
        <v>25.08</v>
      </c>
      <c r="G446">
        <f t="shared" si="46"/>
        <v>2007</v>
      </c>
      <c r="H446">
        <f>SUMIF(B$1:B446, B446, F$1:F446)</f>
        <v>25.08</v>
      </c>
      <c r="I446">
        <f t="shared" si="50"/>
        <v>0</v>
      </c>
      <c r="J446">
        <f t="shared" si="47"/>
        <v>25.08</v>
      </c>
      <c r="K446" s="1">
        <f>EOMONTH(A446, 0)</f>
        <v>39202</v>
      </c>
      <c r="L446" s="3">
        <f t="shared" si="48"/>
        <v>5148</v>
      </c>
      <c r="M446">
        <f t="shared" si="49"/>
        <v>0</v>
      </c>
    </row>
    <row r="447" spans="1:13" x14ac:dyDescent="0.25">
      <c r="A447" s="1">
        <v>39177</v>
      </c>
      <c r="B447" t="s">
        <v>5</v>
      </c>
      <c r="C447" s="3">
        <v>464</v>
      </c>
      <c r="D447">
        <f>SUMIF(B$1:B$2162, B447, C$1:C$2162)</f>
        <v>11402</v>
      </c>
      <c r="E447" s="2" t="str">
        <f t="shared" si="44"/>
        <v>2.09</v>
      </c>
      <c r="F447">
        <f t="shared" si="45"/>
        <v>969.76</v>
      </c>
      <c r="G447">
        <f t="shared" si="46"/>
        <v>2007</v>
      </c>
      <c r="H447">
        <f>SUMIF(B$1:B447, B447, F$1:F447)</f>
        <v>7638.4500000000007</v>
      </c>
      <c r="I447">
        <f t="shared" si="50"/>
        <v>0.1</v>
      </c>
      <c r="J447">
        <f t="shared" si="47"/>
        <v>923.3599999999999</v>
      </c>
      <c r="K447" s="1">
        <f>EOMONTH(A447, 0)</f>
        <v>39202</v>
      </c>
      <c r="L447" s="3">
        <f t="shared" si="48"/>
        <v>4684</v>
      </c>
      <c r="M447">
        <f t="shared" si="49"/>
        <v>0</v>
      </c>
    </row>
    <row r="448" spans="1:13" x14ac:dyDescent="0.25">
      <c r="A448" s="1">
        <v>39178</v>
      </c>
      <c r="B448" t="s">
        <v>66</v>
      </c>
      <c r="C448" s="3">
        <v>40</v>
      </c>
      <c r="D448">
        <f>SUMIF(B$1:B$2162, B448, C$1:C$2162)</f>
        <v>3795</v>
      </c>
      <c r="E448" s="2" t="str">
        <f t="shared" si="44"/>
        <v>2.09</v>
      </c>
      <c r="F448">
        <f t="shared" si="45"/>
        <v>83.6</v>
      </c>
      <c r="G448">
        <f t="shared" si="46"/>
        <v>2007</v>
      </c>
      <c r="H448">
        <f>SUMIF(B$1:B448, B448, F$1:F448)</f>
        <v>1426.7999999999997</v>
      </c>
      <c r="I448">
        <f t="shared" si="50"/>
        <v>0.1</v>
      </c>
      <c r="J448">
        <f t="shared" si="47"/>
        <v>79.599999999999994</v>
      </c>
      <c r="K448" s="1">
        <f>EOMONTH(A448, 0)</f>
        <v>39202</v>
      </c>
      <c r="L448" s="3">
        <f t="shared" si="48"/>
        <v>4644</v>
      </c>
      <c r="M448">
        <f t="shared" si="49"/>
        <v>0</v>
      </c>
    </row>
    <row r="449" spans="1:13" x14ac:dyDescent="0.25">
      <c r="A449" s="1">
        <v>39179</v>
      </c>
      <c r="B449" t="s">
        <v>39</v>
      </c>
      <c r="C449" s="3">
        <v>52</v>
      </c>
      <c r="D449">
        <f>SUMIF(B$1:B$2162, B449, C$1:C$2162)</f>
        <v>2042</v>
      </c>
      <c r="E449" s="2" t="str">
        <f t="shared" si="44"/>
        <v>2.09</v>
      </c>
      <c r="F449">
        <f t="shared" si="45"/>
        <v>108.67999999999999</v>
      </c>
      <c r="G449">
        <f t="shared" si="46"/>
        <v>2007</v>
      </c>
      <c r="H449">
        <f>SUMIF(B$1:B449, B449, F$1:F449)</f>
        <v>1483.52</v>
      </c>
      <c r="I449">
        <f t="shared" si="50"/>
        <v>0.1</v>
      </c>
      <c r="J449">
        <f t="shared" si="47"/>
        <v>103.47999999999999</v>
      </c>
      <c r="K449" s="1">
        <f>EOMONTH(A449, 0)</f>
        <v>39202</v>
      </c>
      <c r="L449" s="3">
        <f t="shared" si="48"/>
        <v>4592</v>
      </c>
      <c r="M449">
        <f t="shared" si="49"/>
        <v>0</v>
      </c>
    </row>
    <row r="450" spans="1:13" x14ac:dyDescent="0.25">
      <c r="A450" s="1">
        <v>39184</v>
      </c>
      <c r="B450" t="s">
        <v>75</v>
      </c>
      <c r="C450" s="3">
        <v>12</v>
      </c>
      <c r="D450">
        <f>SUMIF(B$1:B$2162, B450, C$1:C$2162)</f>
        <v>26</v>
      </c>
      <c r="E450" s="2" t="str">
        <f t="shared" ref="E450:E513" si="51">INDEX(Z$1:Z$10, MATCH(YEAR(A450), Y$1:Y$10, 0))</f>
        <v>2.09</v>
      </c>
      <c r="F450">
        <f t="shared" ref="F450:F513" si="52">C450*E450</f>
        <v>25.08</v>
      </c>
      <c r="G450">
        <f t="shared" ref="G450:G513" si="53">YEAR(A450)</f>
        <v>2007</v>
      </c>
      <c r="H450">
        <f>SUMIF(B$1:B450, B450, F$1:F450)</f>
        <v>41.08</v>
      </c>
      <c r="I450">
        <f t="shared" si="50"/>
        <v>0</v>
      </c>
      <c r="J450">
        <f t="shared" ref="J450:J513" si="54">C450*(E450-I450)</f>
        <v>25.08</v>
      </c>
      <c r="K450" s="1">
        <f>EOMONTH(A450, 0)</f>
        <v>39202</v>
      </c>
      <c r="L450" s="3">
        <f t="shared" si="48"/>
        <v>4580</v>
      </c>
      <c r="M450">
        <f t="shared" si="49"/>
        <v>0</v>
      </c>
    </row>
    <row r="451" spans="1:13" x14ac:dyDescent="0.25">
      <c r="A451" s="1">
        <v>39186</v>
      </c>
      <c r="B451" t="s">
        <v>7</v>
      </c>
      <c r="C451" s="3">
        <v>412</v>
      </c>
      <c r="D451">
        <f>SUMIF(B$1:B$2162, B451, C$1:C$2162)</f>
        <v>27505</v>
      </c>
      <c r="E451" s="2" t="str">
        <f t="shared" si="51"/>
        <v>2.09</v>
      </c>
      <c r="F451">
        <f t="shared" si="52"/>
        <v>861.07999999999993</v>
      </c>
      <c r="G451">
        <f t="shared" si="53"/>
        <v>2007</v>
      </c>
      <c r="H451">
        <f>SUMIF(B$1:B451, B451, F$1:F451)</f>
        <v>13342.710000000001</v>
      </c>
      <c r="I451">
        <f t="shared" si="50"/>
        <v>0.2</v>
      </c>
      <c r="J451">
        <f t="shared" si="54"/>
        <v>778.68</v>
      </c>
      <c r="K451" s="1">
        <f>EOMONTH(A451, 0)</f>
        <v>39202</v>
      </c>
      <c r="L451" s="3">
        <f t="shared" ref="L451:L514" si="55">IF(MONTH(K450)&lt;MONTH(A451), IF(L450 &lt;5000, IF(L450&lt;4000, IF(L450&lt;3000, IF(L450&lt;2000,IF(L450&lt;1000, L450 + 5000, L450+4000), L450+3000), L450+2000), L450+1000), L450 - C451), L450 - C451)</f>
        <v>4168</v>
      </c>
      <c r="M451">
        <f t="shared" ref="M451:M514" si="56">IF(AND(MONTH(K450)&lt;MONTH(A451), L451 + C451 &gt; L450 + 4000), 1, 0)</f>
        <v>0</v>
      </c>
    </row>
    <row r="452" spans="1:13" x14ac:dyDescent="0.25">
      <c r="A452" s="1">
        <v>39188</v>
      </c>
      <c r="B452" t="s">
        <v>7</v>
      </c>
      <c r="C452" s="3">
        <v>495</v>
      </c>
      <c r="D452">
        <f>SUMIF(B$1:B$2162, B452, C$1:C$2162)</f>
        <v>27505</v>
      </c>
      <c r="E452" s="2" t="str">
        <f t="shared" si="51"/>
        <v>2.09</v>
      </c>
      <c r="F452">
        <f t="shared" si="52"/>
        <v>1034.55</v>
      </c>
      <c r="G452">
        <f t="shared" si="53"/>
        <v>2007</v>
      </c>
      <c r="H452">
        <f>SUMIF(B$1:B452, B452, F$1:F452)</f>
        <v>14377.26</v>
      </c>
      <c r="I452">
        <f t="shared" si="50"/>
        <v>0.2</v>
      </c>
      <c r="J452">
        <f t="shared" si="54"/>
        <v>935.55</v>
      </c>
      <c r="K452" s="1">
        <f>EOMONTH(A452, 0)</f>
        <v>39202</v>
      </c>
      <c r="L452" s="3">
        <f t="shared" si="55"/>
        <v>3673</v>
      </c>
      <c r="M452">
        <f t="shared" si="56"/>
        <v>0</v>
      </c>
    </row>
    <row r="453" spans="1:13" x14ac:dyDescent="0.25">
      <c r="A453" s="1">
        <v>39188</v>
      </c>
      <c r="B453" t="s">
        <v>17</v>
      </c>
      <c r="C453" s="3">
        <v>268</v>
      </c>
      <c r="D453">
        <f>SUMIF(B$1:B$2162, B453, C$1:C$2162)</f>
        <v>19896</v>
      </c>
      <c r="E453" s="2" t="str">
        <f t="shared" si="51"/>
        <v>2.09</v>
      </c>
      <c r="F453">
        <f t="shared" si="52"/>
        <v>560.12</v>
      </c>
      <c r="G453">
        <f t="shared" si="53"/>
        <v>2007</v>
      </c>
      <c r="H453">
        <f>SUMIF(B$1:B453, B453, F$1:F453)</f>
        <v>11649.659999999998</v>
      </c>
      <c r="I453">
        <f t="shared" si="50"/>
        <v>0.2</v>
      </c>
      <c r="J453">
        <f t="shared" si="54"/>
        <v>506.52</v>
      </c>
      <c r="K453" s="1">
        <f>EOMONTH(A453, 0)</f>
        <v>39202</v>
      </c>
      <c r="L453" s="3">
        <f t="shared" si="55"/>
        <v>3405</v>
      </c>
      <c r="M453">
        <f t="shared" si="56"/>
        <v>0</v>
      </c>
    </row>
    <row r="454" spans="1:13" x14ac:dyDescent="0.25">
      <c r="A454" s="1">
        <v>39188</v>
      </c>
      <c r="B454" t="s">
        <v>35</v>
      </c>
      <c r="C454" s="3">
        <v>30</v>
      </c>
      <c r="D454">
        <f>SUMIF(B$1:B$2162, B454, C$1:C$2162)</f>
        <v>4407</v>
      </c>
      <c r="E454" s="2" t="str">
        <f t="shared" si="51"/>
        <v>2.09</v>
      </c>
      <c r="F454">
        <f t="shared" si="52"/>
        <v>62.699999999999996</v>
      </c>
      <c r="G454">
        <f t="shared" si="53"/>
        <v>2007</v>
      </c>
      <c r="H454">
        <f>SUMIF(B$1:B454, B454, F$1:F454)</f>
        <v>1188.6000000000001</v>
      </c>
      <c r="I454">
        <f t="shared" si="50"/>
        <v>0.1</v>
      </c>
      <c r="J454">
        <f t="shared" si="54"/>
        <v>59.699999999999996</v>
      </c>
      <c r="K454" s="1">
        <f>EOMONTH(A454, 0)</f>
        <v>39202</v>
      </c>
      <c r="L454" s="3">
        <f t="shared" si="55"/>
        <v>3375</v>
      </c>
      <c r="M454">
        <f t="shared" si="56"/>
        <v>0</v>
      </c>
    </row>
    <row r="455" spans="1:13" x14ac:dyDescent="0.25">
      <c r="A455" s="1">
        <v>39191</v>
      </c>
      <c r="B455" t="s">
        <v>6</v>
      </c>
      <c r="C455" s="3">
        <v>67</v>
      </c>
      <c r="D455">
        <f>SUMIF(B$1:B$2162, B455, C$1:C$2162)</f>
        <v>4309</v>
      </c>
      <c r="E455" s="2" t="str">
        <f t="shared" si="51"/>
        <v>2.09</v>
      </c>
      <c r="F455">
        <f t="shared" si="52"/>
        <v>140.03</v>
      </c>
      <c r="G455">
        <f t="shared" si="53"/>
        <v>2007</v>
      </c>
      <c r="H455">
        <f>SUMIF(B$1:B455, B455, F$1:F455)</f>
        <v>2150.0800000000004</v>
      </c>
      <c r="I455">
        <f t="shared" si="50"/>
        <v>0.1</v>
      </c>
      <c r="J455">
        <f t="shared" si="54"/>
        <v>133.32999999999998</v>
      </c>
      <c r="K455" s="1">
        <f>EOMONTH(A455, 0)</f>
        <v>39202</v>
      </c>
      <c r="L455" s="3">
        <f t="shared" si="55"/>
        <v>3308</v>
      </c>
      <c r="M455">
        <f t="shared" si="56"/>
        <v>0</v>
      </c>
    </row>
    <row r="456" spans="1:13" x14ac:dyDescent="0.25">
      <c r="A456" s="1">
        <v>39197</v>
      </c>
      <c r="B456" t="s">
        <v>14</v>
      </c>
      <c r="C456" s="3">
        <v>497</v>
      </c>
      <c r="D456">
        <f>SUMIF(B$1:B$2162, B456, C$1:C$2162)</f>
        <v>23660</v>
      </c>
      <c r="E456" s="2" t="str">
        <f t="shared" si="51"/>
        <v>2.09</v>
      </c>
      <c r="F456">
        <f t="shared" si="52"/>
        <v>1038.73</v>
      </c>
      <c r="G456">
        <f t="shared" si="53"/>
        <v>2007</v>
      </c>
      <c r="H456">
        <f>SUMIF(B$1:B456, B456, F$1:F456)</f>
        <v>9479.5899999999983</v>
      </c>
      <c r="I456">
        <f t="shared" si="50"/>
        <v>0.1</v>
      </c>
      <c r="J456">
        <f t="shared" si="54"/>
        <v>989.02999999999986</v>
      </c>
      <c r="K456" s="1">
        <f>EOMONTH(A456, 0)</f>
        <v>39202</v>
      </c>
      <c r="L456" s="3">
        <f t="shared" si="55"/>
        <v>2811</v>
      </c>
      <c r="M456">
        <f t="shared" si="56"/>
        <v>0</v>
      </c>
    </row>
    <row r="457" spans="1:13" x14ac:dyDescent="0.25">
      <c r="A457" s="1">
        <v>39200</v>
      </c>
      <c r="B457" t="s">
        <v>22</v>
      </c>
      <c r="C457" s="3">
        <v>102</v>
      </c>
      <c r="D457">
        <f>SUMIF(B$1:B$2162, B457, C$1:C$2162)</f>
        <v>26025</v>
      </c>
      <c r="E457" s="2" t="str">
        <f t="shared" si="51"/>
        <v>2.09</v>
      </c>
      <c r="F457">
        <f t="shared" si="52"/>
        <v>213.17999999999998</v>
      </c>
      <c r="G457">
        <f t="shared" si="53"/>
        <v>2007</v>
      </c>
      <c r="H457">
        <f>SUMIF(B$1:B457, B457, F$1:F457)</f>
        <v>10330.640000000001</v>
      </c>
      <c r="I457">
        <f t="shared" si="50"/>
        <v>0.2</v>
      </c>
      <c r="J457">
        <f t="shared" si="54"/>
        <v>192.78</v>
      </c>
      <c r="K457" s="1">
        <f>EOMONTH(A457, 0)</f>
        <v>39202</v>
      </c>
      <c r="L457" s="3">
        <f t="shared" si="55"/>
        <v>2709</v>
      </c>
      <c r="M457">
        <f t="shared" si="56"/>
        <v>0</v>
      </c>
    </row>
    <row r="458" spans="1:13" x14ac:dyDescent="0.25">
      <c r="A458" s="1">
        <v>39203</v>
      </c>
      <c r="B458" t="s">
        <v>7</v>
      </c>
      <c r="C458" s="3">
        <v>322</v>
      </c>
      <c r="D458">
        <f>SUMIF(B$1:B$2162, B458, C$1:C$2162)</f>
        <v>27505</v>
      </c>
      <c r="E458" s="2" t="str">
        <f t="shared" si="51"/>
        <v>2.09</v>
      </c>
      <c r="F458">
        <f t="shared" si="52"/>
        <v>672.9799999999999</v>
      </c>
      <c r="G458">
        <f t="shared" si="53"/>
        <v>2007</v>
      </c>
      <c r="H458">
        <f>SUMIF(B$1:B458, B458, F$1:F458)</f>
        <v>15050.24</v>
      </c>
      <c r="I458">
        <f t="shared" ref="I458:I521" si="57">IF(AND(H458&gt;=100, H458&lt;1000), 0.05, IF(AND(H458&gt;=1000, H458&lt;10000), 0.1, IF(H458&gt;=10000, 0.2, 0)))</f>
        <v>0.2</v>
      </c>
      <c r="J458">
        <f t="shared" si="54"/>
        <v>608.57999999999993</v>
      </c>
      <c r="K458" s="1">
        <f>EOMONTH(A458, 0)</f>
        <v>39233</v>
      </c>
      <c r="L458" s="3">
        <f t="shared" si="55"/>
        <v>5709</v>
      </c>
      <c r="M458">
        <f t="shared" si="56"/>
        <v>0</v>
      </c>
    </row>
    <row r="459" spans="1:13" x14ac:dyDescent="0.25">
      <c r="A459" s="1">
        <v>39204</v>
      </c>
      <c r="B459" t="s">
        <v>9</v>
      </c>
      <c r="C459" s="3">
        <v>297</v>
      </c>
      <c r="D459">
        <f>SUMIF(B$1:B$2162, B459, C$1:C$2162)</f>
        <v>26955</v>
      </c>
      <c r="E459" s="2" t="str">
        <f t="shared" si="51"/>
        <v>2.09</v>
      </c>
      <c r="F459">
        <f t="shared" si="52"/>
        <v>620.7299999999999</v>
      </c>
      <c r="G459">
        <f t="shared" si="53"/>
        <v>2007</v>
      </c>
      <c r="H459">
        <f>SUMIF(B$1:B459, B459, F$1:F459)</f>
        <v>12228.98</v>
      </c>
      <c r="I459">
        <f t="shared" si="57"/>
        <v>0.2</v>
      </c>
      <c r="J459">
        <f t="shared" si="54"/>
        <v>561.32999999999993</v>
      </c>
      <c r="K459" s="1">
        <f>EOMONTH(A459, 0)</f>
        <v>39233</v>
      </c>
      <c r="L459" s="3">
        <f t="shared" si="55"/>
        <v>5412</v>
      </c>
      <c r="M459">
        <f t="shared" si="56"/>
        <v>0</v>
      </c>
    </row>
    <row r="460" spans="1:13" x14ac:dyDescent="0.25">
      <c r="A460" s="1">
        <v>39206</v>
      </c>
      <c r="B460" t="s">
        <v>12</v>
      </c>
      <c r="C460" s="3">
        <v>179</v>
      </c>
      <c r="D460">
        <f>SUMIF(B$1:B$2162, B460, C$1:C$2162)</f>
        <v>5492</v>
      </c>
      <c r="E460" s="2" t="str">
        <f t="shared" si="51"/>
        <v>2.09</v>
      </c>
      <c r="F460">
        <f t="shared" si="52"/>
        <v>374.10999999999996</v>
      </c>
      <c r="G460">
        <f t="shared" si="53"/>
        <v>2007</v>
      </c>
      <c r="H460">
        <f>SUMIF(B$1:B460, B460, F$1:F460)</f>
        <v>3540.6600000000003</v>
      </c>
      <c r="I460">
        <f t="shared" si="57"/>
        <v>0.1</v>
      </c>
      <c r="J460">
        <f t="shared" si="54"/>
        <v>356.21</v>
      </c>
      <c r="K460" s="1">
        <f>EOMONTH(A460, 0)</f>
        <v>39233</v>
      </c>
      <c r="L460" s="3">
        <f t="shared" si="55"/>
        <v>5233</v>
      </c>
      <c r="M460">
        <f t="shared" si="56"/>
        <v>0</v>
      </c>
    </row>
    <row r="461" spans="1:13" x14ac:dyDescent="0.25">
      <c r="A461" s="1">
        <v>39208</v>
      </c>
      <c r="B461" t="s">
        <v>140</v>
      </c>
      <c r="C461" s="3">
        <v>15</v>
      </c>
      <c r="D461">
        <f>SUMIF(B$1:B$2162, B461, C$1:C$2162)</f>
        <v>40</v>
      </c>
      <c r="E461" s="2" t="str">
        <f t="shared" si="51"/>
        <v>2.09</v>
      </c>
      <c r="F461">
        <f t="shared" si="52"/>
        <v>31.349999999999998</v>
      </c>
      <c r="G461">
        <f t="shared" si="53"/>
        <v>2007</v>
      </c>
      <c r="H461">
        <f>SUMIF(B$1:B461, B461, F$1:F461)</f>
        <v>31.349999999999998</v>
      </c>
      <c r="I461">
        <f t="shared" si="57"/>
        <v>0</v>
      </c>
      <c r="J461">
        <f t="shared" si="54"/>
        <v>31.349999999999998</v>
      </c>
      <c r="K461" s="1">
        <f>EOMONTH(A461, 0)</f>
        <v>39233</v>
      </c>
      <c r="L461" s="3">
        <f t="shared" si="55"/>
        <v>5218</v>
      </c>
      <c r="M461">
        <f t="shared" si="56"/>
        <v>0</v>
      </c>
    </row>
    <row r="462" spans="1:13" x14ac:dyDescent="0.25">
      <c r="A462" s="1">
        <v>39210</v>
      </c>
      <c r="B462" t="s">
        <v>61</v>
      </c>
      <c r="C462" s="3">
        <v>65</v>
      </c>
      <c r="D462">
        <f>SUMIF(B$1:B$2162, B462, C$1:C$2162)</f>
        <v>3705</v>
      </c>
      <c r="E462" s="2" t="str">
        <f t="shared" si="51"/>
        <v>2.09</v>
      </c>
      <c r="F462">
        <f t="shared" si="52"/>
        <v>135.85</v>
      </c>
      <c r="G462">
        <f t="shared" si="53"/>
        <v>2007</v>
      </c>
      <c r="H462">
        <f>SUMIF(B$1:B462, B462, F$1:F462)</f>
        <v>743.94999999999993</v>
      </c>
      <c r="I462">
        <f t="shared" si="57"/>
        <v>0.05</v>
      </c>
      <c r="J462">
        <f t="shared" si="54"/>
        <v>132.6</v>
      </c>
      <c r="K462" s="1">
        <f>EOMONTH(A462, 0)</f>
        <v>39233</v>
      </c>
      <c r="L462" s="3">
        <f t="shared" si="55"/>
        <v>5153</v>
      </c>
      <c r="M462">
        <f t="shared" si="56"/>
        <v>0</v>
      </c>
    </row>
    <row r="463" spans="1:13" x14ac:dyDescent="0.25">
      <c r="A463" s="1">
        <v>39212</v>
      </c>
      <c r="B463" t="s">
        <v>7</v>
      </c>
      <c r="C463" s="3">
        <v>297</v>
      </c>
      <c r="D463">
        <f>SUMIF(B$1:B$2162, B463, C$1:C$2162)</f>
        <v>27505</v>
      </c>
      <c r="E463" s="2" t="str">
        <f t="shared" si="51"/>
        <v>2.09</v>
      </c>
      <c r="F463">
        <f t="shared" si="52"/>
        <v>620.7299999999999</v>
      </c>
      <c r="G463">
        <f t="shared" si="53"/>
        <v>2007</v>
      </c>
      <c r="H463">
        <f>SUMIF(B$1:B463, B463, F$1:F463)</f>
        <v>15670.97</v>
      </c>
      <c r="I463">
        <f t="shared" si="57"/>
        <v>0.2</v>
      </c>
      <c r="J463">
        <f t="shared" si="54"/>
        <v>561.32999999999993</v>
      </c>
      <c r="K463" s="1">
        <f>EOMONTH(A463, 0)</f>
        <v>39233</v>
      </c>
      <c r="L463" s="3">
        <f t="shared" si="55"/>
        <v>4856</v>
      </c>
      <c r="M463">
        <f t="shared" si="56"/>
        <v>0</v>
      </c>
    </row>
    <row r="464" spans="1:13" x14ac:dyDescent="0.25">
      <c r="A464" s="1">
        <v>39214</v>
      </c>
      <c r="B464" t="s">
        <v>8</v>
      </c>
      <c r="C464" s="3">
        <v>131</v>
      </c>
      <c r="D464">
        <f>SUMIF(B$1:B$2162, B464, C$1:C$2162)</f>
        <v>3835</v>
      </c>
      <c r="E464" s="2" t="str">
        <f t="shared" si="51"/>
        <v>2.09</v>
      </c>
      <c r="F464">
        <f t="shared" si="52"/>
        <v>273.78999999999996</v>
      </c>
      <c r="G464">
        <f t="shared" si="53"/>
        <v>2007</v>
      </c>
      <c r="H464">
        <f>SUMIF(B$1:B464, B464, F$1:F464)</f>
        <v>1298.94</v>
      </c>
      <c r="I464">
        <f t="shared" si="57"/>
        <v>0.1</v>
      </c>
      <c r="J464">
        <f t="shared" si="54"/>
        <v>260.69</v>
      </c>
      <c r="K464" s="1">
        <f>EOMONTH(A464, 0)</f>
        <v>39233</v>
      </c>
      <c r="L464" s="3">
        <f t="shared" si="55"/>
        <v>4725</v>
      </c>
      <c r="M464">
        <f t="shared" si="56"/>
        <v>0</v>
      </c>
    </row>
    <row r="465" spans="1:13" x14ac:dyDescent="0.25">
      <c r="A465" s="1">
        <v>39215</v>
      </c>
      <c r="B465" t="s">
        <v>18</v>
      </c>
      <c r="C465" s="3">
        <v>114</v>
      </c>
      <c r="D465">
        <f>SUMIF(B$1:B$2162, B465, C$1:C$2162)</f>
        <v>5156</v>
      </c>
      <c r="E465" s="2" t="str">
        <f t="shared" si="51"/>
        <v>2.09</v>
      </c>
      <c r="F465">
        <f t="shared" si="52"/>
        <v>238.26</v>
      </c>
      <c r="G465">
        <f t="shared" si="53"/>
        <v>2007</v>
      </c>
      <c r="H465">
        <f>SUMIF(B$1:B465, B465, F$1:F465)</f>
        <v>3073.9300000000003</v>
      </c>
      <c r="I465">
        <f t="shared" si="57"/>
        <v>0.1</v>
      </c>
      <c r="J465">
        <f t="shared" si="54"/>
        <v>226.85999999999999</v>
      </c>
      <c r="K465" s="1">
        <f>EOMONTH(A465, 0)</f>
        <v>39233</v>
      </c>
      <c r="L465" s="3">
        <f t="shared" si="55"/>
        <v>4611</v>
      </c>
      <c r="M465">
        <f t="shared" si="56"/>
        <v>0</v>
      </c>
    </row>
    <row r="466" spans="1:13" x14ac:dyDescent="0.25">
      <c r="A466" s="1">
        <v>39215</v>
      </c>
      <c r="B466" t="s">
        <v>141</v>
      </c>
      <c r="C466" s="3">
        <v>12</v>
      </c>
      <c r="D466">
        <f>SUMIF(B$1:B$2162, B466, C$1:C$2162)</f>
        <v>29</v>
      </c>
      <c r="E466" s="2" t="str">
        <f t="shared" si="51"/>
        <v>2.09</v>
      </c>
      <c r="F466">
        <f t="shared" si="52"/>
        <v>25.08</v>
      </c>
      <c r="G466">
        <f t="shared" si="53"/>
        <v>2007</v>
      </c>
      <c r="H466">
        <f>SUMIF(B$1:B466, B466, F$1:F466)</f>
        <v>25.08</v>
      </c>
      <c r="I466">
        <f t="shared" si="57"/>
        <v>0</v>
      </c>
      <c r="J466">
        <f t="shared" si="54"/>
        <v>25.08</v>
      </c>
      <c r="K466" s="1">
        <f>EOMONTH(A466, 0)</f>
        <v>39233</v>
      </c>
      <c r="L466" s="3">
        <f t="shared" si="55"/>
        <v>4599</v>
      </c>
      <c r="M466">
        <f t="shared" si="56"/>
        <v>0</v>
      </c>
    </row>
    <row r="467" spans="1:13" x14ac:dyDescent="0.25">
      <c r="A467" s="1">
        <v>39218</v>
      </c>
      <c r="B467" t="s">
        <v>14</v>
      </c>
      <c r="C467" s="3">
        <v>293</v>
      </c>
      <c r="D467">
        <f>SUMIF(B$1:B$2162, B467, C$1:C$2162)</f>
        <v>23660</v>
      </c>
      <c r="E467" s="2" t="str">
        <f t="shared" si="51"/>
        <v>2.09</v>
      </c>
      <c r="F467">
        <f t="shared" si="52"/>
        <v>612.37</v>
      </c>
      <c r="G467">
        <f t="shared" si="53"/>
        <v>2007</v>
      </c>
      <c r="H467">
        <f>SUMIF(B$1:B467, B467, F$1:F467)</f>
        <v>10091.959999999999</v>
      </c>
      <c r="I467">
        <f t="shared" si="57"/>
        <v>0.2</v>
      </c>
      <c r="J467">
        <f t="shared" si="54"/>
        <v>553.77</v>
      </c>
      <c r="K467" s="1">
        <f>EOMONTH(A467, 0)</f>
        <v>39233</v>
      </c>
      <c r="L467" s="3">
        <f t="shared" si="55"/>
        <v>4306</v>
      </c>
      <c r="M467">
        <f t="shared" si="56"/>
        <v>0</v>
      </c>
    </row>
    <row r="468" spans="1:13" x14ac:dyDescent="0.25">
      <c r="A468" s="1">
        <v>39220</v>
      </c>
      <c r="B468" t="s">
        <v>19</v>
      </c>
      <c r="C468" s="3">
        <v>186</v>
      </c>
      <c r="D468">
        <f>SUMIF(B$1:B$2162, B468, C$1:C$2162)</f>
        <v>4784</v>
      </c>
      <c r="E468" s="2" t="str">
        <f t="shared" si="51"/>
        <v>2.09</v>
      </c>
      <c r="F468">
        <f t="shared" si="52"/>
        <v>388.73999999999995</v>
      </c>
      <c r="G468">
        <f t="shared" si="53"/>
        <v>2007</v>
      </c>
      <c r="H468">
        <f>SUMIF(B$1:B468, B468, F$1:F468)</f>
        <v>1758.54</v>
      </c>
      <c r="I468">
        <f t="shared" si="57"/>
        <v>0.1</v>
      </c>
      <c r="J468">
        <f t="shared" si="54"/>
        <v>370.13999999999993</v>
      </c>
      <c r="K468" s="1">
        <f>EOMONTH(A468, 0)</f>
        <v>39233</v>
      </c>
      <c r="L468" s="3">
        <f t="shared" si="55"/>
        <v>4120</v>
      </c>
      <c r="M468">
        <f t="shared" si="56"/>
        <v>0</v>
      </c>
    </row>
    <row r="469" spans="1:13" x14ac:dyDescent="0.25">
      <c r="A469" s="1">
        <v>39220</v>
      </c>
      <c r="B469" t="s">
        <v>142</v>
      </c>
      <c r="C469" s="3">
        <v>18</v>
      </c>
      <c r="D469">
        <f>SUMIF(B$1:B$2162, B469, C$1:C$2162)</f>
        <v>50</v>
      </c>
      <c r="E469" s="2" t="str">
        <f t="shared" si="51"/>
        <v>2.09</v>
      </c>
      <c r="F469">
        <f t="shared" si="52"/>
        <v>37.619999999999997</v>
      </c>
      <c r="G469">
        <f t="shared" si="53"/>
        <v>2007</v>
      </c>
      <c r="H469">
        <f>SUMIF(B$1:B469, B469, F$1:F469)</f>
        <v>37.619999999999997</v>
      </c>
      <c r="I469">
        <f t="shared" si="57"/>
        <v>0</v>
      </c>
      <c r="J469">
        <f t="shared" si="54"/>
        <v>37.619999999999997</v>
      </c>
      <c r="K469" s="1">
        <f>EOMONTH(A469, 0)</f>
        <v>39233</v>
      </c>
      <c r="L469" s="3">
        <f t="shared" si="55"/>
        <v>4102</v>
      </c>
      <c r="M469">
        <f t="shared" si="56"/>
        <v>0</v>
      </c>
    </row>
    <row r="470" spans="1:13" x14ac:dyDescent="0.25">
      <c r="A470" s="1">
        <v>39223</v>
      </c>
      <c r="B470" t="s">
        <v>28</v>
      </c>
      <c r="C470" s="3">
        <v>119</v>
      </c>
      <c r="D470">
        <f>SUMIF(B$1:B$2162, B470, C$1:C$2162)</f>
        <v>4440</v>
      </c>
      <c r="E470" s="2" t="str">
        <f t="shared" si="51"/>
        <v>2.09</v>
      </c>
      <c r="F470">
        <f t="shared" si="52"/>
        <v>248.70999999999998</v>
      </c>
      <c r="G470">
        <f t="shared" si="53"/>
        <v>2007</v>
      </c>
      <c r="H470">
        <f>SUMIF(B$1:B470, B470, F$1:F470)</f>
        <v>1894.68</v>
      </c>
      <c r="I470">
        <f t="shared" si="57"/>
        <v>0.1</v>
      </c>
      <c r="J470">
        <f t="shared" si="54"/>
        <v>236.80999999999997</v>
      </c>
      <c r="K470" s="1">
        <f>EOMONTH(A470, 0)</f>
        <v>39233</v>
      </c>
      <c r="L470" s="3">
        <f t="shared" si="55"/>
        <v>3983</v>
      </c>
      <c r="M470">
        <f t="shared" si="56"/>
        <v>0</v>
      </c>
    </row>
    <row r="471" spans="1:13" x14ac:dyDescent="0.25">
      <c r="A471" s="1">
        <v>39227</v>
      </c>
      <c r="B471" t="s">
        <v>130</v>
      </c>
      <c r="C471" s="3">
        <v>4</v>
      </c>
      <c r="D471">
        <f>SUMIF(B$1:B$2162, B471, C$1:C$2162)</f>
        <v>41</v>
      </c>
      <c r="E471" s="2" t="str">
        <f t="shared" si="51"/>
        <v>2.09</v>
      </c>
      <c r="F471">
        <f t="shared" si="52"/>
        <v>8.36</v>
      </c>
      <c r="G471">
        <f t="shared" si="53"/>
        <v>2007</v>
      </c>
      <c r="H471">
        <f>SUMIF(B$1:B471, B471, F$1:F471)</f>
        <v>22.709999999999997</v>
      </c>
      <c r="I471">
        <f t="shared" si="57"/>
        <v>0</v>
      </c>
      <c r="J471">
        <f t="shared" si="54"/>
        <v>8.36</v>
      </c>
      <c r="K471" s="1">
        <f>EOMONTH(A471, 0)</f>
        <v>39233</v>
      </c>
      <c r="L471" s="3">
        <f t="shared" si="55"/>
        <v>3979</v>
      </c>
      <c r="M471">
        <f t="shared" si="56"/>
        <v>0</v>
      </c>
    </row>
    <row r="472" spans="1:13" x14ac:dyDescent="0.25">
      <c r="A472" s="1">
        <v>39230</v>
      </c>
      <c r="B472" t="s">
        <v>14</v>
      </c>
      <c r="C472" s="3">
        <v>415</v>
      </c>
      <c r="D472">
        <f>SUMIF(B$1:B$2162, B472, C$1:C$2162)</f>
        <v>23660</v>
      </c>
      <c r="E472" s="2" t="str">
        <f t="shared" si="51"/>
        <v>2.09</v>
      </c>
      <c r="F472">
        <f t="shared" si="52"/>
        <v>867.34999999999991</v>
      </c>
      <c r="G472">
        <f t="shared" si="53"/>
        <v>2007</v>
      </c>
      <c r="H472">
        <f>SUMIF(B$1:B472, B472, F$1:F472)</f>
        <v>10959.31</v>
      </c>
      <c r="I472">
        <f t="shared" si="57"/>
        <v>0.2</v>
      </c>
      <c r="J472">
        <f t="shared" si="54"/>
        <v>784.34999999999991</v>
      </c>
      <c r="K472" s="1">
        <f>EOMONTH(A472, 0)</f>
        <v>39233</v>
      </c>
      <c r="L472" s="3">
        <f t="shared" si="55"/>
        <v>3564</v>
      </c>
      <c r="M472">
        <f t="shared" si="56"/>
        <v>0</v>
      </c>
    </row>
    <row r="473" spans="1:13" x14ac:dyDescent="0.25">
      <c r="A473" s="1">
        <v>39230</v>
      </c>
      <c r="B473" t="s">
        <v>18</v>
      </c>
      <c r="C473" s="3">
        <v>159</v>
      </c>
      <c r="D473">
        <f>SUMIF(B$1:B$2162, B473, C$1:C$2162)</f>
        <v>5156</v>
      </c>
      <c r="E473" s="2" t="str">
        <f t="shared" si="51"/>
        <v>2.09</v>
      </c>
      <c r="F473">
        <f t="shared" si="52"/>
        <v>332.31</v>
      </c>
      <c r="G473">
        <f t="shared" si="53"/>
        <v>2007</v>
      </c>
      <c r="H473">
        <f>SUMIF(B$1:B473, B473, F$1:F473)</f>
        <v>3406.2400000000002</v>
      </c>
      <c r="I473">
        <f t="shared" si="57"/>
        <v>0.1</v>
      </c>
      <c r="J473">
        <f t="shared" si="54"/>
        <v>316.40999999999997</v>
      </c>
      <c r="K473" s="1">
        <f>EOMONTH(A473, 0)</f>
        <v>39233</v>
      </c>
      <c r="L473" s="3">
        <f t="shared" si="55"/>
        <v>3405</v>
      </c>
      <c r="M473">
        <f t="shared" si="56"/>
        <v>0</v>
      </c>
    </row>
    <row r="474" spans="1:13" x14ac:dyDescent="0.25">
      <c r="A474" s="1">
        <v>39230</v>
      </c>
      <c r="B474" t="s">
        <v>13</v>
      </c>
      <c r="C474" s="3">
        <v>10</v>
      </c>
      <c r="D474">
        <f>SUMIF(B$1:B$2162, B474, C$1:C$2162)</f>
        <v>44</v>
      </c>
      <c r="E474" s="2" t="str">
        <f t="shared" si="51"/>
        <v>2.09</v>
      </c>
      <c r="F474">
        <f t="shared" si="52"/>
        <v>20.9</v>
      </c>
      <c r="G474">
        <f t="shared" si="53"/>
        <v>2007</v>
      </c>
      <c r="H474">
        <f>SUMIF(B$1:B474, B474, F$1:F474)</f>
        <v>36.9</v>
      </c>
      <c r="I474">
        <f t="shared" si="57"/>
        <v>0</v>
      </c>
      <c r="J474">
        <f t="shared" si="54"/>
        <v>20.9</v>
      </c>
      <c r="K474" s="1">
        <f>EOMONTH(A474, 0)</f>
        <v>39233</v>
      </c>
      <c r="L474" s="3">
        <f t="shared" si="55"/>
        <v>3395</v>
      </c>
      <c r="M474">
        <f t="shared" si="56"/>
        <v>0</v>
      </c>
    </row>
    <row r="475" spans="1:13" x14ac:dyDescent="0.25">
      <c r="A475" s="1">
        <v>39231</v>
      </c>
      <c r="B475" t="s">
        <v>17</v>
      </c>
      <c r="C475" s="3">
        <v>140</v>
      </c>
      <c r="D475">
        <f>SUMIF(B$1:B$2162, B475, C$1:C$2162)</f>
        <v>19896</v>
      </c>
      <c r="E475" s="2" t="str">
        <f t="shared" si="51"/>
        <v>2.09</v>
      </c>
      <c r="F475">
        <f t="shared" si="52"/>
        <v>292.59999999999997</v>
      </c>
      <c r="G475">
        <f t="shared" si="53"/>
        <v>2007</v>
      </c>
      <c r="H475">
        <f>SUMIF(B$1:B475, B475, F$1:F475)</f>
        <v>11942.259999999998</v>
      </c>
      <c r="I475">
        <f t="shared" si="57"/>
        <v>0.2</v>
      </c>
      <c r="J475">
        <f t="shared" si="54"/>
        <v>264.59999999999997</v>
      </c>
      <c r="K475" s="1">
        <f>EOMONTH(A475, 0)</f>
        <v>39233</v>
      </c>
      <c r="L475" s="3">
        <f t="shared" si="55"/>
        <v>3255</v>
      </c>
      <c r="M475">
        <f t="shared" si="56"/>
        <v>0</v>
      </c>
    </row>
    <row r="476" spans="1:13" x14ac:dyDescent="0.25">
      <c r="A476" s="1">
        <v>39239</v>
      </c>
      <c r="B476" t="s">
        <v>19</v>
      </c>
      <c r="C476" s="3">
        <v>128</v>
      </c>
      <c r="D476">
        <f>SUMIF(B$1:B$2162, B476, C$1:C$2162)</f>
        <v>4784</v>
      </c>
      <c r="E476" s="2" t="str">
        <f t="shared" si="51"/>
        <v>2.09</v>
      </c>
      <c r="F476">
        <f t="shared" si="52"/>
        <v>267.52</v>
      </c>
      <c r="G476">
        <f t="shared" si="53"/>
        <v>2007</v>
      </c>
      <c r="H476">
        <f>SUMIF(B$1:B476, B476, F$1:F476)</f>
        <v>2026.06</v>
      </c>
      <c r="I476">
        <f t="shared" si="57"/>
        <v>0.1</v>
      </c>
      <c r="J476">
        <f t="shared" si="54"/>
        <v>254.71999999999997</v>
      </c>
      <c r="K476" s="1">
        <f>EOMONTH(A476, 0)</f>
        <v>39263</v>
      </c>
      <c r="L476" s="3">
        <f t="shared" si="55"/>
        <v>5255</v>
      </c>
      <c r="M476">
        <f t="shared" si="56"/>
        <v>0</v>
      </c>
    </row>
    <row r="477" spans="1:13" x14ac:dyDescent="0.25">
      <c r="A477" s="1">
        <v>39247</v>
      </c>
      <c r="B477" t="s">
        <v>17</v>
      </c>
      <c r="C477" s="3">
        <v>121</v>
      </c>
      <c r="D477">
        <f>SUMIF(B$1:B$2162, B477, C$1:C$2162)</f>
        <v>19896</v>
      </c>
      <c r="E477" s="2" t="str">
        <f t="shared" si="51"/>
        <v>2.09</v>
      </c>
      <c r="F477">
        <f t="shared" si="52"/>
        <v>252.89</v>
      </c>
      <c r="G477">
        <f t="shared" si="53"/>
        <v>2007</v>
      </c>
      <c r="H477">
        <f>SUMIF(B$1:B477, B477, F$1:F477)</f>
        <v>12195.149999999998</v>
      </c>
      <c r="I477">
        <f t="shared" si="57"/>
        <v>0.2</v>
      </c>
      <c r="J477">
        <f t="shared" si="54"/>
        <v>228.69</v>
      </c>
      <c r="K477" s="1">
        <f>EOMONTH(A477, 0)</f>
        <v>39263</v>
      </c>
      <c r="L477" s="3">
        <f t="shared" si="55"/>
        <v>5134</v>
      </c>
      <c r="M477">
        <f t="shared" si="56"/>
        <v>0</v>
      </c>
    </row>
    <row r="478" spans="1:13" x14ac:dyDescent="0.25">
      <c r="A478" s="1">
        <v>39247</v>
      </c>
      <c r="B478" t="s">
        <v>143</v>
      </c>
      <c r="C478" s="3">
        <v>9</v>
      </c>
      <c r="D478">
        <f>SUMIF(B$1:B$2162, B478, C$1:C$2162)</f>
        <v>22</v>
      </c>
      <c r="E478" s="2" t="str">
        <f t="shared" si="51"/>
        <v>2.09</v>
      </c>
      <c r="F478">
        <f t="shared" si="52"/>
        <v>18.809999999999999</v>
      </c>
      <c r="G478">
        <f t="shared" si="53"/>
        <v>2007</v>
      </c>
      <c r="H478">
        <f>SUMIF(B$1:B478, B478, F$1:F478)</f>
        <v>18.809999999999999</v>
      </c>
      <c r="I478">
        <f t="shared" si="57"/>
        <v>0</v>
      </c>
      <c r="J478">
        <f t="shared" si="54"/>
        <v>18.809999999999999</v>
      </c>
      <c r="K478" s="1">
        <f>EOMONTH(A478, 0)</f>
        <v>39263</v>
      </c>
      <c r="L478" s="3">
        <f t="shared" si="55"/>
        <v>5125</v>
      </c>
      <c r="M478">
        <f t="shared" si="56"/>
        <v>0</v>
      </c>
    </row>
    <row r="479" spans="1:13" x14ac:dyDescent="0.25">
      <c r="A479" s="1">
        <v>39248</v>
      </c>
      <c r="B479" t="s">
        <v>14</v>
      </c>
      <c r="C479" s="3">
        <v>169</v>
      </c>
      <c r="D479">
        <f>SUMIF(B$1:B$2162, B479, C$1:C$2162)</f>
        <v>23660</v>
      </c>
      <c r="E479" s="2" t="str">
        <f t="shared" si="51"/>
        <v>2.09</v>
      </c>
      <c r="F479">
        <f t="shared" si="52"/>
        <v>353.21</v>
      </c>
      <c r="G479">
        <f t="shared" si="53"/>
        <v>2007</v>
      </c>
      <c r="H479">
        <f>SUMIF(B$1:B479, B479, F$1:F479)</f>
        <v>11312.519999999999</v>
      </c>
      <c r="I479">
        <f t="shared" si="57"/>
        <v>0.2</v>
      </c>
      <c r="J479">
        <f t="shared" si="54"/>
        <v>319.40999999999997</v>
      </c>
      <c r="K479" s="1">
        <f>EOMONTH(A479, 0)</f>
        <v>39263</v>
      </c>
      <c r="L479" s="3">
        <f t="shared" si="55"/>
        <v>4956</v>
      </c>
      <c r="M479">
        <f t="shared" si="56"/>
        <v>0</v>
      </c>
    </row>
    <row r="480" spans="1:13" x14ac:dyDescent="0.25">
      <c r="A480" s="1">
        <v>39250</v>
      </c>
      <c r="B480" t="s">
        <v>55</v>
      </c>
      <c r="C480" s="3">
        <v>118</v>
      </c>
      <c r="D480">
        <f>SUMIF(B$1:B$2162, B480, C$1:C$2162)</f>
        <v>4926</v>
      </c>
      <c r="E480" s="2" t="str">
        <f t="shared" si="51"/>
        <v>2.09</v>
      </c>
      <c r="F480">
        <f t="shared" si="52"/>
        <v>246.61999999999998</v>
      </c>
      <c r="G480">
        <f t="shared" si="53"/>
        <v>2007</v>
      </c>
      <c r="H480">
        <f>SUMIF(B$1:B480, B480, F$1:F480)</f>
        <v>1747.0099999999998</v>
      </c>
      <c r="I480">
        <f t="shared" si="57"/>
        <v>0.1</v>
      </c>
      <c r="J480">
        <f t="shared" si="54"/>
        <v>234.81999999999996</v>
      </c>
      <c r="K480" s="1">
        <f>EOMONTH(A480, 0)</f>
        <v>39263</v>
      </c>
      <c r="L480" s="3">
        <f t="shared" si="55"/>
        <v>4838</v>
      </c>
      <c r="M480">
        <f t="shared" si="56"/>
        <v>0</v>
      </c>
    </row>
    <row r="481" spans="1:13" x14ac:dyDescent="0.25">
      <c r="A481" s="1">
        <v>39250</v>
      </c>
      <c r="B481" t="s">
        <v>78</v>
      </c>
      <c r="C481" s="3">
        <v>37</v>
      </c>
      <c r="D481">
        <f>SUMIF(B$1:B$2162, B481, C$1:C$2162)</f>
        <v>2123</v>
      </c>
      <c r="E481" s="2" t="str">
        <f t="shared" si="51"/>
        <v>2.09</v>
      </c>
      <c r="F481">
        <f t="shared" si="52"/>
        <v>77.33</v>
      </c>
      <c r="G481">
        <f t="shared" si="53"/>
        <v>2007</v>
      </c>
      <c r="H481">
        <f>SUMIF(B$1:B481, B481, F$1:F481)</f>
        <v>828.97</v>
      </c>
      <c r="I481">
        <f t="shared" si="57"/>
        <v>0.05</v>
      </c>
      <c r="J481">
        <f t="shared" si="54"/>
        <v>75.48</v>
      </c>
      <c r="K481" s="1">
        <f>EOMONTH(A481, 0)</f>
        <v>39263</v>
      </c>
      <c r="L481" s="3">
        <f t="shared" si="55"/>
        <v>4801</v>
      </c>
      <c r="M481">
        <f t="shared" si="56"/>
        <v>0</v>
      </c>
    </row>
    <row r="482" spans="1:13" x14ac:dyDescent="0.25">
      <c r="A482" s="1">
        <v>39253</v>
      </c>
      <c r="B482" t="s">
        <v>35</v>
      </c>
      <c r="C482" s="3">
        <v>198</v>
      </c>
      <c r="D482">
        <f>SUMIF(B$1:B$2162, B482, C$1:C$2162)</f>
        <v>4407</v>
      </c>
      <c r="E482" s="2" t="str">
        <f t="shared" si="51"/>
        <v>2.09</v>
      </c>
      <c r="F482">
        <f t="shared" si="52"/>
        <v>413.82</v>
      </c>
      <c r="G482">
        <f t="shared" si="53"/>
        <v>2007</v>
      </c>
      <c r="H482">
        <f>SUMIF(B$1:B482, B482, F$1:F482)</f>
        <v>1602.42</v>
      </c>
      <c r="I482">
        <f t="shared" si="57"/>
        <v>0.1</v>
      </c>
      <c r="J482">
        <f t="shared" si="54"/>
        <v>394.02</v>
      </c>
      <c r="K482" s="1">
        <f>EOMONTH(A482, 0)</f>
        <v>39263</v>
      </c>
      <c r="L482" s="3">
        <f t="shared" si="55"/>
        <v>4603</v>
      </c>
      <c r="M482">
        <f t="shared" si="56"/>
        <v>0</v>
      </c>
    </row>
    <row r="483" spans="1:13" x14ac:dyDescent="0.25">
      <c r="A483" s="1">
        <v>39254</v>
      </c>
      <c r="B483" t="s">
        <v>28</v>
      </c>
      <c r="C483" s="3">
        <v>74</v>
      </c>
      <c r="D483">
        <f>SUMIF(B$1:B$2162, B483, C$1:C$2162)</f>
        <v>4440</v>
      </c>
      <c r="E483" s="2" t="str">
        <f t="shared" si="51"/>
        <v>2.09</v>
      </c>
      <c r="F483">
        <f t="shared" si="52"/>
        <v>154.66</v>
      </c>
      <c r="G483">
        <f t="shared" si="53"/>
        <v>2007</v>
      </c>
      <c r="H483">
        <f>SUMIF(B$1:B483, B483, F$1:F483)</f>
        <v>2049.34</v>
      </c>
      <c r="I483">
        <f t="shared" si="57"/>
        <v>0.1</v>
      </c>
      <c r="J483">
        <f t="shared" si="54"/>
        <v>147.26</v>
      </c>
      <c r="K483" s="1">
        <f>EOMONTH(A483, 0)</f>
        <v>39263</v>
      </c>
      <c r="L483" s="3">
        <f t="shared" si="55"/>
        <v>4529</v>
      </c>
      <c r="M483">
        <f t="shared" si="56"/>
        <v>0</v>
      </c>
    </row>
    <row r="484" spans="1:13" x14ac:dyDescent="0.25">
      <c r="A484" s="1">
        <v>39259</v>
      </c>
      <c r="B484" t="s">
        <v>144</v>
      </c>
      <c r="C484" s="3">
        <v>18</v>
      </c>
      <c r="D484">
        <f>SUMIF(B$1:B$2162, B484, C$1:C$2162)</f>
        <v>49</v>
      </c>
      <c r="E484" s="2" t="str">
        <f t="shared" si="51"/>
        <v>2.09</v>
      </c>
      <c r="F484">
        <f t="shared" si="52"/>
        <v>37.619999999999997</v>
      </c>
      <c r="G484">
        <f t="shared" si="53"/>
        <v>2007</v>
      </c>
      <c r="H484">
        <f>SUMIF(B$1:B484, B484, F$1:F484)</f>
        <v>37.619999999999997</v>
      </c>
      <c r="I484">
        <f t="shared" si="57"/>
        <v>0</v>
      </c>
      <c r="J484">
        <f t="shared" si="54"/>
        <v>37.619999999999997</v>
      </c>
      <c r="K484" s="1">
        <f>EOMONTH(A484, 0)</f>
        <v>39263</v>
      </c>
      <c r="L484" s="3">
        <f t="shared" si="55"/>
        <v>4511</v>
      </c>
      <c r="M484">
        <f t="shared" si="56"/>
        <v>0</v>
      </c>
    </row>
    <row r="485" spans="1:13" x14ac:dyDescent="0.25">
      <c r="A485" s="1">
        <v>39263</v>
      </c>
      <c r="B485" t="s">
        <v>24</v>
      </c>
      <c r="C485" s="3">
        <v>291</v>
      </c>
      <c r="D485">
        <f>SUMIF(B$1:B$2162, B485, C$1:C$2162)</f>
        <v>5797</v>
      </c>
      <c r="E485" s="2" t="str">
        <f t="shared" si="51"/>
        <v>2.09</v>
      </c>
      <c r="F485">
        <f t="shared" si="52"/>
        <v>608.18999999999994</v>
      </c>
      <c r="G485">
        <f t="shared" si="53"/>
        <v>2007</v>
      </c>
      <c r="H485">
        <f>SUMIF(B$1:B485, B485, F$1:F485)</f>
        <v>2887.14</v>
      </c>
      <c r="I485">
        <f t="shared" si="57"/>
        <v>0.1</v>
      </c>
      <c r="J485">
        <f t="shared" si="54"/>
        <v>579.08999999999992</v>
      </c>
      <c r="K485" s="1">
        <f>EOMONTH(A485, 0)</f>
        <v>39263</v>
      </c>
      <c r="L485" s="3">
        <f t="shared" si="55"/>
        <v>4220</v>
      </c>
      <c r="M485">
        <f t="shared" si="56"/>
        <v>0</v>
      </c>
    </row>
    <row r="486" spans="1:13" x14ac:dyDescent="0.25">
      <c r="A486" s="1">
        <v>39270</v>
      </c>
      <c r="B486" t="s">
        <v>9</v>
      </c>
      <c r="C486" s="3">
        <v>208</v>
      </c>
      <c r="D486">
        <f>SUMIF(B$1:B$2162, B486, C$1:C$2162)</f>
        <v>26955</v>
      </c>
      <c r="E486" s="2" t="str">
        <f t="shared" si="51"/>
        <v>2.09</v>
      </c>
      <c r="F486">
        <f t="shared" si="52"/>
        <v>434.71999999999997</v>
      </c>
      <c r="G486">
        <f t="shared" si="53"/>
        <v>2007</v>
      </c>
      <c r="H486">
        <f>SUMIF(B$1:B486, B486, F$1:F486)</f>
        <v>12663.699999999999</v>
      </c>
      <c r="I486">
        <f t="shared" si="57"/>
        <v>0.2</v>
      </c>
      <c r="J486">
        <f t="shared" si="54"/>
        <v>393.12</v>
      </c>
      <c r="K486" s="1">
        <f>EOMONTH(A486, 0)</f>
        <v>39294</v>
      </c>
      <c r="L486" s="3">
        <f t="shared" si="55"/>
        <v>5220</v>
      </c>
      <c r="M486">
        <f t="shared" si="56"/>
        <v>0</v>
      </c>
    </row>
    <row r="487" spans="1:13" x14ac:dyDescent="0.25">
      <c r="A487" s="1">
        <v>39270</v>
      </c>
      <c r="B487" t="s">
        <v>5</v>
      </c>
      <c r="C487" s="3">
        <v>354</v>
      </c>
      <c r="D487">
        <f>SUMIF(B$1:B$2162, B487, C$1:C$2162)</f>
        <v>11402</v>
      </c>
      <c r="E487" s="2" t="str">
        <f t="shared" si="51"/>
        <v>2.09</v>
      </c>
      <c r="F487">
        <f t="shared" si="52"/>
        <v>739.8599999999999</v>
      </c>
      <c r="G487">
        <f t="shared" si="53"/>
        <v>2007</v>
      </c>
      <c r="H487">
        <f>SUMIF(B$1:B487, B487, F$1:F487)</f>
        <v>8378.3100000000013</v>
      </c>
      <c r="I487">
        <f t="shared" si="57"/>
        <v>0.1</v>
      </c>
      <c r="J487">
        <f t="shared" si="54"/>
        <v>704.45999999999992</v>
      </c>
      <c r="K487" s="1">
        <f>EOMONTH(A487, 0)</f>
        <v>39294</v>
      </c>
      <c r="L487" s="3">
        <f t="shared" si="55"/>
        <v>4866</v>
      </c>
      <c r="M487">
        <f t="shared" si="56"/>
        <v>0</v>
      </c>
    </row>
    <row r="488" spans="1:13" x14ac:dyDescent="0.25">
      <c r="A488" s="1">
        <v>39277</v>
      </c>
      <c r="B488" t="s">
        <v>25</v>
      </c>
      <c r="C488" s="3">
        <v>113</v>
      </c>
      <c r="D488">
        <f>SUMIF(B$1:B$2162, B488, C$1:C$2162)</f>
        <v>2717</v>
      </c>
      <c r="E488" s="2" t="str">
        <f t="shared" si="51"/>
        <v>2.09</v>
      </c>
      <c r="F488">
        <f t="shared" si="52"/>
        <v>236.17</v>
      </c>
      <c r="G488">
        <f t="shared" si="53"/>
        <v>2007</v>
      </c>
      <c r="H488">
        <f>SUMIF(B$1:B488, B488, F$1:F488)</f>
        <v>1346.9299999999998</v>
      </c>
      <c r="I488">
        <f t="shared" si="57"/>
        <v>0.1</v>
      </c>
      <c r="J488">
        <f t="shared" si="54"/>
        <v>224.86999999999998</v>
      </c>
      <c r="K488" s="1">
        <f>EOMONTH(A488, 0)</f>
        <v>39294</v>
      </c>
      <c r="L488" s="3">
        <f t="shared" si="55"/>
        <v>4753</v>
      </c>
      <c r="M488">
        <f t="shared" si="56"/>
        <v>0</v>
      </c>
    </row>
    <row r="489" spans="1:13" x14ac:dyDescent="0.25">
      <c r="A489" s="1">
        <v>39278</v>
      </c>
      <c r="B489" t="s">
        <v>45</v>
      </c>
      <c r="C489" s="3">
        <v>446</v>
      </c>
      <c r="D489">
        <f>SUMIF(B$1:B$2162, B489, C$1:C$2162)</f>
        <v>26451</v>
      </c>
      <c r="E489" s="2" t="str">
        <f t="shared" si="51"/>
        <v>2.09</v>
      </c>
      <c r="F489">
        <f t="shared" si="52"/>
        <v>932.14</v>
      </c>
      <c r="G489">
        <f t="shared" si="53"/>
        <v>2007</v>
      </c>
      <c r="H489">
        <f>SUMIF(B$1:B489, B489, F$1:F489)</f>
        <v>9737.4699999999975</v>
      </c>
      <c r="I489">
        <f t="shared" si="57"/>
        <v>0.1</v>
      </c>
      <c r="J489">
        <f t="shared" si="54"/>
        <v>887.53999999999985</v>
      </c>
      <c r="K489" s="1">
        <f>EOMONTH(A489, 0)</f>
        <v>39294</v>
      </c>
      <c r="L489" s="3">
        <f t="shared" si="55"/>
        <v>4307</v>
      </c>
      <c r="M489">
        <f t="shared" si="56"/>
        <v>0</v>
      </c>
    </row>
    <row r="490" spans="1:13" x14ac:dyDescent="0.25">
      <c r="A490" s="1">
        <v>39278</v>
      </c>
      <c r="B490" t="s">
        <v>145</v>
      </c>
      <c r="C490" s="3">
        <v>3</v>
      </c>
      <c r="D490">
        <f>SUMIF(B$1:B$2162, B490, C$1:C$2162)</f>
        <v>14</v>
      </c>
      <c r="E490" s="2" t="str">
        <f t="shared" si="51"/>
        <v>2.09</v>
      </c>
      <c r="F490">
        <f t="shared" si="52"/>
        <v>6.27</v>
      </c>
      <c r="G490">
        <f t="shared" si="53"/>
        <v>2007</v>
      </c>
      <c r="H490">
        <f>SUMIF(B$1:B490, B490, F$1:F490)</f>
        <v>6.27</v>
      </c>
      <c r="I490">
        <f t="shared" si="57"/>
        <v>0</v>
      </c>
      <c r="J490">
        <f t="shared" si="54"/>
        <v>6.27</v>
      </c>
      <c r="K490" s="1">
        <f>EOMONTH(A490, 0)</f>
        <v>39294</v>
      </c>
      <c r="L490" s="3">
        <f t="shared" si="55"/>
        <v>4304</v>
      </c>
      <c r="M490">
        <f t="shared" si="56"/>
        <v>0</v>
      </c>
    </row>
    <row r="491" spans="1:13" x14ac:dyDescent="0.25">
      <c r="A491" s="1">
        <v>39278</v>
      </c>
      <c r="B491" t="s">
        <v>121</v>
      </c>
      <c r="C491" s="3">
        <v>9</v>
      </c>
      <c r="D491">
        <f>SUMIF(B$1:B$2162, B491, C$1:C$2162)</f>
        <v>12</v>
      </c>
      <c r="E491" s="2" t="str">
        <f t="shared" si="51"/>
        <v>2.09</v>
      </c>
      <c r="F491">
        <f t="shared" si="52"/>
        <v>18.809999999999999</v>
      </c>
      <c r="G491">
        <f t="shared" si="53"/>
        <v>2007</v>
      </c>
      <c r="H491">
        <f>SUMIF(B$1:B491, B491, F$1:F491)</f>
        <v>24.959999999999997</v>
      </c>
      <c r="I491">
        <f t="shared" si="57"/>
        <v>0</v>
      </c>
      <c r="J491">
        <f t="shared" si="54"/>
        <v>18.809999999999999</v>
      </c>
      <c r="K491" s="1">
        <f>EOMONTH(A491, 0)</f>
        <v>39294</v>
      </c>
      <c r="L491" s="3">
        <f t="shared" si="55"/>
        <v>4295</v>
      </c>
      <c r="M491">
        <f t="shared" si="56"/>
        <v>0</v>
      </c>
    </row>
    <row r="492" spans="1:13" x14ac:dyDescent="0.25">
      <c r="A492" s="1">
        <v>39282</v>
      </c>
      <c r="B492" t="s">
        <v>50</v>
      </c>
      <c r="C492" s="3">
        <v>445</v>
      </c>
      <c r="D492">
        <f>SUMIF(B$1:B$2162, B492, C$1:C$2162)</f>
        <v>22352</v>
      </c>
      <c r="E492" s="2" t="str">
        <f t="shared" si="51"/>
        <v>2.09</v>
      </c>
      <c r="F492">
        <f t="shared" si="52"/>
        <v>930.05</v>
      </c>
      <c r="G492">
        <f t="shared" si="53"/>
        <v>2007</v>
      </c>
      <c r="H492">
        <f>SUMIF(B$1:B492, B492, F$1:F492)</f>
        <v>10833.5</v>
      </c>
      <c r="I492">
        <f t="shared" si="57"/>
        <v>0.2</v>
      </c>
      <c r="J492">
        <f t="shared" si="54"/>
        <v>841.05</v>
      </c>
      <c r="K492" s="1">
        <f>EOMONTH(A492, 0)</f>
        <v>39294</v>
      </c>
      <c r="L492" s="3">
        <f t="shared" si="55"/>
        <v>3850</v>
      </c>
      <c r="M492">
        <f t="shared" si="56"/>
        <v>0</v>
      </c>
    </row>
    <row r="493" spans="1:13" x14ac:dyDescent="0.25">
      <c r="A493" s="1">
        <v>39283</v>
      </c>
      <c r="B493" t="s">
        <v>69</v>
      </c>
      <c r="C493" s="3">
        <v>47</v>
      </c>
      <c r="D493">
        <f>SUMIF(B$1:B$2162, B493, C$1:C$2162)</f>
        <v>3803</v>
      </c>
      <c r="E493" s="2" t="str">
        <f t="shared" si="51"/>
        <v>2.09</v>
      </c>
      <c r="F493">
        <f t="shared" si="52"/>
        <v>98.22999999999999</v>
      </c>
      <c r="G493">
        <f t="shared" si="53"/>
        <v>2007</v>
      </c>
      <c r="H493">
        <f>SUMIF(B$1:B493, B493, F$1:F493)</f>
        <v>1417.3</v>
      </c>
      <c r="I493">
        <f t="shared" si="57"/>
        <v>0.1</v>
      </c>
      <c r="J493">
        <f t="shared" si="54"/>
        <v>93.529999999999987</v>
      </c>
      <c r="K493" s="1">
        <f>EOMONTH(A493, 0)</f>
        <v>39294</v>
      </c>
      <c r="L493" s="3">
        <f t="shared" si="55"/>
        <v>3803</v>
      </c>
      <c r="M493">
        <f t="shared" si="56"/>
        <v>0</v>
      </c>
    </row>
    <row r="494" spans="1:13" x14ac:dyDescent="0.25">
      <c r="A494" s="1">
        <v>39284</v>
      </c>
      <c r="B494" t="s">
        <v>146</v>
      </c>
      <c r="C494" s="3">
        <v>14</v>
      </c>
      <c r="D494">
        <f>SUMIF(B$1:B$2162, B494, C$1:C$2162)</f>
        <v>50</v>
      </c>
      <c r="E494" s="2" t="str">
        <f t="shared" si="51"/>
        <v>2.09</v>
      </c>
      <c r="F494">
        <f t="shared" si="52"/>
        <v>29.259999999999998</v>
      </c>
      <c r="G494">
        <f t="shared" si="53"/>
        <v>2007</v>
      </c>
      <c r="H494">
        <f>SUMIF(B$1:B494, B494, F$1:F494)</f>
        <v>29.259999999999998</v>
      </c>
      <c r="I494">
        <f t="shared" si="57"/>
        <v>0</v>
      </c>
      <c r="J494">
        <f t="shared" si="54"/>
        <v>29.259999999999998</v>
      </c>
      <c r="K494" s="1">
        <f>EOMONTH(A494, 0)</f>
        <v>39294</v>
      </c>
      <c r="L494" s="3">
        <f t="shared" si="55"/>
        <v>3789</v>
      </c>
      <c r="M494">
        <f t="shared" si="56"/>
        <v>0</v>
      </c>
    </row>
    <row r="495" spans="1:13" x14ac:dyDescent="0.25">
      <c r="A495" s="1">
        <v>39289</v>
      </c>
      <c r="B495" t="s">
        <v>37</v>
      </c>
      <c r="C495" s="3">
        <v>187</v>
      </c>
      <c r="D495">
        <f>SUMIF(B$1:B$2162, B495, C$1:C$2162)</f>
        <v>5232</v>
      </c>
      <c r="E495" s="2" t="str">
        <f t="shared" si="51"/>
        <v>2.09</v>
      </c>
      <c r="F495">
        <f t="shared" si="52"/>
        <v>390.83</v>
      </c>
      <c r="G495">
        <f t="shared" si="53"/>
        <v>2007</v>
      </c>
      <c r="H495">
        <f>SUMIF(B$1:B495, B495, F$1:F495)</f>
        <v>2328.73</v>
      </c>
      <c r="I495">
        <f t="shared" si="57"/>
        <v>0.1</v>
      </c>
      <c r="J495">
        <f t="shared" si="54"/>
        <v>372.12999999999994</v>
      </c>
      <c r="K495" s="1">
        <f>EOMONTH(A495, 0)</f>
        <v>39294</v>
      </c>
      <c r="L495" s="3">
        <f t="shared" si="55"/>
        <v>3602</v>
      </c>
      <c r="M495">
        <f t="shared" si="56"/>
        <v>0</v>
      </c>
    </row>
    <row r="496" spans="1:13" x14ac:dyDescent="0.25">
      <c r="A496" s="1">
        <v>39290</v>
      </c>
      <c r="B496" t="s">
        <v>45</v>
      </c>
      <c r="C496" s="3">
        <v>355</v>
      </c>
      <c r="D496">
        <f>SUMIF(B$1:B$2162, B496, C$1:C$2162)</f>
        <v>26451</v>
      </c>
      <c r="E496" s="2" t="str">
        <f t="shared" si="51"/>
        <v>2.09</v>
      </c>
      <c r="F496">
        <f t="shared" si="52"/>
        <v>741.94999999999993</v>
      </c>
      <c r="G496">
        <f t="shared" si="53"/>
        <v>2007</v>
      </c>
      <c r="H496">
        <f>SUMIF(B$1:B496, B496, F$1:F496)</f>
        <v>10479.419999999998</v>
      </c>
      <c r="I496">
        <f t="shared" si="57"/>
        <v>0.2</v>
      </c>
      <c r="J496">
        <f t="shared" si="54"/>
        <v>670.94999999999993</v>
      </c>
      <c r="K496" s="1">
        <f>EOMONTH(A496, 0)</f>
        <v>39294</v>
      </c>
      <c r="L496" s="3">
        <f t="shared" si="55"/>
        <v>3247</v>
      </c>
      <c r="M496">
        <f t="shared" si="56"/>
        <v>0</v>
      </c>
    </row>
    <row r="497" spans="1:13" x14ac:dyDescent="0.25">
      <c r="A497" s="1">
        <v>39291</v>
      </c>
      <c r="B497" t="s">
        <v>115</v>
      </c>
      <c r="C497" s="3">
        <v>6</v>
      </c>
      <c r="D497">
        <f>SUMIF(B$1:B$2162, B497, C$1:C$2162)</f>
        <v>29</v>
      </c>
      <c r="E497" s="2" t="str">
        <f t="shared" si="51"/>
        <v>2.09</v>
      </c>
      <c r="F497">
        <f t="shared" si="52"/>
        <v>12.54</v>
      </c>
      <c r="G497">
        <f t="shared" si="53"/>
        <v>2007</v>
      </c>
      <c r="H497">
        <f>SUMIF(B$1:B497, B497, F$1:F497)</f>
        <v>37.14</v>
      </c>
      <c r="I497">
        <f t="shared" si="57"/>
        <v>0</v>
      </c>
      <c r="J497">
        <f t="shared" si="54"/>
        <v>12.54</v>
      </c>
      <c r="K497" s="1">
        <f>EOMONTH(A497, 0)</f>
        <v>39294</v>
      </c>
      <c r="L497" s="3">
        <f t="shared" si="55"/>
        <v>3241</v>
      </c>
      <c r="M497">
        <f t="shared" si="56"/>
        <v>0</v>
      </c>
    </row>
    <row r="498" spans="1:13" x14ac:dyDescent="0.25">
      <c r="A498" s="1">
        <v>39292</v>
      </c>
      <c r="B498" t="s">
        <v>68</v>
      </c>
      <c r="C498" s="3">
        <v>18</v>
      </c>
      <c r="D498">
        <f>SUMIF(B$1:B$2162, B498, C$1:C$2162)</f>
        <v>37</v>
      </c>
      <c r="E498" s="2" t="str">
        <f t="shared" si="51"/>
        <v>2.09</v>
      </c>
      <c r="F498">
        <f t="shared" si="52"/>
        <v>37.619999999999997</v>
      </c>
      <c r="G498">
        <f t="shared" si="53"/>
        <v>2007</v>
      </c>
      <c r="H498">
        <f>SUMIF(B$1:B498, B498, F$1:F498)</f>
        <v>53.62</v>
      </c>
      <c r="I498">
        <f t="shared" si="57"/>
        <v>0</v>
      </c>
      <c r="J498">
        <f t="shared" si="54"/>
        <v>37.619999999999997</v>
      </c>
      <c r="K498" s="1">
        <f>EOMONTH(A498, 0)</f>
        <v>39294</v>
      </c>
      <c r="L498" s="3">
        <f t="shared" si="55"/>
        <v>3223</v>
      </c>
      <c r="M498">
        <f t="shared" si="56"/>
        <v>0</v>
      </c>
    </row>
    <row r="499" spans="1:13" x14ac:dyDescent="0.25">
      <c r="A499" s="1">
        <v>39294</v>
      </c>
      <c r="B499" t="s">
        <v>8</v>
      </c>
      <c r="C499" s="3">
        <v>156</v>
      </c>
      <c r="D499">
        <f>SUMIF(B$1:B$2162, B499, C$1:C$2162)</f>
        <v>3835</v>
      </c>
      <c r="E499" s="2" t="str">
        <f t="shared" si="51"/>
        <v>2.09</v>
      </c>
      <c r="F499">
        <f t="shared" si="52"/>
        <v>326.03999999999996</v>
      </c>
      <c r="G499">
        <f t="shared" si="53"/>
        <v>2007</v>
      </c>
      <c r="H499">
        <f>SUMIF(B$1:B499, B499, F$1:F499)</f>
        <v>1624.98</v>
      </c>
      <c r="I499">
        <f t="shared" si="57"/>
        <v>0.1</v>
      </c>
      <c r="J499">
        <f t="shared" si="54"/>
        <v>310.43999999999994</v>
      </c>
      <c r="K499" s="1">
        <f>EOMONTH(A499, 0)</f>
        <v>39294</v>
      </c>
      <c r="L499" s="3">
        <f t="shared" si="55"/>
        <v>3067</v>
      </c>
      <c r="M499">
        <f t="shared" si="56"/>
        <v>0</v>
      </c>
    </row>
    <row r="500" spans="1:13" x14ac:dyDescent="0.25">
      <c r="A500" s="1">
        <v>39294</v>
      </c>
      <c r="B500" t="s">
        <v>71</v>
      </c>
      <c r="C500" s="3">
        <v>111</v>
      </c>
      <c r="D500">
        <f>SUMIF(B$1:B$2162, B500, C$1:C$2162)</f>
        <v>3185</v>
      </c>
      <c r="E500" s="2" t="str">
        <f t="shared" si="51"/>
        <v>2.09</v>
      </c>
      <c r="F500">
        <f t="shared" si="52"/>
        <v>231.98999999999998</v>
      </c>
      <c r="G500">
        <f t="shared" si="53"/>
        <v>2007</v>
      </c>
      <c r="H500">
        <f>SUMIF(B$1:B500, B500, F$1:F500)</f>
        <v>1473.6399999999999</v>
      </c>
      <c r="I500">
        <f t="shared" si="57"/>
        <v>0.1</v>
      </c>
      <c r="J500">
        <f t="shared" si="54"/>
        <v>220.89</v>
      </c>
      <c r="K500" s="1">
        <f>EOMONTH(A500, 0)</f>
        <v>39294</v>
      </c>
      <c r="L500" s="3">
        <f t="shared" si="55"/>
        <v>2956</v>
      </c>
      <c r="M500">
        <f t="shared" si="56"/>
        <v>0</v>
      </c>
    </row>
    <row r="501" spans="1:13" x14ac:dyDescent="0.25">
      <c r="A501" s="1">
        <v>39295</v>
      </c>
      <c r="B501" t="s">
        <v>45</v>
      </c>
      <c r="C501" s="3">
        <v>396</v>
      </c>
      <c r="D501">
        <f>SUMIF(B$1:B$2162, B501, C$1:C$2162)</f>
        <v>26451</v>
      </c>
      <c r="E501" s="2" t="str">
        <f t="shared" si="51"/>
        <v>2.09</v>
      </c>
      <c r="F501">
        <f t="shared" si="52"/>
        <v>827.64</v>
      </c>
      <c r="G501">
        <f t="shared" si="53"/>
        <v>2007</v>
      </c>
      <c r="H501">
        <f>SUMIF(B$1:B501, B501, F$1:F501)</f>
        <v>11307.059999999998</v>
      </c>
      <c r="I501">
        <f t="shared" si="57"/>
        <v>0.2</v>
      </c>
      <c r="J501">
        <f t="shared" si="54"/>
        <v>748.43999999999994</v>
      </c>
      <c r="K501" s="1">
        <f>EOMONTH(A501, 0)</f>
        <v>39325</v>
      </c>
      <c r="L501" s="3">
        <f t="shared" si="55"/>
        <v>5956</v>
      </c>
      <c r="M501">
        <f t="shared" si="56"/>
        <v>0</v>
      </c>
    </row>
    <row r="502" spans="1:13" x14ac:dyDescent="0.25">
      <c r="A502" s="1">
        <v>39299</v>
      </c>
      <c r="B502" t="s">
        <v>60</v>
      </c>
      <c r="C502" s="3">
        <v>7</v>
      </c>
      <c r="D502">
        <f>SUMIF(B$1:B$2162, B502, C$1:C$2162)</f>
        <v>46</v>
      </c>
      <c r="E502" s="2" t="str">
        <f t="shared" si="51"/>
        <v>2.09</v>
      </c>
      <c r="F502">
        <f t="shared" si="52"/>
        <v>14.629999999999999</v>
      </c>
      <c r="G502">
        <f t="shared" si="53"/>
        <v>2007</v>
      </c>
      <c r="H502">
        <f>SUMIF(B$1:B502, B502, F$1:F502)</f>
        <v>44.629999999999995</v>
      </c>
      <c r="I502">
        <f t="shared" si="57"/>
        <v>0</v>
      </c>
      <c r="J502">
        <f t="shared" si="54"/>
        <v>14.629999999999999</v>
      </c>
      <c r="K502" s="1">
        <f>EOMONTH(A502, 0)</f>
        <v>39325</v>
      </c>
      <c r="L502" s="3">
        <f t="shared" si="55"/>
        <v>5949</v>
      </c>
      <c r="M502">
        <f t="shared" si="56"/>
        <v>0</v>
      </c>
    </row>
    <row r="503" spans="1:13" x14ac:dyDescent="0.25">
      <c r="A503" s="1">
        <v>39301</v>
      </c>
      <c r="B503" t="s">
        <v>55</v>
      </c>
      <c r="C503" s="3">
        <v>98</v>
      </c>
      <c r="D503">
        <f>SUMIF(B$1:B$2162, B503, C$1:C$2162)</f>
        <v>4926</v>
      </c>
      <c r="E503" s="2" t="str">
        <f t="shared" si="51"/>
        <v>2.09</v>
      </c>
      <c r="F503">
        <f t="shared" si="52"/>
        <v>204.82</v>
      </c>
      <c r="G503">
        <f t="shared" si="53"/>
        <v>2007</v>
      </c>
      <c r="H503">
        <f>SUMIF(B$1:B503, B503, F$1:F503)</f>
        <v>1951.8299999999997</v>
      </c>
      <c r="I503">
        <f t="shared" si="57"/>
        <v>0.1</v>
      </c>
      <c r="J503">
        <f t="shared" si="54"/>
        <v>195.01999999999998</v>
      </c>
      <c r="K503" s="1">
        <f>EOMONTH(A503, 0)</f>
        <v>39325</v>
      </c>
      <c r="L503" s="3">
        <f t="shared" si="55"/>
        <v>5851</v>
      </c>
      <c r="M503">
        <f t="shared" si="56"/>
        <v>0</v>
      </c>
    </row>
    <row r="504" spans="1:13" x14ac:dyDescent="0.25">
      <c r="A504" s="1">
        <v>39303</v>
      </c>
      <c r="B504" t="s">
        <v>45</v>
      </c>
      <c r="C504" s="3">
        <v>405</v>
      </c>
      <c r="D504">
        <f>SUMIF(B$1:B$2162, B504, C$1:C$2162)</f>
        <v>26451</v>
      </c>
      <c r="E504" s="2" t="str">
        <f t="shared" si="51"/>
        <v>2.09</v>
      </c>
      <c r="F504">
        <f t="shared" si="52"/>
        <v>846.44999999999993</v>
      </c>
      <c r="G504">
        <f t="shared" si="53"/>
        <v>2007</v>
      </c>
      <c r="H504">
        <f>SUMIF(B$1:B504, B504, F$1:F504)</f>
        <v>12153.509999999998</v>
      </c>
      <c r="I504">
        <f t="shared" si="57"/>
        <v>0.2</v>
      </c>
      <c r="J504">
        <f t="shared" si="54"/>
        <v>765.44999999999993</v>
      </c>
      <c r="K504" s="1">
        <f>EOMONTH(A504, 0)</f>
        <v>39325</v>
      </c>
      <c r="L504" s="3">
        <f t="shared" si="55"/>
        <v>5446</v>
      </c>
      <c r="M504">
        <f t="shared" si="56"/>
        <v>0</v>
      </c>
    </row>
    <row r="505" spans="1:13" x14ac:dyDescent="0.25">
      <c r="A505" s="1">
        <v>39305</v>
      </c>
      <c r="B505" t="s">
        <v>7</v>
      </c>
      <c r="C505" s="3">
        <v>220</v>
      </c>
      <c r="D505">
        <f>SUMIF(B$1:B$2162, B505, C$1:C$2162)</f>
        <v>27505</v>
      </c>
      <c r="E505" s="2" t="str">
        <f t="shared" si="51"/>
        <v>2.09</v>
      </c>
      <c r="F505">
        <f t="shared" si="52"/>
        <v>459.79999999999995</v>
      </c>
      <c r="G505">
        <f t="shared" si="53"/>
        <v>2007</v>
      </c>
      <c r="H505">
        <f>SUMIF(B$1:B505, B505, F$1:F505)</f>
        <v>16130.769999999999</v>
      </c>
      <c r="I505">
        <f t="shared" si="57"/>
        <v>0.2</v>
      </c>
      <c r="J505">
        <f t="shared" si="54"/>
        <v>415.79999999999995</v>
      </c>
      <c r="K505" s="1">
        <f>EOMONTH(A505, 0)</f>
        <v>39325</v>
      </c>
      <c r="L505" s="3">
        <f t="shared" si="55"/>
        <v>5226</v>
      </c>
      <c r="M505">
        <f t="shared" si="56"/>
        <v>0</v>
      </c>
    </row>
    <row r="506" spans="1:13" x14ac:dyDescent="0.25">
      <c r="A506" s="1">
        <v>39306</v>
      </c>
      <c r="B506" t="s">
        <v>30</v>
      </c>
      <c r="C506" s="3">
        <v>141</v>
      </c>
      <c r="D506">
        <f>SUMIF(B$1:B$2162, B506, C$1:C$2162)</f>
        <v>5120</v>
      </c>
      <c r="E506" s="2" t="str">
        <f t="shared" si="51"/>
        <v>2.09</v>
      </c>
      <c r="F506">
        <f t="shared" si="52"/>
        <v>294.69</v>
      </c>
      <c r="G506">
        <f t="shared" si="53"/>
        <v>2007</v>
      </c>
      <c r="H506">
        <f>SUMIF(B$1:B506, B506, F$1:F506)</f>
        <v>3138.04</v>
      </c>
      <c r="I506">
        <f t="shared" si="57"/>
        <v>0.1</v>
      </c>
      <c r="J506">
        <f t="shared" si="54"/>
        <v>280.58999999999997</v>
      </c>
      <c r="K506" s="1">
        <f>EOMONTH(A506, 0)</f>
        <v>39325</v>
      </c>
      <c r="L506" s="3">
        <f t="shared" si="55"/>
        <v>5085</v>
      </c>
      <c r="M506">
        <f t="shared" si="56"/>
        <v>0</v>
      </c>
    </row>
    <row r="507" spans="1:13" x14ac:dyDescent="0.25">
      <c r="A507" s="1">
        <v>39307</v>
      </c>
      <c r="B507" t="s">
        <v>9</v>
      </c>
      <c r="C507" s="3">
        <v>260</v>
      </c>
      <c r="D507">
        <f>SUMIF(B$1:B$2162, B507, C$1:C$2162)</f>
        <v>26955</v>
      </c>
      <c r="E507" s="2" t="str">
        <f t="shared" si="51"/>
        <v>2.09</v>
      </c>
      <c r="F507">
        <f t="shared" si="52"/>
        <v>543.4</v>
      </c>
      <c r="G507">
        <f t="shared" si="53"/>
        <v>2007</v>
      </c>
      <c r="H507">
        <f>SUMIF(B$1:B507, B507, F$1:F507)</f>
        <v>13207.099999999999</v>
      </c>
      <c r="I507">
        <f t="shared" si="57"/>
        <v>0.2</v>
      </c>
      <c r="J507">
        <f t="shared" si="54"/>
        <v>491.4</v>
      </c>
      <c r="K507" s="1">
        <f>EOMONTH(A507, 0)</f>
        <v>39325</v>
      </c>
      <c r="L507" s="3">
        <f t="shared" si="55"/>
        <v>4825</v>
      </c>
      <c r="M507">
        <f t="shared" si="56"/>
        <v>0</v>
      </c>
    </row>
    <row r="508" spans="1:13" x14ac:dyDescent="0.25">
      <c r="A508" s="1">
        <v>39307</v>
      </c>
      <c r="B508" t="s">
        <v>90</v>
      </c>
      <c r="C508" s="3">
        <v>17</v>
      </c>
      <c r="D508">
        <f>SUMIF(B$1:B$2162, B508, C$1:C$2162)</f>
        <v>60</v>
      </c>
      <c r="E508" s="2" t="str">
        <f t="shared" si="51"/>
        <v>2.09</v>
      </c>
      <c r="F508">
        <f t="shared" si="52"/>
        <v>35.53</v>
      </c>
      <c r="G508">
        <f t="shared" si="53"/>
        <v>2007</v>
      </c>
      <c r="H508">
        <f>SUMIF(B$1:B508, B508, F$1:F508)</f>
        <v>86.34</v>
      </c>
      <c r="I508">
        <f t="shared" si="57"/>
        <v>0</v>
      </c>
      <c r="J508">
        <f t="shared" si="54"/>
        <v>35.53</v>
      </c>
      <c r="K508" s="1">
        <f>EOMONTH(A508, 0)</f>
        <v>39325</v>
      </c>
      <c r="L508" s="3">
        <f t="shared" si="55"/>
        <v>4808</v>
      </c>
      <c r="M508">
        <f t="shared" si="56"/>
        <v>0</v>
      </c>
    </row>
    <row r="509" spans="1:13" x14ac:dyDescent="0.25">
      <c r="A509" s="1">
        <v>39308</v>
      </c>
      <c r="B509" t="s">
        <v>119</v>
      </c>
      <c r="C509" s="3">
        <v>11</v>
      </c>
      <c r="D509">
        <f>SUMIF(B$1:B$2162, B509, C$1:C$2162)</f>
        <v>36</v>
      </c>
      <c r="E509" s="2" t="str">
        <f t="shared" si="51"/>
        <v>2.09</v>
      </c>
      <c r="F509">
        <f t="shared" si="52"/>
        <v>22.99</v>
      </c>
      <c r="G509">
        <f t="shared" si="53"/>
        <v>2007</v>
      </c>
      <c r="H509">
        <f>SUMIF(B$1:B509, B509, F$1:F509)</f>
        <v>41.44</v>
      </c>
      <c r="I509">
        <f t="shared" si="57"/>
        <v>0</v>
      </c>
      <c r="J509">
        <f t="shared" si="54"/>
        <v>22.99</v>
      </c>
      <c r="K509" s="1">
        <f>EOMONTH(A509, 0)</f>
        <v>39325</v>
      </c>
      <c r="L509" s="3">
        <f t="shared" si="55"/>
        <v>4797</v>
      </c>
      <c r="M509">
        <f t="shared" si="56"/>
        <v>0</v>
      </c>
    </row>
    <row r="510" spans="1:13" x14ac:dyDescent="0.25">
      <c r="A510" s="1">
        <v>39312</v>
      </c>
      <c r="B510" t="s">
        <v>52</v>
      </c>
      <c r="C510" s="3">
        <v>182</v>
      </c>
      <c r="D510">
        <f>SUMIF(B$1:B$2162, B510, C$1:C$2162)</f>
        <v>5460</v>
      </c>
      <c r="E510" s="2" t="str">
        <f t="shared" si="51"/>
        <v>2.09</v>
      </c>
      <c r="F510">
        <f t="shared" si="52"/>
        <v>380.38</v>
      </c>
      <c r="G510">
        <f t="shared" si="53"/>
        <v>2007</v>
      </c>
      <c r="H510">
        <f>SUMIF(B$1:B510, B510, F$1:F510)</f>
        <v>1759.4299999999998</v>
      </c>
      <c r="I510">
        <f t="shared" si="57"/>
        <v>0.1</v>
      </c>
      <c r="J510">
        <f t="shared" si="54"/>
        <v>362.17999999999995</v>
      </c>
      <c r="K510" s="1">
        <f>EOMONTH(A510, 0)</f>
        <v>39325</v>
      </c>
      <c r="L510" s="3">
        <f t="shared" si="55"/>
        <v>4615</v>
      </c>
      <c r="M510">
        <f t="shared" si="56"/>
        <v>0</v>
      </c>
    </row>
    <row r="511" spans="1:13" x14ac:dyDescent="0.25">
      <c r="A511" s="1">
        <v>39314</v>
      </c>
      <c r="B511" t="s">
        <v>37</v>
      </c>
      <c r="C511" s="3">
        <v>59</v>
      </c>
      <c r="D511">
        <f>SUMIF(B$1:B$2162, B511, C$1:C$2162)</f>
        <v>5232</v>
      </c>
      <c r="E511" s="2" t="str">
        <f t="shared" si="51"/>
        <v>2.09</v>
      </c>
      <c r="F511">
        <f t="shared" si="52"/>
        <v>123.30999999999999</v>
      </c>
      <c r="G511">
        <f t="shared" si="53"/>
        <v>2007</v>
      </c>
      <c r="H511">
        <f>SUMIF(B$1:B511, B511, F$1:F511)</f>
        <v>2452.04</v>
      </c>
      <c r="I511">
        <f t="shared" si="57"/>
        <v>0.1</v>
      </c>
      <c r="J511">
        <f t="shared" si="54"/>
        <v>117.40999999999998</v>
      </c>
      <c r="K511" s="1">
        <f>EOMONTH(A511, 0)</f>
        <v>39325</v>
      </c>
      <c r="L511" s="3">
        <f t="shared" si="55"/>
        <v>4556</v>
      </c>
      <c r="M511">
        <f t="shared" si="56"/>
        <v>0</v>
      </c>
    </row>
    <row r="512" spans="1:13" x14ac:dyDescent="0.25">
      <c r="A512" s="1">
        <v>39315</v>
      </c>
      <c r="B512" t="s">
        <v>66</v>
      </c>
      <c r="C512" s="3">
        <v>45</v>
      </c>
      <c r="D512">
        <f>SUMIF(B$1:B$2162, B512, C$1:C$2162)</f>
        <v>3795</v>
      </c>
      <c r="E512" s="2" t="str">
        <f t="shared" si="51"/>
        <v>2.09</v>
      </c>
      <c r="F512">
        <f t="shared" si="52"/>
        <v>94.05</v>
      </c>
      <c r="G512">
        <f t="shared" si="53"/>
        <v>2007</v>
      </c>
      <c r="H512">
        <f>SUMIF(B$1:B512, B512, F$1:F512)</f>
        <v>1520.8499999999997</v>
      </c>
      <c r="I512">
        <f t="shared" si="57"/>
        <v>0.1</v>
      </c>
      <c r="J512">
        <f t="shared" si="54"/>
        <v>89.549999999999983</v>
      </c>
      <c r="K512" s="1">
        <f>EOMONTH(A512, 0)</f>
        <v>39325</v>
      </c>
      <c r="L512" s="3">
        <f t="shared" si="55"/>
        <v>4511</v>
      </c>
      <c r="M512">
        <f t="shared" si="56"/>
        <v>0</v>
      </c>
    </row>
    <row r="513" spans="1:13" x14ac:dyDescent="0.25">
      <c r="A513" s="1">
        <v>39315</v>
      </c>
      <c r="B513" t="s">
        <v>76</v>
      </c>
      <c r="C513" s="3">
        <v>3</v>
      </c>
      <c r="D513">
        <f>SUMIF(B$1:B$2162, B513, C$1:C$2162)</f>
        <v>19</v>
      </c>
      <c r="E513" s="2" t="str">
        <f t="shared" si="51"/>
        <v>2.09</v>
      </c>
      <c r="F513">
        <f t="shared" si="52"/>
        <v>6.27</v>
      </c>
      <c r="G513">
        <f t="shared" si="53"/>
        <v>2007</v>
      </c>
      <c r="H513">
        <f>SUMIF(B$1:B513, B513, F$1:F513)</f>
        <v>38.269999999999996</v>
      </c>
      <c r="I513">
        <f t="shared" si="57"/>
        <v>0</v>
      </c>
      <c r="J513">
        <f t="shared" si="54"/>
        <v>6.27</v>
      </c>
      <c r="K513" s="1">
        <f>EOMONTH(A513, 0)</f>
        <v>39325</v>
      </c>
      <c r="L513" s="3">
        <f t="shared" si="55"/>
        <v>4508</v>
      </c>
      <c r="M513">
        <f t="shared" si="56"/>
        <v>0</v>
      </c>
    </row>
    <row r="514" spans="1:13" x14ac:dyDescent="0.25">
      <c r="A514" s="1">
        <v>39317</v>
      </c>
      <c r="B514" t="s">
        <v>22</v>
      </c>
      <c r="C514" s="3">
        <v>373</v>
      </c>
      <c r="D514">
        <f>SUMIF(B$1:B$2162, B514, C$1:C$2162)</f>
        <v>26025</v>
      </c>
      <c r="E514" s="2" t="str">
        <f t="shared" ref="E514:E577" si="58">INDEX(Z$1:Z$10, MATCH(YEAR(A514), Y$1:Y$10, 0))</f>
        <v>2.09</v>
      </c>
      <c r="F514">
        <f t="shared" ref="F514:F577" si="59">C514*E514</f>
        <v>779.56999999999994</v>
      </c>
      <c r="G514">
        <f t="shared" ref="G514:G577" si="60">YEAR(A514)</f>
        <v>2007</v>
      </c>
      <c r="H514">
        <f>SUMIF(B$1:B514, B514, F$1:F514)</f>
        <v>11110.210000000001</v>
      </c>
      <c r="I514">
        <f t="shared" si="57"/>
        <v>0.2</v>
      </c>
      <c r="J514">
        <f t="shared" ref="J514:J577" si="61">C514*(E514-I514)</f>
        <v>704.96999999999991</v>
      </c>
      <c r="K514" s="1">
        <f>EOMONTH(A514, 0)</f>
        <v>39325</v>
      </c>
      <c r="L514" s="3">
        <f t="shared" si="55"/>
        <v>4135</v>
      </c>
      <c r="M514">
        <f t="shared" si="56"/>
        <v>0</v>
      </c>
    </row>
    <row r="515" spans="1:13" x14ac:dyDescent="0.25">
      <c r="A515" s="1">
        <v>39317</v>
      </c>
      <c r="B515" t="s">
        <v>61</v>
      </c>
      <c r="C515" s="3">
        <v>52</v>
      </c>
      <c r="D515">
        <f>SUMIF(B$1:B$2162, B515, C$1:C$2162)</f>
        <v>3705</v>
      </c>
      <c r="E515" s="2" t="str">
        <f t="shared" si="58"/>
        <v>2.09</v>
      </c>
      <c r="F515">
        <f t="shared" si="59"/>
        <v>108.67999999999999</v>
      </c>
      <c r="G515">
        <f t="shared" si="60"/>
        <v>2007</v>
      </c>
      <c r="H515">
        <f>SUMIF(B$1:B515, B515, F$1:F515)</f>
        <v>852.62999999999988</v>
      </c>
      <c r="I515">
        <f t="shared" si="57"/>
        <v>0.05</v>
      </c>
      <c r="J515">
        <f t="shared" si="61"/>
        <v>106.08</v>
      </c>
      <c r="K515" s="1">
        <f>EOMONTH(A515, 0)</f>
        <v>39325</v>
      </c>
      <c r="L515" s="3">
        <f t="shared" ref="L515:L578" si="62">IF(MONTH(K514)&lt;MONTH(A515), IF(L514 &lt;5000, IF(L514&lt;4000, IF(L514&lt;3000, IF(L514&lt;2000,IF(L514&lt;1000, L514 + 5000, L514+4000), L514+3000), L514+2000), L514+1000), L514 - C515), L514 - C515)</f>
        <v>4083</v>
      </c>
      <c r="M515">
        <f t="shared" ref="M515:M578" si="63">IF(AND(MONTH(K514)&lt;MONTH(A515), L515 + C515 &gt; L514 + 4000), 1, 0)</f>
        <v>0</v>
      </c>
    </row>
    <row r="516" spans="1:13" x14ac:dyDescent="0.25">
      <c r="A516" s="1">
        <v>39318</v>
      </c>
      <c r="B516" t="s">
        <v>24</v>
      </c>
      <c r="C516" s="3">
        <v>445</v>
      </c>
      <c r="D516">
        <f>SUMIF(B$1:B$2162, B516, C$1:C$2162)</f>
        <v>5797</v>
      </c>
      <c r="E516" s="2" t="str">
        <f t="shared" si="58"/>
        <v>2.09</v>
      </c>
      <c r="F516">
        <f t="shared" si="59"/>
        <v>930.05</v>
      </c>
      <c r="G516">
        <f t="shared" si="60"/>
        <v>2007</v>
      </c>
      <c r="H516">
        <f>SUMIF(B$1:B516, B516, F$1:F516)</f>
        <v>3817.1899999999996</v>
      </c>
      <c r="I516">
        <f t="shared" si="57"/>
        <v>0.1</v>
      </c>
      <c r="J516">
        <f t="shared" si="61"/>
        <v>885.54999999999984</v>
      </c>
      <c r="K516" s="1">
        <f>EOMONTH(A516, 0)</f>
        <v>39325</v>
      </c>
      <c r="L516" s="3">
        <f t="shared" si="62"/>
        <v>3638</v>
      </c>
      <c r="M516">
        <f t="shared" si="63"/>
        <v>0</v>
      </c>
    </row>
    <row r="517" spans="1:13" x14ac:dyDescent="0.25">
      <c r="A517" s="1">
        <v>39318</v>
      </c>
      <c r="B517" t="s">
        <v>34</v>
      </c>
      <c r="C517" s="3">
        <v>2</v>
      </c>
      <c r="D517">
        <f>SUMIF(B$1:B$2162, B517, C$1:C$2162)</f>
        <v>9</v>
      </c>
      <c r="E517" s="2" t="str">
        <f t="shared" si="58"/>
        <v>2.09</v>
      </c>
      <c r="F517">
        <f t="shared" si="59"/>
        <v>4.18</v>
      </c>
      <c r="G517">
        <f t="shared" si="60"/>
        <v>2007</v>
      </c>
      <c r="H517">
        <f>SUMIF(B$1:B517, B517, F$1:F517)</f>
        <v>18.18</v>
      </c>
      <c r="I517">
        <f t="shared" si="57"/>
        <v>0</v>
      </c>
      <c r="J517">
        <f t="shared" si="61"/>
        <v>4.18</v>
      </c>
      <c r="K517" s="1">
        <f>EOMONTH(A517, 0)</f>
        <v>39325</v>
      </c>
      <c r="L517" s="3">
        <f t="shared" si="62"/>
        <v>3636</v>
      </c>
      <c r="M517">
        <f t="shared" si="63"/>
        <v>0</v>
      </c>
    </row>
    <row r="518" spans="1:13" x14ac:dyDescent="0.25">
      <c r="A518" s="1">
        <v>39319</v>
      </c>
      <c r="B518" t="s">
        <v>52</v>
      </c>
      <c r="C518" s="3">
        <v>93</v>
      </c>
      <c r="D518">
        <f>SUMIF(B$1:B$2162, B518, C$1:C$2162)</f>
        <v>5460</v>
      </c>
      <c r="E518" s="2" t="str">
        <f t="shared" si="58"/>
        <v>2.09</v>
      </c>
      <c r="F518">
        <f t="shared" si="59"/>
        <v>194.36999999999998</v>
      </c>
      <c r="G518">
        <f t="shared" si="60"/>
        <v>2007</v>
      </c>
      <c r="H518">
        <f>SUMIF(B$1:B518, B518, F$1:F518)</f>
        <v>1953.7999999999997</v>
      </c>
      <c r="I518">
        <f t="shared" si="57"/>
        <v>0.1</v>
      </c>
      <c r="J518">
        <f t="shared" si="61"/>
        <v>185.06999999999996</v>
      </c>
      <c r="K518" s="1">
        <f>EOMONTH(A518, 0)</f>
        <v>39325</v>
      </c>
      <c r="L518" s="3">
        <f t="shared" si="62"/>
        <v>3543</v>
      </c>
      <c r="M518">
        <f t="shared" si="63"/>
        <v>0</v>
      </c>
    </row>
    <row r="519" spans="1:13" x14ac:dyDescent="0.25">
      <c r="A519" s="1">
        <v>39324</v>
      </c>
      <c r="B519" t="s">
        <v>22</v>
      </c>
      <c r="C519" s="3">
        <v>329</v>
      </c>
      <c r="D519">
        <f>SUMIF(B$1:B$2162, B519, C$1:C$2162)</f>
        <v>26025</v>
      </c>
      <c r="E519" s="2" t="str">
        <f t="shared" si="58"/>
        <v>2.09</v>
      </c>
      <c r="F519">
        <f t="shared" si="59"/>
        <v>687.6099999999999</v>
      </c>
      <c r="G519">
        <f t="shared" si="60"/>
        <v>2007</v>
      </c>
      <c r="H519">
        <f>SUMIF(B$1:B519, B519, F$1:F519)</f>
        <v>11797.820000000002</v>
      </c>
      <c r="I519">
        <f t="shared" si="57"/>
        <v>0.2</v>
      </c>
      <c r="J519">
        <f t="shared" si="61"/>
        <v>621.80999999999995</v>
      </c>
      <c r="K519" s="1">
        <f>EOMONTH(A519, 0)</f>
        <v>39325</v>
      </c>
      <c r="L519" s="3">
        <f t="shared" si="62"/>
        <v>3214</v>
      </c>
      <c r="M519">
        <f t="shared" si="63"/>
        <v>0</v>
      </c>
    </row>
    <row r="520" spans="1:13" x14ac:dyDescent="0.25">
      <c r="A520" s="1">
        <v>39326</v>
      </c>
      <c r="B520" t="s">
        <v>22</v>
      </c>
      <c r="C520" s="3">
        <v>217</v>
      </c>
      <c r="D520">
        <f>SUMIF(B$1:B$2162, B520, C$1:C$2162)</f>
        <v>26025</v>
      </c>
      <c r="E520" s="2" t="str">
        <f t="shared" si="58"/>
        <v>2.09</v>
      </c>
      <c r="F520">
        <f t="shared" si="59"/>
        <v>453.53</v>
      </c>
      <c r="G520">
        <f t="shared" si="60"/>
        <v>2007</v>
      </c>
      <c r="H520">
        <f>SUMIF(B$1:B520, B520, F$1:F520)</f>
        <v>12251.350000000002</v>
      </c>
      <c r="I520">
        <f t="shared" si="57"/>
        <v>0.2</v>
      </c>
      <c r="J520">
        <f t="shared" si="61"/>
        <v>410.13</v>
      </c>
      <c r="K520" s="1">
        <f>EOMONTH(A520, 0)</f>
        <v>39355</v>
      </c>
      <c r="L520" s="3">
        <f t="shared" si="62"/>
        <v>5214</v>
      </c>
      <c r="M520">
        <f t="shared" si="63"/>
        <v>0</v>
      </c>
    </row>
    <row r="521" spans="1:13" x14ac:dyDescent="0.25">
      <c r="A521" s="1">
        <v>39326</v>
      </c>
      <c r="B521" t="s">
        <v>18</v>
      </c>
      <c r="C521" s="3">
        <v>165</v>
      </c>
      <c r="D521">
        <f>SUMIF(B$1:B$2162, B521, C$1:C$2162)</f>
        <v>5156</v>
      </c>
      <c r="E521" s="2" t="str">
        <f t="shared" si="58"/>
        <v>2.09</v>
      </c>
      <c r="F521">
        <f t="shared" si="59"/>
        <v>344.84999999999997</v>
      </c>
      <c r="G521">
        <f t="shared" si="60"/>
        <v>2007</v>
      </c>
      <c r="H521">
        <f>SUMIF(B$1:B521, B521, F$1:F521)</f>
        <v>3751.09</v>
      </c>
      <c r="I521">
        <f t="shared" si="57"/>
        <v>0.1</v>
      </c>
      <c r="J521">
        <f t="shared" si="61"/>
        <v>328.34999999999997</v>
      </c>
      <c r="K521" s="1">
        <f>EOMONTH(A521, 0)</f>
        <v>39355</v>
      </c>
      <c r="L521" s="3">
        <f t="shared" si="62"/>
        <v>5049</v>
      </c>
      <c r="M521">
        <f t="shared" si="63"/>
        <v>0</v>
      </c>
    </row>
    <row r="522" spans="1:13" x14ac:dyDescent="0.25">
      <c r="A522" s="1">
        <v>39327</v>
      </c>
      <c r="B522" t="s">
        <v>41</v>
      </c>
      <c r="C522" s="3">
        <v>20</v>
      </c>
      <c r="D522">
        <f>SUMIF(B$1:B$2162, B522, C$1:C$2162)</f>
        <v>49</v>
      </c>
      <c r="E522" s="2" t="str">
        <f t="shared" si="58"/>
        <v>2.09</v>
      </c>
      <c r="F522">
        <f t="shared" si="59"/>
        <v>41.8</v>
      </c>
      <c r="G522">
        <f t="shared" si="60"/>
        <v>2007</v>
      </c>
      <c r="H522">
        <f>SUMIF(B$1:B522, B522, F$1:F522)</f>
        <v>71.8</v>
      </c>
      <c r="I522">
        <f t="shared" ref="I522:I585" si="64">IF(AND(H522&gt;=100, H522&lt;1000), 0.05, IF(AND(H522&gt;=1000, H522&lt;10000), 0.1, IF(H522&gt;=10000, 0.2, 0)))</f>
        <v>0</v>
      </c>
      <c r="J522">
        <f t="shared" si="61"/>
        <v>41.8</v>
      </c>
      <c r="K522" s="1">
        <f>EOMONTH(A522, 0)</f>
        <v>39355</v>
      </c>
      <c r="L522" s="3">
        <f t="shared" si="62"/>
        <v>5029</v>
      </c>
      <c r="M522">
        <f t="shared" si="63"/>
        <v>0</v>
      </c>
    </row>
    <row r="523" spans="1:13" x14ac:dyDescent="0.25">
      <c r="A523" s="1">
        <v>39328</v>
      </c>
      <c r="B523" t="s">
        <v>33</v>
      </c>
      <c r="C523" s="3">
        <v>11</v>
      </c>
      <c r="D523">
        <f>SUMIF(B$1:B$2162, B523, C$1:C$2162)</f>
        <v>28</v>
      </c>
      <c r="E523" s="2" t="str">
        <f t="shared" si="58"/>
        <v>2.09</v>
      </c>
      <c r="F523">
        <f t="shared" si="59"/>
        <v>22.99</v>
      </c>
      <c r="G523">
        <f t="shared" si="60"/>
        <v>2007</v>
      </c>
      <c r="H523">
        <f>SUMIF(B$1:B523, B523, F$1:F523)</f>
        <v>46.989999999999995</v>
      </c>
      <c r="I523">
        <f t="shared" si="64"/>
        <v>0</v>
      </c>
      <c r="J523">
        <f t="shared" si="61"/>
        <v>22.99</v>
      </c>
      <c r="K523" s="1">
        <f>EOMONTH(A523, 0)</f>
        <v>39355</v>
      </c>
      <c r="L523" s="3">
        <f t="shared" si="62"/>
        <v>5018</v>
      </c>
      <c r="M523">
        <f t="shared" si="63"/>
        <v>0</v>
      </c>
    </row>
    <row r="524" spans="1:13" x14ac:dyDescent="0.25">
      <c r="A524" s="1">
        <v>39329</v>
      </c>
      <c r="B524" t="s">
        <v>14</v>
      </c>
      <c r="C524" s="3">
        <v>294</v>
      </c>
      <c r="D524">
        <f>SUMIF(B$1:B$2162, B524, C$1:C$2162)</f>
        <v>23660</v>
      </c>
      <c r="E524" s="2" t="str">
        <f t="shared" si="58"/>
        <v>2.09</v>
      </c>
      <c r="F524">
        <f t="shared" si="59"/>
        <v>614.45999999999992</v>
      </c>
      <c r="G524">
        <f t="shared" si="60"/>
        <v>2007</v>
      </c>
      <c r="H524">
        <f>SUMIF(B$1:B524, B524, F$1:F524)</f>
        <v>11926.979999999998</v>
      </c>
      <c r="I524">
        <f t="shared" si="64"/>
        <v>0.2</v>
      </c>
      <c r="J524">
        <f t="shared" si="61"/>
        <v>555.66</v>
      </c>
      <c r="K524" s="1">
        <f>EOMONTH(A524, 0)</f>
        <v>39355</v>
      </c>
      <c r="L524" s="3">
        <f t="shared" si="62"/>
        <v>4724</v>
      </c>
      <c r="M524">
        <f t="shared" si="63"/>
        <v>0</v>
      </c>
    </row>
    <row r="525" spans="1:13" x14ac:dyDescent="0.25">
      <c r="A525" s="1">
        <v>39331</v>
      </c>
      <c r="B525" t="s">
        <v>12</v>
      </c>
      <c r="C525" s="3">
        <v>82</v>
      </c>
      <c r="D525">
        <f>SUMIF(B$1:B$2162, B525, C$1:C$2162)</f>
        <v>5492</v>
      </c>
      <c r="E525" s="2" t="str">
        <f t="shared" si="58"/>
        <v>2.09</v>
      </c>
      <c r="F525">
        <f t="shared" si="59"/>
        <v>171.38</v>
      </c>
      <c r="G525">
        <f t="shared" si="60"/>
        <v>2007</v>
      </c>
      <c r="H525">
        <f>SUMIF(B$1:B525, B525, F$1:F525)</f>
        <v>3712.0400000000004</v>
      </c>
      <c r="I525">
        <f t="shared" si="64"/>
        <v>0.1</v>
      </c>
      <c r="J525">
        <f t="shared" si="61"/>
        <v>163.17999999999998</v>
      </c>
      <c r="K525" s="1">
        <f>EOMONTH(A525, 0)</f>
        <v>39355</v>
      </c>
      <c r="L525" s="3">
        <f t="shared" si="62"/>
        <v>4642</v>
      </c>
      <c r="M525">
        <f t="shared" si="63"/>
        <v>0</v>
      </c>
    </row>
    <row r="526" spans="1:13" x14ac:dyDescent="0.25">
      <c r="A526" s="1">
        <v>39331</v>
      </c>
      <c r="B526" t="s">
        <v>23</v>
      </c>
      <c r="C526" s="3">
        <v>186</v>
      </c>
      <c r="D526">
        <f>SUMIF(B$1:B$2162, B526, C$1:C$2162)</f>
        <v>3905</v>
      </c>
      <c r="E526" s="2" t="str">
        <f t="shared" si="58"/>
        <v>2.09</v>
      </c>
      <c r="F526">
        <f t="shared" si="59"/>
        <v>388.73999999999995</v>
      </c>
      <c r="G526">
        <f t="shared" si="60"/>
        <v>2007</v>
      </c>
      <c r="H526">
        <f>SUMIF(B$1:B526, B526, F$1:F526)</f>
        <v>2949.1299999999997</v>
      </c>
      <c r="I526">
        <f t="shared" si="64"/>
        <v>0.1</v>
      </c>
      <c r="J526">
        <f t="shared" si="61"/>
        <v>370.13999999999993</v>
      </c>
      <c r="K526" s="1">
        <f>EOMONTH(A526, 0)</f>
        <v>39355</v>
      </c>
      <c r="L526" s="3">
        <f t="shared" si="62"/>
        <v>4456</v>
      </c>
      <c r="M526">
        <f t="shared" si="63"/>
        <v>0</v>
      </c>
    </row>
    <row r="527" spans="1:13" x14ac:dyDescent="0.25">
      <c r="A527" s="1">
        <v>39333</v>
      </c>
      <c r="B527" t="s">
        <v>30</v>
      </c>
      <c r="C527" s="3">
        <v>148</v>
      </c>
      <c r="D527">
        <f>SUMIF(B$1:B$2162, B527, C$1:C$2162)</f>
        <v>5120</v>
      </c>
      <c r="E527" s="2" t="str">
        <f t="shared" si="58"/>
        <v>2.09</v>
      </c>
      <c r="F527">
        <f t="shared" si="59"/>
        <v>309.32</v>
      </c>
      <c r="G527">
        <f t="shared" si="60"/>
        <v>2007</v>
      </c>
      <c r="H527">
        <f>SUMIF(B$1:B527, B527, F$1:F527)</f>
        <v>3447.36</v>
      </c>
      <c r="I527">
        <f t="shared" si="64"/>
        <v>0.1</v>
      </c>
      <c r="J527">
        <f t="shared" si="61"/>
        <v>294.52</v>
      </c>
      <c r="K527" s="1">
        <f>EOMONTH(A527, 0)</f>
        <v>39355</v>
      </c>
      <c r="L527" s="3">
        <f t="shared" si="62"/>
        <v>4308</v>
      </c>
      <c r="M527">
        <f t="shared" si="63"/>
        <v>0</v>
      </c>
    </row>
    <row r="528" spans="1:13" x14ac:dyDescent="0.25">
      <c r="A528" s="1">
        <v>39333</v>
      </c>
      <c r="B528" t="s">
        <v>10</v>
      </c>
      <c r="C528" s="3">
        <v>163</v>
      </c>
      <c r="D528">
        <f>SUMIF(B$1:B$2162, B528, C$1:C$2162)</f>
        <v>4831</v>
      </c>
      <c r="E528" s="2" t="str">
        <f t="shared" si="58"/>
        <v>2.09</v>
      </c>
      <c r="F528">
        <f t="shared" si="59"/>
        <v>340.66999999999996</v>
      </c>
      <c r="G528">
        <f t="shared" si="60"/>
        <v>2007</v>
      </c>
      <c r="H528">
        <f>SUMIF(B$1:B528, B528, F$1:F528)</f>
        <v>2340.98</v>
      </c>
      <c r="I528">
        <f t="shared" si="64"/>
        <v>0.1</v>
      </c>
      <c r="J528">
        <f t="shared" si="61"/>
        <v>324.36999999999995</v>
      </c>
      <c r="K528" s="1">
        <f>EOMONTH(A528, 0)</f>
        <v>39355</v>
      </c>
      <c r="L528" s="3">
        <f t="shared" si="62"/>
        <v>4145</v>
      </c>
      <c r="M528">
        <f t="shared" si="63"/>
        <v>0</v>
      </c>
    </row>
    <row r="529" spans="1:13" x14ac:dyDescent="0.25">
      <c r="A529" s="1">
        <v>39334</v>
      </c>
      <c r="B529" t="s">
        <v>40</v>
      </c>
      <c r="C529" s="3">
        <v>2</v>
      </c>
      <c r="D529">
        <f>SUMIF(B$1:B$2162, B529, C$1:C$2162)</f>
        <v>50</v>
      </c>
      <c r="E529" s="2" t="str">
        <f t="shared" si="58"/>
        <v>2.09</v>
      </c>
      <c r="F529">
        <f t="shared" si="59"/>
        <v>4.18</v>
      </c>
      <c r="G529">
        <f t="shared" si="60"/>
        <v>2007</v>
      </c>
      <c r="H529">
        <f>SUMIF(B$1:B529, B529, F$1:F529)</f>
        <v>49.98</v>
      </c>
      <c r="I529">
        <f t="shared" si="64"/>
        <v>0</v>
      </c>
      <c r="J529">
        <f t="shared" si="61"/>
        <v>4.18</v>
      </c>
      <c r="K529" s="1">
        <f>EOMONTH(A529, 0)</f>
        <v>39355</v>
      </c>
      <c r="L529" s="3">
        <f t="shared" si="62"/>
        <v>4143</v>
      </c>
      <c r="M529">
        <f t="shared" si="63"/>
        <v>0</v>
      </c>
    </row>
    <row r="530" spans="1:13" x14ac:dyDescent="0.25">
      <c r="A530" s="1">
        <v>39336</v>
      </c>
      <c r="B530" t="s">
        <v>22</v>
      </c>
      <c r="C530" s="3">
        <v>343</v>
      </c>
      <c r="D530">
        <f>SUMIF(B$1:B$2162, B530, C$1:C$2162)</f>
        <v>26025</v>
      </c>
      <c r="E530" s="2" t="str">
        <f t="shared" si="58"/>
        <v>2.09</v>
      </c>
      <c r="F530">
        <f t="shared" si="59"/>
        <v>716.87</v>
      </c>
      <c r="G530">
        <f t="shared" si="60"/>
        <v>2007</v>
      </c>
      <c r="H530">
        <f>SUMIF(B$1:B530, B530, F$1:F530)</f>
        <v>12968.220000000003</v>
      </c>
      <c r="I530">
        <f t="shared" si="64"/>
        <v>0.2</v>
      </c>
      <c r="J530">
        <f t="shared" si="61"/>
        <v>648.27</v>
      </c>
      <c r="K530" s="1">
        <f>EOMONTH(A530, 0)</f>
        <v>39355</v>
      </c>
      <c r="L530" s="3">
        <f t="shared" si="62"/>
        <v>3800</v>
      </c>
      <c r="M530">
        <f t="shared" si="63"/>
        <v>0</v>
      </c>
    </row>
    <row r="531" spans="1:13" x14ac:dyDescent="0.25">
      <c r="A531" s="1">
        <v>39336</v>
      </c>
      <c r="B531" t="s">
        <v>71</v>
      </c>
      <c r="C531" s="3">
        <v>51</v>
      </c>
      <c r="D531">
        <f>SUMIF(B$1:B$2162, B531, C$1:C$2162)</f>
        <v>3185</v>
      </c>
      <c r="E531" s="2" t="str">
        <f t="shared" si="58"/>
        <v>2.09</v>
      </c>
      <c r="F531">
        <f t="shared" si="59"/>
        <v>106.58999999999999</v>
      </c>
      <c r="G531">
        <f t="shared" si="60"/>
        <v>2007</v>
      </c>
      <c r="H531">
        <f>SUMIF(B$1:B531, B531, F$1:F531)</f>
        <v>1580.2299999999998</v>
      </c>
      <c r="I531">
        <f t="shared" si="64"/>
        <v>0.1</v>
      </c>
      <c r="J531">
        <f t="shared" si="61"/>
        <v>101.49</v>
      </c>
      <c r="K531" s="1">
        <f>EOMONTH(A531, 0)</f>
        <v>39355</v>
      </c>
      <c r="L531" s="3">
        <f t="shared" si="62"/>
        <v>3749</v>
      </c>
      <c r="M531">
        <f t="shared" si="63"/>
        <v>0</v>
      </c>
    </row>
    <row r="532" spans="1:13" x14ac:dyDescent="0.25">
      <c r="A532" s="1">
        <v>39339</v>
      </c>
      <c r="B532" t="s">
        <v>10</v>
      </c>
      <c r="C532" s="3">
        <v>164</v>
      </c>
      <c r="D532">
        <f>SUMIF(B$1:B$2162, B532, C$1:C$2162)</f>
        <v>4831</v>
      </c>
      <c r="E532" s="2" t="str">
        <f t="shared" si="58"/>
        <v>2.09</v>
      </c>
      <c r="F532">
        <f t="shared" si="59"/>
        <v>342.76</v>
      </c>
      <c r="G532">
        <f t="shared" si="60"/>
        <v>2007</v>
      </c>
      <c r="H532">
        <f>SUMIF(B$1:B532, B532, F$1:F532)</f>
        <v>2683.74</v>
      </c>
      <c r="I532">
        <f t="shared" si="64"/>
        <v>0.1</v>
      </c>
      <c r="J532">
        <f t="shared" si="61"/>
        <v>326.35999999999996</v>
      </c>
      <c r="K532" s="1">
        <f>EOMONTH(A532, 0)</f>
        <v>39355</v>
      </c>
      <c r="L532" s="3">
        <f t="shared" si="62"/>
        <v>3585</v>
      </c>
      <c r="M532">
        <f t="shared" si="63"/>
        <v>0</v>
      </c>
    </row>
    <row r="533" spans="1:13" x14ac:dyDescent="0.25">
      <c r="A533" s="1">
        <v>39339</v>
      </c>
      <c r="B533" t="s">
        <v>4</v>
      </c>
      <c r="C533" s="3">
        <v>5</v>
      </c>
      <c r="D533">
        <f>SUMIF(B$1:B$2162, B533, C$1:C$2162)</f>
        <v>37</v>
      </c>
      <c r="E533" s="2" t="str">
        <f t="shared" si="58"/>
        <v>2.09</v>
      </c>
      <c r="F533">
        <f t="shared" si="59"/>
        <v>10.45</v>
      </c>
      <c r="G533">
        <f t="shared" si="60"/>
        <v>2007</v>
      </c>
      <c r="H533">
        <f>SUMIF(B$1:B533, B533, F$1:F533)</f>
        <v>38.450000000000003</v>
      </c>
      <c r="I533">
        <f t="shared" si="64"/>
        <v>0</v>
      </c>
      <c r="J533">
        <f t="shared" si="61"/>
        <v>10.45</v>
      </c>
      <c r="K533" s="1">
        <f>EOMONTH(A533, 0)</f>
        <v>39355</v>
      </c>
      <c r="L533" s="3">
        <f t="shared" si="62"/>
        <v>3580</v>
      </c>
      <c r="M533">
        <f t="shared" si="63"/>
        <v>0</v>
      </c>
    </row>
    <row r="534" spans="1:13" x14ac:dyDescent="0.25">
      <c r="A534" s="1">
        <v>39340</v>
      </c>
      <c r="B534" t="s">
        <v>7</v>
      </c>
      <c r="C534" s="3">
        <v>260</v>
      </c>
      <c r="D534">
        <f>SUMIF(B$1:B$2162, B534, C$1:C$2162)</f>
        <v>27505</v>
      </c>
      <c r="E534" s="2" t="str">
        <f t="shared" si="58"/>
        <v>2.09</v>
      </c>
      <c r="F534">
        <f t="shared" si="59"/>
        <v>543.4</v>
      </c>
      <c r="G534">
        <f t="shared" si="60"/>
        <v>2007</v>
      </c>
      <c r="H534">
        <f>SUMIF(B$1:B534, B534, F$1:F534)</f>
        <v>16674.169999999998</v>
      </c>
      <c r="I534">
        <f t="shared" si="64"/>
        <v>0.2</v>
      </c>
      <c r="J534">
        <f t="shared" si="61"/>
        <v>491.4</v>
      </c>
      <c r="K534" s="1">
        <f>EOMONTH(A534, 0)</f>
        <v>39355</v>
      </c>
      <c r="L534" s="3">
        <f t="shared" si="62"/>
        <v>3320</v>
      </c>
      <c r="M534">
        <f t="shared" si="63"/>
        <v>0</v>
      </c>
    </row>
    <row r="535" spans="1:13" x14ac:dyDescent="0.25">
      <c r="A535" s="1">
        <v>39340</v>
      </c>
      <c r="B535" t="s">
        <v>9</v>
      </c>
      <c r="C535" s="3">
        <v>415</v>
      </c>
      <c r="D535">
        <f>SUMIF(B$1:B$2162, B535, C$1:C$2162)</f>
        <v>26955</v>
      </c>
      <c r="E535" s="2" t="str">
        <f t="shared" si="58"/>
        <v>2.09</v>
      </c>
      <c r="F535">
        <f t="shared" si="59"/>
        <v>867.34999999999991</v>
      </c>
      <c r="G535">
        <f t="shared" si="60"/>
        <v>2007</v>
      </c>
      <c r="H535">
        <f>SUMIF(B$1:B535, B535, F$1:F535)</f>
        <v>14074.449999999999</v>
      </c>
      <c r="I535">
        <f t="shared" si="64"/>
        <v>0.2</v>
      </c>
      <c r="J535">
        <f t="shared" si="61"/>
        <v>784.34999999999991</v>
      </c>
      <c r="K535" s="1">
        <f>EOMONTH(A535, 0)</f>
        <v>39355</v>
      </c>
      <c r="L535" s="3">
        <f t="shared" si="62"/>
        <v>2905</v>
      </c>
      <c r="M535">
        <f t="shared" si="63"/>
        <v>0</v>
      </c>
    </row>
    <row r="536" spans="1:13" x14ac:dyDescent="0.25">
      <c r="A536" s="1">
        <v>39341</v>
      </c>
      <c r="B536" t="s">
        <v>9</v>
      </c>
      <c r="C536" s="3">
        <v>467</v>
      </c>
      <c r="D536">
        <f>SUMIF(B$1:B$2162, B536, C$1:C$2162)</f>
        <v>26955</v>
      </c>
      <c r="E536" s="2" t="str">
        <f t="shared" si="58"/>
        <v>2.09</v>
      </c>
      <c r="F536">
        <f t="shared" si="59"/>
        <v>976.03</v>
      </c>
      <c r="G536">
        <f t="shared" si="60"/>
        <v>2007</v>
      </c>
      <c r="H536">
        <f>SUMIF(B$1:B536, B536, F$1:F536)</f>
        <v>15050.48</v>
      </c>
      <c r="I536">
        <f t="shared" si="64"/>
        <v>0.2</v>
      </c>
      <c r="J536">
        <f t="shared" si="61"/>
        <v>882.63</v>
      </c>
      <c r="K536" s="1">
        <f>EOMONTH(A536, 0)</f>
        <v>39355</v>
      </c>
      <c r="L536" s="3">
        <f t="shared" si="62"/>
        <v>2438</v>
      </c>
      <c r="M536">
        <f t="shared" si="63"/>
        <v>0</v>
      </c>
    </row>
    <row r="537" spans="1:13" x14ac:dyDescent="0.25">
      <c r="A537" s="1">
        <v>39341</v>
      </c>
      <c r="B537" t="s">
        <v>61</v>
      </c>
      <c r="C537" s="3">
        <v>43</v>
      </c>
      <c r="D537">
        <f>SUMIF(B$1:B$2162, B537, C$1:C$2162)</f>
        <v>3705</v>
      </c>
      <c r="E537" s="2" t="str">
        <f t="shared" si="58"/>
        <v>2.09</v>
      </c>
      <c r="F537">
        <f t="shared" si="59"/>
        <v>89.86999999999999</v>
      </c>
      <c r="G537">
        <f t="shared" si="60"/>
        <v>2007</v>
      </c>
      <c r="H537">
        <f>SUMIF(B$1:B537, B537, F$1:F537)</f>
        <v>942.49999999999989</v>
      </c>
      <c r="I537">
        <f t="shared" si="64"/>
        <v>0.05</v>
      </c>
      <c r="J537">
        <f t="shared" si="61"/>
        <v>87.72</v>
      </c>
      <c r="K537" s="1">
        <f>EOMONTH(A537, 0)</f>
        <v>39355</v>
      </c>
      <c r="L537" s="3">
        <f t="shared" si="62"/>
        <v>2395</v>
      </c>
      <c r="M537">
        <f t="shared" si="63"/>
        <v>0</v>
      </c>
    </row>
    <row r="538" spans="1:13" x14ac:dyDescent="0.25">
      <c r="A538" s="1">
        <v>39342</v>
      </c>
      <c r="B538" t="s">
        <v>8</v>
      </c>
      <c r="C538" s="3">
        <v>40</v>
      </c>
      <c r="D538">
        <f>SUMIF(B$1:B$2162, B538, C$1:C$2162)</f>
        <v>3835</v>
      </c>
      <c r="E538" s="2" t="str">
        <f t="shared" si="58"/>
        <v>2.09</v>
      </c>
      <c r="F538">
        <f t="shared" si="59"/>
        <v>83.6</v>
      </c>
      <c r="G538">
        <f t="shared" si="60"/>
        <v>2007</v>
      </c>
      <c r="H538">
        <f>SUMIF(B$1:B538, B538, F$1:F538)</f>
        <v>1708.58</v>
      </c>
      <c r="I538">
        <f t="shared" si="64"/>
        <v>0.1</v>
      </c>
      <c r="J538">
        <f t="shared" si="61"/>
        <v>79.599999999999994</v>
      </c>
      <c r="K538" s="1">
        <f>EOMONTH(A538, 0)</f>
        <v>39355</v>
      </c>
      <c r="L538" s="3">
        <f t="shared" si="62"/>
        <v>2355</v>
      </c>
      <c r="M538">
        <f t="shared" si="63"/>
        <v>0</v>
      </c>
    </row>
    <row r="539" spans="1:13" x14ac:dyDescent="0.25">
      <c r="A539" s="1">
        <v>39344</v>
      </c>
      <c r="B539" t="s">
        <v>147</v>
      </c>
      <c r="C539" s="3">
        <v>10</v>
      </c>
      <c r="D539">
        <f>SUMIF(B$1:B$2162, B539, C$1:C$2162)</f>
        <v>35</v>
      </c>
      <c r="E539" s="2" t="str">
        <f t="shared" si="58"/>
        <v>2.09</v>
      </c>
      <c r="F539">
        <f t="shared" si="59"/>
        <v>20.9</v>
      </c>
      <c r="G539">
        <f t="shared" si="60"/>
        <v>2007</v>
      </c>
      <c r="H539">
        <f>SUMIF(B$1:B539, B539, F$1:F539)</f>
        <v>20.9</v>
      </c>
      <c r="I539">
        <f t="shared" si="64"/>
        <v>0</v>
      </c>
      <c r="J539">
        <f t="shared" si="61"/>
        <v>20.9</v>
      </c>
      <c r="K539" s="1">
        <f>EOMONTH(A539, 0)</f>
        <v>39355</v>
      </c>
      <c r="L539" s="3">
        <f t="shared" si="62"/>
        <v>2345</v>
      </c>
      <c r="M539">
        <f t="shared" si="63"/>
        <v>0</v>
      </c>
    </row>
    <row r="540" spans="1:13" x14ac:dyDescent="0.25">
      <c r="A540" s="1">
        <v>39345</v>
      </c>
      <c r="B540" t="s">
        <v>9</v>
      </c>
      <c r="C540" s="3">
        <v>197</v>
      </c>
      <c r="D540">
        <f>SUMIF(B$1:B$2162, B540, C$1:C$2162)</f>
        <v>26955</v>
      </c>
      <c r="E540" s="2" t="str">
        <f t="shared" si="58"/>
        <v>2.09</v>
      </c>
      <c r="F540">
        <f t="shared" si="59"/>
        <v>411.72999999999996</v>
      </c>
      <c r="G540">
        <f t="shared" si="60"/>
        <v>2007</v>
      </c>
      <c r="H540">
        <f>SUMIF(B$1:B540, B540, F$1:F540)</f>
        <v>15462.21</v>
      </c>
      <c r="I540">
        <f t="shared" si="64"/>
        <v>0.2</v>
      </c>
      <c r="J540">
        <f t="shared" si="61"/>
        <v>372.33</v>
      </c>
      <c r="K540" s="1">
        <f>EOMONTH(A540, 0)</f>
        <v>39355</v>
      </c>
      <c r="L540" s="3">
        <f t="shared" si="62"/>
        <v>2148</v>
      </c>
      <c r="M540">
        <f t="shared" si="63"/>
        <v>0</v>
      </c>
    </row>
    <row r="541" spans="1:13" x14ac:dyDescent="0.25">
      <c r="A541" s="1">
        <v>39348</v>
      </c>
      <c r="B541" t="s">
        <v>78</v>
      </c>
      <c r="C541" s="3">
        <v>145</v>
      </c>
      <c r="D541">
        <f>SUMIF(B$1:B$2162, B541, C$1:C$2162)</f>
        <v>2123</v>
      </c>
      <c r="E541" s="2" t="str">
        <f t="shared" si="58"/>
        <v>2.09</v>
      </c>
      <c r="F541">
        <f t="shared" si="59"/>
        <v>303.04999999999995</v>
      </c>
      <c r="G541">
        <f t="shared" si="60"/>
        <v>2007</v>
      </c>
      <c r="H541">
        <f>SUMIF(B$1:B541, B541, F$1:F541)</f>
        <v>1132.02</v>
      </c>
      <c r="I541">
        <f t="shared" si="64"/>
        <v>0.1</v>
      </c>
      <c r="J541">
        <f t="shared" si="61"/>
        <v>288.54999999999995</v>
      </c>
      <c r="K541" s="1">
        <f>EOMONTH(A541, 0)</f>
        <v>39355</v>
      </c>
      <c r="L541" s="3">
        <f t="shared" si="62"/>
        <v>2003</v>
      </c>
      <c r="M541">
        <f t="shared" si="63"/>
        <v>0</v>
      </c>
    </row>
    <row r="542" spans="1:13" x14ac:dyDescent="0.25">
      <c r="A542" s="1">
        <v>39349</v>
      </c>
      <c r="B542" t="s">
        <v>55</v>
      </c>
      <c r="C542" s="3">
        <v>105</v>
      </c>
      <c r="D542">
        <f>SUMIF(B$1:B$2162, B542, C$1:C$2162)</f>
        <v>4926</v>
      </c>
      <c r="E542" s="2" t="str">
        <f t="shared" si="58"/>
        <v>2.09</v>
      </c>
      <c r="F542">
        <f t="shared" si="59"/>
        <v>219.45</v>
      </c>
      <c r="G542">
        <f t="shared" si="60"/>
        <v>2007</v>
      </c>
      <c r="H542">
        <f>SUMIF(B$1:B542, B542, F$1:F542)</f>
        <v>2171.2799999999997</v>
      </c>
      <c r="I542">
        <f t="shared" si="64"/>
        <v>0.1</v>
      </c>
      <c r="J542">
        <f t="shared" si="61"/>
        <v>208.95</v>
      </c>
      <c r="K542" s="1">
        <f>EOMONTH(A542, 0)</f>
        <v>39355</v>
      </c>
      <c r="L542" s="3">
        <f t="shared" si="62"/>
        <v>1898</v>
      </c>
      <c r="M542">
        <f t="shared" si="63"/>
        <v>0</v>
      </c>
    </row>
    <row r="543" spans="1:13" x14ac:dyDescent="0.25">
      <c r="A543" s="1">
        <v>39350</v>
      </c>
      <c r="B543" t="s">
        <v>37</v>
      </c>
      <c r="C543" s="3">
        <v>33</v>
      </c>
      <c r="D543">
        <f>SUMIF(B$1:B$2162, B543, C$1:C$2162)</f>
        <v>5232</v>
      </c>
      <c r="E543" s="2" t="str">
        <f t="shared" si="58"/>
        <v>2.09</v>
      </c>
      <c r="F543">
        <f t="shared" si="59"/>
        <v>68.97</v>
      </c>
      <c r="G543">
        <f t="shared" si="60"/>
        <v>2007</v>
      </c>
      <c r="H543">
        <f>SUMIF(B$1:B543, B543, F$1:F543)</f>
        <v>2521.0099999999998</v>
      </c>
      <c r="I543">
        <f t="shared" si="64"/>
        <v>0.1</v>
      </c>
      <c r="J543">
        <f t="shared" si="61"/>
        <v>65.669999999999987</v>
      </c>
      <c r="K543" s="1">
        <f>EOMONTH(A543, 0)</f>
        <v>39355</v>
      </c>
      <c r="L543" s="3">
        <f t="shared" si="62"/>
        <v>1865</v>
      </c>
      <c r="M543">
        <f t="shared" si="63"/>
        <v>0</v>
      </c>
    </row>
    <row r="544" spans="1:13" x14ac:dyDescent="0.25">
      <c r="A544" s="1">
        <v>39350</v>
      </c>
      <c r="B544" t="s">
        <v>120</v>
      </c>
      <c r="C544" s="3">
        <v>78</v>
      </c>
      <c r="D544">
        <f>SUMIF(B$1:B$2162, B544, C$1:C$2162)</f>
        <v>815</v>
      </c>
      <c r="E544" s="2" t="str">
        <f t="shared" si="58"/>
        <v>2.09</v>
      </c>
      <c r="F544">
        <f t="shared" si="59"/>
        <v>163.01999999999998</v>
      </c>
      <c r="G544">
        <f t="shared" si="60"/>
        <v>2007</v>
      </c>
      <c r="H544">
        <f>SUMIF(B$1:B544, B544, F$1:F544)</f>
        <v>343.41999999999996</v>
      </c>
      <c r="I544">
        <f t="shared" si="64"/>
        <v>0.05</v>
      </c>
      <c r="J544">
        <f t="shared" si="61"/>
        <v>159.12</v>
      </c>
      <c r="K544" s="1">
        <f>EOMONTH(A544, 0)</f>
        <v>39355</v>
      </c>
      <c r="L544" s="3">
        <f t="shared" si="62"/>
        <v>1787</v>
      </c>
      <c r="M544">
        <f t="shared" si="63"/>
        <v>0</v>
      </c>
    </row>
    <row r="545" spans="1:13" x14ac:dyDescent="0.25">
      <c r="A545" s="1">
        <v>39351</v>
      </c>
      <c r="B545" t="s">
        <v>9</v>
      </c>
      <c r="C545" s="3">
        <v>466</v>
      </c>
      <c r="D545">
        <f>SUMIF(B$1:B$2162, B545, C$1:C$2162)</f>
        <v>26955</v>
      </c>
      <c r="E545" s="2" t="str">
        <f t="shared" si="58"/>
        <v>2.09</v>
      </c>
      <c r="F545">
        <f t="shared" si="59"/>
        <v>973.93999999999994</v>
      </c>
      <c r="G545">
        <f t="shared" si="60"/>
        <v>2007</v>
      </c>
      <c r="H545">
        <f>SUMIF(B$1:B545, B545, F$1:F545)</f>
        <v>16436.149999999998</v>
      </c>
      <c r="I545">
        <f t="shared" si="64"/>
        <v>0.2</v>
      </c>
      <c r="J545">
        <f t="shared" si="61"/>
        <v>880.74</v>
      </c>
      <c r="K545" s="1">
        <f>EOMONTH(A545, 0)</f>
        <v>39355</v>
      </c>
      <c r="L545" s="3">
        <f t="shared" si="62"/>
        <v>1321</v>
      </c>
      <c r="M545">
        <f t="shared" si="63"/>
        <v>0</v>
      </c>
    </row>
    <row r="546" spans="1:13" x14ac:dyDescent="0.25">
      <c r="A546" s="1">
        <v>39354</v>
      </c>
      <c r="B546" t="s">
        <v>45</v>
      </c>
      <c r="C546" s="3">
        <v>476</v>
      </c>
      <c r="D546">
        <f>SUMIF(B$1:B$2162, B546, C$1:C$2162)</f>
        <v>26451</v>
      </c>
      <c r="E546" s="2" t="str">
        <f t="shared" si="58"/>
        <v>2.09</v>
      </c>
      <c r="F546">
        <f t="shared" si="59"/>
        <v>994.83999999999992</v>
      </c>
      <c r="G546">
        <f t="shared" si="60"/>
        <v>2007</v>
      </c>
      <c r="H546">
        <f>SUMIF(B$1:B546, B546, F$1:F546)</f>
        <v>13148.349999999999</v>
      </c>
      <c r="I546">
        <f t="shared" si="64"/>
        <v>0.2</v>
      </c>
      <c r="J546">
        <f t="shared" si="61"/>
        <v>899.64</v>
      </c>
      <c r="K546" s="1">
        <f>EOMONTH(A546, 0)</f>
        <v>39355</v>
      </c>
      <c r="L546" s="3">
        <f t="shared" si="62"/>
        <v>845</v>
      </c>
      <c r="M546">
        <f t="shared" si="63"/>
        <v>0</v>
      </c>
    </row>
    <row r="547" spans="1:13" x14ac:dyDescent="0.25">
      <c r="A547" s="1">
        <v>39357</v>
      </c>
      <c r="B547" t="s">
        <v>19</v>
      </c>
      <c r="C547" s="3">
        <v>151</v>
      </c>
      <c r="D547">
        <f>SUMIF(B$1:B$2162, B547, C$1:C$2162)</f>
        <v>4784</v>
      </c>
      <c r="E547" s="2" t="str">
        <f t="shared" si="58"/>
        <v>2.09</v>
      </c>
      <c r="F547">
        <f t="shared" si="59"/>
        <v>315.58999999999997</v>
      </c>
      <c r="G547">
        <f t="shared" si="60"/>
        <v>2007</v>
      </c>
      <c r="H547">
        <f>SUMIF(B$1:B547, B547, F$1:F547)</f>
        <v>2341.65</v>
      </c>
      <c r="I547">
        <f t="shared" si="64"/>
        <v>0.1</v>
      </c>
      <c r="J547">
        <f t="shared" si="61"/>
        <v>300.48999999999995</v>
      </c>
      <c r="K547" s="1">
        <f>EOMONTH(A547, 0)</f>
        <v>39386</v>
      </c>
      <c r="L547" s="3">
        <f t="shared" si="62"/>
        <v>5845</v>
      </c>
      <c r="M547">
        <f t="shared" si="63"/>
        <v>1</v>
      </c>
    </row>
    <row r="548" spans="1:13" x14ac:dyDescent="0.25">
      <c r="A548" s="1">
        <v>39357</v>
      </c>
      <c r="B548" t="s">
        <v>148</v>
      </c>
      <c r="C548" s="3">
        <v>17</v>
      </c>
      <c r="D548">
        <f>SUMIF(B$1:B$2162, B548, C$1:C$2162)</f>
        <v>26</v>
      </c>
      <c r="E548" s="2" t="str">
        <f t="shared" si="58"/>
        <v>2.09</v>
      </c>
      <c r="F548">
        <f t="shared" si="59"/>
        <v>35.53</v>
      </c>
      <c r="G548">
        <f t="shared" si="60"/>
        <v>2007</v>
      </c>
      <c r="H548">
        <f>SUMIF(B$1:B548, B548, F$1:F548)</f>
        <v>35.53</v>
      </c>
      <c r="I548">
        <f t="shared" si="64"/>
        <v>0</v>
      </c>
      <c r="J548">
        <f t="shared" si="61"/>
        <v>35.53</v>
      </c>
      <c r="K548" s="1">
        <f>EOMONTH(A548, 0)</f>
        <v>39386</v>
      </c>
      <c r="L548" s="3">
        <f t="shared" si="62"/>
        <v>5828</v>
      </c>
      <c r="M548">
        <f t="shared" si="63"/>
        <v>0</v>
      </c>
    </row>
    <row r="549" spans="1:13" x14ac:dyDescent="0.25">
      <c r="A549" s="1">
        <v>39361</v>
      </c>
      <c r="B549" t="s">
        <v>149</v>
      </c>
      <c r="C549" s="3">
        <v>4</v>
      </c>
      <c r="D549">
        <f>SUMIF(B$1:B$2162, B549, C$1:C$2162)</f>
        <v>67</v>
      </c>
      <c r="E549" s="2" t="str">
        <f t="shared" si="58"/>
        <v>2.09</v>
      </c>
      <c r="F549">
        <f t="shared" si="59"/>
        <v>8.36</v>
      </c>
      <c r="G549">
        <f t="shared" si="60"/>
        <v>2007</v>
      </c>
      <c r="H549">
        <f>SUMIF(B$1:B549, B549, F$1:F549)</f>
        <v>8.36</v>
      </c>
      <c r="I549">
        <f t="shared" si="64"/>
        <v>0</v>
      </c>
      <c r="J549">
        <f t="shared" si="61"/>
        <v>8.36</v>
      </c>
      <c r="K549" s="1">
        <f>EOMONTH(A549, 0)</f>
        <v>39386</v>
      </c>
      <c r="L549" s="3">
        <f t="shared" si="62"/>
        <v>5824</v>
      </c>
      <c r="M549">
        <f t="shared" si="63"/>
        <v>0</v>
      </c>
    </row>
    <row r="550" spans="1:13" x14ac:dyDescent="0.25">
      <c r="A550" s="1">
        <v>39371</v>
      </c>
      <c r="B550" t="s">
        <v>5</v>
      </c>
      <c r="C550" s="3">
        <v>131</v>
      </c>
      <c r="D550">
        <f>SUMIF(B$1:B$2162, B550, C$1:C$2162)</f>
        <v>11402</v>
      </c>
      <c r="E550" s="2" t="str">
        <f t="shared" si="58"/>
        <v>2.09</v>
      </c>
      <c r="F550">
        <f t="shared" si="59"/>
        <v>273.78999999999996</v>
      </c>
      <c r="G550">
        <f t="shared" si="60"/>
        <v>2007</v>
      </c>
      <c r="H550">
        <f>SUMIF(B$1:B550, B550, F$1:F550)</f>
        <v>8652.1000000000022</v>
      </c>
      <c r="I550">
        <f t="shared" si="64"/>
        <v>0.1</v>
      </c>
      <c r="J550">
        <f t="shared" si="61"/>
        <v>260.69</v>
      </c>
      <c r="K550" s="1">
        <f>EOMONTH(A550, 0)</f>
        <v>39386</v>
      </c>
      <c r="L550" s="3">
        <f t="shared" si="62"/>
        <v>5693</v>
      </c>
      <c r="M550">
        <f t="shared" si="63"/>
        <v>0</v>
      </c>
    </row>
    <row r="551" spans="1:13" x14ac:dyDescent="0.25">
      <c r="A551" s="1">
        <v>39371</v>
      </c>
      <c r="B551" t="s">
        <v>24</v>
      </c>
      <c r="C551" s="3">
        <v>369</v>
      </c>
      <c r="D551">
        <f>SUMIF(B$1:B$2162, B551, C$1:C$2162)</f>
        <v>5797</v>
      </c>
      <c r="E551" s="2" t="str">
        <f t="shared" si="58"/>
        <v>2.09</v>
      </c>
      <c r="F551">
        <f t="shared" si="59"/>
        <v>771.20999999999992</v>
      </c>
      <c r="G551">
        <f t="shared" si="60"/>
        <v>2007</v>
      </c>
      <c r="H551">
        <f>SUMIF(B$1:B551, B551, F$1:F551)</f>
        <v>4588.3999999999996</v>
      </c>
      <c r="I551">
        <f t="shared" si="64"/>
        <v>0.1</v>
      </c>
      <c r="J551">
        <f t="shared" si="61"/>
        <v>734.31</v>
      </c>
      <c r="K551" s="1">
        <f>EOMONTH(A551, 0)</f>
        <v>39386</v>
      </c>
      <c r="L551" s="3">
        <f t="shared" si="62"/>
        <v>5324</v>
      </c>
      <c r="M551">
        <f t="shared" si="63"/>
        <v>0</v>
      </c>
    </row>
    <row r="552" spans="1:13" x14ac:dyDescent="0.25">
      <c r="A552" s="1">
        <v>39371</v>
      </c>
      <c r="B552" t="s">
        <v>131</v>
      </c>
      <c r="C552" s="3">
        <v>60</v>
      </c>
      <c r="D552">
        <f>SUMIF(B$1:B$2162, B552, C$1:C$2162)</f>
        <v>1503</v>
      </c>
      <c r="E552" s="2" t="str">
        <f t="shared" si="58"/>
        <v>2.09</v>
      </c>
      <c r="F552">
        <f t="shared" si="59"/>
        <v>125.39999999999999</v>
      </c>
      <c r="G552">
        <f t="shared" si="60"/>
        <v>2007</v>
      </c>
      <c r="H552">
        <f>SUMIF(B$1:B552, B552, F$1:F552)</f>
        <v>580.01</v>
      </c>
      <c r="I552">
        <f t="shared" si="64"/>
        <v>0.05</v>
      </c>
      <c r="J552">
        <f t="shared" si="61"/>
        <v>122.4</v>
      </c>
      <c r="K552" s="1">
        <f>EOMONTH(A552, 0)</f>
        <v>39386</v>
      </c>
      <c r="L552" s="3">
        <f t="shared" si="62"/>
        <v>5264</v>
      </c>
      <c r="M552">
        <f t="shared" si="63"/>
        <v>0</v>
      </c>
    </row>
    <row r="553" spans="1:13" x14ac:dyDescent="0.25">
      <c r="A553" s="1">
        <v>39375</v>
      </c>
      <c r="B553" t="s">
        <v>17</v>
      </c>
      <c r="C553" s="3">
        <v>405</v>
      </c>
      <c r="D553">
        <f>SUMIF(B$1:B$2162, B553, C$1:C$2162)</f>
        <v>19896</v>
      </c>
      <c r="E553" s="2" t="str">
        <f t="shared" si="58"/>
        <v>2.09</v>
      </c>
      <c r="F553">
        <f t="shared" si="59"/>
        <v>846.44999999999993</v>
      </c>
      <c r="G553">
        <f t="shared" si="60"/>
        <v>2007</v>
      </c>
      <c r="H553">
        <f>SUMIF(B$1:B553, B553, F$1:F553)</f>
        <v>13041.599999999999</v>
      </c>
      <c r="I553">
        <f t="shared" si="64"/>
        <v>0.2</v>
      </c>
      <c r="J553">
        <f t="shared" si="61"/>
        <v>765.44999999999993</v>
      </c>
      <c r="K553" s="1">
        <f>EOMONTH(A553, 0)</f>
        <v>39386</v>
      </c>
      <c r="L553" s="3">
        <f t="shared" si="62"/>
        <v>4859</v>
      </c>
      <c r="M553">
        <f t="shared" si="63"/>
        <v>0</v>
      </c>
    </row>
    <row r="554" spans="1:13" x14ac:dyDescent="0.25">
      <c r="A554" s="1">
        <v>39376</v>
      </c>
      <c r="B554" t="s">
        <v>21</v>
      </c>
      <c r="C554" s="3">
        <v>3</v>
      </c>
      <c r="D554">
        <f>SUMIF(B$1:B$2162, B554, C$1:C$2162)</f>
        <v>36</v>
      </c>
      <c r="E554" s="2" t="str">
        <f t="shared" si="58"/>
        <v>2.09</v>
      </c>
      <c r="F554">
        <f t="shared" si="59"/>
        <v>6.27</v>
      </c>
      <c r="G554">
        <f t="shared" si="60"/>
        <v>2007</v>
      </c>
      <c r="H554">
        <f>SUMIF(B$1:B554, B554, F$1:F554)</f>
        <v>38.269999999999996</v>
      </c>
      <c r="I554">
        <f t="shared" si="64"/>
        <v>0</v>
      </c>
      <c r="J554">
        <f t="shared" si="61"/>
        <v>6.27</v>
      </c>
      <c r="K554" s="1">
        <f>EOMONTH(A554, 0)</f>
        <v>39386</v>
      </c>
      <c r="L554" s="3">
        <f t="shared" si="62"/>
        <v>4856</v>
      </c>
      <c r="M554">
        <f t="shared" si="63"/>
        <v>0</v>
      </c>
    </row>
    <row r="555" spans="1:13" x14ac:dyDescent="0.25">
      <c r="A555" s="1">
        <v>39380</v>
      </c>
      <c r="B555" t="s">
        <v>78</v>
      </c>
      <c r="C555" s="3">
        <v>35</v>
      </c>
      <c r="D555">
        <f>SUMIF(B$1:B$2162, B555, C$1:C$2162)</f>
        <v>2123</v>
      </c>
      <c r="E555" s="2" t="str">
        <f t="shared" si="58"/>
        <v>2.09</v>
      </c>
      <c r="F555">
        <f t="shared" si="59"/>
        <v>73.149999999999991</v>
      </c>
      <c r="G555">
        <f t="shared" si="60"/>
        <v>2007</v>
      </c>
      <c r="H555">
        <f>SUMIF(B$1:B555, B555, F$1:F555)</f>
        <v>1205.17</v>
      </c>
      <c r="I555">
        <f t="shared" si="64"/>
        <v>0.1</v>
      </c>
      <c r="J555">
        <f t="shared" si="61"/>
        <v>69.649999999999991</v>
      </c>
      <c r="K555" s="1">
        <f>EOMONTH(A555, 0)</f>
        <v>39386</v>
      </c>
      <c r="L555" s="3">
        <f t="shared" si="62"/>
        <v>4821</v>
      </c>
      <c r="M555">
        <f t="shared" si="63"/>
        <v>0</v>
      </c>
    </row>
    <row r="556" spans="1:13" x14ac:dyDescent="0.25">
      <c r="A556" s="1">
        <v>39382</v>
      </c>
      <c r="B556" t="s">
        <v>45</v>
      </c>
      <c r="C556" s="3">
        <v>424</v>
      </c>
      <c r="D556">
        <f>SUMIF(B$1:B$2162, B556, C$1:C$2162)</f>
        <v>26451</v>
      </c>
      <c r="E556" s="2" t="str">
        <f t="shared" si="58"/>
        <v>2.09</v>
      </c>
      <c r="F556">
        <f t="shared" si="59"/>
        <v>886.16</v>
      </c>
      <c r="G556">
        <f t="shared" si="60"/>
        <v>2007</v>
      </c>
      <c r="H556">
        <f>SUMIF(B$1:B556, B556, F$1:F556)</f>
        <v>14034.509999999998</v>
      </c>
      <c r="I556">
        <f t="shared" si="64"/>
        <v>0.2</v>
      </c>
      <c r="J556">
        <f t="shared" si="61"/>
        <v>801.36</v>
      </c>
      <c r="K556" s="1">
        <f>EOMONTH(A556, 0)</f>
        <v>39386</v>
      </c>
      <c r="L556" s="3">
        <f t="shared" si="62"/>
        <v>4397</v>
      </c>
      <c r="M556">
        <f t="shared" si="63"/>
        <v>0</v>
      </c>
    </row>
    <row r="557" spans="1:13" x14ac:dyDescent="0.25">
      <c r="A557" s="1">
        <v>39382</v>
      </c>
      <c r="B557" t="s">
        <v>50</v>
      </c>
      <c r="C557" s="3">
        <v>444</v>
      </c>
      <c r="D557">
        <f>SUMIF(B$1:B$2162, B557, C$1:C$2162)</f>
        <v>22352</v>
      </c>
      <c r="E557" s="2" t="str">
        <f t="shared" si="58"/>
        <v>2.09</v>
      </c>
      <c r="F557">
        <f t="shared" si="59"/>
        <v>927.95999999999992</v>
      </c>
      <c r="G557">
        <f t="shared" si="60"/>
        <v>2007</v>
      </c>
      <c r="H557">
        <f>SUMIF(B$1:B557, B557, F$1:F557)</f>
        <v>11761.46</v>
      </c>
      <c r="I557">
        <f t="shared" si="64"/>
        <v>0.2</v>
      </c>
      <c r="J557">
        <f t="shared" si="61"/>
        <v>839.16</v>
      </c>
      <c r="K557" s="1">
        <f>EOMONTH(A557, 0)</f>
        <v>39386</v>
      </c>
      <c r="L557" s="3">
        <f t="shared" si="62"/>
        <v>3953</v>
      </c>
      <c r="M557">
        <f t="shared" si="63"/>
        <v>0</v>
      </c>
    </row>
    <row r="558" spans="1:13" x14ac:dyDescent="0.25">
      <c r="A558" s="1">
        <v>39382</v>
      </c>
      <c r="B558" t="s">
        <v>150</v>
      </c>
      <c r="C558" s="3">
        <v>2</v>
      </c>
      <c r="D558">
        <f>SUMIF(B$1:B$2162, B558, C$1:C$2162)</f>
        <v>4</v>
      </c>
      <c r="E558" s="2" t="str">
        <f t="shared" si="58"/>
        <v>2.09</v>
      </c>
      <c r="F558">
        <f t="shared" si="59"/>
        <v>4.18</v>
      </c>
      <c r="G558">
        <f t="shared" si="60"/>
        <v>2007</v>
      </c>
      <c r="H558">
        <f>SUMIF(B$1:B558, B558, F$1:F558)</f>
        <v>4.18</v>
      </c>
      <c r="I558">
        <f t="shared" si="64"/>
        <v>0</v>
      </c>
      <c r="J558">
        <f t="shared" si="61"/>
        <v>4.18</v>
      </c>
      <c r="K558" s="1">
        <f>EOMONTH(A558, 0)</f>
        <v>39386</v>
      </c>
      <c r="L558" s="3">
        <f t="shared" si="62"/>
        <v>3951</v>
      </c>
      <c r="M558">
        <f t="shared" si="63"/>
        <v>0</v>
      </c>
    </row>
    <row r="559" spans="1:13" x14ac:dyDescent="0.25">
      <c r="A559" s="1">
        <v>39385</v>
      </c>
      <c r="B559" t="s">
        <v>17</v>
      </c>
      <c r="C559" s="3">
        <v>480</v>
      </c>
      <c r="D559">
        <f>SUMIF(B$1:B$2162, B559, C$1:C$2162)</f>
        <v>19896</v>
      </c>
      <c r="E559" s="2" t="str">
        <f t="shared" si="58"/>
        <v>2.09</v>
      </c>
      <c r="F559">
        <f t="shared" si="59"/>
        <v>1003.1999999999999</v>
      </c>
      <c r="G559">
        <f t="shared" si="60"/>
        <v>2007</v>
      </c>
      <c r="H559">
        <f>SUMIF(B$1:B559, B559, F$1:F559)</f>
        <v>14044.8</v>
      </c>
      <c r="I559">
        <f t="shared" si="64"/>
        <v>0.2</v>
      </c>
      <c r="J559">
        <f t="shared" si="61"/>
        <v>907.19999999999993</v>
      </c>
      <c r="K559" s="1">
        <f>EOMONTH(A559, 0)</f>
        <v>39386</v>
      </c>
      <c r="L559" s="3">
        <f t="shared" si="62"/>
        <v>3471</v>
      </c>
      <c r="M559">
        <f t="shared" si="63"/>
        <v>0</v>
      </c>
    </row>
    <row r="560" spans="1:13" x14ac:dyDescent="0.25">
      <c r="A560" s="1">
        <v>39386</v>
      </c>
      <c r="B560" t="s">
        <v>37</v>
      </c>
      <c r="C560" s="3">
        <v>65</v>
      </c>
      <c r="D560">
        <f>SUMIF(B$1:B$2162, B560, C$1:C$2162)</f>
        <v>5232</v>
      </c>
      <c r="E560" s="2" t="str">
        <f t="shared" si="58"/>
        <v>2.09</v>
      </c>
      <c r="F560">
        <f t="shared" si="59"/>
        <v>135.85</v>
      </c>
      <c r="G560">
        <f t="shared" si="60"/>
        <v>2007</v>
      </c>
      <c r="H560">
        <f>SUMIF(B$1:B560, B560, F$1:F560)</f>
        <v>2656.8599999999997</v>
      </c>
      <c r="I560">
        <f t="shared" si="64"/>
        <v>0.1</v>
      </c>
      <c r="J560">
        <f t="shared" si="61"/>
        <v>129.35</v>
      </c>
      <c r="K560" s="1">
        <f>EOMONTH(A560, 0)</f>
        <v>39386</v>
      </c>
      <c r="L560" s="3">
        <f t="shared" si="62"/>
        <v>3406</v>
      </c>
      <c r="M560">
        <f t="shared" si="63"/>
        <v>0</v>
      </c>
    </row>
    <row r="561" spans="1:13" x14ac:dyDescent="0.25">
      <c r="A561" s="1">
        <v>39388</v>
      </c>
      <c r="B561" t="s">
        <v>89</v>
      </c>
      <c r="C561" s="3">
        <v>8</v>
      </c>
      <c r="D561">
        <f>SUMIF(B$1:B$2162, B561, C$1:C$2162)</f>
        <v>32</v>
      </c>
      <c r="E561" s="2" t="str">
        <f t="shared" si="58"/>
        <v>2.09</v>
      </c>
      <c r="F561">
        <f t="shared" si="59"/>
        <v>16.72</v>
      </c>
      <c r="G561">
        <f t="shared" si="60"/>
        <v>2007</v>
      </c>
      <c r="H561">
        <f>SUMIF(B$1:B561, B561, F$1:F561)</f>
        <v>22.72</v>
      </c>
      <c r="I561">
        <f t="shared" si="64"/>
        <v>0</v>
      </c>
      <c r="J561">
        <f t="shared" si="61"/>
        <v>16.72</v>
      </c>
      <c r="K561" s="1">
        <f>EOMONTH(A561, 0)</f>
        <v>39416</v>
      </c>
      <c r="L561" s="3">
        <f t="shared" si="62"/>
        <v>5406</v>
      </c>
      <c r="M561">
        <f t="shared" si="63"/>
        <v>0</v>
      </c>
    </row>
    <row r="562" spans="1:13" x14ac:dyDescent="0.25">
      <c r="A562" s="1">
        <v>39389</v>
      </c>
      <c r="B562" t="s">
        <v>52</v>
      </c>
      <c r="C562" s="3">
        <v>52</v>
      </c>
      <c r="D562">
        <f>SUMIF(B$1:B$2162, B562, C$1:C$2162)</f>
        <v>5460</v>
      </c>
      <c r="E562" s="2" t="str">
        <f t="shared" si="58"/>
        <v>2.09</v>
      </c>
      <c r="F562">
        <f t="shared" si="59"/>
        <v>108.67999999999999</v>
      </c>
      <c r="G562">
        <f t="shared" si="60"/>
        <v>2007</v>
      </c>
      <c r="H562">
        <f>SUMIF(B$1:B562, B562, F$1:F562)</f>
        <v>2062.4799999999996</v>
      </c>
      <c r="I562">
        <f t="shared" si="64"/>
        <v>0.1</v>
      </c>
      <c r="J562">
        <f t="shared" si="61"/>
        <v>103.47999999999999</v>
      </c>
      <c r="K562" s="1">
        <f>EOMONTH(A562, 0)</f>
        <v>39416</v>
      </c>
      <c r="L562" s="3">
        <f t="shared" si="62"/>
        <v>5354</v>
      </c>
      <c r="M562">
        <f t="shared" si="63"/>
        <v>0</v>
      </c>
    </row>
    <row r="563" spans="1:13" x14ac:dyDescent="0.25">
      <c r="A563" s="1">
        <v>39392</v>
      </c>
      <c r="B563" t="s">
        <v>40</v>
      </c>
      <c r="C563" s="3">
        <v>8</v>
      </c>
      <c r="D563">
        <f>SUMIF(B$1:B$2162, B563, C$1:C$2162)</f>
        <v>50</v>
      </c>
      <c r="E563" s="2" t="str">
        <f t="shared" si="58"/>
        <v>2.09</v>
      </c>
      <c r="F563">
        <f t="shared" si="59"/>
        <v>16.72</v>
      </c>
      <c r="G563">
        <f t="shared" si="60"/>
        <v>2007</v>
      </c>
      <c r="H563">
        <f>SUMIF(B$1:B563, B563, F$1:F563)</f>
        <v>66.699999999999989</v>
      </c>
      <c r="I563">
        <f t="shared" si="64"/>
        <v>0</v>
      </c>
      <c r="J563">
        <f t="shared" si="61"/>
        <v>16.72</v>
      </c>
      <c r="K563" s="1">
        <f>EOMONTH(A563, 0)</f>
        <v>39416</v>
      </c>
      <c r="L563" s="3">
        <f t="shared" si="62"/>
        <v>5346</v>
      </c>
      <c r="M563">
        <f t="shared" si="63"/>
        <v>0</v>
      </c>
    </row>
    <row r="564" spans="1:13" x14ac:dyDescent="0.25">
      <c r="A564" s="1">
        <v>39393</v>
      </c>
      <c r="B564" t="s">
        <v>7</v>
      </c>
      <c r="C564" s="3">
        <v>143</v>
      </c>
      <c r="D564">
        <f>SUMIF(B$1:B$2162, B564, C$1:C$2162)</f>
        <v>27505</v>
      </c>
      <c r="E564" s="2" t="str">
        <f t="shared" si="58"/>
        <v>2.09</v>
      </c>
      <c r="F564">
        <f t="shared" si="59"/>
        <v>298.87</v>
      </c>
      <c r="G564">
        <f t="shared" si="60"/>
        <v>2007</v>
      </c>
      <c r="H564">
        <f>SUMIF(B$1:B564, B564, F$1:F564)</f>
        <v>16973.039999999997</v>
      </c>
      <c r="I564">
        <f t="shared" si="64"/>
        <v>0.2</v>
      </c>
      <c r="J564">
        <f t="shared" si="61"/>
        <v>270.27</v>
      </c>
      <c r="K564" s="1">
        <f>EOMONTH(A564, 0)</f>
        <v>39416</v>
      </c>
      <c r="L564" s="3">
        <f t="shared" si="62"/>
        <v>5203</v>
      </c>
      <c r="M564">
        <f t="shared" si="63"/>
        <v>0</v>
      </c>
    </row>
    <row r="565" spans="1:13" x14ac:dyDescent="0.25">
      <c r="A565" s="1">
        <v>39394</v>
      </c>
      <c r="B565" t="s">
        <v>18</v>
      </c>
      <c r="C565" s="3">
        <v>20</v>
      </c>
      <c r="D565">
        <f>SUMIF(B$1:B$2162, B565, C$1:C$2162)</f>
        <v>5156</v>
      </c>
      <c r="E565" s="2" t="str">
        <f t="shared" si="58"/>
        <v>2.09</v>
      </c>
      <c r="F565">
        <f t="shared" si="59"/>
        <v>41.8</v>
      </c>
      <c r="G565">
        <f t="shared" si="60"/>
        <v>2007</v>
      </c>
      <c r="H565">
        <f>SUMIF(B$1:B565, B565, F$1:F565)</f>
        <v>3792.8900000000003</v>
      </c>
      <c r="I565">
        <f t="shared" si="64"/>
        <v>0.1</v>
      </c>
      <c r="J565">
        <f t="shared" si="61"/>
        <v>39.799999999999997</v>
      </c>
      <c r="K565" s="1">
        <f>EOMONTH(A565, 0)</f>
        <v>39416</v>
      </c>
      <c r="L565" s="3">
        <f t="shared" si="62"/>
        <v>5183</v>
      </c>
      <c r="M565">
        <f t="shared" si="63"/>
        <v>0</v>
      </c>
    </row>
    <row r="566" spans="1:13" x14ac:dyDescent="0.25">
      <c r="A566" s="1">
        <v>39397</v>
      </c>
      <c r="B566" t="s">
        <v>14</v>
      </c>
      <c r="C566" s="3">
        <v>396</v>
      </c>
      <c r="D566">
        <f>SUMIF(B$1:B$2162, B566, C$1:C$2162)</f>
        <v>23660</v>
      </c>
      <c r="E566" s="2" t="str">
        <f t="shared" si="58"/>
        <v>2.09</v>
      </c>
      <c r="F566">
        <f t="shared" si="59"/>
        <v>827.64</v>
      </c>
      <c r="G566">
        <f t="shared" si="60"/>
        <v>2007</v>
      </c>
      <c r="H566">
        <f>SUMIF(B$1:B566, B566, F$1:F566)</f>
        <v>12754.619999999997</v>
      </c>
      <c r="I566">
        <f t="shared" si="64"/>
        <v>0.2</v>
      </c>
      <c r="J566">
        <f t="shared" si="61"/>
        <v>748.43999999999994</v>
      </c>
      <c r="K566" s="1">
        <f>EOMONTH(A566, 0)</f>
        <v>39416</v>
      </c>
      <c r="L566" s="3">
        <f t="shared" si="62"/>
        <v>4787</v>
      </c>
      <c r="M566">
        <f t="shared" si="63"/>
        <v>0</v>
      </c>
    </row>
    <row r="567" spans="1:13" x14ac:dyDescent="0.25">
      <c r="A567" s="1">
        <v>39398</v>
      </c>
      <c r="B567" t="s">
        <v>69</v>
      </c>
      <c r="C567" s="3">
        <v>168</v>
      </c>
      <c r="D567">
        <f>SUMIF(B$1:B$2162, B567, C$1:C$2162)</f>
        <v>3803</v>
      </c>
      <c r="E567" s="2" t="str">
        <f t="shared" si="58"/>
        <v>2.09</v>
      </c>
      <c r="F567">
        <f t="shared" si="59"/>
        <v>351.12</v>
      </c>
      <c r="G567">
        <f t="shared" si="60"/>
        <v>2007</v>
      </c>
      <c r="H567">
        <f>SUMIF(B$1:B567, B567, F$1:F567)</f>
        <v>1768.42</v>
      </c>
      <c r="I567">
        <f t="shared" si="64"/>
        <v>0.1</v>
      </c>
      <c r="J567">
        <f t="shared" si="61"/>
        <v>334.31999999999994</v>
      </c>
      <c r="K567" s="1">
        <f>EOMONTH(A567, 0)</f>
        <v>39416</v>
      </c>
      <c r="L567" s="3">
        <f t="shared" si="62"/>
        <v>4619</v>
      </c>
      <c r="M567">
        <f t="shared" si="63"/>
        <v>0</v>
      </c>
    </row>
    <row r="568" spans="1:13" x14ac:dyDescent="0.25">
      <c r="A568" s="1">
        <v>39399</v>
      </c>
      <c r="B568" t="s">
        <v>69</v>
      </c>
      <c r="C568" s="3">
        <v>69</v>
      </c>
      <c r="D568">
        <f>SUMIF(B$1:B$2162, B568, C$1:C$2162)</f>
        <v>3803</v>
      </c>
      <c r="E568" s="2" t="str">
        <f t="shared" si="58"/>
        <v>2.09</v>
      </c>
      <c r="F568">
        <f t="shared" si="59"/>
        <v>144.20999999999998</v>
      </c>
      <c r="G568">
        <f t="shared" si="60"/>
        <v>2007</v>
      </c>
      <c r="H568">
        <f>SUMIF(B$1:B568, B568, F$1:F568)</f>
        <v>1912.63</v>
      </c>
      <c r="I568">
        <f t="shared" si="64"/>
        <v>0.1</v>
      </c>
      <c r="J568">
        <f t="shared" si="61"/>
        <v>137.30999999999997</v>
      </c>
      <c r="K568" s="1">
        <f>EOMONTH(A568, 0)</f>
        <v>39416</v>
      </c>
      <c r="L568" s="3">
        <f t="shared" si="62"/>
        <v>4550</v>
      </c>
      <c r="M568">
        <f t="shared" si="63"/>
        <v>0</v>
      </c>
    </row>
    <row r="569" spans="1:13" x14ac:dyDescent="0.25">
      <c r="A569" s="1">
        <v>39407</v>
      </c>
      <c r="B569" t="s">
        <v>30</v>
      </c>
      <c r="C569" s="3">
        <v>99</v>
      </c>
      <c r="D569">
        <f>SUMIF(B$1:B$2162, B569, C$1:C$2162)</f>
        <v>5120</v>
      </c>
      <c r="E569" s="2" t="str">
        <f t="shared" si="58"/>
        <v>2.09</v>
      </c>
      <c r="F569">
        <f t="shared" si="59"/>
        <v>206.91</v>
      </c>
      <c r="G569">
        <f t="shared" si="60"/>
        <v>2007</v>
      </c>
      <c r="H569">
        <f>SUMIF(B$1:B569, B569, F$1:F569)</f>
        <v>3654.27</v>
      </c>
      <c r="I569">
        <f t="shared" si="64"/>
        <v>0.1</v>
      </c>
      <c r="J569">
        <f t="shared" si="61"/>
        <v>197.01</v>
      </c>
      <c r="K569" s="1">
        <f>EOMONTH(A569, 0)</f>
        <v>39416</v>
      </c>
      <c r="L569" s="3">
        <f t="shared" si="62"/>
        <v>4451</v>
      </c>
      <c r="M569">
        <f t="shared" si="63"/>
        <v>0</v>
      </c>
    </row>
    <row r="570" spans="1:13" x14ac:dyDescent="0.25">
      <c r="A570" s="1">
        <v>39407</v>
      </c>
      <c r="B570" t="s">
        <v>123</v>
      </c>
      <c r="C570" s="3">
        <v>57</v>
      </c>
      <c r="D570">
        <f>SUMIF(B$1:B$2162, B570, C$1:C$2162)</f>
        <v>807</v>
      </c>
      <c r="E570" s="2" t="str">
        <f t="shared" si="58"/>
        <v>2.09</v>
      </c>
      <c r="F570">
        <f t="shared" si="59"/>
        <v>119.13</v>
      </c>
      <c r="G570">
        <f t="shared" si="60"/>
        <v>2007</v>
      </c>
      <c r="H570">
        <f>SUMIF(B$1:B570, B570, F$1:F570)</f>
        <v>594.7299999999999</v>
      </c>
      <c r="I570">
        <f t="shared" si="64"/>
        <v>0.05</v>
      </c>
      <c r="J570">
        <f t="shared" si="61"/>
        <v>116.28</v>
      </c>
      <c r="K570" s="1">
        <f>EOMONTH(A570, 0)</f>
        <v>39416</v>
      </c>
      <c r="L570" s="3">
        <f t="shared" si="62"/>
        <v>4394</v>
      </c>
      <c r="M570">
        <f t="shared" si="63"/>
        <v>0</v>
      </c>
    </row>
    <row r="571" spans="1:13" x14ac:dyDescent="0.25">
      <c r="A571" s="1">
        <v>39408</v>
      </c>
      <c r="B571" t="s">
        <v>6</v>
      </c>
      <c r="C571" s="3">
        <v>103</v>
      </c>
      <c r="D571">
        <f>SUMIF(B$1:B$2162, B571, C$1:C$2162)</f>
        <v>4309</v>
      </c>
      <c r="E571" s="2" t="str">
        <f t="shared" si="58"/>
        <v>2.09</v>
      </c>
      <c r="F571">
        <f t="shared" si="59"/>
        <v>215.26999999999998</v>
      </c>
      <c r="G571">
        <f t="shared" si="60"/>
        <v>2007</v>
      </c>
      <c r="H571">
        <f>SUMIF(B$1:B571, B571, F$1:F571)</f>
        <v>2365.3500000000004</v>
      </c>
      <c r="I571">
        <f t="shared" si="64"/>
        <v>0.1</v>
      </c>
      <c r="J571">
        <f t="shared" si="61"/>
        <v>204.96999999999997</v>
      </c>
      <c r="K571" s="1">
        <f>EOMONTH(A571, 0)</f>
        <v>39416</v>
      </c>
      <c r="L571" s="3">
        <f t="shared" si="62"/>
        <v>4291</v>
      </c>
      <c r="M571">
        <f t="shared" si="63"/>
        <v>0</v>
      </c>
    </row>
    <row r="572" spans="1:13" x14ac:dyDescent="0.25">
      <c r="A572" s="1">
        <v>39409</v>
      </c>
      <c r="B572" t="s">
        <v>124</v>
      </c>
      <c r="C572" s="3">
        <v>2</v>
      </c>
      <c r="D572">
        <f>SUMIF(B$1:B$2162, B572, C$1:C$2162)</f>
        <v>32</v>
      </c>
      <c r="E572" s="2" t="str">
        <f t="shared" si="58"/>
        <v>2.09</v>
      </c>
      <c r="F572">
        <f t="shared" si="59"/>
        <v>4.18</v>
      </c>
      <c r="G572">
        <f t="shared" si="60"/>
        <v>2007</v>
      </c>
      <c r="H572">
        <f>SUMIF(B$1:B572, B572, F$1:F572)</f>
        <v>12.379999999999999</v>
      </c>
      <c r="I572">
        <f t="shared" si="64"/>
        <v>0</v>
      </c>
      <c r="J572">
        <f t="shared" si="61"/>
        <v>4.18</v>
      </c>
      <c r="K572" s="1">
        <f>EOMONTH(A572, 0)</f>
        <v>39416</v>
      </c>
      <c r="L572" s="3">
        <f t="shared" si="62"/>
        <v>4289</v>
      </c>
      <c r="M572">
        <f t="shared" si="63"/>
        <v>0</v>
      </c>
    </row>
    <row r="573" spans="1:13" x14ac:dyDescent="0.25">
      <c r="A573" s="1">
        <v>39412</v>
      </c>
      <c r="B573" t="s">
        <v>52</v>
      </c>
      <c r="C573" s="3">
        <v>88</v>
      </c>
      <c r="D573">
        <f>SUMIF(B$1:B$2162, B573, C$1:C$2162)</f>
        <v>5460</v>
      </c>
      <c r="E573" s="2" t="str">
        <f t="shared" si="58"/>
        <v>2.09</v>
      </c>
      <c r="F573">
        <f t="shared" si="59"/>
        <v>183.92</v>
      </c>
      <c r="G573">
        <f t="shared" si="60"/>
        <v>2007</v>
      </c>
      <c r="H573">
        <f>SUMIF(B$1:B573, B573, F$1:F573)</f>
        <v>2246.3999999999996</v>
      </c>
      <c r="I573">
        <f t="shared" si="64"/>
        <v>0.1</v>
      </c>
      <c r="J573">
        <f t="shared" si="61"/>
        <v>175.11999999999998</v>
      </c>
      <c r="K573" s="1">
        <f>EOMONTH(A573, 0)</f>
        <v>39416</v>
      </c>
      <c r="L573" s="3">
        <f t="shared" si="62"/>
        <v>4201</v>
      </c>
      <c r="M573">
        <f t="shared" si="63"/>
        <v>0</v>
      </c>
    </row>
    <row r="574" spans="1:13" x14ac:dyDescent="0.25">
      <c r="A574" s="1">
        <v>39414</v>
      </c>
      <c r="B574" t="s">
        <v>7</v>
      </c>
      <c r="C574" s="3">
        <v>216</v>
      </c>
      <c r="D574">
        <f>SUMIF(B$1:B$2162, B574, C$1:C$2162)</f>
        <v>27505</v>
      </c>
      <c r="E574" s="2" t="str">
        <f t="shared" si="58"/>
        <v>2.09</v>
      </c>
      <c r="F574">
        <f t="shared" si="59"/>
        <v>451.43999999999994</v>
      </c>
      <c r="G574">
        <f t="shared" si="60"/>
        <v>2007</v>
      </c>
      <c r="H574">
        <f>SUMIF(B$1:B574, B574, F$1:F574)</f>
        <v>17424.479999999996</v>
      </c>
      <c r="I574">
        <f t="shared" si="64"/>
        <v>0.2</v>
      </c>
      <c r="J574">
        <f t="shared" si="61"/>
        <v>408.23999999999995</v>
      </c>
      <c r="K574" s="1">
        <f>EOMONTH(A574, 0)</f>
        <v>39416</v>
      </c>
      <c r="L574" s="3">
        <f t="shared" si="62"/>
        <v>3985</v>
      </c>
      <c r="M574">
        <f t="shared" si="63"/>
        <v>0</v>
      </c>
    </row>
    <row r="575" spans="1:13" x14ac:dyDescent="0.25">
      <c r="A575" s="1">
        <v>39414</v>
      </c>
      <c r="B575" t="s">
        <v>37</v>
      </c>
      <c r="C575" s="3">
        <v>85</v>
      </c>
      <c r="D575">
        <f>SUMIF(B$1:B$2162, B575, C$1:C$2162)</f>
        <v>5232</v>
      </c>
      <c r="E575" s="2" t="str">
        <f t="shared" si="58"/>
        <v>2.09</v>
      </c>
      <c r="F575">
        <f t="shared" si="59"/>
        <v>177.64999999999998</v>
      </c>
      <c r="G575">
        <f t="shared" si="60"/>
        <v>2007</v>
      </c>
      <c r="H575">
        <f>SUMIF(B$1:B575, B575, F$1:F575)</f>
        <v>2834.5099999999998</v>
      </c>
      <c r="I575">
        <f t="shared" si="64"/>
        <v>0.1</v>
      </c>
      <c r="J575">
        <f t="shared" si="61"/>
        <v>169.14999999999998</v>
      </c>
      <c r="K575" s="1">
        <f>EOMONTH(A575, 0)</f>
        <v>39416</v>
      </c>
      <c r="L575" s="3">
        <f t="shared" si="62"/>
        <v>3900</v>
      </c>
      <c r="M575">
        <f t="shared" si="63"/>
        <v>0</v>
      </c>
    </row>
    <row r="576" spans="1:13" x14ac:dyDescent="0.25">
      <c r="A576" s="1">
        <v>39416</v>
      </c>
      <c r="B576" t="s">
        <v>7</v>
      </c>
      <c r="C576" s="3">
        <v>140</v>
      </c>
      <c r="D576">
        <f>SUMIF(B$1:B$2162, B576, C$1:C$2162)</f>
        <v>27505</v>
      </c>
      <c r="E576" s="2" t="str">
        <f t="shared" si="58"/>
        <v>2.09</v>
      </c>
      <c r="F576">
        <f t="shared" si="59"/>
        <v>292.59999999999997</v>
      </c>
      <c r="G576">
        <f t="shared" si="60"/>
        <v>2007</v>
      </c>
      <c r="H576">
        <f>SUMIF(B$1:B576, B576, F$1:F576)</f>
        <v>17717.079999999994</v>
      </c>
      <c r="I576">
        <f t="shared" si="64"/>
        <v>0.2</v>
      </c>
      <c r="J576">
        <f t="shared" si="61"/>
        <v>264.59999999999997</v>
      </c>
      <c r="K576" s="1">
        <f>EOMONTH(A576, 0)</f>
        <v>39416</v>
      </c>
      <c r="L576" s="3">
        <f t="shared" si="62"/>
        <v>3760</v>
      </c>
      <c r="M576">
        <f t="shared" si="63"/>
        <v>0</v>
      </c>
    </row>
    <row r="577" spans="1:13" x14ac:dyDescent="0.25">
      <c r="A577" s="1">
        <v>39421</v>
      </c>
      <c r="B577" t="s">
        <v>50</v>
      </c>
      <c r="C577" s="3">
        <v>377</v>
      </c>
      <c r="D577">
        <f>SUMIF(B$1:B$2162, B577, C$1:C$2162)</f>
        <v>22352</v>
      </c>
      <c r="E577" s="2" t="str">
        <f t="shared" si="58"/>
        <v>2.09</v>
      </c>
      <c r="F577">
        <f t="shared" si="59"/>
        <v>787.93</v>
      </c>
      <c r="G577">
        <f t="shared" si="60"/>
        <v>2007</v>
      </c>
      <c r="H577">
        <f>SUMIF(B$1:B577, B577, F$1:F577)</f>
        <v>12549.39</v>
      </c>
      <c r="I577">
        <f t="shared" si="64"/>
        <v>0.2</v>
      </c>
      <c r="J577">
        <f t="shared" si="61"/>
        <v>712.53</v>
      </c>
      <c r="K577" s="1">
        <f>EOMONTH(A577, 0)</f>
        <v>39447</v>
      </c>
      <c r="L577" s="3">
        <f t="shared" si="62"/>
        <v>5760</v>
      </c>
      <c r="M577">
        <f t="shared" si="63"/>
        <v>0</v>
      </c>
    </row>
    <row r="578" spans="1:13" x14ac:dyDescent="0.25">
      <c r="A578" s="1">
        <v>39423</v>
      </c>
      <c r="B578" t="s">
        <v>35</v>
      </c>
      <c r="C578" s="3">
        <v>89</v>
      </c>
      <c r="D578">
        <f>SUMIF(B$1:B$2162, B578, C$1:C$2162)</f>
        <v>4407</v>
      </c>
      <c r="E578" s="2" t="str">
        <f t="shared" ref="E578:E641" si="65">INDEX(Z$1:Z$10, MATCH(YEAR(A578), Y$1:Y$10, 0))</f>
        <v>2.09</v>
      </c>
      <c r="F578">
        <f t="shared" ref="F578:F641" si="66">C578*E578</f>
        <v>186.01</v>
      </c>
      <c r="G578">
        <f t="shared" ref="G578:G641" si="67">YEAR(A578)</f>
        <v>2007</v>
      </c>
      <c r="H578">
        <f>SUMIF(B$1:B578, B578, F$1:F578)</f>
        <v>1788.43</v>
      </c>
      <c r="I578">
        <f t="shared" si="64"/>
        <v>0.1</v>
      </c>
      <c r="J578">
        <f t="shared" ref="J578:J641" si="68">C578*(E578-I578)</f>
        <v>177.10999999999999</v>
      </c>
      <c r="K578" s="1">
        <f>EOMONTH(A578, 0)</f>
        <v>39447</v>
      </c>
      <c r="L578" s="3">
        <f t="shared" si="62"/>
        <v>5671</v>
      </c>
      <c r="M578">
        <f t="shared" si="63"/>
        <v>0</v>
      </c>
    </row>
    <row r="579" spans="1:13" x14ac:dyDescent="0.25">
      <c r="A579" s="1">
        <v>39425</v>
      </c>
      <c r="B579" t="s">
        <v>12</v>
      </c>
      <c r="C579" s="3">
        <v>181</v>
      </c>
      <c r="D579">
        <f>SUMIF(B$1:B$2162, B579, C$1:C$2162)</f>
        <v>5492</v>
      </c>
      <c r="E579" s="2" t="str">
        <f t="shared" si="65"/>
        <v>2.09</v>
      </c>
      <c r="F579">
        <f t="shared" si="66"/>
        <v>378.28999999999996</v>
      </c>
      <c r="G579">
        <f t="shared" si="67"/>
        <v>2007</v>
      </c>
      <c r="H579">
        <f>SUMIF(B$1:B579, B579, F$1:F579)</f>
        <v>4090.3300000000004</v>
      </c>
      <c r="I579">
        <f t="shared" si="64"/>
        <v>0.1</v>
      </c>
      <c r="J579">
        <f t="shared" si="68"/>
        <v>360.18999999999994</v>
      </c>
      <c r="K579" s="1">
        <f>EOMONTH(A579, 0)</f>
        <v>39447</v>
      </c>
      <c r="L579" s="3">
        <f t="shared" ref="L579:L642" si="69">IF(MONTH(K578)&lt;MONTH(A579), IF(L578 &lt;5000, IF(L578&lt;4000, IF(L578&lt;3000, IF(L578&lt;2000,IF(L578&lt;1000, L578 + 5000, L578+4000), L578+3000), L578+2000), L578+1000), L578 - C579), L578 - C579)</f>
        <v>5490</v>
      </c>
      <c r="M579">
        <f t="shared" ref="M579:M642" si="70">IF(AND(MONTH(K578)&lt;MONTH(A579), L579 + C579 &gt; L578 + 4000), 1, 0)</f>
        <v>0</v>
      </c>
    </row>
    <row r="580" spans="1:13" x14ac:dyDescent="0.25">
      <c r="A580" s="1">
        <v>39427</v>
      </c>
      <c r="B580" t="s">
        <v>69</v>
      </c>
      <c r="C580" s="3">
        <v>131</v>
      </c>
      <c r="D580">
        <f>SUMIF(B$1:B$2162, B580, C$1:C$2162)</f>
        <v>3803</v>
      </c>
      <c r="E580" s="2" t="str">
        <f t="shared" si="65"/>
        <v>2.09</v>
      </c>
      <c r="F580">
        <f t="shared" si="66"/>
        <v>273.78999999999996</v>
      </c>
      <c r="G580">
        <f t="shared" si="67"/>
        <v>2007</v>
      </c>
      <c r="H580">
        <f>SUMIF(B$1:B580, B580, F$1:F580)</f>
        <v>2186.42</v>
      </c>
      <c r="I580">
        <f t="shared" si="64"/>
        <v>0.1</v>
      </c>
      <c r="J580">
        <f t="shared" si="68"/>
        <v>260.69</v>
      </c>
      <c r="K580" s="1">
        <f>EOMONTH(A580, 0)</f>
        <v>39447</v>
      </c>
      <c r="L580" s="3">
        <f t="shared" si="69"/>
        <v>5359</v>
      </c>
      <c r="M580">
        <f t="shared" si="70"/>
        <v>0</v>
      </c>
    </row>
    <row r="581" spans="1:13" x14ac:dyDescent="0.25">
      <c r="A581" s="1">
        <v>39427</v>
      </c>
      <c r="B581" t="s">
        <v>80</v>
      </c>
      <c r="C581" s="3">
        <v>43</v>
      </c>
      <c r="D581">
        <f>SUMIF(B$1:B$2162, B581, C$1:C$2162)</f>
        <v>888</v>
      </c>
      <c r="E581" s="2" t="str">
        <f t="shared" si="65"/>
        <v>2.09</v>
      </c>
      <c r="F581">
        <f t="shared" si="66"/>
        <v>89.86999999999999</v>
      </c>
      <c r="G581">
        <f t="shared" si="67"/>
        <v>2007</v>
      </c>
      <c r="H581">
        <f>SUMIF(B$1:B581, B581, F$1:F581)</f>
        <v>898.27</v>
      </c>
      <c r="I581">
        <f t="shared" si="64"/>
        <v>0.05</v>
      </c>
      <c r="J581">
        <f t="shared" si="68"/>
        <v>87.72</v>
      </c>
      <c r="K581" s="1">
        <f>EOMONTH(A581, 0)</f>
        <v>39447</v>
      </c>
      <c r="L581" s="3">
        <f t="shared" si="69"/>
        <v>5316</v>
      </c>
      <c r="M581">
        <f t="shared" si="70"/>
        <v>0</v>
      </c>
    </row>
    <row r="582" spans="1:13" x14ac:dyDescent="0.25">
      <c r="A582" s="1">
        <v>39428</v>
      </c>
      <c r="B582" t="s">
        <v>30</v>
      </c>
      <c r="C582" s="3">
        <v>166</v>
      </c>
      <c r="D582">
        <f>SUMIF(B$1:B$2162, B582, C$1:C$2162)</f>
        <v>5120</v>
      </c>
      <c r="E582" s="2" t="str">
        <f t="shared" si="65"/>
        <v>2.09</v>
      </c>
      <c r="F582">
        <f t="shared" si="66"/>
        <v>346.94</v>
      </c>
      <c r="G582">
        <f t="shared" si="67"/>
        <v>2007</v>
      </c>
      <c r="H582">
        <f>SUMIF(B$1:B582, B582, F$1:F582)</f>
        <v>4001.21</v>
      </c>
      <c r="I582">
        <f t="shared" si="64"/>
        <v>0.1</v>
      </c>
      <c r="J582">
        <f t="shared" si="68"/>
        <v>330.34</v>
      </c>
      <c r="K582" s="1">
        <f>EOMONTH(A582, 0)</f>
        <v>39447</v>
      </c>
      <c r="L582" s="3">
        <f t="shared" si="69"/>
        <v>5150</v>
      </c>
      <c r="M582">
        <f t="shared" si="70"/>
        <v>0</v>
      </c>
    </row>
    <row r="583" spans="1:13" x14ac:dyDescent="0.25">
      <c r="A583" s="1">
        <v>39428</v>
      </c>
      <c r="B583" t="s">
        <v>78</v>
      </c>
      <c r="C583" s="3">
        <v>192</v>
      </c>
      <c r="D583">
        <f>SUMIF(B$1:B$2162, B583, C$1:C$2162)</f>
        <v>2123</v>
      </c>
      <c r="E583" s="2" t="str">
        <f t="shared" si="65"/>
        <v>2.09</v>
      </c>
      <c r="F583">
        <f t="shared" si="66"/>
        <v>401.28</v>
      </c>
      <c r="G583">
        <f t="shared" si="67"/>
        <v>2007</v>
      </c>
      <c r="H583">
        <f>SUMIF(B$1:B583, B583, F$1:F583)</f>
        <v>1606.45</v>
      </c>
      <c r="I583">
        <f t="shared" si="64"/>
        <v>0.1</v>
      </c>
      <c r="J583">
        <f t="shared" si="68"/>
        <v>382.07999999999993</v>
      </c>
      <c r="K583" s="1">
        <f>EOMONTH(A583, 0)</f>
        <v>39447</v>
      </c>
      <c r="L583" s="3">
        <f t="shared" si="69"/>
        <v>4958</v>
      </c>
      <c r="M583">
        <f t="shared" si="70"/>
        <v>0</v>
      </c>
    </row>
    <row r="584" spans="1:13" x14ac:dyDescent="0.25">
      <c r="A584" s="1">
        <v>39430</v>
      </c>
      <c r="B584" t="s">
        <v>16</v>
      </c>
      <c r="C584" s="3">
        <v>7</v>
      </c>
      <c r="D584">
        <f>SUMIF(B$1:B$2162, B584, C$1:C$2162)</f>
        <v>38</v>
      </c>
      <c r="E584" s="2" t="str">
        <f t="shared" si="65"/>
        <v>2.09</v>
      </c>
      <c r="F584">
        <f t="shared" si="66"/>
        <v>14.629999999999999</v>
      </c>
      <c r="G584">
        <f t="shared" si="67"/>
        <v>2007</v>
      </c>
      <c r="H584">
        <f>SUMIF(B$1:B584, B584, F$1:F584)</f>
        <v>42.629999999999995</v>
      </c>
      <c r="I584">
        <f t="shared" si="64"/>
        <v>0</v>
      </c>
      <c r="J584">
        <f t="shared" si="68"/>
        <v>14.629999999999999</v>
      </c>
      <c r="K584" s="1">
        <f>EOMONTH(A584, 0)</f>
        <v>39447</v>
      </c>
      <c r="L584" s="3">
        <f t="shared" si="69"/>
        <v>4951</v>
      </c>
      <c r="M584">
        <f t="shared" si="70"/>
        <v>0</v>
      </c>
    </row>
    <row r="585" spans="1:13" x14ac:dyDescent="0.25">
      <c r="A585" s="1">
        <v>39432</v>
      </c>
      <c r="B585" t="s">
        <v>19</v>
      </c>
      <c r="C585" s="3">
        <v>146</v>
      </c>
      <c r="D585">
        <f>SUMIF(B$1:B$2162, B585, C$1:C$2162)</f>
        <v>4784</v>
      </c>
      <c r="E585" s="2" t="str">
        <f t="shared" si="65"/>
        <v>2.09</v>
      </c>
      <c r="F585">
        <f t="shared" si="66"/>
        <v>305.14</v>
      </c>
      <c r="G585">
        <f t="shared" si="67"/>
        <v>2007</v>
      </c>
      <c r="H585">
        <f>SUMIF(B$1:B585, B585, F$1:F585)</f>
        <v>2646.79</v>
      </c>
      <c r="I585">
        <f t="shared" si="64"/>
        <v>0.1</v>
      </c>
      <c r="J585">
        <f t="shared" si="68"/>
        <v>290.53999999999996</v>
      </c>
      <c r="K585" s="1">
        <f>EOMONTH(A585, 0)</f>
        <v>39447</v>
      </c>
      <c r="L585" s="3">
        <f t="shared" si="69"/>
        <v>4805</v>
      </c>
      <c r="M585">
        <f t="shared" si="70"/>
        <v>0</v>
      </c>
    </row>
    <row r="586" spans="1:13" x14ac:dyDescent="0.25">
      <c r="A586" s="1">
        <v>39432</v>
      </c>
      <c r="B586" t="s">
        <v>53</v>
      </c>
      <c r="C586" s="3">
        <v>11</v>
      </c>
      <c r="D586">
        <f>SUMIF(B$1:B$2162, B586, C$1:C$2162)</f>
        <v>59</v>
      </c>
      <c r="E586" s="2" t="str">
        <f t="shared" si="65"/>
        <v>2.09</v>
      </c>
      <c r="F586">
        <f t="shared" si="66"/>
        <v>22.99</v>
      </c>
      <c r="G586">
        <f t="shared" si="67"/>
        <v>2007</v>
      </c>
      <c r="H586">
        <f>SUMIF(B$1:B586, B586, F$1:F586)</f>
        <v>80.989999999999995</v>
      </c>
      <c r="I586">
        <f t="shared" ref="I586:I649" si="71">IF(AND(H586&gt;=100, H586&lt;1000), 0.05, IF(AND(H586&gt;=1000, H586&lt;10000), 0.1, IF(H586&gt;=10000, 0.2, 0)))</f>
        <v>0</v>
      </c>
      <c r="J586">
        <f t="shared" si="68"/>
        <v>22.99</v>
      </c>
      <c r="K586" s="1">
        <f>EOMONTH(A586, 0)</f>
        <v>39447</v>
      </c>
      <c r="L586" s="3">
        <f t="shared" si="69"/>
        <v>4794</v>
      </c>
      <c r="M586">
        <f t="shared" si="70"/>
        <v>0</v>
      </c>
    </row>
    <row r="587" spans="1:13" x14ac:dyDescent="0.25">
      <c r="A587" s="1">
        <v>39433</v>
      </c>
      <c r="B587" t="s">
        <v>45</v>
      </c>
      <c r="C587" s="3">
        <v>138</v>
      </c>
      <c r="D587">
        <f>SUMIF(B$1:B$2162, B587, C$1:C$2162)</f>
        <v>26451</v>
      </c>
      <c r="E587" s="2" t="str">
        <f t="shared" si="65"/>
        <v>2.09</v>
      </c>
      <c r="F587">
        <f t="shared" si="66"/>
        <v>288.41999999999996</v>
      </c>
      <c r="G587">
        <f t="shared" si="67"/>
        <v>2007</v>
      </c>
      <c r="H587">
        <f>SUMIF(B$1:B587, B587, F$1:F587)</f>
        <v>14322.929999999998</v>
      </c>
      <c r="I587">
        <f t="shared" si="71"/>
        <v>0.2</v>
      </c>
      <c r="J587">
        <f t="shared" si="68"/>
        <v>260.82</v>
      </c>
      <c r="K587" s="1">
        <f>EOMONTH(A587, 0)</f>
        <v>39447</v>
      </c>
      <c r="L587" s="3">
        <f t="shared" si="69"/>
        <v>4656</v>
      </c>
      <c r="M587">
        <f t="shared" si="70"/>
        <v>0</v>
      </c>
    </row>
    <row r="588" spans="1:13" x14ac:dyDescent="0.25">
      <c r="A588" s="1">
        <v>39434</v>
      </c>
      <c r="B588" t="s">
        <v>50</v>
      </c>
      <c r="C588" s="3">
        <v>482</v>
      </c>
      <c r="D588">
        <f>SUMIF(B$1:B$2162, B588, C$1:C$2162)</f>
        <v>22352</v>
      </c>
      <c r="E588" s="2" t="str">
        <f t="shared" si="65"/>
        <v>2.09</v>
      </c>
      <c r="F588">
        <f t="shared" si="66"/>
        <v>1007.3799999999999</v>
      </c>
      <c r="G588">
        <f t="shared" si="67"/>
        <v>2007</v>
      </c>
      <c r="H588">
        <f>SUMIF(B$1:B588, B588, F$1:F588)</f>
        <v>13556.769999999999</v>
      </c>
      <c r="I588">
        <f t="shared" si="71"/>
        <v>0.2</v>
      </c>
      <c r="J588">
        <f t="shared" si="68"/>
        <v>910.9799999999999</v>
      </c>
      <c r="K588" s="1">
        <f>EOMONTH(A588, 0)</f>
        <v>39447</v>
      </c>
      <c r="L588" s="3">
        <f t="shared" si="69"/>
        <v>4174</v>
      </c>
      <c r="M588">
        <f t="shared" si="70"/>
        <v>0</v>
      </c>
    </row>
    <row r="589" spans="1:13" x14ac:dyDescent="0.25">
      <c r="A589" s="1">
        <v>39434</v>
      </c>
      <c r="B589" t="s">
        <v>23</v>
      </c>
      <c r="C589" s="3">
        <v>138</v>
      </c>
      <c r="D589">
        <f>SUMIF(B$1:B$2162, B589, C$1:C$2162)</f>
        <v>3905</v>
      </c>
      <c r="E589" s="2" t="str">
        <f t="shared" si="65"/>
        <v>2.09</v>
      </c>
      <c r="F589">
        <f t="shared" si="66"/>
        <v>288.41999999999996</v>
      </c>
      <c r="G589">
        <f t="shared" si="67"/>
        <v>2007</v>
      </c>
      <c r="H589">
        <f>SUMIF(B$1:B589, B589, F$1:F589)</f>
        <v>3237.5499999999997</v>
      </c>
      <c r="I589">
        <f t="shared" si="71"/>
        <v>0.1</v>
      </c>
      <c r="J589">
        <f t="shared" si="68"/>
        <v>274.61999999999995</v>
      </c>
      <c r="K589" s="1">
        <f>EOMONTH(A589, 0)</f>
        <v>39447</v>
      </c>
      <c r="L589" s="3">
        <f t="shared" si="69"/>
        <v>4036</v>
      </c>
      <c r="M589">
        <f t="shared" si="70"/>
        <v>0</v>
      </c>
    </row>
    <row r="590" spans="1:13" x14ac:dyDescent="0.25">
      <c r="A590" s="1">
        <v>39436</v>
      </c>
      <c r="B590" t="s">
        <v>50</v>
      </c>
      <c r="C590" s="3">
        <v>481</v>
      </c>
      <c r="D590">
        <f>SUMIF(B$1:B$2162, B590, C$1:C$2162)</f>
        <v>22352</v>
      </c>
      <c r="E590" s="2" t="str">
        <f t="shared" si="65"/>
        <v>2.09</v>
      </c>
      <c r="F590">
        <f t="shared" si="66"/>
        <v>1005.29</v>
      </c>
      <c r="G590">
        <f t="shared" si="67"/>
        <v>2007</v>
      </c>
      <c r="H590">
        <f>SUMIF(B$1:B590, B590, F$1:F590)</f>
        <v>14562.059999999998</v>
      </c>
      <c r="I590">
        <f t="shared" si="71"/>
        <v>0.2</v>
      </c>
      <c r="J590">
        <f t="shared" si="68"/>
        <v>909.08999999999992</v>
      </c>
      <c r="K590" s="1">
        <f>EOMONTH(A590, 0)</f>
        <v>39447</v>
      </c>
      <c r="L590" s="3">
        <f t="shared" si="69"/>
        <v>3555</v>
      </c>
      <c r="M590">
        <f t="shared" si="70"/>
        <v>0</v>
      </c>
    </row>
    <row r="591" spans="1:13" x14ac:dyDescent="0.25">
      <c r="A591" s="1">
        <v>39438</v>
      </c>
      <c r="B591" t="s">
        <v>45</v>
      </c>
      <c r="C591" s="3">
        <v>258</v>
      </c>
      <c r="D591">
        <f>SUMIF(B$1:B$2162, B591, C$1:C$2162)</f>
        <v>26451</v>
      </c>
      <c r="E591" s="2" t="str">
        <f t="shared" si="65"/>
        <v>2.09</v>
      </c>
      <c r="F591">
        <f t="shared" si="66"/>
        <v>539.21999999999991</v>
      </c>
      <c r="G591">
        <f t="shared" si="67"/>
        <v>2007</v>
      </c>
      <c r="H591">
        <f>SUMIF(B$1:B591, B591, F$1:F591)</f>
        <v>14862.149999999998</v>
      </c>
      <c r="I591">
        <f t="shared" si="71"/>
        <v>0.2</v>
      </c>
      <c r="J591">
        <f t="shared" si="68"/>
        <v>487.61999999999995</v>
      </c>
      <c r="K591" s="1">
        <f>EOMONTH(A591, 0)</f>
        <v>39447</v>
      </c>
      <c r="L591" s="3">
        <f t="shared" si="69"/>
        <v>3297</v>
      </c>
      <c r="M591">
        <f t="shared" si="70"/>
        <v>0</v>
      </c>
    </row>
    <row r="592" spans="1:13" x14ac:dyDescent="0.25">
      <c r="A592" s="1">
        <v>39440</v>
      </c>
      <c r="B592" t="s">
        <v>19</v>
      </c>
      <c r="C592" s="3">
        <v>100</v>
      </c>
      <c r="D592">
        <f>SUMIF(B$1:B$2162, B592, C$1:C$2162)</f>
        <v>4784</v>
      </c>
      <c r="E592" s="2" t="str">
        <f t="shared" si="65"/>
        <v>2.09</v>
      </c>
      <c r="F592">
        <f t="shared" si="66"/>
        <v>209</v>
      </c>
      <c r="G592">
        <f t="shared" si="67"/>
        <v>2007</v>
      </c>
      <c r="H592">
        <f>SUMIF(B$1:B592, B592, F$1:F592)</f>
        <v>2855.79</v>
      </c>
      <c r="I592">
        <f t="shared" si="71"/>
        <v>0.1</v>
      </c>
      <c r="J592">
        <f t="shared" si="68"/>
        <v>198.99999999999997</v>
      </c>
      <c r="K592" s="1">
        <f>EOMONTH(A592, 0)</f>
        <v>39447</v>
      </c>
      <c r="L592" s="3">
        <f t="shared" si="69"/>
        <v>3197</v>
      </c>
      <c r="M592">
        <f t="shared" si="70"/>
        <v>0</v>
      </c>
    </row>
    <row r="593" spans="1:13" x14ac:dyDescent="0.25">
      <c r="A593" s="1">
        <v>39440</v>
      </c>
      <c r="B593" t="s">
        <v>69</v>
      </c>
      <c r="C593" s="3">
        <v>86</v>
      </c>
      <c r="D593">
        <f>SUMIF(B$1:B$2162, B593, C$1:C$2162)</f>
        <v>3803</v>
      </c>
      <c r="E593" s="2" t="str">
        <f t="shared" si="65"/>
        <v>2.09</v>
      </c>
      <c r="F593">
        <f t="shared" si="66"/>
        <v>179.73999999999998</v>
      </c>
      <c r="G593">
        <f t="shared" si="67"/>
        <v>2007</v>
      </c>
      <c r="H593">
        <f>SUMIF(B$1:B593, B593, F$1:F593)</f>
        <v>2366.16</v>
      </c>
      <c r="I593">
        <f t="shared" si="71"/>
        <v>0.1</v>
      </c>
      <c r="J593">
        <f t="shared" si="68"/>
        <v>171.14</v>
      </c>
      <c r="K593" s="1">
        <f>EOMONTH(A593, 0)</f>
        <v>39447</v>
      </c>
      <c r="L593" s="3">
        <f t="shared" si="69"/>
        <v>3111</v>
      </c>
      <c r="M593">
        <f t="shared" si="70"/>
        <v>0</v>
      </c>
    </row>
    <row r="594" spans="1:13" x14ac:dyDescent="0.25">
      <c r="A594" s="1">
        <v>39443</v>
      </c>
      <c r="B594" t="s">
        <v>28</v>
      </c>
      <c r="C594" s="3">
        <v>165</v>
      </c>
      <c r="D594">
        <f>SUMIF(B$1:B$2162, B594, C$1:C$2162)</f>
        <v>4440</v>
      </c>
      <c r="E594" s="2" t="str">
        <f t="shared" si="65"/>
        <v>2.09</v>
      </c>
      <c r="F594">
        <f t="shared" si="66"/>
        <v>344.84999999999997</v>
      </c>
      <c r="G594">
        <f t="shared" si="67"/>
        <v>2007</v>
      </c>
      <c r="H594">
        <f>SUMIF(B$1:B594, B594, F$1:F594)</f>
        <v>2394.19</v>
      </c>
      <c r="I594">
        <f t="shared" si="71"/>
        <v>0.1</v>
      </c>
      <c r="J594">
        <f t="shared" si="68"/>
        <v>328.34999999999997</v>
      </c>
      <c r="K594" s="1">
        <f>EOMONTH(A594, 0)</f>
        <v>39447</v>
      </c>
      <c r="L594" s="3">
        <f t="shared" si="69"/>
        <v>2946</v>
      </c>
      <c r="M594">
        <f t="shared" si="70"/>
        <v>0</v>
      </c>
    </row>
    <row r="595" spans="1:13" x14ac:dyDescent="0.25">
      <c r="A595" s="1">
        <v>39444</v>
      </c>
      <c r="B595" t="s">
        <v>100</v>
      </c>
      <c r="C595" s="3">
        <v>4</v>
      </c>
      <c r="D595">
        <f>SUMIF(B$1:B$2162, B595, C$1:C$2162)</f>
        <v>48</v>
      </c>
      <c r="E595" s="2" t="str">
        <f t="shared" si="65"/>
        <v>2.09</v>
      </c>
      <c r="F595">
        <f t="shared" si="66"/>
        <v>8.36</v>
      </c>
      <c r="G595">
        <f t="shared" si="67"/>
        <v>2007</v>
      </c>
      <c r="H595">
        <f>SUMIF(B$1:B595, B595, F$1:F595)</f>
        <v>99.319999999999979</v>
      </c>
      <c r="I595">
        <f t="shared" si="71"/>
        <v>0</v>
      </c>
      <c r="J595">
        <f t="shared" si="68"/>
        <v>8.36</v>
      </c>
      <c r="K595" s="1">
        <f>EOMONTH(A595, 0)</f>
        <v>39447</v>
      </c>
      <c r="L595" s="3">
        <f t="shared" si="69"/>
        <v>2942</v>
      </c>
      <c r="M595">
        <f t="shared" si="70"/>
        <v>0</v>
      </c>
    </row>
    <row r="596" spans="1:13" x14ac:dyDescent="0.25">
      <c r="A596" s="1">
        <v>39445</v>
      </c>
      <c r="B596" t="s">
        <v>23</v>
      </c>
      <c r="C596" s="3">
        <v>156</v>
      </c>
      <c r="D596">
        <f>SUMIF(B$1:B$2162, B596, C$1:C$2162)</f>
        <v>3905</v>
      </c>
      <c r="E596" s="2" t="str">
        <f t="shared" si="65"/>
        <v>2.09</v>
      </c>
      <c r="F596">
        <f t="shared" si="66"/>
        <v>326.03999999999996</v>
      </c>
      <c r="G596">
        <f t="shared" si="67"/>
        <v>2007</v>
      </c>
      <c r="H596">
        <f>SUMIF(B$1:B596, B596, F$1:F596)</f>
        <v>3563.5899999999997</v>
      </c>
      <c r="I596">
        <f t="shared" si="71"/>
        <v>0.1</v>
      </c>
      <c r="J596">
        <f t="shared" si="68"/>
        <v>310.43999999999994</v>
      </c>
      <c r="K596" s="1">
        <f>EOMONTH(A596, 0)</f>
        <v>39447</v>
      </c>
      <c r="L596" s="3">
        <f t="shared" si="69"/>
        <v>2786</v>
      </c>
      <c r="M596">
        <f t="shared" si="70"/>
        <v>0</v>
      </c>
    </row>
    <row r="597" spans="1:13" x14ac:dyDescent="0.25">
      <c r="A597" s="1">
        <v>39446</v>
      </c>
      <c r="B597" t="s">
        <v>45</v>
      </c>
      <c r="C597" s="3">
        <v>320</v>
      </c>
      <c r="D597">
        <f>SUMIF(B$1:B$2162, B597, C$1:C$2162)</f>
        <v>26451</v>
      </c>
      <c r="E597" s="2" t="str">
        <f t="shared" si="65"/>
        <v>2.09</v>
      </c>
      <c r="F597">
        <f t="shared" si="66"/>
        <v>668.8</v>
      </c>
      <c r="G597">
        <f t="shared" si="67"/>
        <v>2007</v>
      </c>
      <c r="H597">
        <f>SUMIF(B$1:B597, B597, F$1:F597)</f>
        <v>15530.949999999997</v>
      </c>
      <c r="I597">
        <f t="shared" si="71"/>
        <v>0.2</v>
      </c>
      <c r="J597">
        <f t="shared" si="68"/>
        <v>604.79999999999995</v>
      </c>
      <c r="K597" s="1">
        <f>EOMONTH(A597, 0)</f>
        <v>39447</v>
      </c>
      <c r="L597" s="3">
        <f t="shared" si="69"/>
        <v>2466</v>
      </c>
      <c r="M597">
        <f t="shared" si="70"/>
        <v>0</v>
      </c>
    </row>
    <row r="598" spans="1:13" x14ac:dyDescent="0.25">
      <c r="A598" s="1">
        <v>39448</v>
      </c>
      <c r="B598" t="s">
        <v>50</v>
      </c>
      <c r="C598" s="3">
        <v>438</v>
      </c>
      <c r="D598">
        <f>SUMIF(B$1:B$2162, B598, C$1:C$2162)</f>
        <v>22352</v>
      </c>
      <c r="E598" s="2" t="str">
        <f t="shared" si="65"/>
        <v>2.15</v>
      </c>
      <c r="F598">
        <f t="shared" si="66"/>
        <v>941.69999999999993</v>
      </c>
      <c r="G598">
        <f t="shared" si="67"/>
        <v>2008</v>
      </c>
      <c r="H598">
        <f>SUMIF(B$1:B598, B598, F$1:F598)</f>
        <v>15503.759999999998</v>
      </c>
      <c r="I598">
        <f t="shared" si="71"/>
        <v>0.2</v>
      </c>
      <c r="J598">
        <f t="shared" si="68"/>
        <v>854.1</v>
      </c>
      <c r="K598" s="1">
        <f>EOMONTH(A598, 0)</f>
        <v>39478</v>
      </c>
      <c r="L598" s="3">
        <f t="shared" si="69"/>
        <v>2028</v>
      </c>
      <c r="M598">
        <f t="shared" si="70"/>
        <v>0</v>
      </c>
    </row>
    <row r="599" spans="1:13" x14ac:dyDescent="0.25">
      <c r="A599" s="1">
        <v>39448</v>
      </c>
      <c r="B599" t="s">
        <v>8</v>
      </c>
      <c r="C599" s="3">
        <v>81</v>
      </c>
      <c r="D599">
        <f>SUMIF(B$1:B$2162, B599, C$1:C$2162)</f>
        <v>3835</v>
      </c>
      <c r="E599" s="2" t="str">
        <f t="shared" si="65"/>
        <v>2.15</v>
      </c>
      <c r="F599">
        <f t="shared" si="66"/>
        <v>174.15</v>
      </c>
      <c r="G599">
        <f t="shared" si="67"/>
        <v>2008</v>
      </c>
      <c r="H599">
        <f>SUMIF(B$1:B599, B599, F$1:F599)</f>
        <v>1882.73</v>
      </c>
      <c r="I599">
        <f t="shared" si="71"/>
        <v>0.1</v>
      </c>
      <c r="J599">
        <f t="shared" si="68"/>
        <v>166.04999999999998</v>
      </c>
      <c r="K599" s="1">
        <f>EOMONTH(A599, 0)</f>
        <v>39478</v>
      </c>
      <c r="L599" s="3">
        <f t="shared" si="69"/>
        <v>1947</v>
      </c>
      <c r="M599">
        <f t="shared" si="70"/>
        <v>0</v>
      </c>
    </row>
    <row r="600" spans="1:13" x14ac:dyDescent="0.25">
      <c r="A600" s="1">
        <v>39448</v>
      </c>
      <c r="B600" t="s">
        <v>15</v>
      </c>
      <c r="C600" s="3">
        <v>1</v>
      </c>
      <c r="D600">
        <f>SUMIF(B$1:B$2162, B600, C$1:C$2162)</f>
        <v>39</v>
      </c>
      <c r="E600" s="2" t="str">
        <f t="shared" si="65"/>
        <v>2.15</v>
      </c>
      <c r="F600">
        <f t="shared" si="66"/>
        <v>2.15</v>
      </c>
      <c r="G600">
        <f t="shared" si="67"/>
        <v>2008</v>
      </c>
      <c r="H600">
        <f>SUMIF(B$1:B600, B600, F$1:F600)</f>
        <v>36.6</v>
      </c>
      <c r="I600">
        <f t="shared" si="71"/>
        <v>0</v>
      </c>
      <c r="J600">
        <f t="shared" si="68"/>
        <v>2.15</v>
      </c>
      <c r="K600" s="1">
        <f>EOMONTH(A600, 0)</f>
        <v>39478</v>
      </c>
      <c r="L600" s="3">
        <f t="shared" si="69"/>
        <v>1946</v>
      </c>
      <c r="M600">
        <f t="shared" si="70"/>
        <v>0</v>
      </c>
    </row>
    <row r="601" spans="1:13" x14ac:dyDescent="0.25">
      <c r="A601" s="1">
        <v>39449</v>
      </c>
      <c r="B601" t="s">
        <v>38</v>
      </c>
      <c r="C601" s="3">
        <v>1</v>
      </c>
      <c r="D601">
        <f>SUMIF(B$1:B$2162, B601, C$1:C$2162)</f>
        <v>48</v>
      </c>
      <c r="E601" s="2" t="str">
        <f t="shared" si="65"/>
        <v>2.15</v>
      </c>
      <c r="F601">
        <f t="shared" si="66"/>
        <v>2.15</v>
      </c>
      <c r="G601">
        <f t="shared" si="67"/>
        <v>2008</v>
      </c>
      <c r="H601">
        <f>SUMIF(B$1:B601, B601, F$1:F601)</f>
        <v>8.15</v>
      </c>
      <c r="I601">
        <f t="shared" si="71"/>
        <v>0</v>
      </c>
      <c r="J601">
        <f t="shared" si="68"/>
        <v>2.15</v>
      </c>
      <c r="K601" s="1">
        <f>EOMONTH(A601, 0)</f>
        <v>39478</v>
      </c>
      <c r="L601" s="3">
        <f t="shared" si="69"/>
        <v>1945</v>
      </c>
      <c r="M601">
        <f t="shared" si="70"/>
        <v>0</v>
      </c>
    </row>
    <row r="602" spans="1:13" x14ac:dyDescent="0.25">
      <c r="A602" s="1">
        <v>39453</v>
      </c>
      <c r="B602" t="s">
        <v>78</v>
      </c>
      <c r="C602" s="3">
        <v>173</v>
      </c>
      <c r="D602">
        <f>SUMIF(B$1:B$2162, B602, C$1:C$2162)</f>
        <v>2123</v>
      </c>
      <c r="E602" s="2" t="str">
        <f t="shared" si="65"/>
        <v>2.15</v>
      </c>
      <c r="F602">
        <f t="shared" si="66"/>
        <v>371.95</v>
      </c>
      <c r="G602">
        <f t="shared" si="67"/>
        <v>2008</v>
      </c>
      <c r="H602">
        <f>SUMIF(B$1:B602, B602, F$1:F602)</f>
        <v>1978.4</v>
      </c>
      <c r="I602">
        <f t="shared" si="71"/>
        <v>0.1</v>
      </c>
      <c r="J602">
        <f t="shared" si="68"/>
        <v>354.65</v>
      </c>
      <c r="K602" s="1">
        <f>EOMONTH(A602, 0)</f>
        <v>39478</v>
      </c>
      <c r="L602" s="3">
        <f t="shared" si="69"/>
        <v>1772</v>
      </c>
      <c r="M602">
        <f t="shared" si="70"/>
        <v>0</v>
      </c>
    </row>
    <row r="603" spans="1:13" x14ac:dyDescent="0.25">
      <c r="A603" s="1">
        <v>39456</v>
      </c>
      <c r="B603" t="s">
        <v>24</v>
      </c>
      <c r="C603" s="3">
        <v>412</v>
      </c>
      <c r="D603">
        <f>SUMIF(B$1:B$2162, B603, C$1:C$2162)</f>
        <v>5797</v>
      </c>
      <c r="E603" s="2" t="str">
        <f t="shared" si="65"/>
        <v>2.15</v>
      </c>
      <c r="F603">
        <f t="shared" si="66"/>
        <v>885.8</v>
      </c>
      <c r="G603">
        <f t="shared" si="67"/>
        <v>2008</v>
      </c>
      <c r="H603">
        <f>SUMIF(B$1:B603, B603, F$1:F603)</f>
        <v>5474.2</v>
      </c>
      <c r="I603">
        <f t="shared" si="71"/>
        <v>0.1</v>
      </c>
      <c r="J603">
        <f t="shared" si="68"/>
        <v>844.59999999999991</v>
      </c>
      <c r="K603" s="1">
        <f>EOMONTH(A603, 0)</f>
        <v>39478</v>
      </c>
      <c r="L603" s="3">
        <f t="shared" si="69"/>
        <v>1360</v>
      </c>
      <c r="M603">
        <f t="shared" si="70"/>
        <v>0</v>
      </c>
    </row>
    <row r="604" spans="1:13" x14ac:dyDescent="0.25">
      <c r="A604" s="1">
        <v>39456</v>
      </c>
      <c r="B604" t="s">
        <v>151</v>
      </c>
      <c r="C604" s="3">
        <v>13</v>
      </c>
      <c r="D604">
        <f>SUMIF(B$1:B$2162, B604, C$1:C$2162)</f>
        <v>50</v>
      </c>
      <c r="E604" s="2" t="str">
        <f t="shared" si="65"/>
        <v>2.15</v>
      </c>
      <c r="F604">
        <f t="shared" si="66"/>
        <v>27.95</v>
      </c>
      <c r="G604">
        <f t="shared" si="67"/>
        <v>2008</v>
      </c>
      <c r="H604">
        <f>SUMIF(B$1:B604, B604, F$1:F604)</f>
        <v>27.95</v>
      </c>
      <c r="I604">
        <f t="shared" si="71"/>
        <v>0</v>
      </c>
      <c r="J604">
        <f t="shared" si="68"/>
        <v>27.95</v>
      </c>
      <c r="K604" s="1">
        <f>EOMONTH(A604, 0)</f>
        <v>39478</v>
      </c>
      <c r="L604" s="3">
        <f t="shared" si="69"/>
        <v>1347</v>
      </c>
      <c r="M604">
        <f t="shared" si="70"/>
        <v>0</v>
      </c>
    </row>
    <row r="605" spans="1:13" x14ac:dyDescent="0.25">
      <c r="A605" s="1">
        <v>39457</v>
      </c>
      <c r="B605" t="s">
        <v>55</v>
      </c>
      <c r="C605" s="3">
        <v>130</v>
      </c>
      <c r="D605">
        <f>SUMIF(B$1:B$2162, B605, C$1:C$2162)</f>
        <v>4926</v>
      </c>
      <c r="E605" s="2" t="str">
        <f t="shared" si="65"/>
        <v>2.15</v>
      </c>
      <c r="F605">
        <f t="shared" si="66"/>
        <v>279.5</v>
      </c>
      <c r="G605">
        <f t="shared" si="67"/>
        <v>2008</v>
      </c>
      <c r="H605">
        <f>SUMIF(B$1:B605, B605, F$1:F605)</f>
        <v>2450.7799999999997</v>
      </c>
      <c r="I605">
        <f t="shared" si="71"/>
        <v>0.1</v>
      </c>
      <c r="J605">
        <f t="shared" si="68"/>
        <v>266.5</v>
      </c>
      <c r="K605" s="1">
        <f>EOMONTH(A605, 0)</f>
        <v>39478</v>
      </c>
      <c r="L605" s="3">
        <f t="shared" si="69"/>
        <v>1217</v>
      </c>
      <c r="M605">
        <f t="shared" si="70"/>
        <v>0</v>
      </c>
    </row>
    <row r="606" spans="1:13" x14ac:dyDescent="0.25">
      <c r="A606" s="1">
        <v>39459</v>
      </c>
      <c r="B606" t="s">
        <v>152</v>
      </c>
      <c r="C606" s="3">
        <v>4</v>
      </c>
      <c r="D606">
        <f>SUMIF(B$1:B$2162, B606, C$1:C$2162)</f>
        <v>36</v>
      </c>
      <c r="E606" s="2" t="str">
        <f t="shared" si="65"/>
        <v>2.15</v>
      </c>
      <c r="F606">
        <f t="shared" si="66"/>
        <v>8.6</v>
      </c>
      <c r="G606">
        <f t="shared" si="67"/>
        <v>2008</v>
      </c>
      <c r="H606">
        <f>SUMIF(B$1:B606, B606, F$1:F606)</f>
        <v>8.6</v>
      </c>
      <c r="I606">
        <f t="shared" si="71"/>
        <v>0</v>
      </c>
      <c r="J606">
        <f t="shared" si="68"/>
        <v>8.6</v>
      </c>
      <c r="K606" s="1">
        <f>EOMONTH(A606, 0)</f>
        <v>39478</v>
      </c>
      <c r="L606" s="3">
        <f t="shared" si="69"/>
        <v>1213</v>
      </c>
      <c r="M606">
        <f t="shared" si="70"/>
        <v>0</v>
      </c>
    </row>
    <row r="607" spans="1:13" x14ac:dyDescent="0.25">
      <c r="A607" s="1">
        <v>39462</v>
      </c>
      <c r="B607" t="s">
        <v>55</v>
      </c>
      <c r="C607" s="3">
        <v>176</v>
      </c>
      <c r="D607">
        <f>SUMIF(B$1:B$2162, B607, C$1:C$2162)</f>
        <v>4926</v>
      </c>
      <c r="E607" s="2" t="str">
        <f t="shared" si="65"/>
        <v>2.15</v>
      </c>
      <c r="F607">
        <f t="shared" si="66"/>
        <v>378.4</v>
      </c>
      <c r="G607">
        <f t="shared" si="67"/>
        <v>2008</v>
      </c>
      <c r="H607">
        <f>SUMIF(B$1:B607, B607, F$1:F607)</f>
        <v>2829.18</v>
      </c>
      <c r="I607">
        <f t="shared" si="71"/>
        <v>0.1</v>
      </c>
      <c r="J607">
        <f t="shared" si="68"/>
        <v>360.79999999999995</v>
      </c>
      <c r="K607" s="1">
        <f>EOMONTH(A607, 0)</f>
        <v>39478</v>
      </c>
      <c r="L607" s="3">
        <f t="shared" si="69"/>
        <v>1037</v>
      </c>
      <c r="M607">
        <f t="shared" si="70"/>
        <v>0</v>
      </c>
    </row>
    <row r="608" spans="1:13" x14ac:dyDescent="0.25">
      <c r="A608" s="1">
        <v>39464</v>
      </c>
      <c r="B608" t="s">
        <v>89</v>
      </c>
      <c r="C608" s="3">
        <v>14</v>
      </c>
      <c r="D608">
        <f>SUMIF(B$1:B$2162, B608, C$1:C$2162)</f>
        <v>32</v>
      </c>
      <c r="E608" s="2" t="str">
        <f t="shared" si="65"/>
        <v>2.15</v>
      </c>
      <c r="F608">
        <f t="shared" si="66"/>
        <v>30.099999999999998</v>
      </c>
      <c r="G608">
        <f t="shared" si="67"/>
        <v>2008</v>
      </c>
      <c r="H608">
        <f>SUMIF(B$1:B608, B608, F$1:F608)</f>
        <v>52.819999999999993</v>
      </c>
      <c r="I608">
        <f t="shared" si="71"/>
        <v>0</v>
      </c>
      <c r="J608">
        <f t="shared" si="68"/>
        <v>30.099999999999998</v>
      </c>
      <c r="K608" s="1">
        <f>EOMONTH(A608, 0)</f>
        <v>39478</v>
      </c>
      <c r="L608" s="3">
        <f t="shared" si="69"/>
        <v>1023</v>
      </c>
      <c r="M608">
        <f t="shared" si="70"/>
        <v>0</v>
      </c>
    </row>
    <row r="609" spans="1:13" x14ac:dyDescent="0.25">
      <c r="A609" s="1">
        <v>39465</v>
      </c>
      <c r="B609" t="s">
        <v>55</v>
      </c>
      <c r="C609" s="3">
        <v>97</v>
      </c>
      <c r="D609">
        <f>SUMIF(B$1:B$2162, B609, C$1:C$2162)</f>
        <v>4926</v>
      </c>
      <c r="E609" s="2" t="str">
        <f t="shared" si="65"/>
        <v>2.15</v>
      </c>
      <c r="F609">
        <f t="shared" si="66"/>
        <v>208.54999999999998</v>
      </c>
      <c r="G609">
        <f t="shared" si="67"/>
        <v>2008</v>
      </c>
      <c r="H609">
        <f>SUMIF(B$1:B609, B609, F$1:F609)</f>
        <v>3037.73</v>
      </c>
      <c r="I609">
        <f t="shared" si="71"/>
        <v>0.1</v>
      </c>
      <c r="J609">
        <f t="shared" si="68"/>
        <v>198.85</v>
      </c>
      <c r="K609" s="1">
        <f>EOMONTH(A609, 0)</f>
        <v>39478</v>
      </c>
      <c r="L609" s="3">
        <f t="shared" si="69"/>
        <v>926</v>
      </c>
      <c r="M609">
        <f t="shared" si="70"/>
        <v>0</v>
      </c>
    </row>
    <row r="610" spans="1:13" x14ac:dyDescent="0.25">
      <c r="A610" s="1">
        <v>39468</v>
      </c>
      <c r="B610" t="s">
        <v>61</v>
      </c>
      <c r="C610" s="3">
        <v>81</v>
      </c>
      <c r="D610">
        <f>SUMIF(B$1:B$2162, B610, C$1:C$2162)</f>
        <v>3705</v>
      </c>
      <c r="E610" s="2" t="str">
        <f t="shared" si="65"/>
        <v>2.15</v>
      </c>
      <c r="F610">
        <f t="shared" si="66"/>
        <v>174.15</v>
      </c>
      <c r="G610">
        <f t="shared" si="67"/>
        <v>2008</v>
      </c>
      <c r="H610">
        <f>SUMIF(B$1:B610, B610, F$1:F610)</f>
        <v>1116.6499999999999</v>
      </c>
      <c r="I610">
        <f t="shared" si="71"/>
        <v>0.1</v>
      </c>
      <c r="J610">
        <f t="shared" si="68"/>
        <v>166.04999999999998</v>
      </c>
      <c r="K610" s="1">
        <f>EOMONTH(A610, 0)</f>
        <v>39478</v>
      </c>
      <c r="L610" s="3">
        <f t="shared" si="69"/>
        <v>845</v>
      </c>
      <c r="M610">
        <f t="shared" si="70"/>
        <v>0</v>
      </c>
    </row>
    <row r="611" spans="1:13" x14ac:dyDescent="0.25">
      <c r="A611" s="1">
        <v>39469</v>
      </c>
      <c r="B611" t="s">
        <v>23</v>
      </c>
      <c r="C611" s="3">
        <v>179</v>
      </c>
      <c r="D611">
        <f>SUMIF(B$1:B$2162, B611, C$1:C$2162)</f>
        <v>3905</v>
      </c>
      <c r="E611" s="2" t="str">
        <f t="shared" si="65"/>
        <v>2.15</v>
      </c>
      <c r="F611">
        <f t="shared" si="66"/>
        <v>384.84999999999997</v>
      </c>
      <c r="G611">
        <f t="shared" si="67"/>
        <v>2008</v>
      </c>
      <c r="H611">
        <f>SUMIF(B$1:B611, B611, F$1:F611)</f>
        <v>3948.4399999999996</v>
      </c>
      <c r="I611">
        <f t="shared" si="71"/>
        <v>0.1</v>
      </c>
      <c r="J611">
        <f t="shared" si="68"/>
        <v>366.95</v>
      </c>
      <c r="K611" s="1">
        <f>EOMONTH(A611, 0)</f>
        <v>39478</v>
      </c>
      <c r="L611" s="3">
        <f t="shared" si="69"/>
        <v>666</v>
      </c>
      <c r="M611">
        <f t="shared" si="70"/>
        <v>0</v>
      </c>
    </row>
    <row r="612" spans="1:13" x14ac:dyDescent="0.25">
      <c r="A612" s="1">
        <v>39470</v>
      </c>
      <c r="B612" t="s">
        <v>37</v>
      </c>
      <c r="C612" s="3">
        <v>132</v>
      </c>
      <c r="D612">
        <f>SUMIF(B$1:B$2162, B612, C$1:C$2162)</f>
        <v>5232</v>
      </c>
      <c r="E612" s="2" t="str">
        <f t="shared" si="65"/>
        <v>2.15</v>
      </c>
      <c r="F612">
        <f t="shared" si="66"/>
        <v>283.8</v>
      </c>
      <c r="G612">
        <f t="shared" si="67"/>
        <v>2008</v>
      </c>
      <c r="H612">
        <f>SUMIF(B$1:B612, B612, F$1:F612)</f>
        <v>3118.31</v>
      </c>
      <c r="I612">
        <f t="shared" si="71"/>
        <v>0.1</v>
      </c>
      <c r="J612">
        <f t="shared" si="68"/>
        <v>270.59999999999997</v>
      </c>
      <c r="K612" s="1">
        <f>EOMONTH(A612, 0)</f>
        <v>39478</v>
      </c>
      <c r="L612" s="3">
        <f t="shared" si="69"/>
        <v>534</v>
      </c>
      <c r="M612">
        <f t="shared" si="70"/>
        <v>0</v>
      </c>
    </row>
    <row r="613" spans="1:13" x14ac:dyDescent="0.25">
      <c r="A613" s="1">
        <v>39470</v>
      </c>
      <c r="B613" t="s">
        <v>18</v>
      </c>
      <c r="C613" s="3">
        <v>100</v>
      </c>
      <c r="D613">
        <f>SUMIF(B$1:B$2162, B613, C$1:C$2162)</f>
        <v>5156</v>
      </c>
      <c r="E613" s="2" t="str">
        <f t="shared" si="65"/>
        <v>2.15</v>
      </c>
      <c r="F613">
        <f t="shared" si="66"/>
        <v>215</v>
      </c>
      <c r="G613">
        <f t="shared" si="67"/>
        <v>2008</v>
      </c>
      <c r="H613">
        <f>SUMIF(B$1:B613, B613, F$1:F613)</f>
        <v>4007.8900000000003</v>
      </c>
      <c r="I613">
        <f t="shared" si="71"/>
        <v>0.1</v>
      </c>
      <c r="J613">
        <f t="shared" si="68"/>
        <v>204.99999999999997</v>
      </c>
      <c r="K613" s="1">
        <f>EOMONTH(A613, 0)</f>
        <v>39478</v>
      </c>
      <c r="L613" s="3">
        <f t="shared" si="69"/>
        <v>434</v>
      </c>
      <c r="M613">
        <f t="shared" si="70"/>
        <v>0</v>
      </c>
    </row>
    <row r="614" spans="1:13" x14ac:dyDescent="0.25">
      <c r="A614" s="1">
        <v>39470</v>
      </c>
      <c r="B614" t="s">
        <v>153</v>
      </c>
      <c r="C614" s="3">
        <v>5</v>
      </c>
      <c r="D614">
        <f>SUMIF(B$1:B$2162, B614, C$1:C$2162)</f>
        <v>44</v>
      </c>
      <c r="E614" s="2" t="str">
        <f t="shared" si="65"/>
        <v>2.15</v>
      </c>
      <c r="F614">
        <f t="shared" si="66"/>
        <v>10.75</v>
      </c>
      <c r="G614">
        <f t="shared" si="67"/>
        <v>2008</v>
      </c>
      <c r="H614">
        <f>SUMIF(B$1:B614, B614, F$1:F614)</f>
        <v>10.75</v>
      </c>
      <c r="I614">
        <f t="shared" si="71"/>
        <v>0</v>
      </c>
      <c r="J614">
        <f t="shared" si="68"/>
        <v>10.75</v>
      </c>
      <c r="K614" s="1">
        <f>EOMONTH(A614, 0)</f>
        <v>39478</v>
      </c>
      <c r="L614" s="3">
        <f t="shared" si="69"/>
        <v>429</v>
      </c>
      <c r="M614">
        <f t="shared" si="70"/>
        <v>0</v>
      </c>
    </row>
    <row r="615" spans="1:13" x14ac:dyDescent="0.25">
      <c r="A615" s="1">
        <v>39474</v>
      </c>
      <c r="B615" t="s">
        <v>154</v>
      </c>
      <c r="C615" s="3">
        <v>6</v>
      </c>
      <c r="D615">
        <f>SUMIF(B$1:B$2162, B615, C$1:C$2162)</f>
        <v>30</v>
      </c>
      <c r="E615" s="2" t="str">
        <f t="shared" si="65"/>
        <v>2.15</v>
      </c>
      <c r="F615">
        <f t="shared" si="66"/>
        <v>12.899999999999999</v>
      </c>
      <c r="G615">
        <f t="shared" si="67"/>
        <v>2008</v>
      </c>
      <c r="H615">
        <f>SUMIF(B$1:B615, B615, F$1:F615)</f>
        <v>12.899999999999999</v>
      </c>
      <c r="I615">
        <f t="shared" si="71"/>
        <v>0</v>
      </c>
      <c r="J615">
        <f t="shared" si="68"/>
        <v>12.899999999999999</v>
      </c>
      <c r="K615" s="1">
        <f>EOMONTH(A615, 0)</f>
        <v>39478</v>
      </c>
      <c r="L615" s="3">
        <f t="shared" si="69"/>
        <v>423</v>
      </c>
      <c r="M615">
        <f t="shared" si="70"/>
        <v>0</v>
      </c>
    </row>
    <row r="616" spans="1:13" x14ac:dyDescent="0.25">
      <c r="A616" s="1">
        <v>39481</v>
      </c>
      <c r="B616" t="s">
        <v>24</v>
      </c>
      <c r="C616" s="3">
        <v>171</v>
      </c>
      <c r="D616">
        <f>SUMIF(B$1:B$2162, B616, C$1:C$2162)</f>
        <v>5797</v>
      </c>
      <c r="E616" s="2" t="str">
        <f t="shared" si="65"/>
        <v>2.15</v>
      </c>
      <c r="F616">
        <f t="shared" si="66"/>
        <v>367.65</v>
      </c>
      <c r="G616">
        <f t="shared" si="67"/>
        <v>2008</v>
      </c>
      <c r="H616">
        <f>SUMIF(B$1:B616, B616, F$1:F616)</f>
        <v>5841.8499999999995</v>
      </c>
      <c r="I616">
        <f t="shared" si="71"/>
        <v>0.1</v>
      </c>
      <c r="J616">
        <f t="shared" si="68"/>
        <v>350.54999999999995</v>
      </c>
      <c r="K616" s="1">
        <f>EOMONTH(A616, 0)</f>
        <v>39507</v>
      </c>
      <c r="L616" s="3">
        <f t="shared" si="69"/>
        <v>5423</v>
      </c>
      <c r="M616">
        <f t="shared" si="70"/>
        <v>1</v>
      </c>
    </row>
    <row r="617" spans="1:13" x14ac:dyDescent="0.25">
      <c r="A617" s="1">
        <v>39483</v>
      </c>
      <c r="B617" t="s">
        <v>14</v>
      </c>
      <c r="C617" s="3">
        <v>333</v>
      </c>
      <c r="D617">
        <f>SUMIF(B$1:B$2162, B617, C$1:C$2162)</f>
        <v>23660</v>
      </c>
      <c r="E617" s="2" t="str">
        <f t="shared" si="65"/>
        <v>2.15</v>
      </c>
      <c r="F617">
        <f t="shared" si="66"/>
        <v>715.94999999999993</v>
      </c>
      <c r="G617">
        <f t="shared" si="67"/>
        <v>2008</v>
      </c>
      <c r="H617">
        <f>SUMIF(B$1:B617, B617, F$1:F617)</f>
        <v>13470.569999999998</v>
      </c>
      <c r="I617">
        <f t="shared" si="71"/>
        <v>0.2</v>
      </c>
      <c r="J617">
        <f t="shared" si="68"/>
        <v>649.35</v>
      </c>
      <c r="K617" s="1">
        <f>EOMONTH(A617, 0)</f>
        <v>39507</v>
      </c>
      <c r="L617" s="3">
        <f t="shared" si="69"/>
        <v>5090</v>
      </c>
      <c r="M617">
        <f t="shared" si="70"/>
        <v>0</v>
      </c>
    </row>
    <row r="618" spans="1:13" x14ac:dyDescent="0.25">
      <c r="A618" s="1">
        <v>39484</v>
      </c>
      <c r="B618" t="s">
        <v>24</v>
      </c>
      <c r="C618" s="3">
        <v>365</v>
      </c>
      <c r="D618">
        <f>SUMIF(B$1:B$2162, B618, C$1:C$2162)</f>
        <v>5797</v>
      </c>
      <c r="E618" s="2" t="str">
        <f t="shared" si="65"/>
        <v>2.15</v>
      </c>
      <c r="F618">
        <f t="shared" si="66"/>
        <v>784.75</v>
      </c>
      <c r="G618">
        <f t="shared" si="67"/>
        <v>2008</v>
      </c>
      <c r="H618">
        <f>SUMIF(B$1:B618, B618, F$1:F618)</f>
        <v>6626.5999999999995</v>
      </c>
      <c r="I618">
        <f t="shared" si="71"/>
        <v>0.1</v>
      </c>
      <c r="J618">
        <f t="shared" si="68"/>
        <v>748.24999999999989</v>
      </c>
      <c r="K618" s="1">
        <f>EOMONTH(A618, 0)</f>
        <v>39507</v>
      </c>
      <c r="L618" s="3">
        <f t="shared" si="69"/>
        <v>4725</v>
      </c>
      <c r="M618">
        <f t="shared" si="70"/>
        <v>0</v>
      </c>
    </row>
    <row r="619" spans="1:13" x14ac:dyDescent="0.25">
      <c r="A619" s="1">
        <v>39484</v>
      </c>
      <c r="B619" t="s">
        <v>112</v>
      </c>
      <c r="C619" s="3">
        <v>16</v>
      </c>
      <c r="D619">
        <f>SUMIF(B$1:B$2162, B619, C$1:C$2162)</f>
        <v>69</v>
      </c>
      <c r="E619" s="2" t="str">
        <f t="shared" si="65"/>
        <v>2.15</v>
      </c>
      <c r="F619">
        <f t="shared" si="66"/>
        <v>34.4</v>
      </c>
      <c r="G619">
        <f t="shared" si="67"/>
        <v>2008</v>
      </c>
      <c r="H619">
        <f>SUMIF(B$1:B619, B619, F$1:F619)</f>
        <v>88.139999999999986</v>
      </c>
      <c r="I619">
        <f t="shared" si="71"/>
        <v>0</v>
      </c>
      <c r="J619">
        <f t="shared" si="68"/>
        <v>34.4</v>
      </c>
      <c r="K619" s="1">
        <f>EOMONTH(A619, 0)</f>
        <v>39507</v>
      </c>
      <c r="L619" s="3">
        <f t="shared" si="69"/>
        <v>4709</v>
      </c>
      <c r="M619">
        <f t="shared" si="70"/>
        <v>0</v>
      </c>
    </row>
    <row r="620" spans="1:13" x14ac:dyDescent="0.25">
      <c r="A620" s="1">
        <v>39485</v>
      </c>
      <c r="B620" t="s">
        <v>5</v>
      </c>
      <c r="C620" s="3">
        <v>211</v>
      </c>
      <c r="D620">
        <f>SUMIF(B$1:B$2162, B620, C$1:C$2162)</f>
        <v>11402</v>
      </c>
      <c r="E620" s="2" t="str">
        <f t="shared" si="65"/>
        <v>2.15</v>
      </c>
      <c r="F620">
        <f t="shared" si="66"/>
        <v>453.65</v>
      </c>
      <c r="G620">
        <f t="shared" si="67"/>
        <v>2008</v>
      </c>
      <c r="H620">
        <f>SUMIF(B$1:B620, B620, F$1:F620)</f>
        <v>9105.7500000000018</v>
      </c>
      <c r="I620">
        <f t="shared" si="71"/>
        <v>0.1</v>
      </c>
      <c r="J620">
        <f t="shared" si="68"/>
        <v>432.54999999999995</v>
      </c>
      <c r="K620" s="1">
        <f>EOMONTH(A620, 0)</f>
        <v>39507</v>
      </c>
      <c r="L620" s="3">
        <f t="shared" si="69"/>
        <v>4498</v>
      </c>
      <c r="M620">
        <f t="shared" si="70"/>
        <v>0</v>
      </c>
    </row>
    <row r="621" spans="1:13" x14ac:dyDescent="0.25">
      <c r="A621" s="1">
        <v>39489</v>
      </c>
      <c r="B621" t="s">
        <v>45</v>
      </c>
      <c r="C621" s="3">
        <v>196</v>
      </c>
      <c r="D621">
        <f>SUMIF(B$1:B$2162, B621, C$1:C$2162)</f>
        <v>26451</v>
      </c>
      <c r="E621" s="2" t="str">
        <f t="shared" si="65"/>
        <v>2.15</v>
      </c>
      <c r="F621">
        <f t="shared" si="66"/>
        <v>421.4</v>
      </c>
      <c r="G621">
        <f t="shared" si="67"/>
        <v>2008</v>
      </c>
      <c r="H621">
        <f>SUMIF(B$1:B621, B621, F$1:F621)</f>
        <v>15952.349999999997</v>
      </c>
      <c r="I621">
        <f t="shared" si="71"/>
        <v>0.2</v>
      </c>
      <c r="J621">
        <f t="shared" si="68"/>
        <v>382.2</v>
      </c>
      <c r="K621" s="1">
        <f>EOMONTH(A621, 0)</f>
        <v>39507</v>
      </c>
      <c r="L621" s="3">
        <f t="shared" si="69"/>
        <v>4302</v>
      </c>
      <c r="M621">
        <f t="shared" si="70"/>
        <v>0</v>
      </c>
    </row>
    <row r="622" spans="1:13" x14ac:dyDescent="0.25">
      <c r="A622" s="1">
        <v>39490</v>
      </c>
      <c r="B622" t="s">
        <v>155</v>
      </c>
      <c r="C622" s="3">
        <v>11</v>
      </c>
      <c r="D622">
        <f>SUMIF(B$1:B$2162, B622, C$1:C$2162)</f>
        <v>60</v>
      </c>
      <c r="E622" s="2" t="str">
        <f t="shared" si="65"/>
        <v>2.15</v>
      </c>
      <c r="F622">
        <f t="shared" si="66"/>
        <v>23.65</v>
      </c>
      <c r="G622">
        <f t="shared" si="67"/>
        <v>2008</v>
      </c>
      <c r="H622">
        <f>SUMIF(B$1:B622, B622, F$1:F622)</f>
        <v>23.65</v>
      </c>
      <c r="I622">
        <f t="shared" si="71"/>
        <v>0</v>
      </c>
      <c r="J622">
        <f t="shared" si="68"/>
        <v>23.65</v>
      </c>
      <c r="K622" s="1">
        <f>EOMONTH(A622, 0)</f>
        <v>39507</v>
      </c>
      <c r="L622" s="3">
        <f t="shared" si="69"/>
        <v>4291</v>
      </c>
      <c r="M622">
        <f t="shared" si="70"/>
        <v>0</v>
      </c>
    </row>
    <row r="623" spans="1:13" x14ac:dyDescent="0.25">
      <c r="A623" s="1">
        <v>39491</v>
      </c>
      <c r="B623" t="s">
        <v>112</v>
      </c>
      <c r="C623" s="3">
        <v>17</v>
      </c>
      <c r="D623">
        <f>SUMIF(B$1:B$2162, B623, C$1:C$2162)</f>
        <v>69</v>
      </c>
      <c r="E623" s="2" t="str">
        <f t="shared" si="65"/>
        <v>2.15</v>
      </c>
      <c r="F623">
        <f t="shared" si="66"/>
        <v>36.549999999999997</v>
      </c>
      <c r="G623">
        <f t="shared" si="67"/>
        <v>2008</v>
      </c>
      <c r="H623">
        <f>SUMIF(B$1:B623, B623, F$1:F623)</f>
        <v>124.68999999999998</v>
      </c>
      <c r="I623">
        <f t="shared" si="71"/>
        <v>0.05</v>
      </c>
      <c r="J623">
        <f t="shared" si="68"/>
        <v>35.700000000000003</v>
      </c>
      <c r="K623" s="1">
        <f>EOMONTH(A623, 0)</f>
        <v>39507</v>
      </c>
      <c r="L623" s="3">
        <f t="shared" si="69"/>
        <v>4274</v>
      </c>
      <c r="M623">
        <f t="shared" si="70"/>
        <v>0</v>
      </c>
    </row>
    <row r="624" spans="1:13" x14ac:dyDescent="0.25">
      <c r="A624" s="1">
        <v>39494</v>
      </c>
      <c r="B624" t="s">
        <v>9</v>
      </c>
      <c r="C624" s="3">
        <v>103</v>
      </c>
      <c r="D624">
        <f>SUMIF(B$1:B$2162, B624, C$1:C$2162)</f>
        <v>26955</v>
      </c>
      <c r="E624" s="2" t="str">
        <f t="shared" si="65"/>
        <v>2.15</v>
      </c>
      <c r="F624">
        <f t="shared" si="66"/>
        <v>221.45</v>
      </c>
      <c r="G624">
        <f t="shared" si="67"/>
        <v>2008</v>
      </c>
      <c r="H624">
        <f>SUMIF(B$1:B624, B624, F$1:F624)</f>
        <v>16657.599999999999</v>
      </c>
      <c r="I624">
        <f t="shared" si="71"/>
        <v>0.2</v>
      </c>
      <c r="J624">
        <f t="shared" si="68"/>
        <v>200.85</v>
      </c>
      <c r="K624" s="1">
        <f>EOMONTH(A624, 0)</f>
        <v>39507</v>
      </c>
      <c r="L624" s="3">
        <f t="shared" si="69"/>
        <v>4171</v>
      </c>
      <c r="M624">
        <f t="shared" si="70"/>
        <v>0</v>
      </c>
    </row>
    <row r="625" spans="1:13" x14ac:dyDescent="0.25">
      <c r="A625" s="1">
        <v>39494</v>
      </c>
      <c r="B625" t="s">
        <v>66</v>
      </c>
      <c r="C625" s="3">
        <v>62</v>
      </c>
      <c r="D625">
        <f>SUMIF(B$1:B$2162, B625, C$1:C$2162)</f>
        <v>3795</v>
      </c>
      <c r="E625" s="2" t="str">
        <f t="shared" si="65"/>
        <v>2.15</v>
      </c>
      <c r="F625">
        <f t="shared" si="66"/>
        <v>133.29999999999998</v>
      </c>
      <c r="G625">
        <f t="shared" si="67"/>
        <v>2008</v>
      </c>
      <c r="H625">
        <f>SUMIF(B$1:B625, B625, F$1:F625)</f>
        <v>1654.1499999999996</v>
      </c>
      <c r="I625">
        <f t="shared" si="71"/>
        <v>0.1</v>
      </c>
      <c r="J625">
        <f t="shared" si="68"/>
        <v>127.1</v>
      </c>
      <c r="K625" s="1">
        <f>EOMONTH(A625, 0)</f>
        <v>39507</v>
      </c>
      <c r="L625" s="3">
        <f t="shared" si="69"/>
        <v>4109</v>
      </c>
      <c r="M625">
        <f t="shared" si="70"/>
        <v>0</v>
      </c>
    </row>
    <row r="626" spans="1:13" x14ac:dyDescent="0.25">
      <c r="A626" s="1">
        <v>39494</v>
      </c>
      <c r="B626" t="s">
        <v>32</v>
      </c>
      <c r="C626" s="3">
        <v>9</v>
      </c>
      <c r="D626">
        <f>SUMIF(B$1:B$2162, B626, C$1:C$2162)</f>
        <v>16</v>
      </c>
      <c r="E626" s="2" t="str">
        <f t="shared" si="65"/>
        <v>2.15</v>
      </c>
      <c r="F626">
        <f t="shared" si="66"/>
        <v>19.349999999999998</v>
      </c>
      <c r="G626">
        <f t="shared" si="67"/>
        <v>2008</v>
      </c>
      <c r="H626">
        <f>SUMIF(B$1:B626, B626, F$1:F626)</f>
        <v>33.349999999999994</v>
      </c>
      <c r="I626">
        <f t="shared" si="71"/>
        <v>0</v>
      </c>
      <c r="J626">
        <f t="shared" si="68"/>
        <v>19.349999999999998</v>
      </c>
      <c r="K626" s="1">
        <f>EOMONTH(A626, 0)</f>
        <v>39507</v>
      </c>
      <c r="L626" s="3">
        <f t="shared" si="69"/>
        <v>4100</v>
      </c>
      <c r="M626">
        <f t="shared" si="70"/>
        <v>0</v>
      </c>
    </row>
    <row r="627" spans="1:13" x14ac:dyDescent="0.25">
      <c r="A627" s="1">
        <v>39495</v>
      </c>
      <c r="B627" t="s">
        <v>45</v>
      </c>
      <c r="C627" s="3">
        <v>452</v>
      </c>
      <c r="D627">
        <f>SUMIF(B$1:B$2162, B627, C$1:C$2162)</f>
        <v>26451</v>
      </c>
      <c r="E627" s="2" t="str">
        <f t="shared" si="65"/>
        <v>2.15</v>
      </c>
      <c r="F627">
        <f t="shared" si="66"/>
        <v>971.8</v>
      </c>
      <c r="G627">
        <f t="shared" si="67"/>
        <v>2008</v>
      </c>
      <c r="H627">
        <f>SUMIF(B$1:B627, B627, F$1:F627)</f>
        <v>16924.149999999998</v>
      </c>
      <c r="I627">
        <f t="shared" si="71"/>
        <v>0.2</v>
      </c>
      <c r="J627">
        <f t="shared" si="68"/>
        <v>881.4</v>
      </c>
      <c r="K627" s="1">
        <f>EOMONTH(A627, 0)</f>
        <v>39507</v>
      </c>
      <c r="L627" s="3">
        <f t="shared" si="69"/>
        <v>3648</v>
      </c>
      <c r="M627">
        <f t="shared" si="70"/>
        <v>0</v>
      </c>
    </row>
    <row r="628" spans="1:13" x14ac:dyDescent="0.25">
      <c r="A628" s="1">
        <v>39495</v>
      </c>
      <c r="B628" t="s">
        <v>156</v>
      </c>
      <c r="C628" s="3">
        <v>5</v>
      </c>
      <c r="D628">
        <f>SUMIF(B$1:B$2162, B628, C$1:C$2162)</f>
        <v>31</v>
      </c>
      <c r="E628" s="2" t="str">
        <f t="shared" si="65"/>
        <v>2.15</v>
      </c>
      <c r="F628">
        <f t="shared" si="66"/>
        <v>10.75</v>
      </c>
      <c r="G628">
        <f t="shared" si="67"/>
        <v>2008</v>
      </c>
      <c r="H628">
        <f>SUMIF(B$1:B628, B628, F$1:F628)</f>
        <v>10.75</v>
      </c>
      <c r="I628">
        <f t="shared" si="71"/>
        <v>0</v>
      </c>
      <c r="J628">
        <f t="shared" si="68"/>
        <v>10.75</v>
      </c>
      <c r="K628" s="1">
        <f>EOMONTH(A628, 0)</f>
        <v>39507</v>
      </c>
      <c r="L628" s="3">
        <f t="shared" si="69"/>
        <v>3643</v>
      </c>
      <c r="M628">
        <f t="shared" si="70"/>
        <v>0</v>
      </c>
    </row>
    <row r="629" spans="1:13" x14ac:dyDescent="0.25">
      <c r="A629" s="1">
        <v>39496</v>
      </c>
      <c r="B629" t="s">
        <v>157</v>
      </c>
      <c r="C629" s="3">
        <v>2</v>
      </c>
      <c r="D629">
        <f>SUMIF(B$1:B$2162, B629, C$1:C$2162)</f>
        <v>20</v>
      </c>
      <c r="E629" s="2" t="str">
        <f t="shared" si="65"/>
        <v>2.15</v>
      </c>
      <c r="F629">
        <f t="shared" si="66"/>
        <v>4.3</v>
      </c>
      <c r="G629">
        <f t="shared" si="67"/>
        <v>2008</v>
      </c>
      <c r="H629">
        <f>SUMIF(B$1:B629, B629, F$1:F629)</f>
        <v>4.3</v>
      </c>
      <c r="I629">
        <f t="shared" si="71"/>
        <v>0</v>
      </c>
      <c r="J629">
        <f t="shared" si="68"/>
        <v>4.3</v>
      </c>
      <c r="K629" s="1">
        <f>EOMONTH(A629, 0)</f>
        <v>39507</v>
      </c>
      <c r="L629" s="3">
        <f t="shared" si="69"/>
        <v>3641</v>
      </c>
      <c r="M629">
        <f t="shared" si="70"/>
        <v>0</v>
      </c>
    </row>
    <row r="630" spans="1:13" x14ac:dyDescent="0.25">
      <c r="A630" s="1">
        <v>39497</v>
      </c>
      <c r="B630" t="s">
        <v>50</v>
      </c>
      <c r="C630" s="3">
        <v>335</v>
      </c>
      <c r="D630">
        <f>SUMIF(B$1:B$2162, B630, C$1:C$2162)</f>
        <v>22352</v>
      </c>
      <c r="E630" s="2" t="str">
        <f t="shared" si="65"/>
        <v>2.15</v>
      </c>
      <c r="F630">
        <f t="shared" si="66"/>
        <v>720.25</v>
      </c>
      <c r="G630">
        <f t="shared" si="67"/>
        <v>2008</v>
      </c>
      <c r="H630">
        <f>SUMIF(B$1:B630, B630, F$1:F630)</f>
        <v>16224.009999999998</v>
      </c>
      <c r="I630">
        <f t="shared" si="71"/>
        <v>0.2</v>
      </c>
      <c r="J630">
        <f t="shared" si="68"/>
        <v>653.25</v>
      </c>
      <c r="K630" s="1">
        <f>EOMONTH(A630, 0)</f>
        <v>39507</v>
      </c>
      <c r="L630" s="3">
        <f t="shared" si="69"/>
        <v>3306</v>
      </c>
      <c r="M630">
        <f t="shared" si="70"/>
        <v>0</v>
      </c>
    </row>
    <row r="631" spans="1:13" x14ac:dyDescent="0.25">
      <c r="A631" s="1">
        <v>39498</v>
      </c>
      <c r="B631" t="s">
        <v>158</v>
      </c>
      <c r="C631" s="3">
        <v>12</v>
      </c>
      <c r="D631">
        <f>SUMIF(B$1:B$2162, B631, C$1:C$2162)</f>
        <v>12</v>
      </c>
      <c r="E631" s="2" t="str">
        <f t="shared" si="65"/>
        <v>2.15</v>
      </c>
      <c r="F631">
        <f t="shared" si="66"/>
        <v>25.799999999999997</v>
      </c>
      <c r="G631">
        <f t="shared" si="67"/>
        <v>2008</v>
      </c>
      <c r="H631">
        <f>SUMIF(B$1:B631, B631, F$1:F631)</f>
        <v>25.799999999999997</v>
      </c>
      <c r="I631">
        <f t="shared" si="71"/>
        <v>0</v>
      </c>
      <c r="J631">
        <f t="shared" si="68"/>
        <v>25.799999999999997</v>
      </c>
      <c r="K631" s="1">
        <f>EOMONTH(A631, 0)</f>
        <v>39507</v>
      </c>
      <c r="L631" s="3">
        <f t="shared" si="69"/>
        <v>3294</v>
      </c>
      <c r="M631">
        <f t="shared" si="70"/>
        <v>0</v>
      </c>
    </row>
    <row r="632" spans="1:13" x14ac:dyDescent="0.25">
      <c r="A632" s="1">
        <v>39499</v>
      </c>
      <c r="B632" t="s">
        <v>79</v>
      </c>
      <c r="C632" s="3">
        <v>12</v>
      </c>
      <c r="D632">
        <f>SUMIF(B$1:B$2162, B632, C$1:C$2162)</f>
        <v>56</v>
      </c>
      <c r="E632" s="2" t="str">
        <f t="shared" si="65"/>
        <v>2.15</v>
      </c>
      <c r="F632">
        <f t="shared" si="66"/>
        <v>25.799999999999997</v>
      </c>
      <c r="G632">
        <f t="shared" si="67"/>
        <v>2008</v>
      </c>
      <c r="H632">
        <f>SUMIF(B$1:B632, B632, F$1:F632)</f>
        <v>72.3</v>
      </c>
      <c r="I632">
        <f t="shared" si="71"/>
        <v>0</v>
      </c>
      <c r="J632">
        <f t="shared" si="68"/>
        <v>25.799999999999997</v>
      </c>
      <c r="K632" s="1">
        <f>EOMONTH(A632, 0)</f>
        <v>39507</v>
      </c>
      <c r="L632" s="3">
        <f t="shared" si="69"/>
        <v>3282</v>
      </c>
      <c r="M632">
        <f t="shared" si="70"/>
        <v>0</v>
      </c>
    </row>
    <row r="633" spans="1:13" x14ac:dyDescent="0.25">
      <c r="A633" s="1">
        <v>39500</v>
      </c>
      <c r="B633" t="s">
        <v>159</v>
      </c>
      <c r="C633" s="3">
        <v>5</v>
      </c>
      <c r="D633">
        <f>SUMIF(B$1:B$2162, B633, C$1:C$2162)</f>
        <v>46</v>
      </c>
      <c r="E633" s="2" t="str">
        <f t="shared" si="65"/>
        <v>2.15</v>
      </c>
      <c r="F633">
        <f t="shared" si="66"/>
        <v>10.75</v>
      </c>
      <c r="G633">
        <f t="shared" si="67"/>
        <v>2008</v>
      </c>
      <c r="H633">
        <f>SUMIF(B$1:B633, B633, F$1:F633)</f>
        <v>10.75</v>
      </c>
      <c r="I633">
        <f t="shared" si="71"/>
        <v>0</v>
      </c>
      <c r="J633">
        <f t="shared" si="68"/>
        <v>10.75</v>
      </c>
      <c r="K633" s="1">
        <f>EOMONTH(A633, 0)</f>
        <v>39507</v>
      </c>
      <c r="L633" s="3">
        <f t="shared" si="69"/>
        <v>3277</v>
      </c>
      <c r="M633">
        <f t="shared" si="70"/>
        <v>0</v>
      </c>
    </row>
    <row r="634" spans="1:13" x14ac:dyDescent="0.25">
      <c r="A634" s="1">
        <v>39500</v>
      </c>
      <c r="B634" t="s">
        <v>160</v>
      </c>
      <c r="C634" s="3">
        <v>2</v>
      </c>
      <c r="D634">
        <f>SUMIF(B$1:B$2162, B634, C$1:C$2162)</f>
        <v>20</v>
      </c>
      <c r="E634" s="2" t="str">
        <f t="shared" si="65"/>
        <v>2.15</v>
      </c>
      <c r="F634">
        <f t="shared" si="66"/>
        <v>4.3</v>
      </c>
      <c r="G634">
        <f t="shared" si="67"/>
        <v>2008</v>
      </c>
      <c r="H634">
        <f>SUMIF(B$1:B634, B634, F$1:F634)</f>
        <v>4.3</v>
      </c>
      <c r="I634">
        <f t="shared" si="71"/>
        <v>0</v>
      </c>
      <c r="J634">
        <f t="shared" si="68"/>
        <v>4.3</v>
      </c>
      <c r="K634" s="1">
        <f>EOMONTH(A634, 0)</f>
        <v>39507</v>
      </c>
      <c r="L634" s="3">
        <f t="shared" si="69"/>
        <v>3275</v>
      </c>
      <c r="M634">
        <f t="shared" si="70"/>
        <v>0</v>
      </c>
    </row>
    <row r="635" spans="1:13" x14ac:dyDescent="0.25">
      <c r="A635" s="1">
        <v>39501</v>
      </c>
      <c r="B635" t="s">
        <v>161</v>
      </c>
      <c r="C635" s="3">
        <v>10</v>
      </c>
      <c r="D635">
        <f>SUMIF(B$1:B$2162, B635, C$1:C$2162)</f>
        <v>25</v>
      </c>
      <c r="E635" s="2" t="str">
        <f t="shared" si="65"/>
        <v>2.15</v>
      </c>
      <c r="F635">
        <f t="shared" si="66"/>
        <v>21.5</v>
      </c>
      <c r="G635">
        <f t="shared" si="67"/>
        <v>2008</v>
      </c>
      <c r="H635">
        <f>SUMIF(B$1:B635, B635, F$1:F635)</f>
        <v>21.5</v>
      </c>
      <c r="I635">
        <f t="shared" si="71"/>
        <v>0</v>
      </c>
      <c r="J635">
        <f t="shared" si="68"/>
        <v>21.5</v>
      </c>
      <c r="K635" s="1">
        <f>EOMONTH(A635, 0)</f>
        <v>39507</v>
      </c>
      <c r="L635" s="3">
        <f t="shared" si="69"/>
        <v>3265</v>
      </c>
      <c r="M635">
        <f t="shared" si="70"/>
        <v>0</v>
      </c>
    </row>
    <row r="636" spans="1:13" x14ac:dyDescent="0.25">
      <c r="A636" s="1">
        <v>39503</v>
      </c>
      <c r="B636" t="s">
        <v>45</v>
      </c>
      <c r="C636" s="3">
        <v>308</v>
      </c>
      <c r="D636">
        <f>SUMIF(B$1:B$2162, B636, C$1:C$2162)</f>
        <v>26451</v>
      </c>
      <c r="E636" s="2" t="str">
        <f t="shared" si="65"/>
        <v>2.15</v>
      </c>
      <c r="F636">
        <f t="shared" si="66"/>
        <v>662.19999999999993</v>
      </c>
      <c r="G636">
        <f t="shared" si="67"/>
        <v>2008</v>
      </c>
      <c r="H636">
        <f>SUMIF(B$1:B636, B636, F$1:F636)</f>
        <v>17586.349999999999</v>
      </c>
      <c r="I636">
        <f t="shared" si="71"/>
        <v>0.2</v>
      </c>
      <c r="J636">
        <f t="shared" si="68"/>
        <v>600.6</v>
      </c>
      <c r="K636" s="1">
        <f>EOMONTH(A636, 0)</f>
        <v>39507</v>
      </c>
      <c r="L636" s="3">
        <f t="shared" si="69"/>
        <v>2957</v>
      </c>
      <c r="M636">
        <f t="shared" si="70"/>
        <v>0</v>
      </c>
    </row>
    <row r="637" spans="1:13" x14ac:dyDescent="0.25">
      <c r="A637" s="1">
        <v>39505</v>
      </c>
      <c r="B637" t="s">
        <v>14</v>
      </c>
      <c r="C637" s="3">
        <v>446</v>
      </c>
      <c r="D637">
        <f>SUMIF(B$1:B$2162, B637, C$1:C$2162)</f>
        <v>23660</v>
      </c>
      <c r="E637" s="2" t="str">
        <f t="shared" si="65"/>
        <v>2.15</v>
      </c>
      <c r="F637">
        <f t="shared" si="66"/>
        <v>958.9</v>
      </c>
      <c r="G637">
        <f t="shared" si="67"/>
        <v>2008</v>
      </c>
      <c r="H637">
        <f>SUMIF(B$1:B637, B637, F$1:F637)</f>
        <v>14429.469999999998</v>
      </c>
      <c r="I637">
        <f t="shared" si="71"/>
        <v>0.2</v>
      </c>
      <c r="J637">
        <f t="shared" si="68"/>
        <v>869.69999999999993</v>
      </c>
      <c r="K637" s="1">
        <f>EOMONTH(A637, 0)</f>
        <v>39507</v>
      </c>
      <c r="L637" s="3">
        <f t="shared" si="69"/>
        <v>2511</v>
      </c>
      <c r="M637">
        <f t="shared" si="70"/>
        <v>0</v>
      </c>
    </row>
    <row r="638" spans="1:13" x14ac:dyDescent="0.25">
      <c r="A638" s="1">
        <v>39505</v>
      </c>
      <c r="B638" t="s">
        <v>119</v>
      </c>
      <c r="C638" s="3">
        <v>5</v>
      </c>
      <c r="D638">
        <f>SUMIF(B$1:B$2162, B638, C$1:C$2162)</f>
        <v>36</v>
      </c>
      <c r="E638" s="2" t="str">
        <f t="shared" si="65"/>
        <v>2.15</v>
      </c>
      <c r="F638">
        <f t="shared" si="66"/>
        <v>10.75</v>
      </c>
      <c r="G638">
        <f t="shared" si="67"/>
        <v>2008</v>
      </c>
      <c r="H638">
        <f>SUMIF(B$1:B638, B638, F$1:F638)</f>
        <v>52.19</v>
      </c>
      <c r="I638">
        <f t="shared" si="71"/>
        <v>0</v>
      </c>
      <c r="J638">
        <f t="shared" si="68"/>
        <v>10.75</v>
      </c>
      <c r="K638" s="1">
        <f>EOMONTH(A638, 0)</f>
        <v>39507</v>
      </c>
      <c r="L638" s="3">
        <f t="shared" si="69"/>
        <v>2506</v>
      </c>
      <c r="M638">
        <f t="shared" si="70"/>
        <v>0</v>
      </c>
    </row>
    <row r="639" spans="1:13" x14ac:dyDescent="0.25">
      <c r="A639" s="1">
        <v>39506</v>
      </c>
      <c r="B639" t="s">
        <v>7</v>
      </c>
      <c r="C639" s="3">
        <v>281</v>
      </c>
      <c r="D639">
        <f>SUMIF(B$1:B$2162, B639, C$1:C$2162)</f>
        <v>27505</v>
      </c>
      <c r="E639" s="2" t="str">
        <f t="shared" si="65"/>
        <v>2.15</v>
      </c>
      <c r="F639">
        <f t="shared" si="66"/>
        <v>604.15</v>
      </c>
      <c r="G639">
        <f t="shared" si="67"/>
        <v>2008</v>
      </c>
      <c r="H639">
        <f>SUMIF(B$1:B639, B639, F$1:F639)</f>
        <v>18321.229999999996</v>
      </c>
      <c r="I639">
        <f t="shared" si="71"/>
        <v>0.2</v>
      </c>
      <c r="J639">
        <f t="shared" si="68"/>
        <v>547.94999999999993</v>
      </c>
      <c r="K639" s="1">
        <f>EOMONTH(A639, 0)</f>
        <v>39507</v>
      </c>
      <c r="L639" s="3">
        <f t="shared" si="69"/>
        <v>2225</v>
      </c>
      <c r="M639">
        <f t="shared" si="70"/>
        <v>0</v>
      </c>
    </row>
    <row r="640" spans="1:13" x14ac:dyDescent="0.25">
      <c r="A640" s="1">
        <v>39510</v>
      </c>
      <c r="B640" t="s">
        <v>11</v>
      </c>
      <c r="C640" s="3">
        <v>6</v>
      </c>
      <c r="D640">
        <f>SUMIF(B$1:B$2162, B640, C$1:C$2162)</f>
        <v>25</v>
      </c>
      <c r="E640" s="2" t="str">
        <f t="shared" si="65"/>
        <v>2.15</v>
      </c>
      <c r="F640">
        <f t="shared" si="66"/>
        <v>12.899999999999999</v>
      </c>
      <c r="G640">
        <f t="shared" si="67"/>
        <v>2008</v>
      </c>
      <c r="H640">
        <f>SUMIF(B$1:B640, B640, F$1:F640)</f>
        <v>34.9</v>
      </c>
      <c r="I640">
        <f t="shared" si="71"/>
        <v>0</v>
      </c>
      <c r="J640">
        <f t="shared" si="68"/>
        <v>12.899999999999999</v>
      </c>
      <c r="K640" s="1">
        <f>EOMONTH(A640, 0)</f>
        <v>39538</v>
      </c>
      <c r="L640" s="3">
        <f t="shared" si="69"/>
        <v>5225</v>
      </c>
      <c r="M640">
        <f t="shared" si="70"/>
        <v>0</v>
      </c>
    </row>
    <row r="641" spans="1:13" x14ac:dyDescent="0.25">
      <c r="A641" s="1">
        <v>39511</v>
      </c>
      <c r="B641" t="s">
        <v>7</v>
      </c>
      <c r="C641" s="3">
        <v>409</v>
      </c>
      <c r="D641">
        <f>SUMIF(B$1:B$2162, B641, C$1:C$2162)</f>
        <v>27505</v>
      </c>
      <c r="E641" s="2" t="str">
        <f t="shared" si="65"/>
        <v>2.15</v>
      </c>
      <c r="F641">
        <f t="shared" si="66"/>
        <v>879.34999999999991</v>
      </c>
      <c r="G641">
        <f t="shared" si="67"/>
        <v>2008</v>
      </c>
      <c r="H641">
        <f>SUMIF(B$1:B641, B641, F$1:F641)</f>
        <v>19200.579999999994</v>
      </c>
      <c r="I641">
        <f t="shared" si="71"/>
        <v>0.2</v>
      </c>
      <c r="J641">
        <f t="shared" si="68"/>
        <v>797.55</v>
      </c>
      <c r="K641" s="1">
        <f>EOMONTH(A641, 0)</f>
        <v>39538</v>
      </c>
      <c r="L641" s="3">
        <f t="shared" si="69"/>
        <v>4816</v>
      </c>
      <c r="M641">
        <f t="shared" si="70"/>
        <v>0</v>
      </c>
    </row>
    <row r="642" spans="1:13" x14ac:dyDescent="0.25">
      <c r="A642" s="1">
        <v>39511</v>
      </c>
      <c r="B642" t="s">
        <v>66</v>
      </c>
      <c r="C642" s="3">
        <v>191</v>
      </c>
      <c r="D642">
        <f>SUMIF(B$1:B$2162, B642, C$1:C$2162)</f>
        <v>3795</v>
      </c>
      <c r="E642" s="2" t="str">
        <f t="shared" ref="E642:E705" si="72">INDEX(Z$1:Z$10, MATCH(YEAR(A642), Y$1:Y$10, 0))</f>
        <v>2.15</v>
      </c>
      <c r="F642">
        <f t="shared" ref="F642:F705" si="73">C642*E642</f>
        <v>410.65</v>
      </c>
      <c r="G642">
        <f t="shared" ref="G642:G705" si="74">YEAR(A642)</f>
        <v>2008</v>
      </c>
      <c r="H642">
        <f>SUMIF(B$1:B642, B642, F$1:F642)</f>
        <v>2064.7999999999997</v>
      </c>
      <c r="I642">
        <f t="shared" si="71"/>
        <v>0.1</v>
      </c>
      <c r="J642">
        <f t="shared" ref="J642:J705" si="75">C642*(E642-I642)</f>
        <v>391.54999999999995</v>
      </c>
      <c r="K642" s="1">
        <f>EOMONTH(A642, 0)</f>
        <v>39538</v>
      </c>
      <c r="L642" s="3">
        <f t="shared" si="69"/>
        <v>4625</v>
      </c>
      <c r="M642">
        <f t="shared" si="70"/>
        <v>0</v>
      </c>
    </row>
    <row r="643" spans="1:13" x14ac:dyDescent="0.25">
      <c r="A643" s="1">
        <v>39512</v>
      </c>
      <c r="B643" t="s">
        <v>50</v>
      </c>
      <c r="C643" s="3">
        <v>404</v>
      </c>
      <c r="D643">
        <f>SUMIF(B$1:B$2162, B643, C$1:C$2162)</f>
        <v>22352</v>
      </c>
      <c r="E643" s="2" t="str">
        <f t="shared" si="72"/>
        <v>2.15</v>
      </c>
      <c r="F643">
        <f t="shared" si="73"/>
        <v>868.59999999999991</v>
      </c>
      <c r="G643">
        <f t="shared" si="74"/>
        <v>2008</v>
      </c>
      <c r="H643">
        <f>SUMIF(B$1:B643, B643, F$1:F643)</f>
        <v>17092.609999999997</v>
      </c>
      <c r="I643">
        <f t="shared" si="71"/>
        <v>0.2</v>
      </c>
      <c r="J643">
        <f t="shared" si="75"/>
        <v>787.8</v>
      </c>
      <c r="K643" s="1">
        <f>EOMONTH(A643, 0)</f>
        <v>39538</v>
      </c>
      <c r="L643" s="3">
        <f t="shared" ref="L643:L706" si="76">IF(MONTH(K642)&lt;MONTH(A643), IF(L642 &lt;5000, IF(L642&lt;4000, IF(L642&lt;3000, IF(L642&lt;2000,IF(L642&lt;1000, L642 + 5000, L642+4000), L642+3000), L642+2000), L642+1000), L642 - C643), L642 - C643)</f>
        <v>4221</v>
      </c>
      <c r="M643">
        <f t="shared" ref="M643:M706" si="77">IF(AND(MONTH(K642)&lt;MONTH(A643), L643 + C643 &gt; L642 + 4000), 1, 0)</f>
        <v>0</v>
      </c>
    </row>
    <row r="644" spans="1:13" x14ac:dyDescent="0.25">
      <c r="A644" s="1">
        <v>39512</v>
      </c>
      <c r="B644" t="s">
        <v>28</v>
      </c>
      <c r="C644" s="3">
        <v>135</v>
      </c>
      <c r="D644">
        <f>SUMIF(B$1:B$2162, B644, C$1:C$2162)</f>
        <v>4440</v>
      </c>
      <c r="E644" s="2" t="str">
        <f t="shared" si="72"/>
        <v>2.15</v>
      </c>
      <c r="F644">
        <f t="shared" si="73"/>
        <v>290.25</v>
      </c>
      <c r="G644">
        <f t="shared" si="74"/>
        <v>2008</v>
      </c>
      <c r="H644">
        <f>SUMIF(B$1:B644, B644, F$1:F644)</f>
        <v>2684.44</v>
      </c>
      <c r="I644">
        <f t="shared" si="71"/>
        <v>0.1</v>
      </c>
      <c r="J644">
        <f t="shared" si="75"/>
        <v>276.75</v>
      </c>
      <c r="K644" s="1">
        <f>EOMONTH(A644, 0)</f>
        <v>39538</v>
      </c>
      <c r="L644" s="3">
        <f t="shared" si="76"/>
        <v>4086</v>
      </c>
      <c r="M644">
        <f t="shared" si="77"/>
        <v>0</v>
      </c>
    </row>
    <row r="645" spans="1:13" x14ac:dyDescent="0.25">
      <c r="A645" s="1">
        <v>39512</v>
      </c>
      <c r="B645" t="s">
        <v>27</v>
      </c>
      <c r="C645" s="3">
        <v>20</v>
      </c>
      <c r="D645">
        <f>SUMIF(B$1:B$2162, B645, C$1:C$2162)</f>
        <v>66</v>
      </c>
      <c r="E645" s="2" t="str">
        <f t="shared" si="72"/>
        <v>2.15</v>
      </c>
      <c r="F645">
        <f t="shared" si="73"/>
        <v>43</v>
      </c>
      <c r="G645">
        <f t="shared" si="74"/>
        <v>2008</v>
      </c>
      <c r="H645">
        <f>SUMIF(B$1:B645, B645, F$1:F645)</f>
        <v>100.08</v>
      </c>
      <c r="I645">
        <f t="shared" si="71"/>
        <v>0.05</v>
      </c>
      <c r="J645">
        <f t="shared" si="75"/>
        <v>42</v>
      </c>
      <c r="K645" s="1">
        <f>EOMONTH(A645, 0)</f>
        <v>39538</v>
      </c>
      <c r="L645" s="3">
        <f t="shared" si="76"/>
        <v>4066</v>
      </c>
      <c r="M645">
        <f t="shared" si="77"/>
        <v>0</v>
      </c>
    </row>
    <row r="646" spans="1:13" x14ac:dyDescent="0.25">
      <c r="A646" s="1">
        <v>39514</v>
      </c>
      <c r="B646" t="s">
        <v>52</v>
      </c>
      <c r="C646" s="3">
        <v>129</v>
      </c>
      <c r="D646">
        <f>SUMIF(B$1:B$2162, B646, C$1:C$2162)</f>
        <v>5460</v>
      </c>
      <c r="E646" s="2" t="str">
        <f t="shared" si="72"/>
        <v>2.15</v>
      </c>
      <c r="F646">
        <f t="shared" si="73"/>
        <v>277.34999999999997</v>
      </c>
      <c r="G646">
        <f t="shared" si="74"/>
        <v>2008</v>
      </c>
      <c r="H646">
        <f>SUMIF(B$1:B646, B646, F$1:F646)</f>
        <v>2523.7499999999995</v>
      </c>
      <c r="I646">
        <f t="shared" si="71"/>
        <v>0.1</v>
      </c>
      <c r="J646">
        <f t="shared" si="75"/>
        <v>264.45</v>
      </c>
      <c r="K646" s="1">
        <f>EOMONTH(A646, 0)</f>
        <v>39538</v>
      </c>
      <c r="L646" s="3">
        <f t="shared" si="76"/>
        <v>3937</v>
      </c>
      <c r="M646">
        <f t="shared" si="77"/>
        <v>0</v>
      </c>
    </row>
    <row r="647" spans="1:13" x14ac:dyDescent="0.25">
      <c r="A647" s="1">
        <v>39514</v>
      </c>
      <c r="B647" t="s">
        <v>58</v>
      </c>
      <c r="C647" s="3">
        <v>54</v>
      </c>
      <c r="D647">
        <f>SUMIF(B$1:B$2162, B647, C$1:C$2162)</f>
        <v>1404</v>
      </c>
      <c r="E647" s="2" t="str">
        <f t="shared" si="72"/>
        <v>2.15</v>
      </c>
      <c r="F647">
        <f t="shared" si="73"/>
        <v>116.1</v>
      </c>
      <c r="G647">
        <f t="shared" si="74"/>
        <v>2008</v>
      </c>
      <c r="H647">
        <f>SUMIF(B$1:B647, B647, F$1:F647)</f>
        <v>857.44999999999993</v>
      </c>
      <c r="I647">
        <f t="shared" si="71"/>
        <v>0.05</v>
      </c>
      <c r="J647">
        <f t="shared" si="75"/>
        <v>113.4</v>
      </c>
      <c r="K647" s="1">
        <f>EOMONTH(A647, 0)</f>
        <v>39538</v>
      </c>
      <c r="L647" s="3">
        <f t="shared" si="76"/>
        <v>3883</v>
      </c>
      <c r="M647">
        <f t="shared" si="77"/>
        <v>0</v>
      </c>
    </row>
    <row r="648" spans="1:13" x14ac:dyDescent="0.25">
      <c r="A648" s="1">
        <v>39517</v>
      </c>
      <c r="B648" t="s">
        <v>162</v>
      </c>
      <c r="C648" s="3">
        <v>11</v>
      </c>
      <c r="D648">
        <f>SUMIF(B$1:B$2162, B648, C$1:C$2162)</f>
        <v>31</v>
      </c>
      <c r="E648" s="2" t="str">
        <f t="shared" si="72"/>
        <v>2.15</v>
      </c>
      <c r="F648">
        <f t="shared" si="73"/>
        <v>23.65</v>
      </c>
      <c r="G648">
        <f t="shared" si="74"/>
        <v>2008</v>
      </c>
      <c r="H648">
        <f>SUMIF(B$1:B648, B648, F$1:F648)</f>
        <v>23.65</v>
      </c>
      <c r="I648">
        <f t="shared" si="71"/>
        <v>0</v>
      </c>
      <c r="J648">
        <f t="shared" si="75"/>
        <v>23.65</v>
      </c>
      <c r="K648" s="1">
        <f>EOMONTH(A648, 0)</f>
        <v>39538</v>
      </c>
      <c r="L648" s="3">
        <f t="shared" si="76"/>
        <v>3872</v>
      </c>
      <c r="M648">
        <f t="shared" si="77"/>
        <v>0</v>
      </c>
    </row>
    <row r="649" spans="1:13" x14ac:dyDescent="0.25">
      <c r="A649" s="1">
        <v>39518</v>
      </c>
      <c r="B649" t="s">
        <v>22</v>
      </c>
      <c r="C649" s="3">
        <v>383</v>
      </c>
      <c r="D649">
        <f>SUMIF(B$1:B$2162, B649, C$1:C$2162)</f>
        <v>26025</v>
      </c>
      <c r="E649" s="2" t="str">
        <f t="shared" si="72"/>
        <v>2.15</v>
      </c>
      <c r="F649">
        <f t="shared" si="73"/>
        <v>823.44999999999993</v>
      </c>
      <c r="G649">
        <f t="shared" si="74"/>
        <v>2008</v>
      </c>
      <c r="H649">
        <f>SUMIF(B$1:B649, B649, F$1:F649)</f>
        <v>13791.670000000004</v>
      </c>
      <c r="I649">
        <f t="shared" si="71"/>
        <v>0.2</v>
      </c>
      <c r="J649">
        <f t="shared" si="75"/>
        <v>746.85</v>
      </c>
      <c r="K649" s="1">
        <f>EOMONTH(A649, 0)</f>
        <v>39538</v>
      </c>
      <c r="L649" s="3">
        <f t="shared" si="76"/>
        <v>3489</v>
      </c>
      <c r="M649">
        <f t="shared" si="77"/>
        <v>0</v>
      </c>
    </row>
    <row r="650" spans="1:13" x14ac:dyDescent="0.25">
      <c r="A650" s="1">
        <v>39519</v>
      </c>
      <c r="B650" t="s">
        <v>10</v>
      </c>
      <c r="C650" s="3">
        <v>46</v>
      </c>
      <c r="D650">
        <f>SUMIF(B$1:B$2162, B650, C$1:C$2162)</f>
        <v>4831</v>
      </c>
      <c r="E650" s="2" t="str">
        <f t="shared" si="72"/>
        <v>2.15</v>
      </c>
      <c r="F650">
        <f t="shared" si="73"/>
        <v>98.899999999999991</v>
      </c>
      <c r="G650">
        <f t="shared" si="74"/>
        <v>2008</v>
      </c>
      <c r="H650">
        <f>SUMIF(B$1:B650, B650, F$1:F650)</f>
        <v>2782.64</v>
      </c>
      <c r="I650">
        <f t="shared" ref="I650:I713" si="78">IF(AND(H650&gt;=100, H650&lt;1000), 0.05, IF(AND(H650&gt;=1000, H650&lt;10000), 0.1, IF(H650&gt;=10000, 0.2, 0)))</f>
        <v>0.1</v>
      </c>
      <c r="J650">
        <f t="shared" si="75"/>
        <v>94.3</v>
      </c>
      <c r="K650" s="1">
        <f>EOMONTH(A650, 0)</f>
        <v>39538</v>
      </c>
      <c r="L650" s="3">
        <f t="shared" si="76"/>
        <v>3443</v>
      </c>
      <c r="M650">
        <f t="shared" si="77"/>
        <v>0</v>
      </c>
    </row>
    <row r="651" spans="1:13" x14ac:dyDescent="0.25">
      <c r="A651" s="1">
        <v>39520</v>
      </c>
      <c r="B651" t="s">
        <v>131</v>
      </c>
      <c r="C651" s="3">
        <v>61</v>
      </c>
      <c r="D651">
        <f>SUMIF(B$1:B$2162, B651, C$1:C$2162)</f>
        <v>1503</v>
      </c>
      <c r="E651" s="2" t="str">
        <f t="shared" si="72"/>
        <v>2.15</v>
      </c>
      <c r="F651">
        <f t="shared" si="73"/>
        <v>131.15</v>
      </c>
      <c r="G651">
        <f t="shared" si="74"/>
        <v>2008</v>
      </c>
      <c r="H651">
        <f>SUMIF(B$1:B651, B651, F$1:F651)</f>
        <v>711.16</v>
      </c>
      <c r="I651">
        <f t="shared" si="78"/>
        <v>0.05</v>
      </c>
      <c r="J651">
        <f t="shared" si="75"/>
        <v>128.1</v>
      </c>
      <c r="K651" s="1">
        <f>EOMONTH(A651, 0)</f>
        <v>39538</v>
      </c>
      <c r="L651" s="3">
        <f t="shared" si="76"/>
        <v>3382</v>
      </c>
      <c r="M651">
        <f t="shared" si="77"/>
        <v>0</v>
      </c>
    </row>
    <row r="652" spans="1:13" x14ac:dyDescent="0.25">
      <c r="A652" s="1">
        <v>39522</v>
      </c>
      <c r="B652" t="s">
        <v>28</v>
      </c>
      <c r="C652" s="3">
        <v>166</v>
      </c>
      <c r="D652">
        <f>SUMIF(B$1:B$2162, B652, C$1:C$2162)</f>
        <v>4440</v>
      </c>
      <c r="E652" s="2" t="str">
        <f t="shared" si="72"/>
        <v>2.15</v>
      </c>
      <c r="F652">
        <f t="shared" si="73"/>
        <v>356.9</v>
      </c>
      <c r="G652">
        <f t="shared" si="74"/>
        <v>2008</v>
      </c>
      <c r="H652">
        <f>SUMIF(B$1:B652, B652, F$1:F652)</f>
        <v>3041.34</v>
      </c>
      <c r="I652">
        <f t="shared" si="78"/>
        <v>0.1</v>
      </c>
      <c r="J652">
        <f t="shared" si="75"/>
        <v>340.29999999999995</v>
      </c>
      <c r="K652" s="1">
        <f>EOMONTH(A652, 0)</f>
        <v>39538</v>
      </c>
      <c r="L652" s="3">
        <f t="shared" si="76"/>
        <v>3216</v>
      </c>
      <c r="M652">
        <f t="shared" si="77"/>
        <v>0</v>
      </c>
    </row>
    <row r="653" spans="1:13" x14ac:dyDescent="0.25">
      <c r="A653" s="1">
        <v>39523</v>
      </c>
      <c r="B653" t="s">
        <v>69</v>
      </c>
      <c r="C653" s="3">
        <v>91</v>
      </c>
      <c r="D653">
        <f>SUMIF(B$1:B$2162, B653, C$1:C$2162)</f>
        <v>3803</v>
      </c>
      <c r="E653" s="2" t="str">
        <f t="shared" si="72"/>
        <v>2.15</v>
      </c>
      <c r="F653">
        <f t="shared" si="73"/>
        <v>195.65</v>
      </c>
      <c r="G653">
        <f t="shared" si="74"/>
        <v>2008</v>
      </c>
      <c r="H653">
        <f>SUMIF(B$1:B653, B653, F$1:F653)</f>
        <v>2561.81</v>
      </c>
      <c r="I653">
        <f t="shared" si="78"/>
        <v>0.1</v>
      </c>
      <c r="J653">
        <f t="shared" si="75"/>
        <v>186.54999999999998</v>
      </c>
      <c r="K653" s="1">
        <f>EOMONTH(A653, 0)</f>
        <v>39538</v>
      </c>
      <c r="L653" s="3">
        <f t="shared" si="76"/>
        <v>3125</v>
      </c>
      <c r="M653">
        <f t="shared" si="77"/>
        <v>0</v>
      </c>
    </row>
    <row r="654" spans="1:13" x14ac:dyDescent="0.25">
      <c r="A654" s="1">
        <v>39524</v>
      </c>
      <c r="B654" t="s">
        <v>163</v>
      </c>
      <c r="C654" s="3">
        <v>10</v>
      </c>
      <c r="D654">
        <f>SUMIF(B$1:B$2162, B654, C$1:C$2162)</f>
        <v>25</v>
      </c>
      <c r="E654" s="2" t="str">
        <f t="shared" si="72"/>
        <v>2.15</v>
      </c>
      <c r="F654">
        <f t="shared" si="73"/>
        <v>21.5</v>
      </c>
      <c r="G654">
        <f t="shared" si="74"/>
        <v>2008</v>
      </c>
      <c r="H654">
        <f>SUMIF(B$1:B654, B654, F$1:F654)</f>
        <v>21.5</v>
      </c>
      <c r="I654">
        <f t="shared" si="78"/>
        <v>0</v>
      </c>
      <c r="J654">
        <f t="shared" si="75"/>
        <v>21.5</v>
      </c>
      <c r="K654" s="1">
        <f>EOMONTH(A654, 0)</f>
        <v>39538</v>
      </c>
      <c r="L654" s="3">
        <f t="shared" si="76"/>
        <v>3115</v>
      </c>
      <c r="M654">
        <f t="shared" si="77"/>
        <v>0</v>
      </c>
    </row>
    <row r="655" spans="1:13" x14ac:dyDescent="0.25">
      <c r="A655" s="1">
        <v>39526</v>
      </c>
      <c r="B655" t="s">
        <v>164</v>
      </c>
      <c r="C655" s="3">
        <v>19</v>
      </c>
      <c r="D655">
        <f>SUMIF(B$1:B$2162, B655, C$1:C$2162)</f>
        <v>39</v>
      </c>
      <c r="E655" s="2" t="str">
        <f t="shared" si="72"/>
        <v>2.15</v>
      </c>
      <c r="F655">
        <f t="shared" si="73"/>
        <v>40.85</v>
      </c>
      <c r="G655">
        <f t="shared" si="74"/>
        <v>2008</v>
      </c>
      <c r="H655">
        <f>SUMIF(B$1:B655, B655, F$1:F655)</f>
        <v>40.85</v>
      </c>
      <c r="I655">
        <f t="shared" si="78"/>
        <v>0</v>
      </c>
      <c r="J655">
        <f t="shared" si="75"/>
        <v>40.85</v>
      </c>
      <c r="K655" s="1">
        <f>EOMONTH(A655, 0)</f>
        <v>39538</v>
      </c>
      <c r="L655" s="3">
        <f t="shared" si="76"/>
        <v>3096</v>
      </c>
      <c r="M655">
        <f t="shared" si="77"/>
        <v>0</v>
      </c>
    </row>
    <row r="656" spans="1:13" x14ac:dyDescent="0.25">
      <c r="A656" s="1">
        <v>39526</v>
      </c>
      <c r="B656" t="s">
        <v>165</v>
      </c>
      <c r="C656" s="3">
        <v>2</v>
      </c>
      <c r="D656">
        <f>SUMIF(B$1:B$2162, B656, C$1:C$2162)</f>
        <v>12</v>
      </c>
      <c r="E656" s="2" t="str">
        <f t="shared" si="72"/>
        <v>2.15</v>
      </c>
      <c r="F656">
        <f t="shared" si="73"/>
        <v>4.3</v>
      </c>
      <c r="G656">
        <f t="shared" si="74"/>
        <v>2008</v>
      </c>
      <c r="H656">
        <f>SUMIF(B$1:B656, B656, F$1:F656)</f>
        <v>4.3</v>
      </c>
      <c r="I656">
        <f t="shared" si="78"/>
        <v>0</v>
      </c>
      <c r="J656">
        <f t="shared" si="75"/>
        <v>4.3</v>
      </c>
      <c r="K656" s="1">
        <f>EOMONTH(A656, 0)</f>
        <v>39538</v>
      </c>
      <c r="L656" s="3">
        <f t="shared" si="76"/>
        <v>3094</v>
      </c>
      <c r="M656">
        <f t="shared" si="77"/>
        <v>0</v>
      </c>
    </row>
    <row r="657" spans="1:13" x14ac:dyDescent="0.25">
      <c r="A657" s="1">
        <v>39527</v>
      </c>
      <c r="B657" t="s">
        <v>22</v>
      </c>
      <c r="C657" s="3">
        <v>248</v>
      </c>
      <c r="D657">
        <f>SUMIF(B$1:B$2162, B657, C$1:C$2162)</f>
        <v>26025</v>
      </c>
      <c r="E657" s="2" t="str">
        <f t="shared" si="72"/>
        <v>2.15</v>
      </c>
      <c r="F657">
        <f t="shared" si="73"/>
        <v>533.19999999999993</v>
      </c>
      <c r="G657">
        <f t="shared" si="74"/>
        <v>2008</v>
      </c>
      <c r="H657">
        <f>SUMIF(B$1:B657, B657, F$1:F657)</f>
        <v>14324.870000000004</v>
      </c>
      <c r="I657">
        <f t="shared" si="78"/>
        <v>0.2</v>
      </c>
      <c r="J657">
        <f t="shared" si="75"/>
        <v>483.59999999999997</v>
      </c>
      <c r="K657" s="1">
        <f>EOMONTH(A657, 0)</f>
        <v>39538</v>
      </c>
      <c r="L657" s="3">
        <f t="shared" si="76"/>
        <v>2846</v>
      </c>
      <c r="M657">
        <f t="shared" si="77"/>
        <v>0</v>
      </c>
    </row>
    <row r="658" spans="1:13" x14ac:dyDescent="0.25">
      <c r="A658" s="1">
        <v>39527</v>
      </c>
      <c r="B658" t="s">
        <v>102</v>
      </c>
      <c r="C658" s="3">
        <v>298</v>
      </c>
      <c r="D658">
        <f>SUMIF(B$1:B$2162, B658, C$1:C$2162)</f>
        <v>7904</v>
      </c>
      <c r="E658" s="2" t="str">
        <f t="shared" si="72"/>
        <v>2.15</v>
      </c>
      <c r="F658">
        <f t="shared" si="73"/>
        <v>640.69999999999993</v>
      </c>
      <c r="G658">
        <f t="shared" si="74"/>
        <v>2008</v>
      </c>
      <c r="H658">
        <f>SUMIF(B$1:B658, B658, F$1:F658)</f>
        <v>2975.6499999999996</v>
      </c>
      <c r="I658">
        <f t="shared" si="78"/>
        <v>0.1</v>
      </c>
      <c r="J658">
        <f t="shared" si="75"/>
        <v>610.9</v>
      </c>
      <c r="K658" s="1">
        <f>EOMONTH(A658, 0)</f>
        <v>39538</v>
      </c>
      <c r="L658" s="3">
        <f t="shared" si="76"/>
        <v>2548</v>
      </c>
      <c r="M658">
        <f t="shared" si="77"/>
        <v>0</v>
      </c>
    </row>
    <row r="659" spans="1:13" x14ac:dyDescent="0.25">
      <c r="A659" s="1">
        <v>39527</v>
      </c>
      <c r="B659" t="s">
        <v>35</v>
      </c>
      <c r="C659" s="3">
        <v>125</v>
      </c>
      <c r="D659">
        <f>SUMIF(B$1:B$2162, B659, C$1:C$2162)</f>
        <v>4407</v>
      </c>
      <c r="E659" s="2" t="str">
        <f t="shared" si="72"/>
        <v>2.15</v>
      </c>
      <c r="F659">
        <f t="shared" si="73"/>
        <v>268.75</v>
      </c>
      <c r="G659">
        <f t="shared" si="74"/>
        <v>2008</v>
      </c>
      <c r="H659">
        <f>SUMIF(B$1:B659, B659, F$1:F659)</f>
        <v>2057.1800000000003</v>
      </c>
      <c r="I659">
        <f t="shared" si="78"/>
        <v>0.1</v>
      </c>
      <c r="J659">
        <f t="shared" si="75"/>
        <v>256.25</v>
      </c>
      <c r="K659" s="1">
        <f>EOMONTH(A659, 0)</f>
        <v>39538</v>
      </c>
      <c r="L659" s="3">
        <f t="shared" si="76"/>
        <v>2423</v>
      </c>
      <c r="M659">
        <f t="shared" si="77"/>
        <v>0</v>
      </c>
    </row>
    <row r="660" spans="1:13" x14ac:dyDescent="0.25">
      <c r="A660" s="1">
        <v>39528</v>
      </c>
      <c r="B660" t="s">
        <v>22</v>
      </c>
      <c r="C660" s="3">
        <v>406</v>
      </c>
      <c r="D660">
        <f>SUMIF(B$1:B$2162, B660, C$1:C$2162)</f>
        <v>26025</v>
      </c>
      <c r="E660" s="2" t="str">
        <f t="shared" si="72"/>
        <v>2.15</v>
      </c>
      <c r="F660">
        <f t="shared" si="73"/>
        <v>872.9</v>
      </c>
      <c r="G660">
        <f t="shared" si="74"/>
        <v>2008</v>
      </c>
      <c r="H660">
        <f>SUMIF(B$1:B660, B660, F$1:F660)</f>
        <v>15197.770000000004</v>
      </c>
      <c r="I660">
        <f t="shared" si="78"/>
        <v>0.2</v>
      </c>
      <c r="J660">
        <f t="shared" si="75"/>
        <v>791.69999999999993</v>
      </c>
      <c r="K660" s="1">
        <f>EOMONTH(A660, 0)</f>
        <v>39538</v>
      </c>
      <c r="L660" s="3">
        <f t="shared" si="76"/>
        <v>2017</v>
      </c>
      <c r="M660">
        <f t="shared" si="77"/>
        <v>0</v>
      </c>
    </row>
    <row r="661" spans="1:13" x14ac:dyDescent="0.25">
      <c r="A661" s="1">
        <v>39529</v>
      </c>
      <c r="B661" t="s">
        <v>19</v>
      </c>
      <c r="C661" s="3">
        <v>46</v>
      </c>
      <c r="D661">
        <f>SUMIF(B$1:B$2162, B661, C$1:C$2162)</f>
        <v>4784</v>
      </c>
      <c r="E661" s="2" t="str">
        <f t="shared" si="72"/>
        <v>2.15</v>
      </c>
      <c r="F661">
        <f t="shared" si="73"/>
        <v>98.899999999999991</v>
      </c>
      <c r="G661">
        <f t="shared" si="74"/>
        <v>2008</v>
      </c>
      <c r="H661">
        <f>SUMIF(B$1:B661, B661, F$1:F661)</f>
        <v>2954.69</v>
      </c>
      <c r="I661">
        <f t="shared" si="78"/>
        <v>0.1</v>
      </c>
      <c r="J661">
        <f t="shared" si="75"/>
        <v>94.3</v>
      </c>
      <c r="K661" s="1">
        <f>EOMONTH(A661, 0)</f>
        <v>39538</v>
      </c>
      <c r="L661" s="3">
        <f t="shared" si="76"/>
        <v>1971</v>
      </c>
      <c r="M661">
        <f t="shared" si="77"/>
        <v>0</v>
      </c>
    </row>
    <row r="662" spans="1:13" x14ac:dyDescent="0.25">
      <c r="A662" s="1">
        <v>39530</v>
      </c>
      <c r="B662" t="s">
        <v>69</v>
      </c>
      <c r="C662" s="3">
        <v>106</v>
      </c>
      <c r="D662">
        <f>SUMIF(B$1:B$2162, B662, C$1:C$2162)</f>
        <v>3803</v>
      </c>
      <c r="E662" s="2" t="str">
        <f t="shared" si="72"/>
        <v>2.15</v>
      </c>
      <c r="F662">
        <f t="shared" si="73"/>
        <v>227.89999999999998</v>
      </c>
      <c r="G662">
        <f t="shared" si="74"/>
        <v>2008</v>
      </c>
      <c r="H662">
        <f>SUMIF(B$1:B662, B662, F$1:F662)</f>
        <v>2789.71</v>
      </c>
      <c r="I662">
        <f t="shared" si="78"/>
        <v>0.1</v>
      </c>
      <c r="J662">
        <f t="shared" si="75"/>
        <v>217.29999999999998</v>
      </c>
      <c r="K662" s="1">
        <f>EOMONTH(A662, 0)</f>
        <v>39538</v>
      </c>
      <c r="L662" s="3">
        <f t="shared" si="76"/>
        <v>1865</v>
      </c>
      <c r="M662">
        <f t="shared" si="77"/>
        <v>0</v>
      </c>
    </row>
    <row r="663" spans="1:13" x14ac:dyDescent="0.25">
      <c r="A663" s="1">
        <v>39532</v>
      </c>
      <c r="B663" t="s">
        <v>9</v>
      </c>
      <c r="C663" s="3">
        <v>121</v>
      </c>
      <c r="D663">
        <f>SUMIF(B$1:B$2162, B663, C$1:C$2162)</f>
        <v>26955</v>
      </c>
      <c r="E663" s="2" t="str">
        <f t="shared" si="72"/>
        <v>2.15</v>
      </c>
      <c r="F663">
        <f t="shared" si="73"/>
        <v>260.14999999999998</v>
      </c>
      <c r="G663">
        <f t="shared" si="74"/>
        <v>2008</v>
      </c>
      <c r="H663">
        <f>SUMIF(B$1:B663, B663, F$1:F663)</f>
        <v>16917.75</v>
      </c>
      <c r="I663">
        <f t="shared" si="78"/>
        <v>0.2</v>
      </c>
      <c r="J663">
        <f t="shared" si="75"/>
        <v>235.95</v>
      </c>
      <c r="K663" s="1">
        <f>EOMONTH(A663, 0)</f>
        <v>39538</v>
      </c>
      <c r="L663" s="3">
        <f t="shared" si="76"/>
        <v>1744</v>
      </c>
      <c r="M663">
        <f t="shared" si="77"/>
        <v>0</v>
      </c>
    </row>
    <row r="664" spans="1:13" x14ac:dyDescent="0.25">
      <c r="A664" s="1">
        <v>39536</v>
      </c>
      <c r="B664" t="s">
        <v>45</v>
      </c>
      <c r="C664" s="3">
        <v>170</v>
      </c>
      <c r="D664">
        <f>SUMIF(B$1:B$2162, B664, C$1:C$2162)</f>
        <v>26451</v>
      </c>
      <c r="E664" s="2" t="str">
        <f t="shared" si="72"/>
        <v>2.15</v>
      </c>
      <c r="F664">
        <f t="shared" si="73"/>
        <v>365.5</v>
      </c>
      <c r="G664">
        <f t="shared" si="74"/>
        <v>2008</v>
      </c>
      <c r="H664">
        <f>SUMIF(B$1:B664, B664, F$1:F664)</f>
        <v>17951.849999999999</v>
      </c>
      <c r="I664">
        <f t="shared" si="78"/>
        <v>0.2</v>
      </c>
      <c r="J664">
        <f t="shared" si="75"/>
        <v>331.5</v>
      </c>
      <c r="K664" s="1">
        <f>EOMONTH(A664, 0)</f>
        <v>39538</v>
      </c>
      <c r="L664" s="3">
        <f t="shared" si="76"/>
        <v>1574</v>
      </c>
      <c r="M664">
        <f t="shared" si="77"/>
        <v>0</v>
      </c>
    </row>
    <row r="665" spans="1:13" x14ac:dyDescent="0.25">
      <c r="A665" s="1">
        <v>39536</v>
      </c>
      <c r="B665" t="s">
        <v>14</v>
      </c>
      <c r="C665" s="3">
        <v>431</v>
      </c>
      <c r="D665">
        <f>SUMIF(B$1:B$2162, B665, C$1:C$2162)</f>
        <v>23660</v>
      </c>
      <c r="E665" s="2" t="str">
        <f t="shared" si="72"/>
        <v>2.15</v>
      </c>
      <c r="F665">
        <f t="shared" si="73"/>
        <v>926.65</v>
      </c>
      <c r="G665">
        <f t="shared" si="74"/>
        <v>2008</v>
      </c>
      <c r="H665">
        <f>SUMIF(B$1:B665, B665, F$1:F665)</f>
        <v>15356.119999999997</v>
      </c>
      <c r="I665">
        <f t="shared" si="78"/>
        <v>0.2</v>
      </c>
      <c r="J665">
        <f t="shared" si="75"/>
        <v>840.44999999999993</v>
      </c>
      <c r="K665" s="1">
        <f>EOMONTH(A665, 0)</f>
        <v>39538</v>
      </c>
      <c r="L665" s="3">
        <f t="shared" si="76"/>
        <v>1143</v>
      </c>
      <c r="M665">
        <f t="shared" si="77"/>
        <v>0</v>
      </c>
    </row>
    <row r="666" spans="1:13" x14ac:dyDescent="0.25">
      <c r="A666" s="1">
        <v>39537</v>
      </c>
      <c r="B666" t="s">
        <v>50</v>
      </c>
      <c r="C666" s="3">
        <v>483</v>
      </c>
      <c r="D666">
        <f>SUMIF(B$1:B$2162, B666, C$1:C$2162)</f>
        <v>22352</v>
      </c>
      <c r="E666" s="2" t="str">
        <f t="shared" si="72"/>
        <v>2.15</v>
      </c>
      <c r="F666">
        <f t="shared" si="73"/>
        <v>1038.45</v>
      </c>
      <c r="G666">
        <f t="shared" si="74"/>
        <v>2008</v>
      </c>
      <c r="H666">
        <f>SUMIF(B$1:B666, B666, F$1:F666)</f>
        <v>18131.059999999998</v>
      </c>
      <c r="I666">
        <f t="shared" si="78"/>
        <v>0.2</v>
      </c>
      <c r="J666">
        <f t="shared" si="75"/>
        <v>941.85</v>
      </c>
      <c r="K666" s="1">
        <f>EOMONTH(A666, 0)</f>
        <v>39538</v>
      </c>
      <c r="L666" s="3">
        <f t="shared" si="76"/>
        <v>660</v>
      </c>
      <c r="M666">
        <f t="shared" si="77"/>
        <v>0</v>
      </c>
    </row>
    <row r="667" spans="1:13" x14ac:dyDescent="0.25">
      <c r="A667" s="1">
        <v>39539</v>
      </c>
      <c r="B667" t="s">
        <v>7</v>
      </c>
      <c r="C667" s="3">
        <v>354</v>
      </c>
      <c r="D667">
        <f>SUMIF(B$1:B$2162, B667, C$1:C$2162)</f>
        <v>27505</v>
      </c>
      <c r="E667" s="2" t="str">
        <f t="shared" si="72"/>
        <v>2.15</v>
      </c>
      <c r="F667">
        <f t="shared" si="73"/>
        <v>761.1</v>
      </c>
      <c r="G667">
        <f t="shared" si="74"/>
        <v>2008</v>
      </c>
      <c r="H667">
        <f>SUMIF(B$1:B667, B667, F$1:F667)</f>
        <v>19961.679999999993</v>
      </c>
      <c r="I667">
        <f t="shared" si="78"/>
        <v>0.2</v>
      </c>
      <c r="J667">
        <f t="shared" si="75"/>
        <v>690.3</v>
      </c>
      <c r="K667" s="1">
        <f>EOMONTH(A667, 0)</f>
        <v>39568</v>
      </c>
      <c r="L667" s="3">
        <f t="shared" si="76"/>
        <v>5660</v>
      </c>
      <c r="M667">
        <f t="shared" si="77"/>
        <v>1</v>
      </c>
    </row>
    <row r="668" spans="1:13" x14ac:dyDescent="0.25">
      <c r="A668" s="1">
        <v>39541</v>
      </c>
      <c r="B668" t="s">
        <v>69</v>
      </c>
      <c r="C668" s="3">
        <v>65</v>
      </c>
      <c r="D668">
        <f>SUMIF(B$1:B$2162, B668, C$1:C$2162)</f>
        <v>3803</v>
      </c>
      <c r="E668" s="2" t="str">
        <f t="shared" si="72"/>
        <v>2.15</v>
      </c>
      <c r="F668">
        <f t="shared" si="73"/>
        <v>139.75</v>
      </c>
      <c r="G668">
        <f t="shared" si="74"/>
        <v>2008</v>
      </c>
      <c r="H668">
        <f>SUMIF(B$1:B668, B668, F$1:F668)</f>
        <v>2929.46</v>
      </c>
      <c r="I668">
        <f t="shared" si="78"/>
        <v>0.1</v>
      </c>
      <c r="J668">
        <f t="shared" si="75"/>
        <v>133.25</v>
      </c>
      <c r="K668" s="1">
        <f>EOMONTH(A668, 0)</f>
        <v>39568</v>
      </c>
      <c r="L668" s="3">
        <f t="shared" si="76"/>
        <v>5595</v>
      </c>
      <c r="M668">
        <f t="shared" si="77"/>
        <v>0</v>
      </c>
    </row>
    <row r="669" spans="1:13" x14ac:dyDescent="0.25">
      <c r="A669" s="1">
        <v>39544</v>
      </c>
      <c r="B669" t="s">
        <v>24</v>
      </c>
      <c r="C669" s="3">
        <v>176</v>
      </c>
      <c r="D669">
        <f>SUMIF(B$1:B$2162, B669, C$1:C$2162)</f>
        <v>5797</v>
      </c>
      <c r="E669" s="2" t="str">
        <f t="shared" si="72"/>
        <v>2.15</v>
      </c>
      <c r="F669">
        <f t="shared" si="73"/>
        <v>378.4</v>
      </c>
      <c r="G669">
        <f t="shared" si="74"/>
        <v>2008</v>
      </c>
      <c r="H669">
        <f>SUMIF(B$1:B669, B669, F$1:F669)</f>
        <v>7004.9999999999991</v>
      </c>
      <c r="I669">
        <f t="shared" si="78"/>
        <v>0.1</v>
      </c>
      <c r="J669">
        <f t="shared" si="75"/>
        <v>360.79999999999995</v>
      </c>
      <c r="K669" s="1">
        <f>EOMONTH(A669, 0)</f>
        <v>39568</v>
      </c>
      <c r="L669" s="3">
        <f t="shared" si="76"/>
        <v>5419</v>
      </c>
      <c r="M669">
        <f t="shared" si="77"/>
        <v>0</v>
      </c>
    </row>
    <row r="670" spans="1:13" x14ac:dyDescent="0.25">
      <c r="A670" s="1">
        <v>39545</v>
      </c>
      <c r="B670" t="s">
        <v>51</v>
      </c>
      <c r="C670" s="3">
        <v>2</v>
      </c>
      <c r="D670">
        <f>SUMIF(B$1:B$2162, B670, C$1:C$2162)</f>
        <v>25</v>
      </c>
      <c r="E670" s="2" t="str">
        <f t="shared" si="72"/>
        <v>2.15</v>
      </c>
      <c r="F670">
        <f t="shared" si="73"/>
        <v>4.3</v>
      </c>
      <c r="G670">
        <f t="shared" si="74"/>
        <v>2008</v>
      </c>
      <c r="H670">
        <f>SUMIF(B$1:B670, B670, F$1:F670)</f>
        <v>18.3</v>
      </c>
      <c r="I670">
        <f t="shared" si="78"/>
        <v>0</v>
      </c>
      <c r="J670">
        <f t="shared" si="75"/>
        <v>4.3</v>
      </c>
      <c r="K670" s="1">
        <f>EOMONTH(A670, 0)</f>
        <v>39568</v>
      </c>
      <c r="L670" s="3">
        <f t="shared" si="76"/>
        <v>5417</v>
      </c>
      <c r="M670">
        <f t="shared" si="77"/>
        <v>0</v>
      </c>
    </row>
    <row r="671" spans="1:13" x14ac:dyDescent="0.25">
      <c r="A671" s="1">
        <v>39546</v>
      </c>
      <c r="B671" t="s">
        <v>66</v>
      </c>
      <c r="C671" s="3">
        <v>46</v>
      </c>
      <c r="D671">
        <f>SUMIF(B$1:B$2162, B671, C$1:C$2162)</f>
        <v>3795</v>
      </c>
      <c r="E671" s="2" t="str">
        <f t="shared" si="72"/>
        <v>2.15</v>
      </c>
      <c r="F671">
        <f t="shared" si="73"/>
        <v>98.899999999999991</v>
      </c>
      <c r="G671">
        <f t="shared" si="74"/>
        <v>2008</v>
      </c>
      <c r="H671">
        <f>SUMIF(B$1:B671, B671, F$1:F671)</f>
        <v>2163.6999999999998</v>
      </c>
      <c r="I671">
        <f t="shared" si="78"/>
        <v>0.1</v>
      </c>
      <c r="J671">
        <f t="shared" si="75"/>
        <v>94.3</v>
      </c>
      <c r="K671" s="1">
        <f>EOMONTH(A671, 0)</f>
        <v>39568</v>
      </c>
      <c r="L671" s="3">
        <f t="shared" si="76"/>
        <v>5371</v>
      </c>
      <c r="M671">
        <f t="shared" si="77"/>
        <v>0</v>
      </c>
    </row>
    <row r="672" spans="1:13" x14ac:dyDescent="0.25">
      <c r="A672" s="1">
        <v>39549</v>
      </c>
      <c r="B672" t="s">
        <v>102</v>
      </c>
      <c r="C672" s="3">
        <v>477</v>
      </c>
      <c r="D672">
        <f>SUMIF(B$1:B$2162, B672, C$1:C$2162)</f>
        <v>7904</v>
      </c>
      <c r="E672" s="2" t="str">
        <f t="shared" si="72"/>
        <v>2.15</v>
      </c>
      <c r="F672">
        <f t="shared" si="73"/>
        <v>1025.55</v>
      </c>
      <c r="G672">
        <f t="shared" si="74"/>
        <v>2008</v>
      </c>
      <c r="H672">
        <f>SUMIF(B$1:B672, B672, F$1:F672)</f>
        <v>4001.2</v>
      </c>
      <c r="I672">
        <f t="shared" si="78"/>
        <v>0.1</v>
      </c>
      <c r="J672">
        <f t="shared" si="75"/>
        <v>977.84999999999991</v>
      </c>
      <c r="K672" s="1">
        <f>EOMONTH(A672, 0)</f>
        <v>39568</v>
      </c>
      <c r="L672" s="3">
        <f t="shared" si="76"/>
        <v>4894</v>
      </c>
      <c r="M672">
        <f t="shared" si="77"/>
        <v>0</v>
      </c>
    </row>
    <row r="673" spans="1:13" x14ac:dyDescent="0.25">
      <c r="A673" s="1">
        <v>39550</v>
      </c>
      <c r="B673" t="s">
        <v>57</v>
      </c>
      <c r="C673" s="3">
        <v>6</v>
      </c>
      <c r="D673">
        <f>SUMIF(B$1:B$2162, B673, C$1:C$2162)</f>
        <v>48</v>
      </c>
      <c r="E673" s="2" t="str">
        <f t="shared" si="72"/>
        <v>2.15</v>
      </c>
      <c r="F673">
        <f t="shared" si="73"/>
        <v>12.899999999999999</v>
      </c>
      <c r="G673">
        <f t="shared" si="74"/>
        <v>2008</v>
      </c>
      <c r="H673">
        <f>SUMIF(B$1:B673, B673, F$1:F673)</f>
        <v>59.699999999999996</v>
      </c>
      <c r="I673">
        <f t="shared" si="78"/>
        <v>0</v>
      </c>
      <c r="J673">
        <f t="shared" si="75"/>
        <v>12.899999999999999</v>
      </c>
      <c r="K673" s="1">
        <f>EOMONTH(A673, 0)</f>
        <v>39568</v>
      </c>
      <c r="L673" s="3">
        <f t="shared" si="76"/>
        <v>4888</v>
      </c>
      <c r="M673">
        <f t="shared" si="77"/>
        <v>0</v>
      </c>
    </row>
    <row r="674" spans="1:13" x14ac:dyDescent="0.25">
      <c r="A674" s="1">
        <v>39552</v>
      </c>
      <c r="B674" t="s">
        <v>18</v>
      </c>
      <c r="C674" s="3">
        <v>190</v>
      </c>
      <c r="D674">
        <f>SUMIF(B$1:B$2162, B674, C$1:C$2162)</f>
        <v>5156</v>
      </c>
      <c r="E674" s="2" t="str">
        <f t="shared" si="72"/>
        <v>2.15</v>
      </c>
      <c r="F674">
        <f t="shared" si="73"/>
        <v>408.5</v>
      </c>
      <c r="G674">
        <f t="shared" si="74"/>
        <v>2008</v>
      </c>
      <c r="H674">
        <f>SUMIF(B$1:B674, B674, F$1:F674)</f>
        <v>4416.3900000000003</v>
      </c>
      <c r="I674">
        <f t="shared" si="78"/>
        <v>0.1</v>
      </c>
      <c r="J674">
        <f t="shared" si="75"/>
        <v>389.49999999999994</v>
      </c>
      <c r="K674" s="1">
        <f>EOMONTH(A674, 0)</f>
        <v>39568</v>
      </c>
      <c r="L674" s="3">
        <f t="shared" si="76"/>
        <v>4698</v>
      </c>
      <c r="M674">
        <f t="shared" si="77"/>
        <v>0</v>
      </c>
    </row>
    <row r="675" spans="1:13" x14ac:dyDescent="0.25">
      <c r="A675" s="1">
        <v>39552</v>
      </c>
      <c r="B675" t="s">
        <v>66</v>
      </c>
      <c r="C675" s="3">
        <v>126</v>
      </c>
      <c r="D675">
        <f>SUMIF(B$1:B$2162, B675, C$1:C$2162)</f>
        <v>3795</v>
      </c>
      <c r="E675" s="2" t="str">
        <f t="shared" si="72"/>
        <v>2.15</v>
      </c>
      <c r="F675">
        <f t="shared" si="73"/>
        <v>270.89999999999998</v>
      </c>
      <c r="G675">
        <f t="shared" si="74"/>
        <v>2008</v>
      </c>
      <c r="H675">
        <f>SUMIF(B$1:B675, B675, F$1:F675)</f>
        <v>2434.6</v>
      </c>
      <c r="I675">
        <f t="shared" si="78"/>
        <v>0.1</v>
      </c>
      <c r="J675">
        <f t="shared" si="75"/>
        <v>258.29999999999995</v>
      </c>
      <c r="K675" s="1">
        <f>EOMONTH(A675, 0)</f>
        <v>39568</v>
      </c>
      <c r="L675" s="3">
        <f t="shared" si="76"/>
        <v>4572</v>
      </c>
      <c r="M675">
        <f t="shared" si="77"/>
        <v>0</v>
      </c>
    </row>
    <row r="676" spans="1:13" x14ac:dyDescent="0.25">
      <c r="A676" s="1">
        <v>39552</v>
      </c>
      <c r="B676" t="s">
        <v>48</v>
      </c>
      <c r="C676" s="3">
        <v>11</v>
      </c>
      <c r="D676">
        <f>SUMIF(B$1:B$2162, B676, C$1:C$2162)</f>
        <v>37</v>
      </c>
      <c r="E676" s="2" t="str">
        <f t="shared" si="72"/>
        <v>2.15</v>
      </c>
      <c r="F676">
        <f t="shared" si="73"/>
        <v>23.65</v>
      </c>
      <c r="G676">
        <f t="shared" si="74"/>
        <v>2008</v>
      </c>
      <c r="H676">
        <f>SUMIF(B$1:B676, B676, F$1:F676)</f>
        <v>49.65</v>
      </c>
      <c r="I676">
        <f t="shared" si="78"/>
        <v>0</v>
      </c>
      <c r="J676">
        <f t="shared" si="75"/>
        <v>23.65</v>
      </c>
      <c r="K676" s="1">
        <f>EOMONTH(A676, 0)</f>
        <v>39568</v>
      </c>
      <c r="L676" s="3">
        <f t="shared" si="76"/>
        <v>4561</v>
      </c>
      <c r="M676">
        <f t="shared" si="77"/>
        <v>0</v>
      </c>
    </row>
    <row r="677" spans="1:13" x14ac:dyDescent="0.25">
      <c r="A677" s="1">
        <v>39553</v>
      </c>
      <c r="B677" t="s">
        <v>50</v>
      </c>
      <c r="C677" s="3">
        <v>358</v>
      </c>
      <c r="D677">
        <f>SUMIF(B$1:B$2162, B677, C$1:C$2162)</f>
        <v>22352</v>
      </c>
      <c r="E677" s="2" t="str">
        <f t="shared" si="72"/>
        <v>2.15</v>
      </c>
      <c r="F677">
        <f t="shared" si="73"/>
        <v>769.69999999999993</v>
      </c>
      <c r="G677">
        <f t="shared" si="74"/>
        <v>2008</v>
      </c>
      <c r="H677">
        <f>SUMIF(B$1:B677, B677, F$1:F677)</f>
        <v>18900.759999999998</v>
      </c>
      <c r="I677">
        <f t="shared" si="78"/>
        <v>0.2</v>
      </c>
      <c r="J677">
        <f t="shared" si="75"/>
        <v>698.1</v>
      </c>
      <c r="K677" s="1">
        <f>EOMONTH(A677, 0)</f>
        <v>39568</v>
      </c>
      <c r="L677" s="3">
        <f t="shared" si="76"/>
        <v>4203</v>
      </c>
      <c r="M677">
        <f t="shared" si="77"/>
        <v>0</v>
      </c>
    </row>
    <row r="678" spans="1:13" x14ac:dyDescent="0.25">
      <c r="A678" s="1">
        <v>39553</v>
      </c>
      <c r="B678" t="s">
        <v>71</v>
      </c>
      <c r="C678" s="3">
        <v>129</v>
      </c>
      <c r="D678">
        <f>SUMIF(B$1:B$2162, B678, C$1:C$2162)</f>
        <v>3185</v>
      </c>
      <c r="E678" s="2" t="str">
        <f t="shared" si="72"/>
        <v>2.15</v>
      </c>
      <c r="F678">
        <f t="shared" si="73"/>
        <v>277.34999999999997</v>
      </c>
      <c r="G678">
        <f t="shared" si="74"/>
        <v>2008</v>
      </c>
      <c r="H678">
        <f>SUMIF(B$1:B678, B678, F$1:F678)</f>
        <v>1857.5799999999997</v>
      </c>
      <c r="I678">
        <f t="shared" si="78"/>
        <v>0.1</v>
      </c>
      <c r="J678">
        <f t="shared" si="75"/>
        <v>264.45</v>
      </c>
      <c r="K678" s="1">
        <f>EOMONTH(A678, 0)</f>
        <v>39568</v>
      </c>
      <c r="L678" s="3">
        <f t="shared" si="76"/>
        <v>4074</v>
      </c>
      <c r="M678">
        <f t="shared" si="77"/>
        <v>0</v>
      </c>
    </row>
    <row r="679" spans="1:13" x14ac:dyDescent="0.25">
      <c r="A679" s="1">
        <v>39553</v>
      </c>
      <c r="B679" t="s">
        <v>39</v>
      </c>
      <c r="C679" s="3">
        <v>78</v>
      </c>
      <c r="D679">
        <f>SUMIF(B$1:B$2162, B679, C$1:C$2162)</f>
        <v>2042</v>
      </c>
      <c r="E679" s="2" t="str">
        <f t="shared" si="72"/>
        <v>2.15</v>
      </c>
      <c r="F679">
        <f t="shared" si="73"/>
        <v>167.7</v>
      </c>
      <c r="G679">
        <f t="shared" si="74"/>
        <v>2008</v>
      </c>
      <c r="H679">
        <f>SUMIF(B$1:B679, B679, F$1:F679)</f>
        <v>1651.22</v>
      </c>
      <c r="I679">
        <f t="shared" si="78"/>
        <v>0.1</v>
      </c>
      <c r="J679">
        <f t="shared" si="75"/>
        <v>159.89999999999998</v>
      </c>
      <c r="K679" s="1">
        <f>EOMONTH(A679, 0)</f>
        <v>39568</v>
      </c>
      <c r="L679" s="3">
        <f t="shared" si="76"/>
        <v>3996</v>
      </c>
      <c r="M679">
        <f t="shared" si="77"/>
        <v>0</v>
      </c>
    </row>
    <row r="680" spans="1:13" x14ac:dyDescent="0.25">
      <c r="A680" s="1">
        <v>39554</v>
      </c>
      <c r="B680" t="s">
        <v>14</v>
      </c>
      <c r="C680" s="3">
        <v>433</v>
      </c>
      <c r="D680">
        <f>SUMIF(B$1:B$2162, B680, C$1:C$2162)</f>
        <v>23660</v>
      </c>
      <c r="E680" s="2" t="str">
        <f t="shared" si="72"/>
        <v>2.15</v>
      </c>
      <c r="F680">
        <f t="shared" si="73"/>
        <v>930.94999999999993</v>
      </c>
      <c r="G680">
        <f t="shared" si="74"/>
        <v>2008</v>
      </c>
      <c r="H680">
        <f>SUMIF(B$1:B680, B680, F$1:F680)</f>
        <v>16287.069999999998</v>
      </c>
      <c r="I680">
        <f t="shared" si="78"/>
        <v>0.2</v>
      </c>
      <c r="J680">
        <f t="shared" si="75"/>
        <v>844.35</v>
      </c>
      <c r="K680" s="1">
        <f>EOMONTH(A680, 0)</f>
        <v>39568</v>
      </c>
      <c r="L680" s="3">
        <f t="shared" si="76"/>
        <v>3563</v>
      </c>
      <c r="M680">
        <f t="shared" si="77"/>
        <v>0</v>
      </c>
    </row>
    <row r="681" spans="1:13" x14ac:dyDescent="0.25">
      <c r="A681" s="1">
        <v>39555</v>
      </c>
      <c r="B681" t="s">
        <v>90</v>
      </c>
      <c r="C681" s="3">
        <v>18</v>
      </c>
      <c r="D681">
        <f>SUMIF(B$1:B$2162, B681, C$1:C$2162)</f>
        <v>60</v>
      </c>
      <c r="E681" s="2" t="str">
        <f t="shared" si="72"/>
        <v>2.15</v>
      </c>
      <c r="F681">
        <f t="shared" si="73"/>
        <v>38.699999999999996</v>
      </c>
      <c r="G681">
        <f t="shared" si="74"/>
        <v>2008</v>
      </c>
      <c r="H681">
        <f>SUMIF(B$1:B681, B681, F$1:F681)</f>
        <v>125.03999999999999</v>
      </c>
      <c r="I681">
        <f t="shared" si="78"/>
        <v>0.05</v>
      </c>
      <c r="J681">
        <f t="shared" si="75"/>
        <v>37.800000000000004</v>
      </c>
      <c r="K681" s="1">
        <f>EOMONTH(A681, 0)</f>
        <v>39568</v>
      </c>
      <c r="L681" s="3">
        <f t="shared" si="76"/>
        <v>3545</v>
      </c>
      <c r="M681">
        <f t="shared" si="77"/>
        <v>0</v>
      </c>
    </row>
    <row r="682" spans="1:13" x14ac:dyDescent="0.25">
      <c r="A682" s="1">
        <v>39556</v>
      </c>
      <c r="B682" t="s">
        <v>80</v>
      </c>
      <c r="C682" s="3">
        <v>30</v>
      </c>
      <c r="D682">
        <f>SUMIF(B$1:B$2162, B682, C$1:C$2162)</f>
        <v>888</v>
      </c>
      <c r="E682" s="2" t="str">
        <f t="shared" si="72"/>
        <v>2.15</v>
      </c>
      <c r="F682">
        <f t="shared" si="73"/>
        <v>64.5</v>
      </c>
      <c r="G682">
        <f t="shared" si="74"/>
        <v>2008</v>
      </c>
      <c r="H682">
        <f>SUMIF(B$1:B682, B682, F$1:F682)</f>
        <v>962.77</v>
      </c>
      <c r="I682">
        <f t="shared" si="78"/>
        <v>0.05</v>
      </c>
      <c r="J682">
        <f t="shared" si="75"/>
        <v>63</v>
      </c>
      <c r="K682" s="1">
        <f>EOMONTH(A682, 0)</f>
        <v>39568</v>
      </c>
      <c r="L682" s="3">
        <f t="shared" si="76"/>
        <v>3515</v>
      </c>
      <c r="M682">
        <f t="shared" si="77"/>
        <v>0</v>
      </c>
    </row>
    <row r="683" spans="1:13" x14ac:dyDescent="0.25">
      <c r="A683" s="1">
        <v>39557</v>
      </c>
      <c r="B683" t="s">
        <v>42</v>
      </c>
      <c r="C683" s="3">
        <v>18</v>
      </c>
      <c r="D683">
        <f>SUMIF(B$1:B$2162, B683, C$1:C$2162)</f>
        <v>63</v>
      </c>
      <c r="E683" s="2" t="str">
        <f t="shared" si="72"/>
        <v>2.15</v>
      </c>
      <c r="F683">
        <f t="shared" si="73"/>
        <v>38.699999999999996</v>
      </c>
      <c r="G683">
        <f t="shared" si="74"/>
        <v>2008</v>
      </c>
      <c r="H683">
        <f>SUMIF(B$1:B683, B683, F$1:F683)</f>
        <v>56.699999999999996</v>
      </c>
      <c r="I683">
        <f t="shared" si="78"/>
        <v>0</v>
      </c>
      <c r="J683">
        <f t="shared" si="75"/>
        <v>38.699999999999996</v>
      </c>
      <c r="K683" s="1">
        <f>EOMONTH(A683, 0)</f>
        <v>39568</v>
      </c>
      <c r="L683" s="3">
        <f t="shared" si="76"/>
        <v>3497</v>
      </c>
      <c r="M683">
        <f t="shared" si="77"/>
        <v>0</v>
      </c>
    </row>
    <row r="684" spans="1:13" x14ac:dyDescent="0.25">
      <c r="A684" s="1">
        <v>39558</v>
      </c>
      <c r="B684" t="s">
        <v>66</v>
      </c>
      <c r="C684" s="3">
        <v>146</v>
      </c>
      <c r="D684">
        <f>SUMIF(B$1:B$2162, B684, C$1:C$2162)</f>
        <v>3795</v>
      </c>
      <c r="E684" s="2" t="str">
        <f t="shared" si="72"/>
        <v>2.15</v>
      </c>
      <c r="F684">
        <f t="shared" si="73"/>
        <v>313.89999999999998</v>
      </c>
      <c r="G684">
        <f t="shared" si="74"/>
        <v>2008</v>
      </c>
      <c r="H684">
        <f>SUMIF(B$1:B684, B684, F$1:F684)</f>
        <v>2748.5</v>
      </c>
      <c r="I684">
        <f t="shared" si="78"/>
        <v>0.1</v>
      </c>
      <c r="J684">
        <f t="shared" si="75"/>
        <v>299.29999999999995</v>
      </c>
      <c r="K684" s="1">
        <f>EOMONTH(A684, 0)</f>
        <v>39568</v>
      </c>
      <c r="L684" s="3">
        <f t="shared" si="76"/>
        <v>3351</v>
      </c>
      <c r="M684">
        <f t="shared" si="77"/>
        <v>0</v>
      </c>
    </row>
    <row r="685" spans="1:13" x14ac:dyDescent="0.25">
      <c r="A685" s="1">
        <v>39558</v>
      </c>
      <c r="B685" t="s">
        <v>162</v>
      </c>
      <c r="C685" s="3">
        <v>19</v>
      </c>
      <c r="D685">
        <f>SUMIF(B$1:B$2162, B685, C$1:C$2162)</f>
        <v>31</v>
      </c>
      <c r="E685" s="2" t="str">
        <f t="shared" si="72"/>
        <v>2.15</v>
      </c>
      <c r="F685">
        <f t="shared" si="73"/>
        <v>40.85</v>
      </c>
      <c r="G685">
        <f t="shared" si="74"/>
        <v>2008</v>
      </c>
      <c r="H685">
        <f>SUMIF(B$1:B685, B685, F$1:F685)</f>
        <v>64.5</v>
      </c>
      <c r="I685">
        <f t="shared" si="78"/>
        <v>0</v>
      </c>
      <c r="J685">
        <f t="shared" si="75"/>
        <v>40.85</v>
      </c>
      <c r="K685" s="1">
        <f>EOMONTH(A685, 0)</f>
        <v>39568</v>
      </c>
      <c r="L685" s="3">
        <f t="shared" si="76"/>
        <v>3332</v>
      </c>
      <c r="M685">
        <f t="shared" si="77"/>
        <v>0</v>
      </c>
    </row>
    <row r="686" spans="1:13" x14ac:dyDescent="0.25">
      <c r="A686" s="1">
        <v>39559</v>
      </c>
      <c r="B686" t="s">
        <v>23</v>
      </c>
      <c r="C686" s="3">
        <v>170</v>
      </c>
      <c r="D686">
        <f>SUMIF(B$1:B$2162, B686, C$1:C$2162)</f>
        <v>3905</v>
      </c>
      <c r="E686" s="2" t="str">
        <f t="shared" si="72"/>
        <v>2.15</v>
      </c>
      <c r="F686">
        <f t="shared" si="73"/>
        <v>365.5</v>
      </c>
      <c r="G686">
        <f t="shared" si="74"/>
        <v>2008</v>
      </c>
      <c r="H686">
        <f>SUMIF(B$1:B686, B686, F$1:F686)</f>
        <v>4313.9399999999996</v>
      </c>
      <c r="I686">
        <f t="shared" si="78"/>
        <v>0.1</v>
      </c>
      <c r="J686">
        <f t="shared" si="75"/>
        <v>348.49999999999994</v>
      </c>
      <c r="K686" s="1">
        <f>EOMONTH(A686, 0)</f>
        <v>39568</v>
      </c>
      <c r="L686" s="3">
        <f t="shared" si="76"/>
        <v>3162</v>
      </c>
      <c r="M686">
        <f t="shared" si="77"/>
        <v>0</v>
      </c>
    </row>
    <row r="687" spans="1:13" x14ac:dyDescent="0.25">
      <c r="A687" s="1">
        <v>39561</v>
      </c>
      <c r="B687" t="s">
        <v>5</v>
      </c>
      <c r="C687" s="3">
        <v>428</v>
      </c>
      <c r="D687">
        <f>SUMIF(B$1:B$2162, B687, C$1:C$2162)</f>
        <v>11402</v>
      </c>
      <c r="E687" s="2" t="str">
        <f t="shared" si="72"/>
        <v>2.15</v>
      </c>
      <c r="F687">
        <f t="shared" si="73"/>
        <v>920.19999999999993</v>
      </c>
      <c r="G687">
        <f t="shared" si="74"/>
        <v>2008</v>
      </c>
      <c r="H687">
        <f>SUMIF(B$1:B687, B687, F$1:F687)</f>
        <v>10025.950000000003</v>
      </c>
      <c r="I687">
        <f t="shared" si="78"/>
        <v>0.2</v>
      </c>
      <c r="J687">
        <f t="shared" si="75"/>
        <v>834.6</v>
      </c>
      <c r="K687" s="1">
        <f>EOMONTH(A687, 0)</f>
        <v>39568</v>
      </c>
      <c r="L687" s="3">
        <f t="shared" si="76"/>
        <v>2734</v>
      </c>
      <c r="M687">
        <f t="shared" si="77"/>
        <v>0</v>
      </c>
    </row>
    <row r="688" spans="1:13" x14ac:dyDescent="0.25">
      <c r="A688" s="1">
        <v>39563</v>
      </c>
      <c r="B688" t="s">
        <v>50</v>
      </c>
      <c r="C688" s="3">
        <v>129</v>
      </c>
      <c r="D688">
        <f>SUMIF(B$1:B$2162, B688, C$1:C$2162)</f>
        <v>22352</v>
      </c>
      <c r="E688" s="2" t="str">
        <f t="shared" si="72"/>
        <v>2.15</v>
      </c>
      <c r="F688">
        <f t="shared" si="73"/>
        <v>277.34999999999997</v>
      </c>
      <c r="G688">
        <f t="shared" si="74"/>
        <v>2008</v>
      </c>
      <c r="H688">
        <f>SUMIF(B$1:B688, B688, F$1:F688)</f>
        <v>19178.109999999997</v>
      </c>
      <c r="I688">
        <f t="shared" si="78"/>
        <v>0.2</v>
      </c>
      <c r="J688">
        <f t="shared" si="75"/>
        <v>251.54999999999998</v>
      </c>
      <c r="K688" s="1">
        <f>EOMONTH(A688, 0)</f>
        <v>39568</v>
      </c>
      <c r="L688" s="3">
        <f t="shared" si="76"/>
        <v>2605</v>
      </c>
      <c r="M688">
        <f t="shared" si="77"/>
        <v>0</v>
      </c>
    </row>
    <row r="689" spans="1:13" x14ac:dyDescent="0.25">
      <c r="A689" s="1">
        <v>39564</v>
      </c>
      <c r="B689" t="s">
        <v>17</v>
      </c>
      <c r="C689" s="3">
        <v>304</v>
      </c>
      <c r="D689">
        <f>SUMIF(B$1:B$2162, B689, C$1:C$2162)</f>
        <v>19896</v>
      </c>
      <c r="E689" s="2" t="str">
        <f t="shared" si="72"/>
        <v>2.15</v>
      </c>
      <c r="F689">
        <f t="shared" si="73"/>
        <v>653.6</v>
      </c>
      <c r="G689">
        <f t="shared" si="74"/>
        <v>2008</v>
      </c>
      <c r="H689">
        <f>SUMIF(B$1:B689, B689, F$1:F689)</f>
        <v>14698.4</v>
      </c>
      <c r="I689">
        <f t="shared" si="78"/>
        <v>0.2</v>
      </c>
      <c r="J689">
        <f t="shared" si="75"/>
        <v>592.79999999999995</v>
      </c>
      <c r="K689" s="1">
        <f>EOMONTH(A689, 0)</f>
        <v>39568</v>
      </c>
      <c r="L689" s="3">
        <f t="shared" si="76"/>
        <v>2301</v>
      </c>
      <c r="M689">
        <f t="shared" si="77"/>
        <v>0</v>
      </c>
    </row>
    <row r="690" spans="1:13" x14ac:dyDescent="0.25">
      <c r="A690" s="1">
        <v>39568</v>
      </c>
      <c r="B690" t="s">
        <v>151</v>
      </c>
      <c r="C690" s="3">
        <v>15</v>
      </c>
      <c r="D690">
        <f>SUMIF(B$1:B$2162, B690, C$1:C$2162)</f>
        <v>50</v>
      </c>
      <c r="E690" s="2" t="str">
        <f t="shared" si="72"/>
        <v>2.15</v>
      </c>
      <c r="F690">
        <f t="shared" si="73"/>
        <v>32.25</v>
      </c>
      <c r="G690">
        <f t="shared" si="74"/>
        <v>2008</v>
      </c>
      <c r="H690">
        <f>SUMIF(B$1:B690, B690, F$1:F690)</f>
        <v>60.2</v>
      </c>
      <c r="I690">
        <f t="shared" si="78"/>
        <v>0</v>
      </c>
      <c r="J690">
        <f t="shared" si="75"/>
        <v>32.25</v>
      </c>
      <c r="K690" s="1">
        <f>EOMONTH(A690, 0)</f>
        <v>39568</v>
      </c>
      <c r="L690" s="3">
        <f t="shared" si="76"/>
        <v>2286</v>
      </c>
      <c r="M690">
        <f t="shared" si="77"/>
        <v>0</v>
      </c>
    </row>
    <row r="691" spans="1:13" x14ac:dyDescent="0.25">
      <c r="A691" s="1">
        <v>39569</v>
      </c>
      <c r="B691" t="s">
        <v>166</v>
      </c>
      <c r="C691" s="3">
        <v>14</v>
      </c>
      <c r="D691">
        <f>SUMIF(B$1:B$2162, B691, C$1:C$2162)</f>
        <v>25</v>
      </c>
      <c r="E691" s="2" t="str">
        <f t="shared" si="72"/>
        <v>2.15</v>
      </c>
      <c r="F691">
        <f t="shared" si="73"/>
        <v>30.099999999999998</v>
      </c>
      <c r="G691">
        <f t="shared" si="74"/>
        <v>2008</v>
      </c>
      <c r="H691">
        <f>SUMIF(B$1:B691, B691, F$1:F691)</f>
        <v>30.099999999999998</v>
      </c>
      <c r="I691">
        <f t="shared" si="78"/>
        <v>0</v>
      </c>
      <c r="J691">
        <f t="shared" si="75"/>
        <v>30.099999999999998</v>
      </c>
      <c r="K691" s="1">
        <f>EOMONTH(A691, 0)</f>
        <v>39599</v>
      </c>
      <c r="L691" s="3">
        <f t="shared" si="76"/>
        <v>5286</v>
      </c>
      <c r="M691">
        <f t="shared" si="77"/>
        <v>0</v>
      </c>
    </row>
    <row r="692" spans="1:13" x14ac:dyDescent="0.25">
      <c r="A692" s="1">
        <v>39571</v>
      </c>
      <c r="B692" t="s">
        <v>14</v>
      </c>
      <c r="C692" s="3">
        <v>320</v>
      </c>
      <c r="D692">
        <f>SUMIF(B$1:B$2162, B692, C$1:C$2162)</f>
        <v>23660</v>
      </c>
      <c r="E692" s="2" t="str">
        <f t="shared" si="72"/>
        <v>2.15</v>
      </c>
      <c r="F692">
        <f t="shared" si="73"/>
        <v>688</v>
      </c>
      <c r="G692">
        <f t="shared" si="74"/>
        <v>2008</v>
      </c>
      <c r="H692">
        <f>SUMIF(B$1:B692, B692, F$1:F692)</f>
        <v>16975.07</v>
      </c>
      <c r="I692">
        <f t="shared" si="78"/>
        <v>0.2</v>
      </c>
      <c r="J692">
        <f t="shared" si="75"/>
        <v>624</v>
      </c>
      <c r="K692" s="1">
        <f>EOMONTH(A692, 0)</f>
        <v>39599</v>
      </c>
      <c r="L692" s="3">
        <f t="shared" si="76"/>
        <v>4966</v>
      </c>
      <c r="M692">
        <f t="shared" si="77"/>
        <v>0</v>
      </c>
    </row>
    <row r="693" spans="1:13" x14ac:dyDescent="0.25">
      <c r="A693" s="1">
        <v>39572</v>
      </c>
      <c r="B693" t="s">
        <v>55</v>
      </c>
      <c r="C693" s="3">
        <v>44</v>
      </c>
      <c r="D693">
        <f>SUMIF(B$1:B$2162, B693, C$1:C$2162)</f>
        <v>4926</v>
      </c>
      <c r="E693" s="2" t="str">
        <f t="shared" si="72"/>
        <v>2.15</v>
      </c>
      <c r="F693">
        <f t="shared" si="73"/>
        <v>94.6</v>
      </c>
      <c r="G693">
        <f t="shared" si="74"/>
        <v>2008</v>
      </c>
      <c r="H693">
        <f>SUMIF(B$1:B693, B693, F$1:F693)</f>
        <v>3132.33</v>
      </c>
      <c r="I693">
        <f t="shared" si="78"/>
        <v>0.1</v>
      </c>
      <c r="J693">
        <f t="shared" si="75"/>
        <v>90.199999999999989</v>
      </c>
      <c r="K693" s="1">
        <f>EOMONTH(A693, 0)</f>
        <v>39599</v>
      </c>
      <c r="L693" s="3">
        <f t="shared" si="76"/>
        <v>4922</v>
      </c>
      <c r="M693">
        <f t="shared" si="77"/>
        <v>0</v>
      </c>
    </row>
    <row r="694" spans="1:13" x14ac:dyDescent="0.25">
      <c r="A694" s="1">
        <v>39573</v>
      </c>
      <c r="B694" t="s">
        <v>10</v>
      </c>
      <c r="C694" s="3">
        <v>71</v>
      </c>
      <c r="D694">
        <f>SUMIF(B$1:B$2162, B694, C$1:C$2162)</f>
        <v>4831</v>
      </c>
      <c r="E694" s="2" t="str">
        <f t="shared" si="72"/>
        <v>2.15</v>
      </c>
      <c r="F694">
        <f t="shared" si="73"/>
        <v>152.65</v>
      </c>
      <c r="G694">
        <f t="shared" si="74"/>
        <v>2008</v>
      </c>
      <c r="H694">
        <f>SUMIF(B$1:B694, B694, F$1:F694)</f>
        <v>2935.29</v>
      </c>
      <c r="I694">
        <f t="shared" si="78"/>
        <v>0.1</v>
      </c>
      <c r="J694">
        <f t="shared" si="75"/>
        <v>145.54999999999998</v>
      </c>
      <c r="K694" s="1">
        <f>EOMONTH(A694, 0)</f>
        <v>39599</v>
      </c>
      <c r="L694" s="3">
        <f t="shared" si="76"/>
        <v>4851</v>
      </c>
      <c r="M694">
        <f t="shared" si="77"/>
        <v>0</v>
      </c>
    </row>
    <row r="695" spans="1:13" x14ac:dyDescent="0.25">
      <c r="A695" s="1">
        <v>39573</v>
      </c>
      <c r="B695" t="s">
        <v>72</v>
      </c>
      <c r="C695" s="3">
        <v>8</v>
      </c>
      <c r="D695">
        <f>SUMIF(B$1:B$2162, B695, C$1:C$2162)</f>
        <v>62</v>
      </c>
      <c r="E695" s="2" t="str">
        <f t="shared" si="72"/>
        <v>2.15</v>
      </c>
      <c r="F695">
        <f t="shared" si="73"/>
        <v>17.2</v>
      </c>
      <c r="G695">
        <f t="shared" si="74"/>
        <v>2008</v>
      </c>
      <c r="H695">
        <f>SUMIF(B$1:B695, B695, F$1:F695)</f>
        <v>69.7</v>
      </c>
      <c r="I695">
        <f t="shared" si="78"/>
        <v>0</v>
      </c>
      <c r="J695">
        <f t="shared" si="75"/>
        <v>17.2</v>
      </c>
      <c r="K695" s="1">
        <f>EOMONTH(A695, 0)</f>
        <v>39599</v>
      </c>
      <c r="L695" s="3">
        <f t="shared" si="76"/>
        <v>4843</v>
      </c>
      <c r="M695">
        <f t="shared" si="77"/>
        <v>0</v>
      </c>
    </row>
    <row r="696" spans="1:13" x14ac:dyDescent="0.25">
      <c r="A696" s="1">
        <v>39577</v>
      </c>
      <c r="B696" t="s">
        <v>9</v>
      </c>
      <c r="C696" s="3">
        <v>444</v>
      </c>
      <c r="D696">
        <f>SUMIF(B$1:B$2162, B696, C$1:C$2162)</f>
        <v>26955</v>
      </c>
      <c r="E696" s="2" t="str">
        <f t="shared" si="72"/>
        <v>2.15</v>
      </c>
      <c r="F696">
        <f t="shared" si="73"/>
        <v>954.59999999999991</v>
      </c>
      <c r="G696">
        <f t="shared" si="74"/>
        <v>2008</v>
      </c>
      <c r="H696">
        <f>SUMIF(B$1:B696, B696, F$1:F696)</f>
        <v>17872.349999999999</v>
      </c>
      <c r="I696">
        <f t="shared" si="78"/>
        <v>0.2</v>
      </c>
      <c r="J696">
        <f t="shared" si="75"/>
        <v>865.8</v>
      </c>
      <c r="K696" s="1">
        <f>EOMONTH(A696, 0)</f>
        <v>39599</v>
      </c>
      <c r="L696" s="3">
        <f t="shared" si="76"/>
        <v>4399</v>
      </c>
      <c r="M696">
        <f t="shared" si="77"/>
        <v>0</v>
      </c>
    </row>
    <row r="697" spans="1:13" x14ac:dyDescent="0.25">
      <c r="A697" s="1">
        <v>39577</v>
      </c>
      <c r="B697" t="s">
        <v>83</v>
      </c>
      <c r="C697" s="3">
        <v>1</v>
      </c>
      <c r="D697">
        <f>SUMIF(B$1:B$2162, B697, C$1:C$2162)</f>
        <v>16</v>
      </c>
      <c r="E697" s="2" t="str">
        <f t="shared" si="72"/>
        <v>2.15</v>
      </c>
      <c r="F697">
        <f t="shared" si="73"/>
        <v>2.15</v>
      </c>
      <c r="G697">
        <f t="shared" si="74"/>
        <v>2008</v>
      </c>
      <c r="H697">
        <f>SUMIF(B$1:B697, B697, F$1:F697)</f>
        <v>6.15</v>
      </c>
      <c r="I697">
        <f t="shared" si="78"/>
        <v>0</v>
      </c>
      <c r="J697">
        <f t="shared" si="75"/>
        <v>2.15</v>
      </c>
      <c r="K697" s="1">
        <f>EOMONTH(A697, 0)</f>
        <v>39599</v>
      </c>
      <c r="L697" s="3">
        <f t="shared" si="76"/>
        <v>4398</v>
      </c>
      <c r="M697">
        <f t="shared" si="77"/>
        <v>0</v>
      </c>
    </row>
    <row r="698" spans="1:13" x14ac:dyDescent="0.25">
      <c r="A698" s="1">
        <v>39579</v>
      </c>
      <c r="B698" t="s">
        <v>52</v>
      </c>
      <c r="C698" s="3">
        <v>82</v>
      </c>
      <c r="D698">
        <f>SUMIF(B$1:B$2162, B698, C$1:C$2162)</f>
        <v>5460</v>
      </c>
      <c r="E698" s="2" t="str">
        <f t="shared" si="72"/>
        <v>2.15</v>
      </c>
      <c r="F698">
        <f t="shared" si="73"/>
        <v>176.29999999999998</v>
      </c>
      <c r="G698">
        <f t="shared" si="74"/>
        <v>2008</v>
      </c>
      <c r="H698">
        <f>SUMIF(B$1:B698, B698, F$1:F698)</f>
        <v>2700.0499999999997</v>
      </c>
      <c r="I698">
        <f t="shared" si="78"/>
        <v>0.1</v>
      </c>
      <c r="J698">
        <f t="shared" si="75"/>
        <v>168.1</v>
      </c>
      <c r="K698" s="1">
        <f>EOMONTH(A698, 0)</f>
        <v>39599</v>
      </c>
      <c r="L698" s="3">
        <f t="shared" si="76"/>
        <v>4316</v>
      </c>
      <c r="M698">
        <f t="shared" si="77"/>
        <v>0</v>
      </c>
    </row>
    <row r="699" spans="1:13" x14ac:dyDescent="0.25">
      <c r="A699" s="1">
        <v>39579</v>
      </c>
      <c r="B699" t="s">
        <v>66</v>
      </c>
      <c r="C699" s="3">
        <v>102</v>
      </c>
      <c r="D699">
        <f>SUMIF(B$1:B$2162, B699, C$1:C$2162)</f>
        <v>3795</v>
      </c>
      <c r="E699" s="2" t="str">
        <f t="shared" si="72"/>
        <v>2.15</v>
      </c>
      <c r="F699">
        <f t="shared" si="73"/>
        <v>219.29999999999998</v>
      </c>
      <c r="G699">
        <f t="shared" si="74"/>
        <v>2008</v>
      </c>
      <c r="H699">
        <f>SUMIF(B$1:B699, B699, F$1:F699)</f>
        <v>2967.8</v>
      </c>
      <c r="I699">
        <f t="shared" si="78"/>
        <v>0.1</v>
      </c>
      <c r="J699">
        <f t="shared" si="75"/>
        <v>209.1</v>
      </c>
      <c r="K699" s="1">
        <f>EOMONTH(A699, 0)</f>
        <v>39599</v>
      </c>
      <c r="L699" s="3">
        <f t="shared" si="76"/>
        <v>4214</v>
      </c>
      <c r="M699">
        <f t="shared" si="77"/>
        <v>0</v>
      </c>
    </row>
    <row r="700" spans="1:13" x14ac:dyDescent="0.25">
      <c r="A700" s="1">
        <v>39579</v>
      </c>
      <c r="B700" t="s">
        <v>26</v>
      </c>
      <c r="C700" s="3">
        <v>181</v>
      </c>
      <c r="D700">
        <f>SUMIF(B$1:B$2162, B700, C$1:C$2162)</f>
        <v>2286</v>
      </c>
      <c r="E700" s="2" t="str">
        <f t="shared" si="72"/>
        <v>2.15</v>
      </c>
      <c r="F700">
        <f t="shared" si="73"/>
        <v>389.15</v>
      </c>
      <c r="G700">
        <f t="shared" si="74"/>
        <v>2008</v>
      </c>
      <c r="H700">
        <f>SUMIF(B$1:B700, B700, F$1:F700)</f>
        <v>1016.1</v>
      </c>
      <c r="I700">
        <f t="shared" si="78"/>
        <v>0.1</v>
      </c>
      <c r="J700">
        <f t="shared" si="75"/>
        <v>371.04999999999995</v>
      </c>
      <c r="K700" s="1">
        <f>EOMONTH(A700, 0)</f>
        <v>39599</v>
      </c>
      <c r="L700" s="3">
        <f t="shared" si="76"/>
        <v>4033</v>
      </c>
      <c r="M700">
        <f t="shared" si="77"/>
        <v>0</v>
      </c>
    </row>
    <row r="701" spans="1:13" x14ac:dyDescent="0.25">
      <c r="A701" s="1">
        <v>39582</v>
      </c>
      <c r="B701" t="s">
        <v>17</v>
      </c>
      <c r="C701" s="3">
        <v>245</v>
      </c>
      <c r="D701">
        <f>SUMIF(B$1:B$2162, B701, C$1:C$2162)</f>
        <v>19896</v>
      </c>
      <c r="E701" s="2" t="str">
        <f t="shared" si="72"/>
        <v>2.15</v>
      </c>
      <c r="F701">
        <f t="shared" si="73"/>
        <v>526.75</v>
      </c>
      <c r="G701">
        <f t="shared" si="74"/>
        <v>2008</v>
      </c>
      <c r="H701">
        <f>SUMIF(B$1:B701, B701, F$1:F701)</f>
        <v>15225.15</v>
      </c>
      <c r="I701">
        <f t="shared" si="78"/>
        <v>0.2</v>
      </c>
      <c r="J701">
        <f t="shared" si="75"/>
        <v>477.75</v>
      </c>
      <c r="K701" s="1">
        <f>EOMONTH(A701, 0)</f>
        <v>39599</v>
      </c>
      <c r="L701" s="3">
        <f t="shared" si="76"/>
        <v>3788</v>
      </c>
      <c r="M701">
        <f t="shared" si="77"/>
        <v>0</v>
      </c>
    </row>
    <row r="702" spans="1:13" x14ac:dyDescent="0.25">
      <c r="A702" s="1">
        <v>39582</v>
      </c>
      <c r="B702" t="s">
        <v>167</v>
      </c>
      <c r="C702" s="3">
        <v>19</v>
      </c>
      <c r="D702">
        <f>SUMIF(B$1:B$2162, B702, C$1:C$2162)</f>
        <v>24</v>
      </c>
      <c r="E702" s="2" t="str">
        <f t="shared" si="72"/>
        <v>2.15</v>
      </c>
      <c r="F702">
        <f t="shared" si="73"/>
        <v>40.85</v>
      </c>
      <c r="G702">
        <f t="shared" si="74"/>
        <v>2008</v>
      </c>
      <c r="H702">
        <f>SUMIF(B$1:B702, B702, F$1:F702)</f>
        <v>40.85</v>
      </c>
      <c r="I702">
        <f t="shared" si="78"/>
        <v>0</v>
      </c>
      <c r="J702">
        <f t="shared" si="75"/>
        <v>40.85</v>
      </c>
      <c r="K702" s="1">
        <f>EOMONTH(A702, 0)</f>
        <v>39599</v>
      </c>
      <c r="L702" s="3">
        <f t="shared" si="76"/>
        <v>3769</v>
      </c>
      <c r="M702">
        <f t="shared" si="77"/>
        <v>0</v>
      </c>
    </row>
    <row r="703" spans="1:13" x14ac:dyDescent="0.25">
      <c r="A703" s="1">
        <v>39584</v>
      </c>
      <c r="B703" t="s">
        <v>7</v>
      </c>
      <c r="C703" s="3">
        <v>252</v>
      </c>
      <c r="D703">
        <f>SUMIF(B$1:B$2162, B703, C$1:C$2162)</f>
        <v>27505</v>
      </c>
      <c r="E703" s="2" t="str">
        <f t="shared" si="72"/>
        <v>2.15</v>
      </c>
      <c r="F703">
        <f t="shared" si="73"/>
        <v>541.79999999999995</v>
      </c>
      <c r="G703">
        <f t="shared" si="74"/>
        <v>2008</v>
      </c>
      <c r="H703">
        <f>SUMIF(B$1:B703, B703, F$1:F703)</f>
        <v>20503.479999999992</v>
      </c>
      <c r="I703">
        <f t="shared" si="78"/>
        <v>0.2</v>
      </c>
      <c r="J703">
        <f t="shared" si="75"/>
        <v>491.4</v>
      </c>
      <c r="K703" s="1">
        <f>EOMONTH(A703, 0)</f>
        <v>39599</v>
      </c>
      <c r="L703" s="3">
        <f t="shared" si="76"/>
        <v>3517</v>
      </c>
      <c r="M703">
        <f t="shared" si="77"/>
        <v>0</v>
      </c>
    </row>
    <row r="704" spans="1:13" x14ac:dyDescent="0.25">
      <c r="A704" s="1">
        <v>39584</v>
      </c>
      <c r="B704" t="s">
        <v>102</v>
      </c>
      <c r="C704" s="3">
        <v>431</v>
      </c>
      <c r="D704">
        <f>SUMIF(B$1:B$2162, B704, C$1:C$2162)</f>
        <v>7904</v>
      </c>
      <c r="E704" s="2" t="str">
        <f t="shared" si="72"/>
        <v>2.15</v>
      </c>
      <c r="F704">
        <f t="shared" si="73"/>
        <v>926.65</v>
      </c>
      <c r="G704">
        <f t="shared" si="74"/>
        <v>2008</v>
      </c>
      <c r="H704">
        <f>SUMIF(B$1:B704, B704, F$1:F704)</f>
        <v>4927.8499999999995</v>
      </c>
      <c r="I704">
        <f t="shared" si="78"/>
        <v>0.1</v>
      </c>
      <c r="J704">
        <f t="shared" si="75"/>
        <v>883.55</v>
      </c>
      <c r="K704" s="1">
        <f>EOMONTH(A704, 0)</f>
        <v>39599</v>
      </c>
      <c r="L704" s="3">
        <f t="shared" si="76"/>
        <v>3086</v>
      </c>
      <c r="M704">
        <f t="shared" si="77"/>
        <v>0</v>
      </c>
    </row>
    <row r="705" spans="1:13" x14ac:dyDescent="0.25">
      <c r="A705" s="1">
        <v>39585</v>
      </c>
      <c r="B705" t="s">
        <v>62</v>
      </c>
      <c r="C705" s="3">
        <v>2</v>
      </c>
      <c r="D705">
        <f>SUMIF(B$1:B$2162, B705, C$1:C$2162)</f>
        <v>36</v>
      </c>
      <c r="E705" s="2" t="str">
        <f t="shared" si="72"/>
        <v>2.15</v>
      </c>
      <c r="F705">
        <f t="shared" si="73"/>
        <v>4.3</v>
      </c>
      <c r="G705">
        <f t="shared" si="74"/>
        <v>2008</v>
      </c>
      <c r="H705">
        <f>SUMIF(B$1:B705, B705, F$1:F705)</f>
        <v>34.299999999999997</v>
      </c>
      <c r="I705">
        <f t="shared" si="78"/>
        <v>0</v>
      </c>
      <c r="J705">
        <f t="shared" si="75"/>
        <v>4.3</v>
      </c>
      <c r="K705" s="1">
        <f>EOMONTH(A705, 0)</f>
        <v>39599</v>
      </c>
      <c r="L705" s="3">
        <f t="shared" si="76"/>
        <v>3084</v>
      </c>
      <c r="M705">
        <f t="shared" si="77"/>
        <v>0</v>
      </c>
    </row>
    <row r="706" spans="1:13" x14ac:dyDescent="0.25">
      <c r="A706" s="1">
        <v>39586</v>
      </c>
      <c r="B706" t="s">
        <v>6</v>
      </c>
      <c r="C706" s="3">
        <v>52</v>
      </c>
      <c r="D706">
        <f>SUMIF(B$1:B$2162, B706, C$1:C$2162)</f>
        <v>4309</v>
      </c>
      <c r="E706" s="2" t="str">
        <f t="shared" ref="E706:E769" si="79">INDEX(Z$1:Z$10, MATCH(YEAR(A706), Y$1:Y$10, 0))</f>
        <v>2.15</v>
      </c>
      <c r="F706">
        <f t="shared" ref="F706:F769" si="80">C706*E706</f>
        <v>111.8</v>
      </c>
      <c r="G706">
        <f t="shared" ref="G706:G769" si="81">YEAR(A706)</f>
        <v>2008</v>
      </c>
      <c r="H706">
        <f>SUMIF(B$1:B706, B706, F$1:F706)</f>
        <v>2477.1500000000005</v>
      </c>
      <c r="I706">
        <f t="shared" si="78"/>
        <v>0.1</v>
      </c>
      <c r="J706">
        <f t="shared" ref="J706:J769" si="82">C706*(E706-I706)</f>
        <v>106.6</v>
      </c>
      <c r="K706" s="1">
        <f>EOMONTH(A706, 0)</f>
        <v>39599</v>
      </c>
      <c r="L706" s="3">
        <f t="shared" si="76"/>
        <v>3032</v>
      </c>
      <c r="M706">
        <f t="shared" si="77"/>
        <v>0</v>
      </c>
    </row>
    <row r="707" spans="1:13" x14ac:dyDescent="0.25">
      <c r="A707" s="1">
        <v>39587</v>
      </c>
      <c r="B707" t="s">
        <v>23</v>
      </c>
      <c r="C707" s="3">
        <v>54</v>
      </c>
      <c r="D707">
        <f>SUMIF(B$1:B$2162, B707, C$1:C$2162)</f>
        <v>3905</v>
      </c>
      <c r="E707" s="2" t="str">
        <f t="shared" si="79"/>
        <v>2.15</v>
      </c>
      <c r="F707">
        <f t="shared" si="80"/>
        <v>116.1</v>
      </c>
      <c r="G707">
        <f t="shared" si="81"/>
        <v>2008</v>
      </c>
      <c r="H707">
        <f>SUMIF(B$1:B707, B707, F$1:F707)</f>
        <v>4430.04</v>
      </c>
      <c r="I707">
        <f t="shared" si="78"/>
        <v>0.1</v>
      </c>
      <c r="J707">
        <f t="shared" si="82"/>
        <v>110.69999999999999</v>
      </c>
      <c r="K707" s="1">
        <f>EOMONTH(A707, 0)</f>
        <v>39599</v>
      </c>
      <c r="L707" s="3">
        <f t="shared" ref="L707:L770" si="83">IF(MONTH(K706)&lt;MONTH(A707), IF(L706 &lt;5000, IF(L706&lt;4000, IF(L706&lt;3000, IF(L706&lt;2000,IF(L706&lt;1000, L706 + 5000, L706+4000), L706+3000), L706+2000), L706+1000), L706 - C707), L706 - C707)</f>
        <v>2978</v>
      </c>
      <c r="M707">
        <f t="shared" ref="M707:M770" si="84">IF(AND(MONTH(K706)&lt;MONTH(A707), L707 + C707 &gt; L706 + 4000), 1, 0)</f>
        <v>0</v>
      </c>
    </row>
    <row r="708" spans="1:13" x14ac:dyDescent="0.25">
      <c r="A708" s="1">
        <v>39587</v>
      </c>
      <c r="B708" t="s">
        <v>61</v>
      </c>
      <c r="C708" s="3">
        <v>88</v>
      </c>
      <c r="D708">
        <f>SUMIF(B$1:B$2162, B708, C$1:C$2162)</f>
        <v>3705</v>
      </c>
      <c r="E708" s="2" t="str">
        <f t="shared" si="79"/>
        <v>2.15</v>
      </c>
      <c r="F708">
        <f t="shared" si="80"/>
        <v>189.2</v>
      </c>
      <c r="G708">
        <f t="shared" si="81"/>
        <v>2008</v>
      </c>
      <c r="H708">
        <f>SUMIF(B$1:B708, B708, F$1:F708)</f>
        <v>1305.8499999999999</v>
      </c>
      <c r="I708">
        <f t="shared" si="78"/>
        <v>0.1</v>
      </c>
      <c r="J708">
        <f t="shared" si="82"/>
        <v>180.39999999999998</v>
      </c>
      <c r="K708" s="1">
        <f>EOMONTH(A708, 0)</f>
        <v>39599</v>
      </c>
      <c r="L708" s="3">
        <f t="shared" si="83"/>
        <v>2890</v>
      </c>
      <c r="M708">
        <f t="shared" si="84"/>
        <v>0</v>
      </c>
    </row>
    <row r="709" spans="1:13" x14ac:dyDescent="0.25">
      <c r="A709" s="1">
        <v>39587</v>
      </c>
      <c r="B709" t="s">
        <v>59</v>
      </c>
      <c r="C709" s="3">
        <v>4</v>
      </c>
      <c r="D709">
        <f>SUMIF(B$1:B$2162, B709, C$1:C$2162)</f>
        <v>36</v>
      </c>
      <c r="E709" s="2" t="str">
        <f t="shared" si="79"/>
        <v>2.15</v>
      </c>
      <c r="F709">
        <f t="shared" si="80"/>
        <v>8.6</v>
      </c>
      <c r="G709">
        <f t="shared" si="81"/>
        <v>2008</v>
      </c>
      <c r="H709">
        <f>SUMIF(B$1:B709, B709, F$1:F709)</f>
        <v>36.6</v>
      </c>
      <c r="I709">
        <f t="shared" si="78"/>
        <v>0</v>
      </c>
      <c r="J709">
        <f t="shared" si="82"/>
        <v>8.6</v>
      </c>
      <c r="K709" s="1">
        <f>EOMONTH(A709, 0)</f>
        <v>39599</v>
      </c>
      <c r="L709" s="3">
        <f t="shared" si="83"/>
        <v>2886</v>
      </c>
      <c r="M709">
        <f t="shared" si="84"/>
        <v>0</v>
      </c>
    </row>
    <row r="710" spans="1:13" x14ac:dyDescent="0.25">
      <c r="A710" s="1">
        <v>39590</v>
      </c>
      <c r="B710" t="s">
        <v>18</v>
      </c>
      <c r="C710" s="3">
        <v>152</v>
      </c>
      <c r="D710">
        <f>SUMIF(B$1:B$2162, B710, C$1:C$2162)</f>
        <v>5156</v>
      </c>
      <c r="E710" s="2" t="str">
        <f t="shared" si="79"/>
        <v>2.15</v>
      </c>
      <c r="F710">
        <f t="shared" si="80"/>
        <v>326.8</v>
      </c>
      <c r="G710">
        <f t="shared" si="81"/>
        <v>2008</v>
      </c>
      <c r="H710">
        <f>SUMIF(B$1:B710, B710, F$1:F710)</f>
        <v>4743.1900000000005</v>
      </c>
      <c r="I710">
        <f t="shared" si="78"/>
        <v>0.1</v>
      </c>
      <c r="J710">
        <f t="shared" si="82"/>
        <v>311.59999999999997</v>
      </c>
      <c r="K710" s="1">
        <f>EOMONTH(A710, 0)</f>
        <v>39599</v>
      </c>
      <c r="L710" s="3">
        <f t="shared" si="83"/>
        <v>2734</v>
      </c>
      <c r="M710">
        <f t="shared" si="84"/>
        <v>0</v>
      </c>
    </row>
    <row r="711" spans="1:13" x14ac:dyDescent="0.25">
      <c r="A711" s="1">
        <v>39591</v>
      </c>
      <c r="B711" t="s">
        <v>55</v>
      </c>
      <c r="C711" s="3">
        <v>121</v>
      </c>
      <c r="D711">
        <f>SUMIF(B$1:B$2162, B711, C$1:C$2162)</f>
        <v>4926</v>
      </c>
      <c r="E711" s="2" t="str">
        <f t="shared" si="79"/>
        <v>2.15</v>
      </c>
      <c r="F711">
        <f t="shared" si="80"/>
        <v>260.14999999999998</v>
      </c>
      <c r="G711">
        <f t="shared" si="81"/>
        <v>2008</v>
      </c>
      <c r="H711">
        <f>SUMIF(B$1:B711, B711, F$1:F711)</f>
        <v>3392.48</v>
      </c>
      <c r="I711">
        <f t="shared" si="78"/>
        <v>0.1</v>
      </c>
      <c r="J711">
        <f t="shared" si="82"/>
        <v>248.04999999999998</v>
      </c>
      <c r="K711" s="1">
        <f>EOMONTH(A711, 0)</f>
        <v>39599</v>
      </c>
      <c r="L711" s="3">
        <f t="shared" si="83"/>
        <v>2613</v>
      </c>
      <c r="M711">
        <f t="shared" si="84"/>
        <v>0</v>
      </c>
    </row>
    <row r="712" spans="1:13" x14ac:dyDescent="0.25">
      <c r="A712" s="1">
        <v>39592</v>
      </c>
      <c r="B712" t="s">
        <v>18</v>
      </c>
      <c r="C712" s="3">
        <v>77</v>
      </c>
      <c r="D712">
        <f>SUMIF(B$1:B$2162, B712, C$1:C$2162)</f>
        <v>5156</v>
      </c>
      <c r="E712" s="2" t="str">
        <f t="shared" si="79"/>
        <v>2.15</v>
      </c>
      <c r="F712">
        <f t="shared" si="80"/>
        <v>165.54999999999998</v>
      </c>
      <c r="G712">
        <f t="shared" si="81"/>
        <v>2008</v>
      </c>
      <c r="H712">
        <f>SUMIF(B$1:B712, B712, F$1:F712)</f>
        <v>4908.7400000000007</v>
      </c>
      <c r="I712">
        <f t="shared" si="78"/>
        <v>0.1</v>
      </c>
      <c r="J712">
        <f t="shared" si="82"/>
        <v>157.85</v>
      </c>
      <c r="K712" s="1">
        <f>EOMONTH(A712, 0)</f>
        <v>39599</v>
      </c>
      <c r="L712" s="3">
        <f t="shared" si="83"/>
        <v>2536</v>
      </c>
      <c r="M712">
        <f t="shared" si="84"/>
        <v>0</v>
      </c>
    </row>
    <row r="713" spans="1:13" x14ac:dyDescent="0.25">
      <c r="A713" s="1">
        <v>39595</v>
      </c>
      <c r="B713" t="s">
        <v>131</v>
      </c>
      <c r="C713" s="3">
        <v>21</v>
      </c>
      <c r="D713">
        <f>SUMIF(B$1:B$2162, B713, C$1:C$2162)</f>
        <v>1503</v>
      </c>
      <c r="E713" s="2" t="str">
        <f t="shared" si="79"/>
        <v>2.15</v>
      </c>
      <c r="F713">
        <f t="shared" si="80"/>
        <v>45.15</v>
      </c>
      <c r="G713">
        <f t="shared" si="81"/>
        <v>2008</v>
      </c>
      <c r="H713">
        <f>SUMIF(B$1:B713, B713, F$1:F713)</f>
        <v>756.31</v>
      </c>
      <c r="I713">
        <f t="shared" si="78"/>
        <v>0.05</v>
      </c>
      <c r="J713">
        <f t="shared" si="82"/>
        <v>44.1</v>
      </c>
      <c r="K713" s="1">
        <f>EOMONTH(A713, 0)</f>
        <v>39599</v>
      </c>
      <c r="L713" s="3">
        <f t="shared" si="83"/>
        <v>2515</v>
      </c>
      <c r="M713">
        <f t="shared" si="84"/>
        <v>0</v>
      </c>
    </row>
    <row r="714" spans="1:13" x14ac:dyDescent="0.25">
      <c r="A714" s="1">
        <v>39596</v>
      </c>
      <c r="B714" t="s">
        <v>61</v>
      </c>
      <c r="C714" s="3">
        <v>48</v>
      </c>
      <c r="D714">
        <f>SUMIF(B$1:B$2162, B714, C$1:C$2162)</f>
        <v>3705</v>
      </c>
      <c r="E714" s="2" t="str">
        <f t="shared" si="79"/>
        <v>2.15</v>
      </c>
      <c r="F714">
        <f t="shared" si="80"/>
        <v>103.19999999999999</v>
      </c>
      <c r="G714">
        <f t="shared" si="81"/>
        <v>2008</v>
      </c>
      <c r="H714">
        <f>SUMIF(B$1:B714, B714, F$1:F714)</f>
        <v>1409.05</v>
      </c>
      <c r="I714">
        <f t="shared" ref="I714:I777" si="85">IF(AND(H714&gt;=100, H714&lt;1000), 0.05, IF(AND(H714&gt;=1000, H714&lt;10000), 0.1, IF(H714&gt;=10000, 0.2, 0)))</f>
        <v>0.1</v>
      </c>
      <c r="J714">
        <f t="shared" si="82"/>
        <v>98.399999999999991</v>
      </c>
      <c r="K714" s="1">
        <f>EOMONTH(A714, 0)</f>
        <v>39599</v>
      </c>
      <c r="L714" s="3">
        <f t="shared" si="83"/>
        <v>2467</v>
      </c>
      <c r="M714">
        <f t="shared" si="84"/>
        <v>0</v>
      </c>
    </row>
    <row r="715" spans="1:13" x14ac:dyDescent="0.25">
      <c r="A715" s="1">
        <v>39597</v>
      </c>
      <c r="B715" t="s">
        <v>45</v>
      </c>
      <c r="C715" s="3">
        <v>420</v>
      </c>
      <c r="D715">
        <f>SUMIF(B$1:B$2162, B715, C$1:C$2162)</f>
        <v>26451</v>
      </c>
      <c r="E715" s="2" t="str">
        <f t="shared" si="79"/>
        <v>2.15</v>
      </c>
      <c r="F715">
        <f t="shared" si="80"/>
        <v>903</v>
      </c>
      <c r="G715">
        <f t="shared" si="81"/>
        <v>2008</v>
      </c>
      <c r="H715">
        <f>SUMIF(B$1:B715, B715, F$1:F715)</f>
        <v>18854.849999999999</v>
      </c>
      <c r="I715">
        <f t="shared" si="85"/>
        <v>0.2</v>
      </c>
      <c r="J715">
        <f t="shared" si="82"/>
        <v>819</v>
      </c>
      <c r="K715" s="1">
        <f>EOMONTH(A715, 0)</f>
        <v>39599</v>
      </c>
      <c r="L715" s="3">
        <f t="shared" si="83"/>
        <v>2047</v>
      </c>
      <c r="M715">
        <f t="shared" si="84"/>
        <v>0</v>
      </c>
    </row>
    <row r="716" spans="1:13" x14ac:dyDescent="0.25">
      <c r="A716" s="1">
        <v>39598</v>
      </c>
      <c r="B716" t="s">
        <v>7</v>
      </c>
      <c r="C716" s="3">
        <v>443</v>
      </c>
      <c r="D716">
        <f>SUMIF(B$1:B$2162, B716, C$1:C$2162)</f>
        <v>27505</v>
      </c>
      <c r="E716" s="2" t="str">
        <f t="shared" si="79"/>
        <v>2.15</v>
      </c>
      <c r="F716">
        <f t="shared" si="80"/>
        <v>952.44999999999993</v>
      </c>
      <c r="G716">
        <f t="shared" si="81"/>
        <v>2008</v>
      </c>
      <c r="H716">
        <f>SUMIF(B$1:B716, B716, F$1:F716)</f>
        <v>21455.929999999993</v>
      </c>
      <c r="I716">
        <f t="shared" si="85"/>
        <v>0.2</v>
      </c>
      <c r="J716">
        <f t="shared" si="82"/>
        <v>863.85</v>
      </c>
      <c r="K716" s="1">
        <f>EOMONTH(A716, 0)</f>
        <v>39599</v>
      </c>
      <c r="L716" s="3">
        <f t="shared" si="83"/>
        <v>1604</v>
      </c>
      <c r="M716">
        <f t="shared" si="84"/>
        <v>0</v>
      </c>
    </row>
    <row r="717" spans="1:13" x14ac:dyDescent="0.25">
      <c r="A717" s="1">
        <v>39602</v>
      </c>
      <c r="B717" t="s">
        <v>55</v>
      </c>
      <c r="C717" s="3">
        <v>46</v>
      </c>
      <c r="D717">
        <f>SUMIF(B$1:B$2162, B717, C$1:C$2162)</f>
        <v>4926</v>
      </c>
      <c r="E717" s="2" t="str">
        <f t="shared" si="79"/>
        <v>2.15</v>
      </c>
      <c r="F717">
        <f t="shared" si="80"/>
        <v>98.899999999999991</v>
      </c>
      <c r="G717">
        <f t="shared" si="81"/>
        <v>2008</v>
      </c>
      <c r="H717">
        <f>SUMIF(B$1:B717, B717, F$1:F717)</f>
        <v>3491.38</v>
      </c>
      <c r="I717">
        <f t="shared" si="85"/>
        <v>0.1</v>
      </c>
      <c r="J717">
        <f t="shared" si="82"/>
        <v>94.3</v>
      </c>
      <c r="K717" s="1">
        <f>EOMONTH(A717, 0)</f>
        <v>39629</v>
      </c>
      <c r="L717" s="3">
        <f t="shared" si="83"/>
        <v>5604</v>
      </c>
      <c r="M717">
        <f t="shared" si="84"/>
        <v>1</v>
      </c>
    </row>
    <row r="718" spans="1:13" x14ac:dyDescent="0.25">
      <c r="A718" s="1">
        <v>39603</v>
      </c>
      <c r="B718" t="s">
        <v>134</v>
      </c>
      <c r="C718" s="3">
        <v>3</v>
      </c>
      <c r="D718">
        <f>SUMIF(B$1:B$2162, B718, C$1:C$2162)</f>
        <v>16</v>
      </c>
      <c r="E718" s="2" t="str">
        <f t="shared" si="79"/>
        <v>2.15</v>
      </c>
      <c r="F718">
        <f t="shared" si="80"/>
        <v>6.4499999999999993</v>
      </c>
      <c r="G718">
        <f t="shared" si="81"/>
        <v>2008</v>
      </c>
      <c r="H718">
        <f>SUMIF(B$1:B718, B718, F$1:F718)</f>
        <v>33.099999999999994</v>
      </c>
      <c r="I718">
        <f t="shared" si="85"/>
        <v>0</v>
      </c>
      <c r="J718">
        <f t="shared" si="82"/>
        <v>6.4499999999999993</v>
      </c>
      <c r="K718" s="1">
        <f>EOMONTH(A718, 0)</f>
        <v>39629</v>
      </c>
      <c r="L718" s="3">
        <f t="shared" si="83"/>
        <v>5601</v>
      </c>
      <c r="M718">
        <f t="shared" si="84"/>
        <v>0</v>
      </c>
    </row>
    <row r="719" spans="1:13" x14ac:dyDescent="0.25">
      <c r="A719" s="1">
        <v>39605</v>
      </c>
      <c r="B719" t="s">
        <v>50</v>
      </c>
      <c r="C719" s="3">
        <v>237</v>
      </c>
      <c r="D719">
        <f>SUMIF(B$1:B$2162, B719, C$1:C$2162)</f>
        <v>22352</v>
      </c>
      <c r="E719" s="2" t="str">
        <f t="shared" si="79"/>
        <v>2.15</v>
      </c>
      <c r="F719">
        <f t="shared" si="80"/>
        <v>509.54999999999995</v>
      </c>
      <c r="G719">
        <f t="shared" si="81"/>
        <v>2008</v>
      </c>
      <c r="H719">
        <f>SUMIF(B$1:B719, B719, F$1:F719)</f>
        <v>19687.659999999996</v>
      </c>
      <c r="I719">
        <f t="shared" si="85"/>
        <v>0.2</v>
      </c>
      <c r="J719">
        <f t="shared" si="82"/>
        <v>462.15</v>
      </c>
      <c r="K719" s="1">
        <f>EOMONTH(A719, 0)</f>
        <v>39629</v>
      </c>
      <c r="L719" s="3">
        <f t="shared" si="83"/>
        <v>5364</v>
      </c>
      <c r="M719">
        <f t="shared" si="84"/>
        <v>0</v>
      </c>
    </row>
    <row r="720" spans="1:13" x14ac:dyDescent="0.25">
      <c r="A720" s="1">
        <v>39605</v>
      </c>
      <c r="B720" t="s">
        <v>55</v>
      </c>
      <c r="C720" s="3">
        <v>98</v>
      </c>
      <c r="D720">
        <f>SUMIF(B$1:B$2162, B720, C$1:C$2162)</f>
        <v>4926</v>
      </c>
      <c r="E720" s="2" t="str">
        <f t="shared" si="79"/>
        <v>2.15</v>
      </c>
      <c r="F720">
        <f t="shared" si="80"/>
        <v>210.7</v>
      </c>
      <c r="G720">
        <f t="shared" si="81"/>
        <v>2008</v>
      </c>
      <c r="H720">
        <f>SUMIF(B$1:B720, B720, F$1:F720)</f>
        <v>3702.08</v>
      </c>
      <c r="I720">
        <f t="shared" si="85"/>
        <v>0.1</v>
      </c>
      <c r="J720">
        <f t="shared" si="82"/>
        <v>200.89999999999998</v>
      </c>
      <c r="K720" s="1">
        <f>EOMONTH(A720, 0)</f>
        <v>39629</v>
      </c>
      <c r="L720" s="3">
        <f t="shared" si="83"/>
        <v>5266</v>
      </c>
      <c r="M720">
        <f t="shared" si="84"/>
        <v>0</v>
      </c>
    </row>
    <row r="721" spans="1:13" x14ac:dyDescent="0.25">
      <c r="A721" s="1">
        <v>39605</v>
      </c>
      <c r="B721" t="s">
        <v>31</v>
      </c>
      <c r="C721" s="3">
        <v>64</v>
      </c>
      <c r="D721">
        <f>SUMIF(B$1:B$2162, B721, C$1:C$2162)</f>
        <v>1737</v>
      </c>
      <c r="E721" s="2" t="str">
        <f t="shared" si="79"/>
        <v>2.15</v>
      </c>
      <c r="F721">
        <f t="shared" si="80"/>
        <v>137.6</v>
      </c>
      <c r="G721">
        <f t="shared" si="81"/>
        <v>2008</v>
      </c>
      <c r="H721">
        <f>SUMIF(B$1:B721, B721, F$1:F721)</f>
        <v>932.30000000000007</v>
      </c>
      <c r="I721">
        <f t="shared" si="85"/>
        <v>0.05</v>
      </c>
      <c r="J721">
        <f t="shared" si="82"/>
        <v>134.4</v>
      </c>
      <c r="K721" s="1">
        <f>EOMONTH(A721, 0)</f>
        <v>39629</v>
      </c>
      <c r="L721" s="3">
        <f t="shared" si="83"/>
        <v>5202</v>
      </c>
      <c r="M721">
        <f t="shared" si="84"/>
        <v>0</v>
      </c>
    </row>
    <row r="722" spans="1:13" x14ac:dyDescent="0.25">
      <c r="A722" s="1">
        <v>39605</v>
      </c>
      <c r="B722" t="s">
        <v>168</v>
      </c>
      <c r="C722" s="3">
        <v>18</v>
      </c>
      <c r="D722">
        <f>SUMIF(B$1:B$2162, B722, C$1:C$2162)</f>
        <v>38</v>
      </c>
      <c r="E722" s="2" t="str">
        <f t="shared" si="79"/>
        <v>2.15</v>
      </c>
      <c r="F722">
        <f t="shared" si="80"/>
        <v>38.699999999999996</v>
      </c>
      <c r="G722">
        <f t="shared" si="81"/>
        <v>2008</v>
      </c>
      <c r="H722">
        <f>SUMIF(B$1:B722, B722, F$1:F722)</f>
        <v>38.699999999999996</v>
      </c>
      <c r="I722">
        <f t="shared" si="85"/>
        <v>0</v>
      </c>
      <c r="J722">
        <f t="shared" si="82"/>
        <v>38.699999999999996</v>
      </c>
      <c r="K722" s="1">
        <f>EOMONTH(A722, 0)</f>
        <v>39629</v>
      </c>
      <c r="L722" s="3">
        <f t="shared" si="83"/>
        <v>5184</v>
      </c>
      <c r="M722">
        <f t="shared" si="84"/>
        <v>0</v>
      </c>
    </row>
    <row r="723" spans="1:13" x14ac:dyDescent="0.25">
      <c r="A723" s="1">
        <v>39609</v>
      </c>
      <c r="B723" t="s">
        <v>37</v>
      </c>
      <c r="C723" s="3">
        <v>32</v>
      </c>
      <c r="D723">
        <f>SUMIF(B$1:B$2162, B723, C$1:C$2162)</f>
        <v>5232</v>
      </c>
      <c r="E723" s="2" t="str">
        <f t="shared" si="79"/>
        <v>2.15</v>
      </c>
      <c r="F723">
        <f t="shared" si="80"/>
        <v>68.8</v>
      </c>
      <c r="G723">
        <f t="shared" si="81"/>
        <v>2008</v>
      </c>
      <c r="H723">
        <f>SUMIF(B$1:B723, B723, F$1:F723)</f>
        <v>3187.11</v>
      </c>
      <c r="I723">
        <f t="shared" si="85"/>
        <v>0.1</v>
      </c>
      <c r="J723">
        <f t="shared" si="82"/>
        <v>65.599999999999994</v>
      </c>
      <c r="K723" s="1">
        <f>EOMONTH(A723, 0)</f>
        <v>39629</v>
      </c>
      <c r="L723" s="3">
        <f t="shared" si="83"/>
        <v>5152</v>
      </c>
      <c r="M723">
        <f t="shared" si="84"/>
        <v>0</v>
      </c>
    </row>
    <row r="724" spans="1:13" x14ac:dyDescent="0.25">
      <c r="A724" s="1">
        <v>39614</v>
      </c>
      <c r="B724" t="s">
        <v>10</v>
      </c>
      <c r="C724" s="3">
        <v>30</v>
      </c>
      <c r="D724">
        <f>SUMIF(B$1:B$2162, B724, C$1:C$2162)</f>
        <v>4831</v>
      </c>
      <c r="E724" s="2" t="str">
        <f t="shared" si="79"/>
        <v>2.15</v>
      </c>
      <c r="F724">
        <f t="shared" si="80"/>
        <v>64.5</v>
      </c>
      <c r="G724">
        <f t="shared" si="81"/>
        <v>2008</v>
      </c>
      <c r="H724">
        <f>SUMIF(B$1:B724, B724, F$1:F724)</f>
        <v>2999.79</v>
      </c>
      <c r="I724">
        <f t="shared" si="85"/>
        <v>0.1</v>
      </c>
      <c r="J724">
        <f t="shared" si="82"/>
        <v>61.499999999999993</v>
      </c>
      <c r="K724" s="1">
        <f>EOMONTH(A724, 0)</f>
        <v>39629</v>
      </c>
      <c r="L724" s="3">
        <f t="shared" si="83"/>
        <v>5122</v>
      </c>
      <c r="M724">
        <f t="shared" si="84"/>
        <v>0</v>
      </c>
    </row>
    <row r="725" spans="1:13" x14ac:dyDescent="0.25">
      <c r="A725" s="1">
        <v>39614</v>
      </c>
      <c r="B725" t="s">
        <v>137</v>
      </c>
      <c r="C725" s="3">
        <v>12</v>
      </c>
      <c r="D725">
        <f>SUMIF(B$1:B$2162, B725, C$1:C$2162)</f>
        <v>39</v>
      </c>
      <c r="E725" s="2" t="str">
        <f t="shared" si="79"/>
        <v>2.15</v>
      </c>
      <c r="F725">
        <f t="shared" si="80"/>
        <v>25.799999999999997</v>
      </c>
      <c r="G725">
        <f t="shared" si="81"/>
        <v>2008</v>
      </c>
      <c r="H725">
        <f>SUMIF(B$1:B725, B725, F$1:F725)</f>
        <v>52.97</v>
      </c>
      <c r="I725">
        <f t="shared" si="85"/>
        <v>0</v>
      </c>
      <c r="J725">
        <f t="shared" si="82"/>
        <v>25.799999999999997</v>
      </c>
      <c r="K725" s="1">
        <f>EOMONTH(A725, 0)</f>
        <v>39629</v>
      </c>
      <c r="L725" s="3">
        <f t="shared" si="83"/>
        <v>5110</v>
      </c>
      <c r="M725">
        <f t="shared" si="84"/>
        <v>0</v>
      </c>
    </row>
    <row r="726" spans="1:13" x14ac:dyDescent="0.25">
      <c r="A726" s="1">
        <v>39615</v>
      </c>
      <c r="B726" t="s">
        <v>71</v>
      </c>
      <c r="C726" s="3">
        <v>138</v>
      </c>
      <c r="D726">
        <f>SUMIF(B$1:B$2162, B726, C$1:C$2162)</f>
        <v>3185</v>
      </c>
      <c r="E726" s="2" t="str">
        <f t="shared" si="79"/>
        <v>2.15</v>
      </c>
      <c r="F726">
        <f t="shared" si="80"/>
        <v>296.7</v>
      </c>
      <c r="G726">
        <f t="shared" si="81"/>
        <v>2008</v>
      </c>
      <c r="H726">
        <f>SUMIF(B$1:B726, B726, F$1:F726)</f>
        <v>2154.2799999999997</v>
      </c>
      <c r="I726">
        <f t="shared" si="85"/>
        <v>0.1</v>
      </c>
      <c r="J726">
        <f t="shared" si="82"/>
        <v>282.89999999999998</v>
      </c>
      <c r="K726" s="1">
        <f>EOMONTH(A726, 0)</f>
        <v>39629</v>
      </c>
      <c r="L726" s="3">
        <f t="shared" si="83"/>
        <v>4972</v>
      </c>
      <c r="M726">
        <f t="shared" si="84"/>
        <v>0</v>
      </c>
    </row>
    <row r="727" spans="1:13" x14ac:dyDescent="0.25">
      <c r="A727" s="1">
        <v>39619</v>
      </c>
      <c r="B727" t="s">
        <v>22</v>
      </c>
      <c r="C727" s="3">
        <v>411</v>
      </c>
      <c r="D727">
        <f>SUMIF(B$1:B$2162, B727, C$1:C$2162)</f>
        <v>26025</v>
      </c>
      <c r="E727" s="2" t="str">
        <f t="shared" si="79"/>
        <v>2.15</v>
      </c>
      <c r="F727">
        <f t="shared" si="80"/>
        <v>883.65</v>
      </c>
      <c r="G727">
        <f t="shared" si="81"/>
        <v>2008</v>
      </c>
      <c r="H727">
        <f>SUMIF(B$1:B727, B727, F$1:F727)</f>
        <v>16081.420000000004</v>
      </c>
      <c r="I727">
        <f t="shared" si="85"/>
        <v>0.2</v>
      </c>
      <c r="J727">
        <f t="shared" si="82"/>
        <v>801.44999999999993</v>
      </c>
      <c r="K727" s="1">
        <f>EOMONTH(A727, 0)</f>
        <v>39629</v>
      </c>
      <c r="L727" s="3">
        <f t="shared" si="83"/>
        <v>4561</v>
      </c>
      <c r="M727">
        <f t="shared" si="84"/>
        <v>0</v>
      </c>
    </row>
    <row r="728" spans="1:13" x14ac:dyDescent="0.25">
      <c r="A728" s="1">
        <v>39622</v>
      </c>
      <c r="B728" t="s">
        <v>23</v>
      </c>
      <c r="C728" s="3">
        <v>152</v>
      </c>
      <c r="D728">
        <f>SUMIF(B$1:B$2162, B728, C$1:C$2162)</f>
        <v>3905</v>
      </c>
      <c r="E728" s="2" t="str">
        <f t="shared" si="79"/>
        <v>2.15</v>
      </c>
      <c r="F728">
        <f t="shared" si="80"/>
        <v>326.8</v>
      </c>
      <c r="G728">
        <f t="shared" si="81"/>
        <v>2008</v>
      </c>
      <c r="H728">
        <f>SUMIF(B$1:B728, B728, F$1:F728)</f>
        <v>4756.84</v>
      </c>
      <c r="I728">
        <f t="shared" si="85"/>
        <v>0.1</v>
      </c>
      <c r="J728">
        <f t="shared" si="82"/>
        <v>311.59999999999997</v>
      </c>
      <c r="K728" s="1">
        <f>EOMONTH(A728, 0)</f>
        <v>39629</v>
      </c>
      <c r="L728" s="3">
        <f t="shared" si="83"/>
        <v>4409</v>
      </c>
      <c r="M728">
        <f t="shared" si="84"/>
        <v>0</v>
      </c>
    </row>
    <row r="729" spans="1:13" x14ac:dyDescent="0.25">
      <c r="A729" s="1">
        <v>39623</v>
      </c>
      <c r="B729" t="s">
        <v>169</v>
      </c>
      <c r="C729" s="3">
        <v>10</v>
      </c>
      <c r="D729">
        <f>SUMIF(B$1:B$2162, B729, C$1:C$2162)</f>
        <v>14</v>
      </c>
      <c r="E729" s="2" t="str">
        <f t="shared" si="79"/>
        <v>2.15</v>
      </c>
      <c r="F729">
        <f t="shared" si="80"/>
        <v>21.5</v>
      </c>
      <c r="G729">
        <f t="shared" si="81"/>
        <v>2008</v>
      </c>
      <c r="H729">
        <f>SUMIF(B$1:B729, B729, F$1:F729)</f>
        <v>21.5</v>
      </c>
      <c r="I729">
        <f t="shared" si="85"/>
        <v>0</v>
      </c>
      <c r="J729">
        <f t="shared" si="82"/>
        <v>21.5</v>
      </c>
      <c r="K729" s="1">
        <f>EOMONTH(A729, 0)</f>
        <v>39629</v>
      </c>
      <c r="L729" s="3">
        <f t="shared" si="83"/>
        <v>4399</v>
      </c>
      <c r="M729">
        <f t="shared" si="84"/>
        <v>0</v>
      </c>
    </row>
    <row r="730" spans="1:13" x14ac:dyDescent="0.25">
      <c r="A730" s="1">
        <v>39624</v>
      </c>
      <c r="B730" t="s">
        <v>18</v>
      </c>
      <c r="C730" s="3">
        <v>75</v>
      </c>
      <c r="D730">
        <f>SUMIF(B$1:B$2162, B730, C$1:C$2162)</f>
        <v>5156</v>
      </c>
      <c r="E730" s="2" t="str">
        <f t="shared" si="79"/>
        <v>2.15</v>
      </c>
      <c r="F730">
        <f t="shared" si="80"/>
        <v>161.25</v>
      </c>
      <c r="G730">
        <f t="shared" si="81"/>
        <v>2008</v>
      </c>
      <c r="H730">
        <f>SUMIF(B$1:B730, B730, F$1:F730)</f>
        <v>5069.9900000000007</v>
      </c>
      <c r="I730">
        <f t="shared" si="85"/>
        <v>0.1</v>
      </c>
      <c r="J730">
        <f t="shared" si="82"/>
        <v>153.75</v>
      </c>
      <c r="K730" s="1">
        <f>EOMONTH(A730, 0)</f>
        <v>39629</v>
      </c>
      <c r="L730" s="3">
        <f t="shared" si="83"/>
        <v>4324</v>
      </c>
      <c r="M730">
        <f t="shared" si="84"/>
        <v>0</v>
      </c>
    </row>
    <row r="731" spans="1:13" x14ac:dyDescent="0.25">
      <c r="A731" s="1">
        <v>39624</v>
      </c>
      <c r="B731" t="s">
        <v>170</v>
      </c>
      <c r="C731" s="3">
        <v>4</v>
      </c>
      <c r="D731">
        <f>SUMIF(B$1:B$2162, B731, C$1:C$2162)</f>
        <v>59</v>
      </c>
      <c r="E731" s="2" t="str">
        <f t="shared" si="79"/>
        <v>2.15</v>
      </c>
      <c r="F731">
        <f t="shared" si="80"/>
        <v>8.6</v>
      </c>
      <c r="G731">
        <f t="shared" si="81"/>
        <v>2008</v>
      </c>
      <c r="H731">
        <f>SUMIF(B$1:B731, B731, F$1:F731)</f>
        <v>8.6</v>
      </c>
      <c r="I731">
        <f t="shared" si="85"/>
        <v>0</v>
      </c>
      <c r="J731">
        <f t="shared" si="82"/>
        <v>8.6</v>
      </c>
      <c r="K731" s="1">
        <f>EOMONTH(A731, 0)</f>
        <v>39629</v>
      </c>
      <c r="L731" s="3">
        <f t="shared" si="83"/>
        <v>4320</v>
      </c>
      <c r="M731">
        <f t="shared" si="84"/>
        <v>0</v>
      </c>
    </row>
    <row r="732" spans="1:13" x14ac:dyDescent="0.25">
      <c r="A732" s="1">
        <v>39626</v>
      </c>
      <c r="B732" t="s">
        <v>171</v>
      </c>
      <c r="C732" s="3">
        <v>2</v>
      </c>
      <c r="D732">
        <f>SUMIF(B$1:B$2162, B732, C$1:C$2162)</f>
        <v>29</v>
      </c>
      <c r="E732" s="2" t="str">
        <f t="shared" si="79"/>
        <v>2.15</v>
      </c>
      <c r="F732">
        <f t="shared" si="80"/>
        <v>4.3</v>
      </c>
      <c r="G732">
        <f t="shared" si="81"/>
        <v>2008</v>
      </c>
      <c r="H732">
        <f>SUMIF(B$1:B732, B732, F$1:F732)</f>
        <v>4.3</v>
      </c>
      <c r="I732">
        <f t="shared" si="85"/>
        <v>0</v>
      </c>
      <c r="J732">
        <f t="shared" si="82"/>
        <v>4.3</v>
      </c>
      <c r="K732" s="1">
        <f>EOMONTH(A732, 0)</f>
        <v>39629</v>
      </c>
      <c r="L732" s="3">
        <f t="shared" si="83"/>
        <v>4318</v>
      </c>
      <c r="M732">
        <f t="shared" si="84"/>
        <v>0</v>
      </c>
    </row>
    <row r="733" spans="1:13" x14ac:dyDescent="0.25">
      <c r="A733" s="1">
        <v>39627</v>
      </c>
      <c r="B733" t="s">
        <v>61</v>
      </c>
      <c r="C733" s="3">
        <v>110</v>
      </c>
      <c r="D733">
        <f>SUMIF(B$1:B$2162, B733, C$1:C$2162)</f>
        <v>3705</v>
      </c>
      <c r="E733" s="2" t="str">
        <f t="shared" si="79"/>
        <v>2.15</v>
      </c>
      <c r="F733">
        <f t="shared" si="80"/>
        <v>236.5</v>
      </c>
      <c r="G733">
        <f t="shared" si="81"/>
        <v>2008</v>
      </c>
      <c r="H733">
        <f>SUMIF(B$1:B733, B733, F$1:F733)</f>
        <v>1645.55</v>
      </c>
      <c r="I733">
        <f t="shared" si="85"/>
        <v>0.1</v>
      </c>
      <c r="J733">
        <f t="shared" si="82"/>
        <v>225.49999999999997</v>
      </c>
      <c r="K733" s="1">
        <f>EOMONTH(A733, 0)</f>
        <v>39629</v>
      </c>
      <c r="L733" s="3">
        <f t="shared" si="83"/>
        <v>4208</v>
      </c>
      <c r="M733">
        <f t="shared" si="84"/>
        <v>0</v>
      </c>
    </row>
    <row r="734" spans="1:13" x14ac:dyDescent="0.25">
      <c r="A734" s="1">
        <v>39628</v>
      </c>
      <c r="B734" t="s">
        <v>35</v>
      </c>
      <c r="C734" s="3">
        <v>161</v>
      </c>
      <c r="D734">
        <f>SUMIF(B$1:B$2162, B734, C$1:C$2162)</f>
        <v>4407</v>
      </c>
      <c r="E734" s="2" t="str">
        <f t="shared" si="79"/>
        <v>2.15</v>
      </c>
      <c r="F734">
        <f t="shared" si="80"/>
        <v>346.15</v>
      </c>
      <c r="G734">
        <f t="shared" si="81"/>
        <v>2008</v>
      </c>
      <c r="H734">
        <f>SUMIF(B$1:B734, B734, F$1:F734)</f>
        <v>2403.3300000000004</v>
      </c>
      <c r="I734">
        <f t="shared" si="85"/>
        <v>0.1</v>
      </c>
      <c r="J734">
        <f t="shared" si="82"/>
        <v>330.04999999999995</v>
      </c>
      <c r="K734" s="1">
        <f>EOMONTH(A734, 0)</f>
        <v>39629</v>
      </c>
      <c r="L734" s="3">
        <f t="shared" si="83"/>
        <v>4047</v>
      </c>
      <c r="M734">
        <f t="shared" si="84"/>
        <v>0</v>
      </c>
    </row>
    <row r="735" spans="1:13" x14ac:dyDescent="0.25">
      <c r="A735" s="1">
        <v>39629</v>
      </c>
      <c r="B735" t="s">
        <v>30</v>
      </c>
      <c r="C735" s="3">
        <v>68</v>
      </c>
      <c r="D735">
        <f>SUMIF(B$1:B$2162, B735, C$1:C$2162)</f>
        <v>5120</v>
      </c>
      <c r="E735" s="2" t="str">
        <f t="shared" si="79"/>
        <v>2.15</v>
      </c>
      <c r="F735">
        <f t="shared" si="80"/>
        <v>146.19999999999999</v>
      </c>
      <c r="G735">
        <f t="shared" si="81"/>
        <v>2008</v>
      </c>
      <c r="H735">
        <f>SUMIF(B$1:B735, B735, F$1:F735)</f>
        <v>4147.41</v>
      </c>
      <c r="I735">
        <f t="shared" si="85"/>
        <v>0.1</v>
      </c>
      <c r="J735">
        <f t="shared" si="82"/>
        <v>139.39999999999998</v>
      </c>
      <c r="K735" s="1">
        <f>EOMONTH(A735, 0)</f>
        <v>39629</v>
      </c>
      <c r="L735" s="3">
        <f t="shared" si="83"/>
        <v>3979</v>
      </c>
      <c r="M735">
        <f t="shared" si="84"/>
        <v>0</v>
      </c>
    </row>
    <row r="736" spans="1:13" x14ac:dyDescent="0.25">
      <c r="A736" s="1">
        <v>39631</v>
      </c>
      <c r="B736" t="s">
        <v>55</v>
      </c>
      <c r="C736" s="3">
        <v>30</v>
      </c>
      <c r="D736">
        <f>SUMIF(B$1:B$2162, B736, C$1:C$2162)</f>
        <v>4926</v>
      </c>
      <c r="E736" s="2" t="str">
        <f t="shared" si="79"/>
        <v>2.15</v>
      </c>
      <c r="F736">
        <f t="shared" si="80"/>
        <v>64.5</v>
      </c>
      <c r="G736">
        <f t="shared" si="81"/>
        <v>2008</v>
      </c>
      <c r="H736">
        <f>SUMIF(B$1:B736, B736, F$1:F736)</f>
        <v>3766.58</v>
      </c>
      <c r="I736">
        <f t="shared" si="85"/>
        <v>0.1</v>
      </c>
      <c r="J736">
        <f t="shared" si="82"/>
        <v>61.499999999999993</v>
      </c>
      <c r="K736" s="1">
        <f>EOMONTH(A736, 0)</f>
        <v>39660</v>
      </c>
      <c r="L736" s="3">
        <f t="shared" si="83"/>
        <v>5979</v>
      </c>
      <c r="M736">
        <f t="shared" si="84"/>
        <v>0</v>
      </c>
    </row>
    <row r="737" spans="1:13" x14ac:dyDescent="0.25">
      <c r="A737" s="1">
        <v>39632</v>
      </c>
      <c r="B737" t="s">
        <v>64</v>
      </c>
      <c r="C737" s="3">
        <v>3</v>
      </c>
      <c r="D737">
        <f>SUMIF(B$1:B$2162, B737, C$1:C$2162)</f>
        <v>34</v>
      </c>
      <c r="E737" s="2" t="str">
        <f t="shared" si="79"/>
        <v>2.15</v>
      </c>
      <c r="F737">
        <f t="shared" si="80"/>
        <v>6.4499999999999993</v>
      </c>
      <c r="G737">
        <f t="shared" si="81"/>
        <v>2008</v>
      </c>
      <c r="H737">
        <f>SUMIF(B$1:B737, B737, F$1:F737)</f>
        <v>12.5</v>
      </c>
      <c r="I737">
        <f t="shared" si="85"/>
        <v>0</v>
      </c>
      <c r="J737">
        <f t="shared" si="82"/>
        <v>6.4499999999999993</v>
      </c>
      <c r="K737" s="1">
        <f>EOMONTH(A737, 0)</f>
        <v>39660</v>
      </c>
      <c r="L737" s="3">
        <f t="shared" si="83"/>
        <v>5976</v>
      </c>
      <c r="M737">
        <f t="shared" si="84"/>
        <v>0</v>
      </c>
    </row>
    <row r="738" spans="1:13" x14ac:dyDescent="0.25">
      <c r="A738" s="1">
        <v>39637</v>
      </c>
      <c r="B738" t="s">
        <v>50</v>
      </c>
      <c r="C738" s="3">
        <v>117</v>
      </c>
      <c r="D738">
        <f>SUMIF(B$1:B$2162, B738, C$1:C$2162)</f>
        <v>22352</v>
      </c>
      <c r="E738" s="2" t="str">
        <f t="shared" si="79"/>
        <v>2.15</v>
      </c>
      <c r="F738">
        <f t="shared" si="80"/>
        <v>251.54999999999998</v>
      </c>
      <c r="G738">
        <f t="shared" si="81"/>
        <v>2008</v>
      </c>
      <c r="H738">
        <f>SUMIF(B$1:B738, B738, F$1:F738)</f>
        <v>19939.209999999995</v>
      </c>
      <c r="I738">
        <f t="shared" si="85"/>
        <v>0.2</v>
      </c>
      <c r="J738">
        <f t="shared" si="82"/>
        <v>228.15</v>
      </c>
      <c r="K738" s="1">
        <f>EOMONTH(A738, 0)</f>
        <v>39660</v>
      </c>
      <c r="L738" s="3">
        <f t="shared" si="83"/>
        <v>5859</v>
      </c>
      <c r="M738">
        <f t="shared" si="84"/>
        <v>0</v>
      </c>
    </row>
    <row r="739" spans="1:13" x14ac:dyDescent="0.25">
      <c r="A739" s="1">
        <v>39639</v>
      </c>
      <c r="B739" t="s">
        <v>8</v>
      </c>
      <c r="C739" s="3">
        <v>105</v>
      </c>
      <c r="D739">
        <f>SUMIF(B$1:B$2162, B739, C$1:C$2162)</f>
        <v>3835</v>
      </c>
      <c r="E739" s="2" t="str">
        <f t="shared" si="79"/>
        <v>2.15</v>
      </c>
      <c r="F739">
        <f t="shared" si="80"/>
        <v>225.75</v>
      </c>
      <c r="G739">
        <f t="shared" si="81"/>
        <v>2008</v>
      </c>
      <c r="H739">
        <f>SUMIF(B$1:B739, B739, F$1:F739)</f>
        <v>2108.48</v>
      </c>
      <c r="I739">
        <f t="shared" si="85"/>
        <v>0.1</v>
      </c>
      <c r="J739">
        <f t="shared" si="82"/>
        <v>215.24999999999997</v>
      </c>
      <c r="K739" s="1">
        <f>EOMONTH(A739, 0)</f>
        <v>39660</v>
      </c>
      <c r="L739" s="3">
        <f t="shared" si="83"/>
        <v>5754</v>
      </c>
      <c r="M739">
        <f t="shared" si="84"/>
        <v>0</v>
      </c>
    </row>
    <row r="740" spans="1:13" x14ac:dyDescent="0.25">
      <c r="A740" s="1">
        <v>39639</v>
      </c>
      <c r="B740" t="s">
        <v>46</v>
      </c>
      <c r="C740" s="3">
        <v>6</v>
      </c>
      <c r="D740">
        <f>SUMIF(B$1:B$2162, B740, C$1:C$2162)</f>
        <v>22</v>
      </c>
      <c r="E740" s="2" t="str">
        <f t="shared" si="79"/>
        <v>2.15</v>
      </c>
      <c r="F740">
        <f t="shared" si="80"/>
        <v>12.899999999999999</v>
      </c>
      <c r="G740">
        <f t="shared" si="81"/>
        <v>2008</v>
      </c>
      <c r="H740">
        <f>SUMIF(B$1:B740, B740, F$1:F740)</f>
        <v>44.9</v>
      </c>
      <c r="I740">
        <f t="shared" si="85"/>
        <v>0</v>
      </c>
      <c r="J740">
        <f t="shared" si="82"/>
        <v>12.899999999999999</v>
      </c>
      <c r="K740" s="1">
        <f>EOMONTH(A740, 0)</f>
        <v>39660</v>
      </c>
      <c r="L740" s="3">
        <f t="shared" si="83"/>
        <v>5748</v>
      </c>
      <c r="M740">
        <f t="shared" si="84"/>
        <v>0</v>
      </c>
    </row>
    <row r="741" spans="1:13" x14ac:dyDescent="0.25">
      <c r="A741" s="1">
        <v>39640</v>
      </c>
      <c r="B741" t="s">
        <v>17</v>
      </c>
      <c r="C741" s="3">
        <v>378</v>
      </c>
      <c r="D741">
        <f>SUMIF(B$1:B$2162, B741, C$1:C$2162)</f>
        <v>19896</v>
      </c>
      <c r="E741" s="2" t="str">
        <f t="shared" si="79"/>
        <v>2.15</v>
      </c>
      <c r="F741">
        <f t="shared" si="80"/>
        <v>812.69999999999993</v>
      </c>
      <c r="G741">
        <f t="shared" si="81"/>
        <v>2008</v>
      </c>
      <c r="H741">
        <f>SUMIF(B$1:B741, B741, F$1:F741)</f>
        <v>16037.85</v>
      </c>
      <c r="I741">
        <f t="shared" si="85"/>
        <v>0.2</v>
      </c>
      <c r="J741">
        <f t="shared" si="82"/>
        <v>737.1</v>
      </c>
      <c r="K741" s="1">
        <f>EOMONTH(A741, 0)</f>
        <v>39660</v>
      </c>
      <c r="L741" s="3">
        <f t="shared" si="83"/>
        <v>5370</v>
      </c>
      <c r="M741">
        <f t="shared" si="84"/>
        <v>0</v>
      </c>
    </row>
    <row r="742" spans="1:13" x14ac:dyDescent="0.25">
      <c r="A742" s="1">
        <v>39643</v>
      </c>
      <c r="B742" t="s">
        <v>69</v>
      </c>
      <c r="C742" s="3">
        <v>76</v>
      </c>
      <c r="D742">
        <f>SUMIF(B$1:B$2162, B742, C$1:C$2162)</f>
        <v>3803</v>
      </c>
      <c r="E742" s="2" t="str">
        <f t="shared" si="79"/>
        <v>2.15</v>
      </c>
      <c r="F742">
        <f t="shared" si="80"/>
        <v>163.4</v>
      </c>
      <c r="G742">
        <f t="shared" si="81"/>
        <v>2008</v>
      </c>
      <c r="H742">
        <f>SUMIF(B$1:B742, B742, F$1:F742)</f>
        <v>3092.86</v>
      </c>
      <c r="I742">
        <f t="shared" si="85"/>
        <v>0.1</v>
      </c>
      <c r="J742">
        <f t="shared" si="82"/>
        <v>155.79999999999998</v>
      </c>
      <c r="K742" s="1">
        <f>EOMONTH(A742, 0)</f>
        <v>39660</v>
      </c>
      <c r="L742" s="3">
        <f t="shared" si="83"/>
        <v>5294</v>
      </c>
      <c r="M742">
        <f t="shared" si="84"/>
        <v>0</v>
      </c>
    </row>
    <row r="743" spans="1:13" x14ac:dyDescent="0.25">
      <c r="A743" s="1">
        <v>39644</v>
      </c>
      <c r="B743" t="s">
        <v>22</v>
      </c>
      <c r="C743" s="3">
        <v>386</v>
      </c>
      <c r="D743">
        <f>SUMIF(B$1:B$2162, B743, C$1:C$2162)</f>
        <v>26025</v>
      </c>
      <c r="E743" s="2" t="str">
        <f t="shared" si="79"/>
        <v>2.15</v>
      </c>
      <c r="F743">
        <f t="shared" si="80"/>
        <v>829.9</v>
      </c>
      <c r="G743">
        <f t="shared" si="81"/>
        <v>2008</v>
      </c>
      <c r="H743">
        <f>SUMIF(B$1:B743, B743, F$1:F743)</f>
        <v>16911.320000000003</v>
      </c>
      <c r="I743">
        <f t="shared" si="85"/>
        <v>0.2</v>
      </c>
      <c r="J743">
        <f t="shared" si="82"/>
        <v>752.69999999999993</v>
      </c>
      <c r="K743" s="1">
        <f>EOMONTH(A743, 0)</f>
        <v>39660</v>
      </c>
      <c r="L743" s="3">
        <f t="shared" si="83"/>
        <v>4908</v>
      </c>
      <c r="M743">
        <f t="shared" si="84"/>
        <v>0</v>
      </c>
    </row>
    <row r="744" spans="1:13" x14ac:dyDescent="0.25">
      <c r="A744" s="1">
        <v>39645</v>
      </c>
      <c r="B744" t="s">
        <v>22</v>
      </c>
      <c r="C744" s="3">
        <v>104</v>
      </c>
      <c r="D744">
        <f>SUMIF(B$1:B$2162, B744, C$1:C$2162)</f>
        <v>26025</v>
      </c>
      <c r="E744" s="2" t="str">
        <f t="shared" si="79"/>
        <v>2.15</v>
      </c>
      <c r="F744">
        <f t="shared" si="80"/>
        <v>223.6</v>
      </c>
      <c r="G744">
        <f t="shared" si="81"/>
        <v>2008</v>
      </c>
      <c r="H744">
        <f>SUMIF(B$1:B744, B744, F$1:F744)</f>
        <v>17134.920000000002</v>
      </c>
      <c r="I744">
        <f t="shared" si="85"/>
        <v>0.2</v>
      </c>
      <c r="J744">
        <f t="shared" si="82"/>
        <v>202.79999999999998</v>
      </c>
      <c r="K744" s="1">
        <f>EOMONTH(A744, 0)</f>
        <v>39660</v>
      </c>
      <c r="L744" s="3">
        <f t="shared" si="83"/>
        <v>4804</v>
      </c>
      <c r="M744">
        <f t="shared" si="84"/>
        <v>0</v>
      </c>
    </row>
    <row r="745" spans="1:13" x14ac:dyDescent="0.25">
      <c r="A745" s="1">
        <v>39645</v>
      </c>
      <c r="B745" t="s">
        <v>50</v>
      </c>
      <c r="C745" s="3">
        <v>132</v>
      </c>
      <c r="D745">
        <f>SUMIF(B$1:B$2162, B745, C$1:C$2162)</f>
        <v>22352</v>
      </c>
      <c r="E745" s="2" t="str">
        <f t="shared" si="79"/>
        <v>2.15</v>
      </c>
      <c r="F745">
        <f t="shared" si="80"/>
        <v>283.8</v>
      </c>
      <c r="G745">
        <f t="shared" si="81"/>
        <v>2008</v>
      </c>
      <c r="H745">
        <f>SUMIF(B$1:B745, B745, F$1:F745)</f>
        <v>20223.009999999995</v>
      </c>
      <c r="I745">
        <f t="shared" si="85"/>
        <v>0.2</v>
      </c>
      <c r="J745">
        <f t="shared" si="82"/>
        <v>257.39999999999998</v>
      </c>
      <c r="K745" s="1">
        <f>EOMONTH(A745, 0)</f>
        <v>39660</v>
      </c>
      <c r="L745" s="3">
        <f t="shared" si="83"/>
        <v>4672</v>
      </c>
      <c r="M745">
        <f t="shared" si="84"/>
        <v>0</v>
      </c>
    </row>
    <row r="746" spans="1:13" x14ac:dyDescent="0.25">
      <c r="A746" s="1">
        <v>39646</v>
      </c>
      <c r="B746" t="s">
        <v>45</v>
      </c>
      <c r="C746" s="3">
        <v>380</v>
      </c>
      <c r="D746">
        <f>SUMIF(B$1:B$2162, B746, C$1:C$2162)</f>
        <v>26451</v>
      </c>
      <c r="E746" s="2" t="str">
        <f t="shared" si="79"/>
        <v>2.15</v>
      </c>
      <c r="F746">
        <f t="shared" si="80"/>
        <v>817</v>
      </c>
      <c r="G746">
        <f t="shared" si="81"/>
        <v>2008</v>
      </c>
      <c r="H746">
        <f>SUMIF(B$1:B746, B746, F$1:F746)</f>
        <v>19671.849999999999</v>
      </c>
      <c r="I746">
        <f t="shared" si="85"/>
        <v>0.2</v>
      </c>
      <c r="J746">
        <f t="shared" si="82"/>
        <v>741</v>
      </c>
      <c r="K746" s="1">
        <f>EOMONTH(A746, 0)</f>
        <v>39660</v>
      </c>
      <c r="L746" s="3">
        <f t="shared" si="83"/>
        <v>4292</v>
      </c>
      <c r="M746">
        <f t="shared" si="84"/>
        <v>0</v>
      </c>
    </row>
    <row r="747" spans="1:13" x14ac:dyDescent="0.25">
      <c r="A747" s="1">
        <v>39647</v>
      </c>
      <c r="B747" t="s">
        <v>25</v>
      </c>
      <c r="C747" s="3">
        <v>194</v>
      </c>
      <c r="D747">
        <f>SUMIF(B$1:B$2162, B747, C$1:C$2162)</f>
        <v>2717</v>
      </c>
      <c r="E747" s="2" t="str">
        <f t="shared" si="79"/>
        <v>2.15</v>
      </c>
      <c r="F747">
        <f t="shared" si="80"/>
        <v>417.09999999999997</v>
      </c>
      <c r="G747">
        <f t="shared" si="81"/>
        <v>2008</v>
      </c>
      <c r="H747">
        <f>SUMIF(B$1:B747, B747, F$1:F747)</f>
        <v>1764.0299999999997</v>
      </c>
      <c r="I747">
        <f t="shared" si="85"/>
        <v>0.1</v>
      </c>
      <c r="J747">
        <f t="shared" si="82"/>
        <v>397.7</v>
      </c>
      <c r="K747" s="1">
        <f>EOMONTH(A747, 0)</f>
        <v>39660</v>
      </c>
      <c r="L747" s="3">
        <f t="shared" si="83"/>
        <v>4098</v>
      </c>
      <c r="M747">
        <f t="shared" si="84"/>
        <v>0</v>
      </c>
    </row>
    <row r="748" spans="1:13" x14ac:dyDescent="0.25">
      <c r="A748" s="1">
        <v>39647</v>
      </c>
      <c r="B748" t="s">
        <v>78</v>
      </c>
      <c r="C748" s="3">
        <v>76</v>
      </c>
      <c r="D748">
        <f>SUMIF(B$1:B$2162, B748, C$1:C$2162)</f>
        <v>2123</v>
      </c>
      <c r="E748" s="2" t="str">
        <f t="shared" si="79"/>
        <v>2.15</v>
      </c>
      <c r="F748">
        <f t="shared" si="80"/>
        <v>163.4</v>
      </c>
      <c r="G748">
        <f t="shared" si="81"/>
        <v>2008</v>
      </c>
      <c r="H748">
        <f>SUMIF(B$1:B748, B748, F$1:F748)</f>
        <v>2141.8000000000002</v>
      </c>
      <c r="I748">
        <f t="shared" si="85"/>
        <v>0.1</v>
      </c>
      <c r="J748">
        <f t="shared" si="82"/>
        <v>155.79999999999998</v>
      </c>
      <c r="K748" s="1">
        <f>EOMONTH(A748, 0)</f>
        <v>39660</v>
      </c>
      <c r="L748" s="3">
        <f t="shared" si="83"/>
        <v>4022</v>
      </c>
      <c r="M748">
        <f t="shared" si="84"/>
        <v>0</v>
      </c>
    </row>
    <row r="749" spans="1:13" x14ac:dyDescent="0.25">
      <c r="A749" s="1">
        <v>39653</v>
      </c>
      <c r="B749" t="s">
        <v>61</v>
      </c>
      <c r="C749" s="3">
        <v>147</v>
      </c>
      <c r="D749">
        <f>SUMIF(B$1:B$2162, B749, C$1:C$2162)</f>
        <v>3705</v>
      </c>
      <c r="E749" s="2" t="str">
        <f t="shared" si="79"/>
        <v>2.15</v>
      </c>
      <c r="F749">
        <f t="shared" si="80"/>
        <v>316.05</v>
      </c>
      <c r="G749">
        <f t="shared" si="81"/>
        <v>2008</v>
      </c>
      <c r="H749">
        <f>SUMIF(B$1:B749, B749, F$1:F749)</f>
        <v>1961.6</v>
      </c>
      <c r="I749">
        <f t="shared" si="85"/>
        <v>0.1</v>
      </c>
      <c r="J749">
        <f t="shared" si="82"/>
        <v>301.34999999999997</v>
      </c>
      <c r="K749" s="1">
        <f>EOMONTH(A749, 0)</f>
        <v>39660</v>
      </c>
      <c r="L749" s="3">
        <f t="shared" si="83"/>
        <v>3875</v>
      </c>
      <c r="M749">
        <f t="shared" si="84"/>
        <v>0</v>
      </c>
    </row>
    <row r="750" spans="1:13" x14ac:dyDescent="0.25">
      <c r="A750" s="1">
        <v>39656</v>
      </c>
      <c r="B750" t="s">
        <v>22</v>
      </c>
      <c r="C750" s="3">
        <v>319</v>
      </c>
      <c r="D750">
        <f>SUMIF(B$1:B$2162, B750, C$1:C$2162)</f>
        <v>26025</v>
      </c>
      <c r="E750" s="2" t="str">
        <f t="shared" si="79"/>
        <v>2.15</v>
      </c>
      <c r="F750">
        <f t="shared" si="80"/>
        <v>685.85</v>
      </c>
      <c r="G750">
        <f t="shared" si="81"/>
        <v>2008</v>
      </c>
      <c r="H750">
        <f>SUMIF(B$1:B750, B750, F$1:F750)</f>
        <v>17820.77</v>
      </c>
      <c r="I750">
        <f t="shared" si="85"/>
        <v>0.2</v>
      </c>
      <c r="J750">
        <f t="shared" si="82"/>
        <v>622.04999999999995</v>
      </c>
      <c r="K750" s="1">
        <f>EOMONTH(A750, 0)</f>
        <v>39660</v>
      </c>
      <c r="L750" s="3">
        <f t="shared" si="83"/>
        <v>3556</v>
      </c>
      <c r="M750">
        <f t="shared" si="84"/>
        <v>0</v>
      </c>
    </row>
    <row r="751" spans="1:13" x14ac:dyDescent="0.25">
      <c r="A751" s="1">
        <v>39657</v>
      </c>
      <c r="B751" t="s">
        <v>39</v>
      </c>
      <c r="C751" s="3">
        <v>38</v>
      </c>
      <c r="D751">
        <f>SUMIF(B$1:B$2162, B751, C$1:C$2162)</f>
        <v>2042</v>
      </c>
      <c r="E751" s="2" t="str">
        <f t="shared" si="79"/>
        <v>2.15</v>
      </c>
      <c r="F751">
        <f t="shared" si="80"/>
        <v>81.7</v>
      </c>
      <c r="G751">
        <f t="shared" si="81"/>
        <v>2008</v>
      </c>
      <c r="H751">
        <f>SUMIF(B$1:B751, B751, F$1:F751)</f>
        <v>1732.92</v>
      </c>
      <c r="I751">
        <f t="shared" si="85"/>
        <v>0.1</v>
      </c>
      <c r="J751">
        <f t="shared" si="82"/>
        <v>77.899999999999991</v>
      </c>
      <c r="K751" s="1">
        <f>EOMONTH(A751, 0)</f>
        <v>39660</v>
      </c>
      <c r="L751" s="3">
        <f t="shared" si="83"/>
        <v>3518</v>
      </c>
      <c r="M751">
        <f t="shared" si="84"/>
        <v>0</v>
      </c>
    </row>
    <row r="752" spans="1:13" x14ac:dyDescent="0.25">
      <c r="A752" s="1">
        <v>39662</v>
      </c>
      <c r="B752" t="s">
        <v>28</v>
      </c>
      <c r="C752" s="3">
        <v>31</v>
      </c>
      <c r="D752">
        <f>SUMIF(B$1:B$2162, B752, C$1:C$2162)</f>
        <v>4440</v>
      </c>
      <c r="E752" s="2" t="str">
        <f t="shared" si="79"/>
        <v>2.15</v>
      </c>
      <c r="F752">
        <f t="shared" si="80"/>
        <v>66.649999999999991</v>
      </c>
      <c r="G752">
        <f t="shared" si="81"/>
        <v>2008</v>
      </c>
      <c r="H752">
        <f>SUMIF(B$1:B752, B752, F$1:F752)</f>
        <v>3107.9900000000002</v>
      </c>
      <c r="I752">
        <f t="shared" si="85"/>
        <v>0.1</v>
      </c>
      <c r="J752">
        <f t="shared" si="82"/>
        <v>63.55</v>
      </c>
      <c r="K752" s="1">
        <f>EOMONTH(A752, 0)</f>
        <v>39691</v>
      </c>
      <c r="L752" s="3">
        <f t="shared" si="83"/>
        <v>5518</v>
      </c>
      <c r="M752">
        <f t="shared" si="84"/>
        <v>0</v>
      </c>
    </row>
    <row r="753" spans="1:13" x14ac:dyDescent="0.25">
      <c r="A753" s="1">
        <v>39664</v>
      </c>
      <c r="B753" t="s">
        <v>6</v>
      </c>
      <c r="C753" s="3">
        <v>28</v>
      </c>
      <c r="D753">
        <f>SUMIF(B$1:B$2162, B753, C$1:C$2162)</f>
        <v>4309</v>
      </c>
      <c r="E753" s="2" t="str">
        <f t="shared" si="79"/>
        <v>2.15</v>
      </c>
      <c r="F753">
        <f t="shared" si="80"/>
        <v>60.199999999999996</v>
      </c>
      <c r="G753">
        <f t="shared" si="81"/>
        <v>2008</v>
      </c>
      <c r="H753">
        <f>SUMIF(B$1:B753, B753, F$1:F753)</f>
        <v>2537.3500000000004</v>
      </c>
      <c r="I753">
        <f t="shared" si="85"/>
        <v>0.1</v>
      </c>
      <c r="J753">
        <f t="shared" si="82"/>
        <v>57.399999999999991</v>
      </c>
      <c r="K753" s="1">
        <f>EOMONTH(A753, 0)</f>
        <v>39691</v>
      </c>
      <c r="L753" s="3">
        <f t="shared" si="83"/>
        <v>5490</v>
      </c>
      <c r="M753">
        <f t="shared" si="84"/>
        <v>0</v>
      </c>
    </row>
    <row r="754" spans="1:13" x14ac:dyDescent="0.25">
      <c r="A754" s="1">
        <v>39664</v>
      </c>
      <c r="B754" t="s">
        <v>105</v>
      </c>
      <c r="C754" s="3">
        <v>15</v>
      </c>
      <c r="D754">
        <f>SUMIF(B$1:B$2162, B754, C$1:C$2162)</f>
        <v>79</v>
      </c>
      <c r="E754" s="2" t="str">
        <f t="shared" si="79"/>
        <v>2.15</v>
      </c>
      <c r="F754">
        <f t="shared" si="80"/>
        <v>32.25</v>
      </c>
      <c r="G754">
        <f t="shared" si="81"/>
        <v>2008</v>
      </c>
      <c r="H754">
        <f>SUMIF(B$1:B754, B754, F$1:F754)</f>
        <v>122.44999999999999</v>
      </c>
      <c r="I754">
        <f t="shared" si="85"/>
        <v>0.05</v>
      </c>
      <c r="J754">
        <f t="shared" si="82"/>
        <v>31.5</v>
      </c>
      <c r="K754" s="1">
        <f>EOMONTH(A754, 0)</f>
        <v>39691</v>
      </c>
      <c r="L754" s="3">
        <f t="shared" si="83"/>
        <v>5475</v>
      </c>
      <c r="M754">
        <f t="shared" si="84"/>
        <v>0</v>
      </c>
    </row>
    <row r="755" spans="1:13" x14ac:dyDescent="0.25">
      <c r="A755" s="1">
        <v>39667</v>
      </c>
      <c r="B755" t="s">
        <v>62</v>
      </c>
      <c r="C755" s="3">
        <v>2</v>
      </c>
      <c r="D755">
        <f>SUMIF(B$1:B$2162, B755, C$1:C$2162)</f>
        <v>36</v>
      </c>
      <c r="E755" s="2" t="str">
        <f t="shared" si="79"/>
        <v>2.15</v>
      </c>
      <c r="F755">
        <f t="shared" si="80"/>
        <v>4.3</v>
      </c>
      <c r="G755">
        <f t="shared" si="81"/>
        <v>2008</v>
      </c>
      <c r="H755">
        <f>SUMIF(B$1:B755, B755, F$1:F755)</f>
        <v>38.599999999999994</v>
      </c>
      <c r="I755">
        <f t="shared" si="85"/>
        <v>0</v>
      </c>
      <c r="J755">
        <f t="shared" si="82"/>
        <v>4.3</v>
      </c>
      <c r="K755" s="1">
        <f>EOMONTH(A755, 0)</f>
        <v>39691</v>
      </c>
      <c r="L755" s="3">
        <f t="shared" si="83"/>
        <v>5473</v>
      </c>
      <c r="M755">
        <f t="shared" si="84"/>
        <v>0</v>
      </c>
    </row>
    <row r="756" spans="1:13" x14ac:dyDescent="0.25">
      <c r="A756" s="1">
        <v>39667</v>
      </c>
      <c r="B756" t="s">
        <v>101</v>
      </c>
      <c r="C756" s="3">
        <v>16</v>
      </c>
      <c r="D756">
        <f>SUMIF(B$1:B$2162, B756, C$1:C$2162)</f>
        <v>36</v>
      </c>
      <c r="E756" s="2" t="str">
        <f t="shared" si="79"/>
        <v>2.15</v>
      </c>
      <c r="F756">
        <f t="shared" si="80"/>
        <v>34.4</v>
      </c>
      <c r="G756">
        <f t="shared" si="81"/>
        <v>2008</v>
      </c>
      <c r="H756">
        <f>SUMIF(B$1:B756, B756, F$1:F756)</f>
        <v>75.400000000000006</v>
      </c>
      <c r="I756">
        <f t="shared" si="85"/>
        <v>0</v>
      </c>
      <c r="J756">
        <f t="shared" si="82"/>
        <v>34.4</v>
      </c>
      <c r="K756" s="1">
        <f>EOMONTH(A756, 0)</f>
        <v>39691</v>
      </c>
      <c r="L756" s="3">
        <f t="shared" si="83"/>
        <v>5457</v>
      </c>
      <c r="M756">
        <f t="shared" si="84"/>
        <v>0</v>
      </c>
    </row>
    <row r="757" spans="1:13" x14ac:dyDescent="0.25">
      <c r="A757" s="1">
        <v>39669</v>
      </c>
      <c r="B757" t="s">
        <v>78</v>
      </c>
      <c r="C757" s="3">
        <v>83</v>
      </c>
      <c r="D757">
        <f>SUMIF(B$1:B$2162, B757, C$1:C$2162)</f>
        <v>2123</v>
      </c>
      <c r="E757" s="2" t="str">
        <f t="shared" si="79"/>
        <v>2.15</v>
      </c>
      <c r="F757">
        <f t="shared" si="80"/>
        <v>178.45</v>
      </c>
      <c r="G757">
        <f t="shared" si="81"/>
        <v>2008</v>
      </c>
      <c r="H757">
        <f>SUMIF(B$1:B757, B757, F$1:F757)</f>
        <v>2320.25</v>
      </c>
      <c r="I757">
        <f t="shared" si="85"/>
        <v>0.1</v>
      </c>
      <c r="J757">
        <f t="shared" si="82"/>
        <v>170.14999999999998</v>
      </c>
      <c r="K757" s="1">
        <f>EOMONTH(A757, 0)</f>
        <v>39691</v>
      </c>
      <c r="L757" s="3">
        <f t="shared" si="83"/>
        <v>5374</v>
      </c>
      <c r="M757">
        <f t="shared" si="84"/>
        <v>0</v>
      </c>
    </row>
    <row r="758" spans="1:13" x14ac:dyDescent="0.25">
      <c r="A758" s="1">
        <v>39670</v>
      </c>
      <c r="B758" t="s">
        <v>172</v>
      </c>
      <c r="C758" s="3">
        <v>16</v>
      </c>
      <c r="D758">
        <f>SUMIF(B$1:B$2162, B758, C$1:C$2162)</f>
        <v>44</v>
      </c>
      <c r="E758" s="2" t="str">
        <f t="shared" si="79"/>
        <v>2.15</v>
      </c>
      <c r="F758">
        <f t="shared" si="80"/>
        <v>34.4</v>
      </c>
      <c r="G758">
        <f t="shared" si="81"/>
        <v>2008</v>
      </c>
      <c r="H758">
        <f>SUMIF(B$1:B758, B758, F$1:F758)</f>
        <v>34.4</v>
      </c>
      <c r="I758">
        <f t="shared" si="85"/>
        <v>0</v>
      </c>
      <c r="J758">
        <f t="shared" si="82"/>
        <v>34.4</v>
      </c>
      <c r="K758" s="1">
        <f>EOMONTH(A758, 0)</f>
        <v>39691</v>
      </c>
      <c r="L758" s="3">
        <f t="shared" si="83"/>
        <v>5358</v>
      </c>
      <c r="M758">
        <f t="shared" si="84"/>
        <v>0</v>
      </c>
    </row>
    <row r="759" spans="1:13" x14ac:dyDescent="0.25">
      <c r="A759" s="1">
        <v>39671</v>
      </c>
      <c r="B759" t="s">
        <v>9</v>
      </c>
      <c r="C759" s="3">
        <v>397</v>
      </c>
      <c r="D759">
        <f>SUMIF(B$1:B$2162, B759, C$1:C$2162)</f>
        <v>26955</v>
      </c>
      <c r="E759" s="2" t="str">
        <f t="shared" si="79"/>
        <v>2.15</v>
      </c>
      <c r="F759">
        <f t="shared" si="80"/>
        <v>853.55</v>
      </c>
      <c r="G759">
        <f t="shared" si="81"/>
        <v>2008</v>
      </c>
      <c r="H759">
        <f>SUMIF(B$1:B759, B759, F$1:F759)</f>
        <v>18725.899999999998</v>
      </c>
      <c r="I759">
        <f t="shared" si="85"/>
        <v>0.2</v>
      </c>
      <c r="J759">
        <f t="shared" si="82"/>
        <v>774.15</v>
      </c>
      <c r="K759" s="1">
        <f>EOMONTH(A759, 0)</f>
        <v>39691</v>
      </c>
      <c r="L759" s="3">
        <f t="shared" si="83"/>
        <v>4961</v>
      </c>
      <c r="M759">
        <f t="shared" si="84"/>
        <v>0</v>
      </c>
    </row>
    <row r="760" spans="1:13" x14ac:dyDescent="0.25">
      <c r="A760" s="1">
        <v>39671</v>
      </c>
      <c r="B760" t="s">
        <v>78</v>
      </c>
      <c r="C760" s="3">
        <v>184</v>
      </c>
      <c r="D760">
        <f>SUMIF(B$1:B$2162, B760, C$1:C$2162)</f>
        <v>2123</v>
      </c>
      <c r="E760" s="2" t="str">
        <f t="shared" si="79"/>
        <v>2.15</v>
      </c>
      <c r="F760">
        <f t="shared" si="80"/>
        <v>395.59999999999997</v>
      </c>
      <c r="G760">
        <f t="shared" si="81"/>
        <v>2008</v>
      </c>
      <c r="H760">
        <f>SUMIF(B$1:B760, B760, F$1:F760)</f>
        <v>2715.85</v>
      </c>
      <c r="I760">
        <f t="shared" si="85"/>
        <v>0.1</v>
      </c>
      <c r="J760">
        <f t="shared" si="82"/>
        <v>377.2</v>
      </c>
      <c r="K760" s="1">
        <f>EOMONTH(A760, 0)</f>
        <v>39691</v>
      </c>
      <c r="L760" s="3">
        <f t="shared" si="83"/>
        <v>4777</v>
      </c>
      <c r="M760">
        <f t="shared" si="84"/>
        <v>0</v>
      </c>
    </row>
    <row r="761" spans="1:13" x14ac:dyDescent="0.25">
      <c r="A761" s="1">
        <v>39673</v>
      </c>
      <c r="B761" t="s">
        <v>78</v>
      </c>
      <c r="C761" s="3">
        <v>55</v>
      </c>
      <c r="D761">
        <f>SUMIF(B$1:B$2162, B761, C$1:C$2162)</f>
        <v>2123</v>
      </c>
      <c r="E761" s="2" t="str">
        <f t="shared" si="79"/>
        <v>2.15</v>
      </c>
      <c r="F761">
        <f t="shared" si="80"/>
        <v>118.25</v>
      </c>
      <c r="G761">
        <f t="shared" si="81"/>
        <v>2008</v>
      </c>
      <c r="H761">
        <f>SUMIF(B$1:B761, B761, F$1:F761)</f>
        <v>2834.1</v>
      </c>
      <c r="I761">
        <f t="shared" si="85"/>
        <v>0.1</v>
      </c>
      <c r="J761">
        <f t="shared" si="82"/>
        <v>112.74999999999999</v>
      </c>
      <c r="K761" s="1">
        <f>EOMONTH(A761, 0)</f>
        <v>39691</v>
      </c>
      <c r="L761" s="3">
        <f t="shared" si="83"/>
        <v>4722</v>
      </c>
      <c r="M761">
        <f t="shared" si="84"/>
        <v>0</v>
      </c>
    </row>
    <row r="762" spans="1:13" x14ac:dyDescent="0.25">
      <c r="A762" s="1">
        <v>39674</v>
      </c>
      <c r="B762" t="s">
        <v>69</v>
      </c>
      <c r="C762" s="3">
        <v>107</v>
      </c>
      <c r="D762">
        <f>SUMIF(B$1:B$2162, B762, C$1:C$2162)</f>
        <v>3803</v>
      </c>
      <c r="E762" s="2" t="str">
        <f t="shared" si="79"/>
        <v>2.15</v>
      </c>
      <c r="F762">
        <f t="shared" si="80"/>
        <v>230.04999999999998</v>
      </c>
      <c r="G762">
        <f t="shared" si="81"/>
        <v>2008</v>
      </c>
      <c r="H762">
        <f>SUMIF(B$1:B762, B762, F$1:F762)</f>
        <v>3322.9100000000003</v>
      </c>
      <c r="I762">
        <f t="shared" si="85"/>
        <v>0.1</v>
      </c>
      <c r="J762">
        <f t="shared" si="82"/>
        <v>219.35</v>
      </c>
      <c r="K762" s="1">
        <f>EOMONTH(A762, 0)</f>
        <v>39691</v>
      </c>
      <c r="L762" s="3">
        <f t="shared" si="83"/>
        <v>4615</v>
      </c>
      <c r="M762">
        <f t="shared" si="84"/>
        <v>0</v>
      </c>
    </row>
    <row r="763" spans="1:13" x14ac:dyDescent="0.25">
      <c r="A763" s="1">
        <v>39676</v>
      </c>
      <c r="B763" t="s">
        <v>69</v>
      </c>
      <c r="C763" s="3">
        <v>127</v>
      </c>
      <c r="D763">
        <f>SUMIF(B$1:B$2162, B763, C$1:C$2162)</f>
        <v>3803</v>
      </c>
      <c r="E763" s="2" t="str">
        <f t="shared" si="79"/>
        <v>2.15</v>
      </c>
      <c r="F763">
        <f t="shared" si="80"/>
        <v>273.05</v>
      </c>
      <c r="G763">
        <f t="shared" si="81"/>
        <v>2008</v>
      </c>
      <c r="H763">
        <f>SUMIF(B$1:B763, B763, F$1:F763)</f>
        <v>3595.9600000000005</v>
      </c>
      <c r="I763">
        <f t="shared" si="85"/>
        <v>0.1</v>
      </c>
      <c r="J763">
        <f t="shared" si="82"/>
        <v>260.34999999999997</v>
      </c>
      <c r="K763" s="1">
        <f>EOMONTH(A763, 0)</f>
        <v>39691</v>
      </c>
      <c r="L763" s="3">
        <f t="shared" si="83"/>
        <v>4488</v>
      </c>
      <c r="M763">
        <f t="shared" si="84"/>
        <v>0</v>
      </c>
    </row>
    <row r="764" spans="1:13" x14ac:dyDescent="0.25">
      <c r="A764" s="1">
        <v>39679</v>
      </c>
      <c r="B764" t="s">
        <v>18</v>
      </c>
      <c r="C764" s="3">
        <v>107</v>
      </c>
      <c r="D764">
        <f>SUMIF(B$1:B$2162, B764, C$1:C$2162)</f>
        <v>5156</v>
      </c>
      <c r="E764" s="2" t="str">
        <f t="shared" si="79"/>
        <v>2.15</v>
      </c>
      <c r="F764">
        <f t="shared" si="80"/>
        <v>230.04999999999998</v>
      </c>
      <c r="G764">
        <f t="shared" si="81"/>
        <v>2008</v>
      </c>
      <c r="H764">
        <f>SUMIF(B$1:B764, B764, F$1:F764)</f>
        <v>5300.0400000000009</v>
      </c>
      <c r="I764">
        <f t="shared" si="85"/>
        <v>0.1</v>
      </c>
      <c r="J764">
        <f t="shared" si="82"/>
        <v>219.35</v>
      </c>
      <c r="K764" s="1">
        <f>EOMONTH(A764, 0)</f>
        <v>39691</v>
      </c>
      <c r="L764" s="3">
        <f t="shared" si="83"/>
        <v>4381</v>
      </c>
      <c r="M764">
        <f t="shared" si="84"/>
        <v>0</v>
      </c>
    </row>
    <row r="765" spans="1:13" x14ac:dyDescent="0.25">
      <c r="A765" s="1">
        <v>39679</v>
      </c>
      <c r="B765" t="s">
        <v>173</v>
      </c>
      <c r="C765" s="3">
        <v>122</v>
      </c>
      <c r="D765">
        <f>SUMIF(B$1:B$2162, B765, C$1:C$2162)</f>
        <v>641</v>
      </c>
      <c r="E765" s="2" t="str">
        <f t="shared" si="79"/>
        <v>2.15</v>
      </c>
      <c r="F765">
        <f t="shared" si="80"/>
        <v>262.3</v>
      </c>
      <c r="G765">
        <f t="shared" si="81"/>
        <v>2008</v>
      </c>
      <c r="H765">
        <f>SUMIF(B$1:B765, B765, F$1:F765)</f>
        <v>262.3</v>
      </c>
      <c r="I765">
        <f t="shared" si="85"/>
        <v>0.05</v>
      </c>
      <c r="J765">
        <f t="shared" si="82"/>
        <v>256.2</v>
      </c>
      <c r="K765" s="1">
        <f>EOMONTH(A765, 0)</f>
        <v>39691</v>
      </c>
      <c r="L765" s="3">
        <f t="shared" si="83"/>
        <v>4259</v>
      </c>
      <c r="M765">
        <f t="shared" si="84"/>
        <v>0</v>
      </c>
    </row>
    <row r="766" spans="1:13" x14ac:dyDescent="0.25">
      <c r="A766" s="1">
        <v>39681</v>
      </c>
      <c r="B766" t="s">
        <v>7</v>
      </c>
      <c r="C766" s="3">
        <v>297</v>
      </c>
      <c r="D766">
        <f>SUMIF(B$1:B$2162, B766, C$1:C$2162)</f>
        <v>27505</v>
      </c>
      <c r="E766" s="2" t="str">
        <f t="shared" si="79"/>
        <v>2.15</v>
      </c>
      <c r="F766">
        <f t="shared" si="80"/>
        <v>638.54999999999995</v>
      </c>
      <c r="G766">
        <f t="shared" si="81"/>
        <v>2008</v>
      </c>
      <c r="H766">
        <f>SUMIF(B$1:B766, B766, F$1:F766)</f>
        <v>22094.479999999992</v>
      </c>
      <c r="I766">
        <f t="shared" si="85"/>
        <v>0.2</v>
      </c>
      <c r="J766">
        <f t="shared" si="82"/>
        <v>579.15</v>
      </c>
      <c r="K766" s="1">
        <f>EOMONTH(A766, 0)</f>
        <v>39691</v>
      </c>
      <c r="L766" s="3">
        <f t="shared" si="83"/>
        <v>3962</v>
      </c>
      <c r="M766">
        <f t="shared" si="84"/>
        <v>0</v>
      </c>
    </row>
    <row r="767" spans="1:13" x14ac:dyDescent="0.25">
      <c r="A767" s="1">
        <v>39681</v>
      </c>
      <c r="B767" t="s">
        <v>22</v>
      </c>
      <c r="C767" s="3">
        <v>113</v>
      </c>
      <c r="D767">
        <f>SUMIF(B$1:B$2162, B767, C$1:C$2162)</f>
        <v>26025</v>
      </c>
      <c r="E767" s="2" t="str">
        <f t="shared" si="79"/>
        <v>2.15</v>
      </c>
      <c r="F767">
        <f t="shared" si="80"/>
        <v>242.95</v>
      </c>
      <c r="G767">
        <f t="shared" si="81"/>
        <v>2008</v>
      </c>
      <c r="H767">
        <f>SUMIF(B$1:B767, B767, F$1:F767)</f>
        <v>18063.72</v>
      </c>
      <c r="I767">
        <f t="shared" si="85"/>
        <v>0.2</v>
      </c>
      <c r="J767">
        <f t="shared" si="82"/>
        <v>220.35</v>
      </c>
      <c r="K767" s="1">
        <f>EOMONTH(A767, 0)</f>
        <v>39691</v>
      </c>
      <c r="L767" s="3">
        <f t="shared" si="83"/>
        <v>3849</v>
      </c>
      <c r="M767">
        <f t="shared" si="84"/>
        <v>0</v>
      </c>
    </row>
    <row r="768" spans="1:13" x14ac:dyDescent="0.25">
      <c r="A768" s="1">
        <v>39682</v>
      </c>
      <c r="B768" t="s">
        <v>44</v>
      </c>
      <c r="C768" s="3">
        <v>14</v>
      </c>
      <c r="D768">
        <f>SUMIF(B$1:B$2162, B768, C$1:C$2162)</f>
        <v>58</v>
      </c>
      <c r="E768" s="2" t="str">
        <f t="shared" si="79"/>
        <v>2.15</v>
      </c>
      <c r="F768">
        <f t="shared" si="80"/>
        <v>30.099999999999998</v>
      </c>
      <c r="G768">
        <f t="shared" si="81"/>
        <v>2008</v>
      </c>
      <c r="H768">
        <f>SUMIF(B$1:B768, B768, F$1:F768)</f>
        <v>82.1</v>
      </c>
      <c r="I768">
        <f t="shared" si="85"/>
        <v>0</v>
      </c>
      <c r="J768">
        <f t="shared" si="82"/>
        <v>30.099999999999998</v>
      </c>
      <c r="K768" s="1">
        <f>EOMONTH(A768, 0)</f>
        <v>39691</v>
      </c>
      <c r="L768" s="3">
        <f t="shared" si="83"/>
        <v>3835</v>
      </c>
      <c r="M768">
        <f t="shared" si="84"/>
        <v>0</v>
      </c>
    </row>
    <row r="769" spans="1:13" x14ac:dyDescent="0.25">
      <c r="A769" s="1">
        <v>39684</v>
      </c>
      <c r="B769" t="s">
        <v>52</v>
      </c>
      <c r="C769" s="3">
        <v>188</v>
      </c>
      <c r="D769">
        <f>SUMIF(B$1:B$2162, B769, C$1:C$2162)</f>
        <v>5460</v>
      </c>
      <c r="E769" s="2" t="str">
        <f t="shared" si="79"/>
        <v>2.15</v>
      </c>
      <c r="F769">
        <f t="shared" si="80"/>
        <v>404.2</v>
      </c>
      <c r="G769">
        <f t="shared" si="81"/>
        <v>2008</v>
      </c>
      <c r="H769">
        <f>SUMIF(B$1:B769, B769, F$1:F769)</f>
        <v>3104.2499999999995</v>
      </c>
      <c r="I769">
        <f t="shared" si="85"/>
        <v>0.1</v>
      </c>
      <c r="J769">
        <f t="shared" si="82"/>
        <v>385.4</v>
      </c>
      <c r="K769" s="1">
        <f>EOMONTH(A769, 0)</f>
        <v>39691</v>
      </c>
      <c r="L769" s="3">
        <f t="shared" si="83"/>
        <v>3647</v>
      </c>
      <c r="M769">
        <f t="shared" si="84"/>
        <v>0</v>
      </c>
    </row>
    <row r="770" spans="1:13" x14ac:dyDescent="0.25">
      <c r="A770" s="1">
        <v>39686</v>
      </c>
      <c r="B770" t="s">
        <v>151</v>
      </c>
      <c r="C770" s="3">
        <v>11</v>
      </c>
      <c r="D770">
        <f>SUMIF(B$1:B$2162, B770, C$1:C$2162)</f>
        <v>50</v>
      </c>
      <c r="E770" s="2" t="str">
        <f t="shared" ref="E770:E833" si="86">INDEX(Z$1:Z$10, MATCH(YEAR(A770), Y$1:Y$10, 0))</f>
        <v>2.15</v>
      </c>
      <c r="F770">
        <f t="shared" ref="F770:F833" si="87">C770*E770</f>
        <v>23.65</v>
      </c>
      <c r="G770">
        <f t="shared" ref="G770:G833" si="88">YEAR(A770)</f>
        <v>2008</v>
      </c>
      <c r="H770">
        <f>SUMIF(B$1:B770, B770, F$1:F770)</f>
        <v>83.85</v>
      </c>
      <c r="I770">
        <f t="shared" si="85"/>
        <v>0</v>
      </c>
      <c r="J770">
        <f t="shared" ref="J770:J833" si="89">C770*(E770-I770)</f>
        <v>23.65</v>
      </c>
      <c r="K770" s="1">
        <f>EOMONTH(A770, 0)</f>
        <v>39691</v>
      </c>
      <c r="L770" s="3">
        <f t="shared" si="83"/>
        <v>3636</v>
      </c>
      <c r="M770">
        <f t="shared" si="84"/>
        <v>0</v>
      </c>
    </row>
    <row r="771" spans="1:13" x14ac:dyDescent="0.25">
      <c r="A771" s="1">
        <v>39689</v>
      </c>
      <c r="B771" t="s">
        <v>28</v>
      </c>
      <c r="C771" s="3">
        <v>105</v>
      </c>
      <c r="D771">
        <f>SUMIF(B$1:B$2162, B771, C$1:C$2162)</f>
        <v>4440</v>
      </c>
      <c r="E771" s="2" t="str">
        <f t="shared" si="86"/>
        <v>2.15</v>
      </c>
      <c r="F771">
        <f t="shared" si="87"/>
        <v>225.75</v>
      </c>
      <c r="G771">
        <f t="shared" si="88"/>
        <v>2008</v>
      </c>
      <c r="H771">
        <f>SUMIF(B$1:B771, B771, F$1:F771)</f>
        <v>3333.7400000000002</v>
      </c>
      <c r="I771">
        <f t="shared" si="85"/>
        <v>0.1</v>
      </c>
      <c r="J771">
        <f t="shared" si="89"/>
        <v>215.24999999999997</v>
      </c>
      <c r="K771" s="1">
        <f>EOMONTH(A771, 0)</f>
        <v>39691</v>
      </c>
      <c r="L771" s="3">
        <f t="shared" ref="L771:L834" si="90">IF(MONTH(K770)&lt;MONTH(A771), IF(L770 &lt;5000, IF(L770&lt;4000, IF(L770&lt;3000, IF(L770&lt;2000,IF(L770&lt;1000, L770 + 5000, L770+4000), L770+3000), L770+2000), L770+1000), L770 - C771), L770 - C771)</f>
        <v>3531</v>
      </c>
      <c r="M771">
        <f t="shared" ref="M771:M834" si="91">IF(AND(MONTH(K770)&lt;MONTH(A771), L771 + C771 &gt; L770 + 4000), 1, 0)</f>
        <v>0</v>
      </c>
    </row>
    <row r="772" spans="1:13" x14ac:dyDescent="0.25">
      <c r="A772" s="1">
        <v>39690</v>
      </c>
      <c r="B772" t="s">
        <v>7</v>
      </c>
      <c r="C772" s="3">
        <v>418</v>
      </c>
      <c r="D772">
        <f>SUMIF(B$1:B$2162, B772, C$1:C$2162)</f>
        <v>27505</v>
      </c>
      <c r="E772" s="2" t="str">
        <f t="shared" si="86"/>
        <v>2.15</v>
      </c>
      <c r="F772">
        <f t="shared" si="87"/>
        <v>898.69999999999993</v>
      </c>
      <c r="G772">
        <f t="shared" si="88"/>
        <v>2008</v>
      </c>
      <c r="H772">
        <f>SUMIF(B$1:B772, B772, F$1:F772)</f>
        <v>22993.179999999993</v>
      </c>
      <c r="I772">
        <f t="shared" si="85"/>
        <v>0.2</v>
      </c>
      <c r="J772">
        <f t="shared" si="89"/>
        <v>815.1</v>
      </c>
      <c r="K772" s="1">
        <f>EOMONTH(A772, 0)</f>
        <v>39691</v>
      </c>
      <c r="L772" s="3">
        <f t="shared" si="90"/>
        <v>3113</v>
      </c>
      <c r="M772">
        <f t="shared" si="91"/>
        <v>0</v>
      </c>
    </row>
    <row r="773" spans="1:13" x14ac:dyDescent="0.25">
      <c r="A773" s="1">
        <v>39690</v>
      </c>
      <c r="B773" t="s">
        <v>160</v>
      </c>
      <c r="C773" s="3">
        <v>18</v>
      </c>
      <c r="D773">
        <f>SUMIF(B$1:B$2162, B773, C$1:C$2162)</f>
        <v>20</v>
      </c>
      <c r="E773" s="2" t="str">
        <f t="shared" si="86"/>
        <v>2.15</v>
      </c>
      <c r="F773">
        <f t="shared" si="87"/>
        <v>38.699999999999996</v>
      </c>
      <c r="G773">
        <f t="shared" si="88"/>
        <v>2008</v>
      </c>
      <c r="H773">
        <f>SUMIF(B$1:B773, B773, F$1:F773)</f>
        <v>42.999999999999993</v>
      </c>
      <c r="I773">
        <f t="shared" si="85"/>
        <v>0</v>
      </c>
      <c r="J773">
        <f t="shared" si="89"/>
        <v>38.699999999999996</v>
      </c>
      <c r="K773" s="1">
        <f>EOMONTH(A773, 0)</f>
        <v>39691</v>
      </c>
      <c r="L773" s="3">
        <f t="shared" si="90"/>
        <v>3095</v>
      </c>
      <c r="M773">
        <f t="shared" si="91"/>
        <v>0</v>
      </c>
    </row>
    <row r="774" spans="1:13" x14ac:dyDescent="0.25">
      <c r="A774" s="1">
        <v>39691</v>
      </c>
      <c r="B774" t="s">
        <v>124</v>
      </c>
      <c r="C774" s="3">
        <v>5</v>
      </c>
      <c r="D774">
        <f>SUMIF(B$1:B$2162, B774, C$1:C$2162)</f>
        <v>32</v>
      </c>
      <c r="E774" s="2" t="str">
        <f t="shared" si="86"/>
        <v>2.15</v>
      </c>
      <c r="F774">
        <f t="shared" si="87"/>
        <v>10.75</v>
      </c>
      <c r="G774">
        <f t="shared" si="88"/>
        <v>2008</v>
      </c>
      <c r="H774">
        <f>SUMIF(B$1:B774, B774, F$1:F774)</f>
        <v>23.13</v>
      </c>
      <c r="I774">
        <f t="shared" si="85"/>
        <v>0</v>
      </c>
      <c r="J774">
        <f t="shared" si="89"/>
        <v>10.75</v>
      </c>
      <c r="K774" s="1">
        <f>EOMONTH(A774, 0)</f>
        <v>39691</v>
      </c>
      <c r="L774" s="3">
        <f t="shared" si="90"/>
        <v>3090</v>
      </c>
      <c r="M774">
        <f t="shared" si="91"/>
        <v>0</v>
      </c>
    </row>
    <row r="775" spans="1:13" x14ac:dyDescent="0.25">
      <c r="A775" s="1">
        <v>39691</v>
      </c>
      <c r="B775" t="s">
        <v>174</v>
      </c>
      <c r="C775" s="3">
        <v>4</v>
      </c>
      <c r="D775">
        <f>SUMIF(B$1:B$2162, B775, C$1:C$2162)</f>
        <v>15</v>
      </c>
      <c r="E775" s="2" t="str">
        <f t="shared" si="86"/>
        <v>2.15</v>
      </c>
      <c r="F775">
        <f t="shared" si="87"/>
        <v>8.6</v>
      </c>
      <c r="G775">
        <f t="shared" si="88"/>
        <v>2008</v>
      </c>
      <c r="H775">
        <f>SUMIF(B$1:B775, B775, F$1:F775)</f>
        <v>8.6</v>
      </c>
      <c r="I775">
        <f t="shared" si="85"/>
        <v>0</v>
      </c>
      <c r="J775">
        <f t="shared" si="89"/>
        <v>8.6</v>
      </c>
      <c r="K775" s="1">
        <f>EOMONTH(A775, 0)</f>
        <v>39691</v>
      </c>
      <c r="L775" s="3">
        <f t="shared" si="90"/>
        <v>3086</v>
      </c>
      <c r="M775">
        <f t="shared" si="91"/>
        <v>0</v>
      </c>
    </row>
    <row r="776" spans="1:13" x14ac:dyDescent="0.25">
      <c r="A776" s="1">
        <v>39692</v>
      </c>
      <c r="B776" t="s">
        <v>102</v>
      </c>
      <c r="C776" s="3">
        <v>346</v>
      </c>
      <c r="D776">
        <f>SUMIF(B$1:B$2162, B776, C$1:C$2162)</f>
        <v>7904</v>
      </c>
      <c r="E776" s="2" t="str">
        <f t="shared" si="86"/>
        <v>2.15</v>
      </c>
      <c r="F776">
        <f t="shared" si="87"/>
        <v>743.9</v>
      </c>
      <c r="G776">
        <f t="shared" si="88"/>
        <v>2008</v>
      </c>
      <c r="H776">
        <f>SUMIF(B$1:B776, B776, F$1:F776)</f>
        <v>5671.7499999999991</v>
      </c>
      <c r="I776">
        <f t="shared" si="85"/>
        <v>0.1</v>
      </c>
      <c r="J776">
        <f t="shared" si="89"/>
        <v>709.3</v>
      </c>
      <c r="K776" s="1">
        <f>EOMONTH(A776, 0)</f>
        <v>39721</v>
      </c>
      <c r="L776" s="3">
        <f t="shared" si="90"/>
        <v>5086</v>
      </c>
      <c r="M776">
        <f t="shared" si="91"/>
        <v>0</v>
      </c>
    </row>
    <row r="777" spans="1:13" x14ac:dyDescent="0.25">
      <c r="A777" s="1">
        <v>39694</v>
      </c>
      <c r="B777" t="s">
        <v>9</v>
      </c>
      <c r="C777" s="3">
        <v>417</v>
      </c>
      <c r="D777">
        <f>SUMIF(B$1:B$2162, B777, C$1:C$2162)</f>
        <v>26955</v>
      </c>
      <c r="E777" s="2" t="str">
        <f t="shared" si="86"/>
        <v>2.15</v>
      </c>
      <c r="F777">
        <f t="shared" si="87"/>
        <v>896.55</v>
      </c>
      <c r="G777">
        <f t="shared" si="88"/>
        <v>2008</v>
      </c>
      <c r="H777">
        <f>SUMIF(B$1:B777, B777, F$1:F777)</f>
        <v>19622.449999999997</v>
      </c>
      <c r="I777">
        <f t="shared" si="85"/>
        <v>0.2</v>
      </c>
      <c r="J777">
        <f t="shared" si="89"/>
        <v>813.15</v>
      </c>
      <c r="K777" s="1">
        <f>EOMONTH(A777, 0)</f>
        <v>39721</v>
      </c>
      <c r="L777" s="3">
        <f t="shared" si="90"/>
        <v>4669</v>
      </c>
      <c r="M777">
        <f t="shared" si="91"/>
        <v>0</v>
      </c>
    </row>
    <row r="778" spans="1:13" x14ac:dyDescent="0.25">
      <c r="A778" s="1">
        <v>39696</v>
      </c>
      <c r="B778" t="s">
        <v>123</v>
      </c>
      <c r="C778" s="3">
        <v>35</v>
      </c>
      <c r="D778">
        <f>SUMIF(B$1:B$2162, B778, C$1:C$2162)</f>
        <v>807</v>
      </c>
      <c r="E778" s="2" t="str">
        <f t="shared" si="86"/>
        <v>2.15</v>
      </c>
      <c r="F778">
        <f t="shared" si="87"/>
        <v>75.25</v>
      </c>
      <c r="G778">
        <f t="shared" si="88"/>
        <v>2008</v>
      </c>
      <c r="H778">
        <f>SUMIF(B$1:B778, B778, F$1:F778)</f>
        <v>669.9799999999999</v>
      </c>
      <c r="I778">
        <f t="shared" ref="I778:I841" si="92">IF(AND(H778&gt;=100, H778&lt;1000), 0.05, IF(AND(H778&gt;=1000, H778&lt;10000), 0.1, IF(H778&gt;=10000, 0.2, 0)))</f>
        <v>0.05</v>
      </c>
      <c r="J778">
        <f t="shared" si="89"/>
        <v>73.5</v>
      </c>
      <c r="K778" s="1">
        <f>EOMONTH(A778, 0)</f>
        <v>39721</v>
      </c>
      <c r="L778" s="3">
        <f t="shared" si="90"/>
        <v>4634</v>
      </c>
      <c r="M778">
        <f t="shared" si="91"/>
        <v>0</v>
      </c>
    </row>
    <row r="779" spans="1:13" x14ac:dyDescent="0.25">
      <c r="A779" s="1">
        <v>39696</v>
      </c>
      <c r="B779" t="s">
        <v>3</v>
      </c>
      <c r="C779" s="3">
        <v>6</v>
      </c>
      <c r="D779">
        <f>SUMIF(B$1:B$2162, B779, C$1:C$2162)</f>
        <v>32</v>
      </c>
      <c r="E779" s="2" t="str">
        <f t="shared" si="86"/>
        <v>2.15</v>
      </c>
      <c r="F779">
        <f t="shared" si="87"/>
        <v>12.899999999999999</v>
      </c>
      <c r="G779">
        <f t="shared" si="88"/>
        <v>2008</v>
      </c>
      <c r="H779">
        <f>SUMIF(B$1:B779, B779, F$1:F779)</f>
        <v>40.9</v>
      </c>
      <c r="I779">
        <f t="shared" si="92"/>
        <v>0</v>
      </c>
      <c r="J779">
        <f t="shared" si="89"/>
        <v>12.899999999999999</v>
      </c>
      <c r="K779" s="1">
        <f>EOMONTH(A779, 0)</f>
        <v>39721</v>
      </c>
      <c r="L779" s="3">
        <f t="shared" si="90"/>
        <v>4628</v>
      </c>
      <c r="M779">
        <f t="shared" si="91"/>
        <v>0</v>
      </c>
    </row>
    <row r="780" spans="1:13" x14ac:dyDescent="0.25">
      <c r="A780" s="1">
        <v>39697</v>
      </c>
      <c r="B780" t="s">
        <v>50</v>
      </c>
      <c r="C780" s="3">
        <v>322</v>
      </c>
      <c r="D780">
        <f>SUMIF(B$1:B$2162, B780, C$1:C$2162)</f>
        <v>22352</v>
      </c>
      <c r="E780" s="2" t="str">
        <f t="shared" si="86"/>
        <v>2.15</v>
      </c>
      <c r="F780">
        <f t="shared" si="87"/>
        <v>692.3</v>
      </c>
      <c r="G780">
        <f t="shared" si="88"/>
        <v>2008</v>
      </c>
      <c r="H780">
        <f>SUMIF(B$1:B780, B780, F$1:F780)</f>
        <v>20915.309999999994</v>
      </c>
      <c r="I780">
        <f t="shared" si="92"/>
        <v>0.2</v>
      </c>
      <c r="J780">
        <f t="shared" si="89"/>
        <v>627.9</v>
      </c>
      <c r="K780" s="1">
        <f>EOMONTH(A780, 0)</f>
        <v>39721</v>
      </c>
      <c r="L780" s="3">
        <f t="shared" si="90"/>
        <v>4306</v>
      </c>
      <c r="M780">
        <f t="shared" si="91"/>
        <v>0</v>
      </c>
    </row>
    <row r="781" spans="1:13" x14ac:dyDescent="0.25">
      <c r="A781" s="1">
        <v>39697</v>
      </c>
      <c r="B781" t="s">
        <v>37</v>
      </c>
      <c r="C781" s="3">
        <v>150</v>
      </c>
      <c r="D781">
        <f>SUMIF(B$1:B$2162, B781, C$1:C$2162)</f>
        <v>5232</v>
      </c>
      <c r="E781" s="2" t="str">
        <f t="shared" si="86"/>
        <v>2.15</v>
      </c>
      <c r="F781">
        <f t="shared" si="87"/>
        <v>322.5</v>
      </c>
      <c r="G781">
        <f t="shared" si="88"/>
        <v>2008</v>
      </c>
      <c r="H781">
        <f>SUMIF(B$1:B781, B781, F$1:F781)</f>
        <v>3509.61</v>
      </c>
      <c r="I781">
        <f t="shared" si="92"/>
        <v>0.1</v>
      </c>
      <c r="J781">
        <f t="shared" si="89"/>
        <v>307.5</v>
      </c>
      <c r="K781" s="1">
        <f>EOMONTH(A781, 0)</f>
        <v>39721</v>
      </c>
      <c r="L781" s="3">
        <f t="shared" si="90"/>
        <v>4156</v>
      </c>
      <c r="M781">
        <f t="shared" si="91"/>
        <v>0</v>
      </c>
    </row>
    <row r="782" spans="1:13" x14ac:dyDescent="0.25">
      <c r="A782" s="1">
        <v>39698</v>
      </c>
      <c r="B782" t="s">
        <v>14</v>
      </c>
      <c r="C782" s="3">
        <v>492</v>
      </c>
      <c r="D782">
        <f>SUMIF(B$1:B$2162, B782, C$1:C$2162)</f>
        <v>23660</v>
      </c>
      <c r="E782" s="2" t="str">
        <f t="shared" si="86"/>
        <v>2.15</v>
      </c>
      <c r="F782">
        <f t="shared" si="87"/>
        <v>1057.8</v>
      </c>
      <c r="G782">
        <f t="shared" si="88"/>
        <v>2008</v>
      </c>
      <c r="H782">
        <f>SUMIF(B$1:B782, B782, F$1:F782)</f>
        <v>18032.87</v>
      </c>
      <c r="I782">
        <f t="shared" si="92"/>
        <v>0.2</v>
      </c>
      <c r="J782">
        <f t="shared" si="89"/>
        <v>959.4</v>
      </c>
      <c r="K782" s="1">
        <f>EOMONTH(A782, 0)</f>
        <v>39721</v>
      </c>
      <c r="L782" s="3">
        <f t="shared" si="90"/>
        <v>3664</v>
      </c>
      <c r="M782">
        <f t="shared" si="91"/>
        <v>0</v>
      </c>
    </row>
    <row r="783" spans="1:13" x14ac:dyDescent="0.25">
      <c r="A783" s="1">
        <v>39702</v>
      </c>
      <c r="B783" t="s">
        <v>18</v>
      </c>
      <c r="C783" s="3">
        <v>93</v>
      </c>
      <c r="D783">
        <f>SUMIF(B$1:B$2162, B783, C$1:C$2162)</f>
        <v>5156</v>
      </c>
      <c r="E783" s="2" t="str">
        <f t="shared" si="86"/>
        <v>2.15</v>
      </c>
      <c r="F783">
        <f t="shared" si="87"/>
        <v>199.95</v>
      </c>
      <c r="G783">
        <f t="shared" si="88"/>
        <v>2008</v>
      </c>
      <c r="H783">
        <f>SUMIF(B$1:B783, B783, F$1:F783)</f>
        <v>5499.9900000000007</v>
      </c>
      <c r="I783">
        <f t="shared" si="92"/>
        <v>0.1</v>
      </c>
      <c r="J783">
        <f t="shared" si="89"/>
        <v>190.64999999999998</v>
      </c>
      <c r="K783" s="1">
        <f>EOMONTH(A783, 0)</f>
        <v>39721</v>
      </c>
      <c r="L783" s="3">
        <f t="shared" si="90"/>
        <v>3571</v>
      </c>
      <c r="M783">
        <f t="shared" si="91"/>
        <v>0</v>
      </c>
    </row>
    <row r="784" spans="1:13" x14ac:dyDescent="0.25">
      <c r="A784" s="1">
        <v>39705</v>
      </c>
      <c r="B784" t="s">
        <v>18</v>
      </c>
      <c r="C784" s="3">
        <v>90</v>
      </c>
      <c r="D784">
        <f>SUMIF(B$1:B$2162, B784, C$1:C$2162)</f>
        <v>5156</v>
      </c>
      <c r="E784" s="2" t="str">
        <f t="shared" si="86"/>
        <v>2.15</v>
      </c>
      <c r="F784">
        <f t="shared" si="87"/>
        <v>193.5</v>
      </c>
      <c r="G784">
        <f t="shared" si="88"/>
        <v>2008</v>
      </c>
      <c r="H784">
        <f>SUMIF(B$1:B784, B784, F$1:F784)</f>
        <v>5693.4900000000007</v>
      </c>
      <c r="I784">
        <f t="shared" si="92"/>
        <v>0.1</v>
      </c>
      <c r="J784">
        <f t="shared" si="89"/>
        <v>184.49999999999997</v>
      </c>
      <c r="K784" s="1">
        <f>EOMONTH(A784, 0)</f>
        <v>39721</v>
      </c>
      <c r="L784" s="3">
        <f t="shared" si="90"/>
        <v>3481</v>
      </c>
      <c r="M784">
        <f t="shared" si="91"/>
        <v>0</v>
      </c>
    </row>
    <row r="785" spans="1:13" x14ac:dyDescent="0.25">
      <c r="A785" s="1">
        <v>39705</v>
      </c>
      <c r="B785" t="s">
        <v>61</v>
      </c>
      <c r="C785" s="3">
        <v>64</v>
      </c>
      <c r="D785">
        <f>SUMIF(B$1:B$2162, B785, C$1:C$2162)</f>
        <v>3705</v>
      </c>
      <c r="E785" s="2" t="str">
        <f t="shared" si="86"/>
        <v>2.15</v>
      </c>
      <c r="F785">
        <f t="shared" si="87"/>
        <v>137.6</v>
      </c>
      <c r="G785">
        <f t="shared" si="88"/>
        <v>2008</v>
      </c>
      <c r="H785">
        <f>SUMIF(B$1:B785, B785, F$1:F785)</f>
        <v>2099.1999999999998</v>
      </c>
      <c r="I785">
        <f t="shared" si="92"/>
        <v>0.1</v>
      </c>
      <c r="J785">
        <f t="shared" si="89"/>
        <v>131.19999999999999</v>
      </c>
      <c r="K785" s="1">
        <f>EOMONTH(A785, 0)</f>
        <v>39721</v>
      </c>
      <c r="L785" s="3">
        <f t="shared" si="90"/>
        <v>3417</v>
      </c>
      <c r="M785">
        <f t="shared" si="91"/>
        <v>0</v>
      </c>
    </row>
    <row r="786" spans="1:13" x14ac:dyDescent="0.25">
      <c r="A786" s="1">
        <v>39705</v>
      </c>
      <c r="B786" t="s">
        <v>89</v>
      </c>
      <c r="C786" s="3">
        <v>7</v>
      </c>
      <c r="D786">
        <f>SUMIF(B$1:B$2162, B786, C$1:C$2162)</f>
        <v>32</v>
      </c>
      <c r="E786" s="2" t="str">
        <f t="shared" si="86"/>
        <v>2.15</v>
      </c>
      <c r="F786">
        <f t="shared" si="87"/>
        <v>15.049999999999999</v>
      </c>
      <c r="G786">
        <f t="shared" si="88"/>
        <v>2008</v>
      </c>
      <c r="H786">
        <f>SUMIF(B$1:B786, B786, F$1:F786)</f>
        <v>67.86999999999999</v>
      </c>
      <c r="I786">
        <f t="shared" si="92"/>
        <v>0</v>
      </c>
      <c r="J786">
        <f t="shared" si="89"/>
        <v>15.049999999999999</v>
      </c>
      <c r="K786" s="1">
        <f>EOMONTH(A786, 0)</f>
        <v>39721</v>
      </c>
      <c r="L786" s="3">
        <f t="shared" si="90"/>
        <v>3410</v>
      </c>
      <c r="M786">
        <f t="shared" si="91"/>
        <v>0</v>
      </c>
    </row>
    <row r="787" spans="1:13" x14ac:dyDescent="0.25">
      <c r="A787" s="1">
        <v>39712</v>
      </c>
      <c r="B787" t="s">
        <v>50</v>
      </c>
      <c r="C787" s="3">
        <v>136</v>
      </c>
      <c r="D787">
        <f>SUMIF(B$1:B$2162, B787, C$1:C$2162)</f>
        <v>22352</v>
      </c>
      <c r="E787" s="2" t="str">
        <f t="shared" si="86"/>
        <v>2.15</v>
      </c>
      <c r="F787">
        <f t="shared" si="87"/>
        <v>292.39999999999998</v>
      </c>
      <c r="G787">
        <f t="shared" si="88"/>
        <v>2008</v>
      </c>
      <c r="H787">
        <f>SUMIF(B$1:B787, B787, F$1:F787)</f>
        <v>21207.709999999995</v>
      </c>
      <c r="I787">
        <f t="shared" si="92"/>
        <v>0.2</v>
      </c>
      <c r="J787">
        <f t="shared" si="89"/>
        <v>265.2</v>
      </c>
      <c r="K787" s="1">
        <f>EOMONTH(A787, 0)</f>
        <v>39721</v>
      </c>
      <c r="L787" s="3">
        <f t="shared" si="90"/>
        <v>3274</v>
      </c>
      <c r="M787">
        <f t="shared" si="91"/>
        <v>0</v>
      </c>
    </row>
    <row r="788" spans="1:13" x14ac:dyDescent="0.25">
      <c r="A788" s="1">
        <v>39713</v>
      </c>
      <c r="B788" t="s">
        <v>19</v>
      </c>
      <c r="C788" s="3">
        <v>104</v>
      </c>
      <c r="D788">
        <f>SUMIF(B$1:B$2162, B788, C$1:C$2162)</f>
        <v>4784</v>
      </c>
      <c r="E788" s="2" t="str">
        <f t="shared" si="86"/>
        <v>2.15</v>
      </c>
      <c r="F788">
        <f t="shared" si="87"/>
        <v>223.6</v>
      </c>
      <c r="G788">
        <f t="shared" si="88"/>
        <v>2008</v>
      </c>
      <c r="H788">
        <f>SUMIF(B$1:B788, B788, F$1:F788)</f>
        <v>3178.29</v>
      </c>
      <c r="I788">
        <f t="shared" si="92"/>
        <v>0.1</v>
      </c>
      <c r="J788">
        <f t="shared" si="89"/>
        <v>213.2</v>
      </c>
      <c r="K788" s="1">
        <f>EOMONTH(A788, 0)</f>
        <v>39721</v>
      </c>
      <c r="L788" s="3">
        <f t="shared" si="90"/>
        <v>3170</v>
      </c>
      <c r="M788">
        <f t="shared" si="91"/>
        <v>0</v>
      </c>
    </row>
    <row r="789" spans="1:13" x14ac:dyDescent="0.25">
      <c r="A789" s="1">
        <v>39713</v>
      </c>
      <c r="B789" t="s">
        <v>150</v>
      </c>
      <c r="C789" s="3">
        <v>1</v>
      </c>
      <c r="D789">
        <f>SUMIF(B$1:B$2162, B789, C$1:C$2162)</f>
        <v>4</v>
      </c>
      <c r="E789" s="2" t="str">
        <f t="shared" si="86"/>
        <v>2.15</v>
      </c>
      <c r="F789">
        <f t="shared" si="87"/>
        <v>2.15</v>
      </c>
      <c r="G789">
        <f t="shared" si="88"/>
        <v>2008</v>
      </c>
      <c r="H789">
        <f>SUMIF(B$1:B789, B789, F$1:F789)</f>
        <v>6.33</v>
      </c>
      <c r="I789">
        <f t="shared" si="92"/>
        <v>0</v>
      </c>
      <c r="J789">
        <f t="shared" si="89"/>
        <v>2.15</v>
      </c>
      <c r="K789" s="1">
        <f>EOMONTH(A789, 0)</f>
        <v>39721</v>
      </c>
      <c r="L789" s="3">
        <f t="shared" si="90"/>
        <v>3169</v>
      </c>
      <c r="M789">
        <f t="shared" si="91"/>
        <v>0</v>
      </c>
    </row>
    <row r="790" spans="1:13" x14ac:dyDescent="0.25">
      <c r="A790" s="1">
        <v>39714</v>
      </c>
      <c r="B790" t="s">
        <v>45</v>
      </c>
      <c r="C790" s="3">
        <v>203</v>
      </c>
      <c r="D790">
        <f>SUMIF(B$1:B$2162, B790, C$1:C$2162)</f>
        <v>26451</v>
      </c>
      <c r="E790" s="2" t="str">
        <f t="shared" si="86"/>
        <v>2.15</v>
      </c>
      <c r="F790">
        <f t="shared" si="87"/>
        <v>436.45</v>
      </c>
      <c r="G790">
        <f t="shared" si="88"/>
        <v>2008</v>
      </c>
      <c r="H790">
        <f>SUMIF(B$1:B790, B790, F$1:F790)</f>
        <v>20108.3</v>
      </c>
      <c r="I790">
        <f t="shared" si="92"/>
        <v>0.2</v>
      </c>
      <c r="J790">
        <f t="shared" si="89"/>
        <v>395.84999999999997</v>
      </c>
      <c r="K790" s="1">
        <f>EOMONTH(A790, 0)</f>
        <v>39721</v>
      </c>
      <c r="L790" s="3">
        <f t="shared" si="90"/>
        <v>2966</v>
      </c>
      <c r="M790">
        <f t="shared" si="91"/>
        <v>0</v>
      </c>
    </row>
    <row r="791" spans="1:13" x14ac:dyDescent="0.25">
      <c r="A791" s="1">
        <v>39714</v>
      </c>
      <c r="B791" t="s">
        <v>31</v>
      </c>
      <c r="C791" s="3">
        <v>52</v>
      </c>
      <c r="D791">
        <f>SUMIF(B$1:B$2162, B791, C$1:C$2162)</f>
        <v>1737</v>
      </c>
      <c r="E791" s="2" t="str">
        <f t="shared" si="86"/>
        <v>2.15</v>
      </c>
      <c r="F791">
        <f t="shared" si="87"/>
        <v>111.8</v>
      </c>
      <c r="G791">
        <f t="shared" si="88"/>
        <v>2008</v>
      </c>
      <c r="H791">
        <f>SUMIF(B$1:B791, B791, F$1:F791)</f>
        <v>1044.1000000000001</v>
      </c>
      <c r="I791">
        <f t="shared" si="92"/>
        <v>0.1</v>
      </c>
      <c r="J791">
        <f t="shared" si="89"/>
        <v>106.6</v>
      </c>
      <c r="K791" s="1">
        <f>EOMONTH(A791, 0)</f>
        <v>39721</v>
      </c>
      <c r="L791" s="3">
        <f t="shared" si="90"/>
        <v>2914</v>
      </c>
      <c r="M791">
        <f t="shared" si="91"/>
        <v>0</v>
      </c>
    </row>
    <row r="792" spans="1:13" x14ac:dyDescent="0.25">
      <c r="A792" s="1">
        <v>39716</v>
      </c>
      <c r="B792" t="s">
        <v>30</v>
      </c>
      <c r="C792" s="3">
        <v>183</v>
      </c>
      <c r="D792">
        <f>SUMIF(B$1:B$2162, B792, C$1:C$2162)</f>
        <v>5120</v>
      </c>
      <c r="E792" s="2" t="str">
        <f t="shared" si="86"/>
        <v>2.15</v>
      </c>
      <c r="F792">
        <f t="shared" si="87"/>
        <v>393.45</v>
      </c>
      <c r="G792">
        <f t="shared" si="88"/>
        <v>2008</v>
      </c>
      <c r="H792">
        <f>SUMIF(B$1:B792, B792, F$1:F792)</f>
        <v>4540.8599999999997</v>
      </c>
      <c r="I792">
        <f t="shared" si="92"/>
        <v>0.1</v>
      </c>
      <c r="J792">
        <f t="shared" si="89"/>
        <v>375.15</v>
      </c>
      <c r="K792" s="1">
        <f>EOMONTH(A792, 0)</f>
        <v>39721</v>
      </c>
      <c r="L792" s="3">
        <f t="shared" si="90"/>
        <v>2731</v>
      </c>
      <c r="M792">
        <f t="shared" si="91"/>
        <v>0</v>
      </c>
    </row>
    <row r="793" spans="1:13" x14ac:dyDescent="0.25">
      <c r="A793" s="1">
        <v>39717</v>
      </c>
      <c r="B793" t="s">
        <v>61</v>
      </c>
      <c r="C793" s="3">
        <v>182</v>
      </c>
      <c r="D793">
        <f>SUMIF(B$1:B$2162, B793, C$1:C$2162)</f>
        <v>3705</v>
      </c>
      <c r="E793" s="2" t="str">
        <f t="shared" si="86"/>
        <v>2.15</v>
      </c>
      <c r="F793">
        <f t="shared" si="87"/>
        <v>391.3</v>
      </c>
      <c r="G793">
        <f t="shared" si="88"/>
        <v>2008</v>
      </c>
      <c r="H793">
        <f>SUMIF(B$1:B793, B793, F$1:F793)</f>
        <v>2490.5</v>
      </c>
      <c r="I793">
        <f t="shared" si="92"/>
        <v>0.1</v>
      </c>
      <c r="J793">
        <f t="shared" si="89"/>
        <v>373.09999999999997</v>
      </c>
      <c r="K793" s="1">
        <f>EOMONTH(A793, 0)</f>
        <v>39721</v>
      </c>
      <c r="L793" s="3">
        <f t="shared" si="90"/>
        <v>2549</v>
      </c>
      <c r="M793">
        <f t="shared" si="91"/>
        <v>0</v>
      </c>
    </row>
    <row r="794" spans="1:13" x14ac:dyDescent="0.25">
      <c r="A794" s="1">
        <v>39719</v>
      </c>
      <c r="B794" t="s">
        <v>45</v>
      </c>
      <c r="C794" s="3">
        <v>383</v>
      </c>
      <c r="D794">
        <f>SUMIF(B$1:B$2162, B794, C$1:C$2162)</f>
        <v>26451</v>
      </c>
      <c r="E794" s="2" t="str">
        <f t="shared" si="86"/>
        <v>2.15</v>
      </c>
      <c r="F794">
        <f t="shared" si="87"/>
        <v>823.44999999999993</v>
      </c>
      <c r="G794">
        <f t="shared" si="88"/>
        <v>2008</v>
      </c>
      <c r="H794">
        <f>SUMIF(B$1:B794, B794, F$1:F794)</f>
        <v>20931.75</v>
      </c>
      <c r="I794">
        <f t="shared" si="92"/>
        <v>0.2</v>
      </c>
      <c r="J794">
        <f t="shared" si="89"/>
        <v>746.85</v>
      </c>
      <c r="K794" s="1">
        <f>EOMONTH(A794, 0)</f>
        <v>39721</v>
      </c>
      <c r="L794" s="3">
        <f t="shared" si="90"/>
        <v>2166</v>
      </c>
      <c r="M794">
        <f t="shared" si="91"/>
        <v>0</v>
      </c>
    </row>
    <row r="795" spans="1:13" x14ac:dyDescent="0.25">
      <c r="A795" s="1">
        <v>39722</v>
      </c>
      <c r="B795" t="s">
        <v>22</v>
      </c>
      <c r="C795" s="3">
        <v>113</v>
      </c>
      <c r="D795">
        <f>SUMIF(B$1:B$2162, B795, C$1:C$2162)</f>
        <v>26025</v>
      </c>
      <c r="E795" s="2" t="str">
        <f t="shared" si="86"/>
        <v>2.15</v>
      </c>
      <c r="F795">
        <f t="shared" si="87"/>
        <v>242.95</v>
      </c>
      <c r="G795">
        <f t="shared" si="88"/>
        <v>2008</v>
      </c>
      <c r="H795">
        <f>SUMIF(B$1:B795, B795, F$1:F795)</f>
        <v>18306.670000000002</v>
      </c>
      <c r="I795">
        <f t="shared" si="92"/>
        <v>0.2</v>
      </c>
      <c r="J795">
        <f t="shared" si="89"/>
        <v>220.35</v>
      </c>
      <c r="K795" s="1">
        <f>EOMONTH(A795, 0)</f>
        <v>39752</v>
      </c>
      <c r="L795" s="3">
        <f t="shared" si="90"/>
        <v>5166</v>
      </c>
      <c r="M795">
        <f t="shared" si="91"/>
        <v>0</v>
      </c>
    </row>
    <row r="796" spans="1:13" x14ac:dyDescent="0.25">
      <c r="A796" s="1">
        <v>39722</v>
      </c>
      <c r="B796" t="s">
        <v>63</v>
      </c>
      <c r="C796" s="3">
        <v>154</v>
      </c>
      <c r="D796">
        <f>SUMIF(B$1:B$2162, B796, C$1:C$2162)</f>
        <v>1002</v>
      </c>
      <c r="E796" s="2" t="str">
        <f t="shared" si="86"/>
        <v>2.15</v>
      </c>
      <c r="F796">
        <f t="shared" si="87"/>
        <v>331.09999999999997</v>
      </c>
      <c r="G796">
        <f t="shared" si="88"/>
        <v>2008</v>
      </c>
      <c r="H796">
        <f>SUMIF(B$1:B796, B796, F$1:F796)</f>
        <v>835.09999999999991</v>
      </c>
      <c r="I796">
        <f t="shared" si="92"/>
        <v>0.05</v>
      </c>
      <c r="J796">
        <f t="shared" si="89"/>
        <v>323.40000000000003</v>
      </c>
      <c r="K796" s="1">
        <f>EOMONTH(A796, 0)</f>
        <v>39752</v>
      </c>
      <c r="L796" s="3">
        <f t="shared" si="90"/>
        <v>5012</v>
      </c>
      <c r="M796">
        <f t="shared" si="91"/>
        <v>0</v>
      </c>
    </row>
    <row r="797" spans="1:13" x14ac:dyDescent="0.25">
      <c r="A797" s="1">
        <v>39722</v>
      </c>
      <c r="B797" t="s">
        <v>36</v>
      </c>
      <c r="C797" s="3">
        <v>8</v>
      </c>
      <c r="D797">
        <f>SUMIF(B$1:B$2162, B797, C$1:C$2162)</f>
        <v>48</v>
      </c>
      <c r="E797" s="2" t="str">
        <f t="shared" si="86"/>
        <v>2.15</v>
      </c>
      <c r="F797">
        <f t="shared" si="87"/>
        <v>17.2</v>
      </c>
      <c r="G797">
        <f t="shared" si="88"/>
        <v>2008</v>
      </c>
      <c r="H797">
        <f>SUMIF(B$1:B797, B797, F$1:F797)</f>
        <v>69.899999999999991</v>
      </c>
      <c r="I797">
        <f t="shared" si="92"/>
        <v>0</v>
      </c>
      <c r="J797">
        <f t="shared" si="89"/>
        <v>17.2</v>
      </c>
      <c r="K797" s="1">
        <f>EOMONTH(A797, 0)</f>
        <v>39752</v>
      </c>
      <c r="L797" s="3">
        <f t="shared" si="90"/>
        <v>5004</v>
      </c>
      <c r="M797">
        <f t="shared" si="91"/>
        <v>0</v>
      </c>
    </row>
    <row r="798" spans="1:13" x14ac:dyDescent="0.25">
      <c r="A798" s="1">
        <v>39725</v>
      </c>
      <c r="B798" t="s">
        <v>42</v>
      </c>
      <c r="C798" s="3">
        <v>14</v>
      </c>
      <c r="D798">
        <f>SUMIF(B$1:B$2162, B798, C$1:C$2162)</f>
        <v>63</v>
      </c>
      <c r="E798" s="2" t="str">
        <f t="shared" si="86"/>
        <v>2.15</v>
      </c>
      <c r="F798">
        <f t="shared" si="87"/>
        <v>30.099999999999998</v>
      </c>
      <c r="G798">
        <f t="shared" si="88"/>
        <v>2008</v>
      </c>
      <c r="H798">
        <f>SUMIF(B$1:B798, B798, F$1:F798)</f>
        <v>86.8</v>
      </c>
      <c r="I798">
        <f t="shared" si="92"/>
        <v>0</v>
      </c>
      <c r="J798">
        <f t="shared" si="89"/>
        <v>30.099999999999998</v>
      </c>
      <c r="K798" s="1">
        <f>EOMONTH(A798, 0)</f>
        <v>39752</v>
      </c>
      <c r="L798" s="3">
        <f t="shared" si="90"/>
        <v>4990</v>
      </c>
      <c r="M798">
        <f t="shared" si="91"/>
        <v>0</v>
      </c>
    </row>
    <row r="799" spans="1:13" x14ac:dyDescent="0.25">
      <c r="A799" s="1">
        <v>39725</v>
      </c>
      <c r="B799" t="s">
        <v>116</v>
      </c>
      <c r="C799" s="3">
        <v>5</v>
      </c>
      <c r="D799">
        <f>SUMIF(B$1:B$2162, B799, C$1:C$2162)</f>
        <v>36</v>
      </c>
      <c r="E799" s="2" t="str">
        <f t="shared" si="86"/>
        <v>2.15</v>
      </c>
      <c r="F799">
        <f t="shared" si="87"/>
        <v>10.75</v>
      </c>
      <c r="G799">
        <f t="shared" si="88"/>
        <v>2008</v>
      </c>
      <c r="H799">
        <f>SUMIF(B$1:B799, B799, F$1:F799)</f>
        <v>41.5</v>
      </c>
      <c r="I799">
        <f t="shared" si="92"/>
        <v>0</v>
      </c>
      <c r="J799">
        <f t="shared" si="89"/>
        <v>10.75</v>
      </c>
      <c r="K799" s="1">
        <f>EOMONTH(A799, 0)</f>
        <v>39752</v>
      </c>
      <c r="L799" s="3">
        <f t="shared" si="90"/>
        <v>4985</v>
      </c>
      <c r="M799">
        <f t="shared" si="91"/>
        <v>0</v>
      </c>
    </row>
    <row r="800" spans="1:13" x14ac:dyDescent="0.25">
      <c r="A800" s="1">
        <v>39727</v>
      </c>
      <c r="B800" t="s">
        <v>8</v>
      </c>
      <c r="C800" s="3">
        <v>141</v>
      </c>
      <c r="D800">
        <f>SUMIF(B$1:B$2162, B800, C$1:C$2162)</f>
        <v>3835</v>
      </c>
      <c r="E800" s="2" t="str">
        <f t="shared" si="86"/>
        <v>2.15</v>
      </c>
      <c r="F800">
        <f t="shared" si="87"/>
        <v>303.14999999999998</v>
      </c>
      <c r="G800">
        <f t="shared" si="88"/>
        <v>2008</v>
      </c>
      <c r="H800">
        <f>SUMIF(B$1:B800, B800, F$1:F800)</f>
        <v>2411.63</v>
      </c>
      <c r="I800">
        <f t="shared" si="92"/>
        <v>0.1</v>
      </c>
      <c r="J800">
        <f t="shared" si="89"/>
        <v>289.04999999999995</v>
      </c>
      <c r="K800" s="1">
        <f>EOMONTH(A800, 0)</f>
        <v>39752</v>
      </c>
      <c r="L800" s="3">
        <f t="shared" si="90"/>
        <v>4844</v>
      </c>
      <c r="M800">
        <f t="shared" si="91"/>
        <v>0</v>
      </c>
    </row>
    <row r="801" spans="1:13" x14ac:dyDescent="0.25">
      <c r="A801" s="1">
        <v>39727</v>
      </c>
      <c r="B801" t="s">
        <v>71</v>
      </c>
      <c r="C801" s="3">
        <v>27</v>
      </c>
      <c r="D801">
        <f>SUMIF(B$1:B$2162, B801, C$1:C$2162)</f>
        <v>3185</v>
      </c>
      <c r="E801" s="2" t="str">
        <f t="shared" si="86"/>
        <v>2.15</v>
      </c>
      <c r="F801">
        <f t="shared" si="87"/>
        <v>58.05</v>
      </c>
      <c r="G801">
        <f t="shared" si="88"/>
        <v>2008</v>
      </c>
      <c r="H801">
        <f>SUMIF(B$1:B801, B801, F$1:F801)</f>
        <v>2212.33</v>
      </c>
      <c r="I801">
        <f t="shared" si="92"/>
        <v>0.1</v>
      </c>
      <c r="J801">
        <f t="shared" si="89"/>
        <v>55.349999999999994</v>
      </c>
      <c r="K801" s="1">
        <f>EOMONTH(A801, 0)</f>
        <v>39752</v>
      </c>
      <c r="L801" s="3">
        <f t="shared" si="90"/>
        <v>4817</v>
      </c>
      <c r="M801">
        <f t="shared" si="91"/>
        <v>0</v>
      </c>
    </row>
    <row r="802" spans="1:13" x14ac:dyDescent="0.25">
      <c r="A802" s="1">
        <v>39729</v>
      </c>
      <c r="B802" t="s">
        <v>5</v>
      </c>
      <c r="C802" s="3">
        <v>378</v>
      </c>
      <c r="D802">
        <f>SUMIF(B$1:B$2162, B802, C$1:C$2162)</f>
        <v>11402</v>
      </c>
      <c r="E802" s="2" t="str">
        <f t="shared" si="86"/>
        <v>2.15</v>
      </c>
      <c r="F802">
        <f t="shared" si="87"/>
        <v>812.69999999999993</v>
      </c>
      <c r="G802">
        <f t="shared" si="88"/>
        <v>2008</v>
      </c>
      <c r="H802">
        <f>SUMIF(B$1:B802, B802, F$1:F802)</f>
        <v>10838.650000000003</v>
      </c>
      <c r="I802">
        <f t="shared" si="92"/>
        <v>0.2</v>
      </c>
      <c r="J802">
        <f t="shared" si="89"/>
        <v>737.1</v>
      </c>
      <c r="K802" s="1">
        <f>EOMONTH(A802, 0)</f>
        <v>39752</v>
      </c>
      <c r="L802" s="3">
        <f t="shared" si="90"/>
        <v>4439</v>
      </c>
      <c r="M802">
        <f t="shared" si="91"/>
        <v>0</v>
      </c>
    </row>
    <row r="803" spans="1:13" x14ac:dyDescent="0.25">
      <c r="A803" s="1">
        <v>39729</v>
      </c>
      <c r="B803" t="s">
        <v>31</v>
      </c>
      <c r="C803" s="3">
        <v>136</v>
      </c>
      <c r="D803">
        <f>SUMIF(B$1:B$2162, B803, C$1:C$2162)</f>
        <v>1737</v>
      </c>
      <c r="E803" s="2" t="str">
        <f t="shared" si="86"/>
        <v>2.15</v>
      </c>
      <c r="F803">
        <f t="shared" si="87"/>
        <v>292.39999999999998</v>
      </c>
      <c r="G803">
        <f t="shared" si="88"/>
        <v>2008</v>
      </c>
      <c r="H803">
        <f>SUMIF(B$1:B803, B803, F$1:F803)</f>
        <v>1336.5</v>
      </c>
      <c r="I803">
        <f t="shared" si="92"/>
        <v>0.1</v>
      </c>
      <c r="J803">
        <f t="shared" si="89"/>
        <v>278.79999999999995</v>
      </c>
      <c r="K803" s="1">
        <f>EOMONTH(A803, 0)</f>
        <v>39752</v>
      </c>
      <c r="L803" s="3">
        <f t="shared" si="90"/>
        <v>4303</v>
      </c>
      <c r="M803">
        <f t="shared" si="91"/>
        <v>0</v>
      </c>
    </row>
    <row r="804" spans="1:13" x14ac:dyDescent="0.25">
      <c r="A804" s="1">
        <v>39729</v>
      </c>
      <c r="B804" t="s">
        <v>175</v>
      </c>
      <c r="C804" s="3">
        <v>14</v>
      </c>
      <c r="D804">
        <f>SUMIF(B$1:B$2162, B804, C$1:C$2162)</f>
        <v>59</v>
      </c>
      <c r="E804" s="2" t="str">
        <f t="shared" si="86"/>
        <v>2.15</v>
      </c>
      <c r="F804">
        <f t="shared" si="87"/>
        <v>30.099999999999998</v>
      </c>
      <c r="G804">
        <f t="shared" si="88"/>
        <v>2008</v>
      </c>
      <c r="H804">
        <f>SUMIF(B$1:B804, B804, F$1:F804)</f>
        <v>30.099999999999998</v>
      </c>
      <c r="I804">
        <f t="shared" si="92"/>
        <v>0</v>
      </c>
      <c r="J804">
        <f t="shared" si="89"/>
        <v>30.099999999999998</v>
      </c>
      <c r="K804" s="1">
        <f>EOMONTH(A804, 0)</f>
        <v>39752</v>
      </c>
      <c r="L804" s="3">
        <f t="shared" si="90"/>
        <v>4289</v>
      </c>
      <c r="M804">
        <f t="shared" si="91"/>
        <v>0</v>
      </c>
    </row>
    <row r="805" spans="1:13" x14ac:dyDescent="0.25">
      <c r="A805" s="1">
        <v>39729</v>
      </c>
      <c r="B805" t="s">
        <v>159</v>
      </c>
      <c r="C805" s="3">
        <v>12</v>
      </c>
      <c r="D805">
        <f>SUMIF(B$1:B$2162, B805, C$1:C$2162)</f>
        <v>46</v>
      </c>
      <c r="E805" s="2" t="str">
        <f t="shared" si="86"/>
        <v>2.15</v>
      </c>
      <c r="F805">
        <f t="shared" si="87"/>
        <v>25.799999999999997</v>
      </c>
      <c r="G805">
        <f t="shared" si="88"/>
        <v>2008</v>
      </c>
      <c r="H805">
        <f>SUMIF(B$1:B805, B805, F$1:F805)</f>
        <v>36.549999999999997</v>
      </c>
      <c r="I805">
        <f t="shared" si="92"/>
        <v>0</v>
      </c>
      <c r="J805">
        <f t="shared" si="89"/>
        <v>25.799999999999997</v>
      </c>
      <c r="K805" s="1">
        <f>EOMONTH(A805, 0)</f>
        <v>39752</v>
      </c>
      <c r="L805" s="3">
        <f t="shared" si="90"/>
        <v>4277</v>
      </c>
      <c r="M805">
        <f t="shared" si="91"/>
        <v>0</v>
      </c>
    </row>
    <row r="806" spans="1:13" x14ac:dyDescent="0.25">
      <c r="A806" s="1">
        <v>39732</v>
      </c>
      <c r="B806" t="s">
        <v>45</v>
      </c>
      <c r="C806" s="3">
        <v>284</v>
      </c>
      <c r="D806">
        <f>SUMIF(B$1:B$2162, B806, C$1:C$2162)</f>
        <v>26451</v>
      </c>
      <c r="E806" s="2" t="str">
        <f t="shared" si="86"/>
        <v>2.15</v>
      </c>
      <c r="F806">
        <f t="shared" si="87"/>
        <v>610.6</v>
      </c>
      <c r="G806">
        <f t="shared" si="88"/>
        <v>2008</v>
      </c>
      <c r="H806">
        <f>SUMIF(B$1:B806, B806, F$1:F806)</f>
        <v>21542.35</v>
      </c>
      <c r="I806">
        <f t="shared" si="92"/>
        <v>0.2</v>
      </c>
      <c r="J806">
        <f t="shared" si="89"/>
        <v>553.79999999999995</v>
      </c>
      <c r="K806" s="1">
        <f>EOMONTH(A806, 0)</f>
        <v>39752</v>
      </c>
      <c r="L806" s="3">
        <f t="shared" si="90"/>
        <v>3993</v>
      </c>
      <c r="M806">
        <f t="shared" si="91"/>
        <v>0</v>
      </c>
    </row>
    <row r="807" spans="1:13" x14ac:dyDescent="0.25">
      <c r="A807" s="1">
        <v>39733</v>
      </c>
      <c r="B807" t="s">
        <v>55</v>
      </c>
      <c r="C807" s="3">
        <v>159</v>
      </c>
      <c r="D807">
        <f>SUMIF(B$1:B$2162, B807, C$1:C$2162)</f>
        <v>4926</v>
      </c>
      <c r="E807" s="2" t="str">
        <f t="shared" si="86"/>
        <v>2.15</v>
      </c>
      <c r="F807">
        <f t="shared" si="87"/>
        <v>341.84999999999997</v>
      </c>
      <c r="G807">
        <f t="shared" si="88"/>
        <v>2008</v>
      </c>
      <c r="H807">
        <f>SUMIF(B$1:B807, B807, F$1:F807)</f>
        <v>4108.43</v>
      </c>
      <c r="I807">
        <f t="shared" si="92"/>
        <v>0.1</v>
      </c>
      <c r="J807">
        <f t="shared" si="89"/>
        <v>325.95</v>
      </c>
      <c r="K807" s="1">
        <f>EOMONTH(A807, 0)</f>
        <v>39752</v>
      </c>
      <c r="L807" s="3">
        <f t="shared" si="90"/>
        <v>3834</v>
      </c>
      <c r="M807">
        <f t="shared" si="91"/>
        <v>0</v>
      </c>
    </row>
    <row r="808" spans="1:13" x14ac:dyDescent="0.25">
      <c r="A808" s="1">
        <v>39733</v>
      </c>
      <c r="B808" t="s">
        <v>19</v>
      </c>
      <c r="C808" s="3">
        <v>54</v>
      </c>
      <c r="D808">
        <f>SUMIF(B$1:B$2162, B808, C$1:C$2162)</f>
        <v>4784</v>
      </c>
      <c r="E808" s="2" t="str">
        <f t="shared" si="86"/>
        <v>2.15</v>
      </c>
      <c r="F808">
        <f t="shared" si="87"/>
        <v>116.1</v>
      </c>
      <c r="G808">
        <f t="shared" si="88"/>
        <v>2008</v>
      </c>
      <c r="H808">
        <f>SUMIF(B$1:B808, B808, F$1:F808)</f>
        <v>3294.39</v>
      </c>
      <c r="I808">
        <f t="shared" si="92"/>
        <v>0.1</v>
      </c>
      <c r="J808">
        <f t="shared" si="89"/>
        <v>110.69999999999999</v>
      </c>
      <c r="K808" s="1">
        <f>EOMONTH(A808, 0)</f>
        <v>39752</v>
      </c>
      <c r="L808" s="3">
        <f t="shared" si="90"/>
        <v>3780</v>
      </c>
      <c r="M808">
        <f t="shared" si="91"/>
        <v>0</v>
      </c>
    </row>
    <row r="809" spans="1:13" x14ac:dyDescent="0.25">
      <c r="A809" s="1">
        <v>39733</v>
      </c>
      <c r="B809" t="s">
        <v>31</v>
      </c>
      <c r="C809" s="3">
        <v>51</v>
      </c>
      <c r="D809">
        <f>SUMIF(B$1:B$2162, B809, C$1:C$2162)</f>
        <v>1737</v>
      </c>
      <c r="E809" s="2" t="str">
        <f t="shared" si="86"/>
        <v>2.15</v>
      </c>
      <c r="F809">
        <f t="shared" si="87"/>
        <v>109.64999999999999</v>
      </c>
      <c r="G809">
        <f t="shared" si="88"/>
        <v>2008</v>
      </c>
      <c r="H809">
        <f>SUMIF(B$1:B809, B809, F$1:F809)</f>
        <v>1446.15</v>
      </c>
      <c r="I809">
        <f t="shared" si="92"/>
        <v>0.1</v>
      </c>
      <c r="J809">
        <f t="shared" si="89"/>
        <v>104.55</v>
      </c>
      <c r="K809" s="1">
        <f>EOMONTH(A809, 0)</f>
        <v>39752</v>
      </c>
      <c r="L809" s="3">
        <f t="shared" si="90"/>
        <v>3729</v>
      </c>
      <c r="M809">
        <f t="shared" si="91"/>
        <v>0</v>
      </c>
    </row>
    <row r="810" spans="1:13" x14ac:dyDescent="0.25">
      <c r="A810" s="1">
        <v>39738</v>
      </c>
      <c r="B810" t="s">
        <v>9</v>
      </c>
      <c r="C810" s="3">
        <v>351</v>
      </c>
      <c r="D810">
        <f>SUMIF(B$1:B$2162, B810, C$1:C$2162)</f>
        <v>26955</v>
      </c>
      <c r="E810" s="2" t="str">
        <f t="shared" si="86"/>
        <v>2.15</v>
      </c>
      <c r="F810">
        <f t="shared" si="87"/>
        <v>754.65</v>
      </c>
      <c r="G810">
        <f t="shared" si="88"/>
        <v>2008</v>
      </c>
      <c r="H810">
        <f>SUMIF(B$1:B810, B810, F$1:F810)</f>
        <v>20377.099999999999</v>
      </c>
      <c r="I810">
        <f t="shared" si="92"/>
        <v>0.2</v>
      </c>
      <c r="J810">
        <f t="shared" si="89"/>
        <v>684.44999999999993</v>
      </c>
      <c r="K810" s="1">
        <f>EOMONTH(A810, 0)</f>
        <v>39752</v>
      </c>
      <c r="L810" s="3">
        <f t="shared" si="90"/>
        <v>3378</v>
      </c>
      <c r="M810">
        <f t="shared" si="91"/>
        <v>0</v>
      </c>
    </row>
    <row r="811" spans="1:13" x14ac:dyDescent="0.25">
      <c r="A811" s="1">
        <v>39738</v>
      </c>
      <c r="B811" t="s">
        <v>22</v>
      </c>
      <c r="C811" s="3">
        <v>390</v>
      </c>
      <c r="D811">
        <f>SUMIF(B$1:B$2162, B811, C$1:C$2162)</f>
        <v>26025</v>
      </c>
      <c r="E811" s="2" t="str">
        <f t="shared" si="86"/>
        <v>2.15</v>
      </c>
      <c r="F811">
        <f t="shared" si="87"/>
        <v>838.5</v>
      </c>
      <c r="G811">
        <f t="shared" si="88"/>
        <v>2008</v>
      </c>
      <c r="H811">
        <f>SUMIF(B$1:B811, B811, F$1:F811)</f>
        <v>19145.170000000002</v>
      </c>
      <c r="I811">
        <f t="shared" si="92"/>
        <v>0.2</v>
      </c>
      <c r="J811">
        <f t="shared" si="89"/>
        <v>760.5</v>
      </c>
      <c r="K811" s="1">
        <f>EOMONTH(A811, 0)</f>
        <v>39752</v>
      </c>
      <c r="L811" s="3">
        <f t="shared" si="90"/>
        <v>2988</v>
      </c>
      <c r="M811">
        <f t="shared" si="91"/>
        <v>0</v>
      </c>
    </row>
    <row r="812" spans="1:13" x14ac:dyDescent="0.25">
      <c r="A812" s="1">
        <v>39738</v>
      </c>
      <c r="B812" t="s">
        <v>33</v>
      </c>
      <c r="C812" s="3">
        <v>4</v>
      </c>
      <c r="D812">
        <f>SUMIF(B$1:B$2162, B812, C$1:C$2162)</f>
        <v>28</v>
      </c>
      <c r="E812" s="2" t="str">
        <f t="shared" si="86"/>
        <v>2.15</v>
      </c>
      <c r="F812">
        <f t="shared" si="87"/>
        <v>8.6</v>
      </c>
      <c r="G812">
        <f t="shared" si="88"/>
        <v>2008</v>
      </c>
      <c r="H812">
        <f>SUMIF(B$1:B812, B812, F$1:F812)</f>
        <v>55.589999999999996</v>
      </c>
      <c r="I812">
        <f t="shared" si="92"/>
        <v>0</v>
      </c>
      <c r="J812">
        <f t="shared" si="89"/>
        <v>8.6</v>
      </c>
      <c r="K812" s="1">
        <f>EOMONTH(A812, 0)</f>
        <v>39752</v>
      </c>
      <c r="L812" s="3">
        <f t="shared" si="90"/>
        <v>2984</v>
      </c>
      <c r="M812">
        <f t="shared" si="91"/>
        <v>0</v>
      </c>
    </row>
    <row r="813" spans="1:13" x14ac:dyDescent="0.25">
      <c r="A813" s="1">
        <v>39739</v>
      </c>
      <c r="B813" t="s">
        <v>35</v>
      </c>
      <c r="C813" s="3">
        <v>140</v>
      </c>
      <c r="D813">
        <f>SUMIF(B$1:B$2162, B813, C$1:C$2162)</f>
        <v>4407</v>
      </c>
      <c r="E813" s="2" t="str">
        <f t="shared" si="86"/>
        <v>2.15</v>
      </c>
      <c r="F813">
        <f t="shared" si="87"/>
        <v>301</v>
      </c>
      <c r="G813">
        <f t="shared" si="88"/>
        <v>2008</v>
      </c>
      <c r="H813">
        <f>SUMIF(B$1:B813, B813, F$1:F813)</f>
        <v>2704.3300000000004</v>
      </c>
      <c r="I813">
        <f t="shared" si="92"/>
        <v>0.1</v>
      </c>
      <c r="J813">
        <f t="shared" si="89"/>
        <v>287</v>
      </c>
      <c r="K813" s="1">
        <f>EOMONTH(A813, 0)</f>
        <v>39752</v>
      </c>
      <c r="L813" s="3">
        <f t="shared" si="90"/>
        <v>2844</v>
      </c>
      <c r="M813">
        <f t="shared" si="91"/>
        <v>0</v>
      </c>
    </row>
    <row r="814" spans="1:13" x14ac:dyDescent="0.25">
      <c r="A814" s="1">
        <v>39740</v>
      </c>
      <c r="B814" t="s">
        <v>50</v>
      </c>
      <c r="C814" s="3">
        <v>125</v>
      </c>
      <c r="D814">
        <f>SUMIF(B$1:B$2162, B814, C$1:C$2162)</f>
        <v>22352</v>
      </c>
      <c r="E814" s="2" t="str">
        <f t="shared" si="86"/>
        <v>2.15</v>
      </c>
      <c r="F814">
        <f t="shared" si="87"/>
        <v>268.75</v>
      </c>
      <c r="G814">
        <f t="shared" si="88"/>
        <v>2008</v>
      </c>
      <c r="H814">
        <f>SUMIF(B$1:B814, B814, F$1:F814)</f>
        <v>21476.459999999995</v>
      </c>
      <c r="I814">
        <f t="shared" si="92"/>
        <v>0.2</v>
      </c>
      <c r="J814">
        <f t="shared" si="89"/>
        <v>243.75</v>
      </c>
      <c r="K814" s="1">
        <f>EOMONTH(A814, 0)</f>
        <v>39752</v>
      </c>
      <c r="L814" s="3">
        <f t="shared" si="90"/>
        <v>2719</v>
      </c>
      <c r="M814">
        <f t="shared" si="91"/>
        <v>0</v>
      </c>
    </row>
    <row r="815" spans="1:13" x14ac:dyDescent="0.25">
      <c r="A815" s="1">
        <v>39740</v>
      </c>
      <c r="B815" t="s">
        <v>66</v>
      </c>
      <c r="C815" s="3">
        <v>97</v>
      </c>
      <c r="D815">
        <f>SUMIF(B$1:B$2162, B815, C$1:C$2162)</f>
        <v>3795</v>
      </c>
      <c r="E815" s="2" t="str">
        <f t="shared" si="86"/>
        <v>2.15</v>
      </c>
      <c r="F815">
        <f t="shared" si="87"/>
        <v>208.54999999999998</v>
      </c>
      <c r="G815">
        <f t="shared" si="88"/>
        <v>2008</v>
      </c>
      <c r="H815">
        <f>SUMIF(B$1:B815, B815, F$1:F815)</f>
        <v>3176.3500000000004</v>
      </c>
      <c r="I815">
        <f t="shared" si="92"/>
        <v>0.1</v>
      </c>
      <c r="J815">
        <f t="shared" si="89"/>
        <v>198.85</v>
      </c>
      <c r="K815" s="1">
        <f>EOMONTH(A815, 0)</f>
        <v>39752</v>
      </c>
      <c r="L815" s="3">
        <f t="shared" si="90"/>
        <v>2622</v>
      </c>
      <c r="M815">
        <f t="shared" si="91"/>
        <v>0</v>
      </c>
    </row>
    <row r="816" spans="1:13" x14ac:dyDescent="0.25">
      <c r="A816" s="1">
        <v>39743</v>
      </c>
      <c r="B816" t="s">
        <v>66</v>
      </c>
      <c r="C816" s="3">
        <v>190</v>
      </c>
      <c r="D816">
        <f>SUMIF(B$1:B$2162, B816, C$1:C$2162)</f>
        <v>3795</v>
      </c>
      <c r="E816" s="2" t="str">
        <f t="shared" si="86"/>
        <v>2.15</v>
      </c>
      <c r="F816">
        <f t="shared" si="87"/>
        <v>408.5</v>
      </c>
      <c r="G816">
        <f t="shared" si="88"/>
        <v>2008</v>
      </c>
      <c r="H816">
        <f>SUMIF(B$1:B816, B816, F$1:F816)</f>
        <v>3584.8500000000004</v>
      </c>
      <c r="I816">
        <f t="shared" si="92"/>
        <v>0.1</v>
      </c>
      <c r="J816">
        <f t="shared" si="89"/>
        <v>389.49999999999994</v>
      </c>
      <c r="K816" s="1">
        <f>EOMONTH(A816, 0)</f>
        <v>39752</v>
      </c>
      <c r="L816" s="3">
        <f t="shared" si="90"/>
        <v>2432</v>
      </c>
      <c r="M816">
        <f t="shared" si="91"/>
        <v>0</v>
      </c>
    </row>
    <row r="817" spans="1:13" x14ac:dyDescent="0.25">
      <c r="A817" s="1">
        <v>39745</v>
      </c>
      <c r="B817" t="s">
        <v>14</v>
      </c>
      <c r="C817" s="3">
        <v>415</v>
      </c>
      <c r="D817">
        <f>SUMIF(B$1:B$2162, B817, C$1:C$2162)</f>
        <v>23660</v>
      </c>
      <c r="E817" s="2" t="str">
        <f t="shared" si="86"/>
        <v>2.15</v>
      </c>
      <c r="F817">
        <f t="shared" si="87"/>
        <v>892.25</v>
      </c>
      <c r="G817">
        <f t="shared" si="88"/>
        <v>2008</v>
      </c>
      <c r="H817">
        <f>SUMIF(B$1:B817, B817, F$1:F817)</f>
        <v>18925.12</v>
      </c>
      <c r="I817">
        <f t="shared" si="92"/>
        <v>0.2</v>
      </c>
      <c r="J817">
        <f t="shared" si="89"/>
        <v>809.25</v>
      </c>
      <c r="K817" s="1">
        <f>EOMONTH(A817, 0)</f>
        <v>39752</v>
      </c>
      <c r="L817" s="3">
        <f t="shared" si="90"/>
        <v>2017</v>
      </c>
      <c r="M817">
        <f t="shared" si="91"/>
        <v>0</v>
      </c>
    </row>
    <row r="818" spans="1:13" x14ac:dyDescent="0.25">
      <c r="A818" s="1">
        <v>39747</v>
      </c>
      <c r="B818" t="s">
        <v>9</v>
      </c>
      <c r="C818" s="3">
        <v>269</v>
      </c>
      <c r="D818">
        <f>SUMIF(B$1:B$2162, B818, C$1:C$2162)</f>
        <v>26955</v>
      </c>
      <c r="E818" s="2" t="str">
        <f t="shared" si="86"/>
        <v>2.15</v>
      </c>
      <c r="F818">
        <f t="shared" si="87"/>
        <v>578.35</v>
      </c>
      <c r="G818">
        <f t="shared" si="88"/>
        <v>2008</v>
      </c>
      <c r="H818">
        <f>SUMIF(B$1:B818, B818, F$1:F818)</f>
        <v>20955.449999999997</v>
      </c>
      <c r="I818">
        <f t="shared" si="92"/>
        <v>0.2</v>
      </c>
      <c r="J818">
        <f t="shared" si="89"/>
        <v>524.54999999999995</v>
      </c>
      <c r="K818" s="1">
        <f>EOMONTH(A818, 0)</f>
        <v>39752</v>
      </c>
      <c r="L818" s="3">
        <f t="shared" si="90"/>
        <v>1748</v>
      </c>
      <c r="M818">
        <f t="shared" si="91"/>
        <v>0</v>
      </c>
    </row>
    <row r="819" spans="1:13" x14ac:dyDescent="0.25">
      <c r="A819" s="1">
        <v>39747</v>
      </c>
      <c r="B819" t="s">
        <v>45</v>
      </c>
      <c r="C819" s="3">
        <v>162</v>
      </c>
      <c r="D819">
        <f>SUMIF(B$1:B$2162, B819, C$1:C$2162)</f>
        <v>26451</v>
      </c>
      <c r="E819" s="2" t="str">
        <f t="shared" si="86"/>
        <v>2.15</v>
      </c>
      <c r="F819">
        <f t="shared" si="87"/>
        <v>348.3</v>
      </c>
      <c r="G819">
        <f t="shared" si="88"/>
        <v>2008</v>
      </c>
      <c r="H819">
        <f>SUMIF(B$1:B819, B819, F$1:F819)</f>
        <v>21890.649999999998</v>
      </c>
      <c r="I819">
        <f t="shared" si="92"/>
        <v>0.2</v>
      </c>
      <c r="J819">
        <f t="shared" si="89"/>
        <v>315.89999999999998</v>
      </c>
      <c r="K819" s="1">
        <f>EOMONTH(A819, 0)</f>
        <v>39752</v>
      </c>
      <c r="L819" s="3">
        <f t="shared" si="90"/>
        <v>1586</v>
      </c>
      <c r="M819">
        <f t="shared" si="91"/>
        <v>0</v>
      </c>
    </row>
    <row r="820" spans="1:13" x14ac:dyDescent="0.25">
      <c r="A820" s="1">
        <v>39747</v>
      </c>
      <c r="B820" t="s">
        <v>140</v>
      </c>
      <c r="C820" s="3">
        <v>11</v>
      </c>
      <c r="D820">
        <f>SUMIF(B$1:B$2162, B820, C$1:C$2162)</f>
        <v>40</v>
      </c>
      <c r="E820" s="2" t="str">
        <f t="shared" si="86"/>
        <v>2.15</v>
      </c>
      <c r="F820">
        <f t="shared" si="87"/>
        <v>23.65</v>
      </c>
      <c r="G820">
        <f t="shared" si="88"/>
        <v>2008</v>
      </c>
      <c r="H820">
        <f>SUMIF(B$1:B820, B820, F$1:F820)</f>
        <v>55</v>
      </c>
      <c r="I820">
        <f t="shared" si="92"/>
        <v>0</v>
      </c>
      <c r="J820">
        <f t="shared" si="89"/>
        <v>23.65</v>
      </c>
      <c r="K820" s="1">
        <f>EOMONTH(A820, 0)</f>
        <v>39752</v>
      </c>
      <c r="L820" s="3">
        <f t="shared" si="90"/>
        <v>1575</v>
      </c>
      <c r="M820">
        <f t="shared" si="91"/>
        <v>0</v>
      </c>
    </row>
    <row r="821" spans="1:13" x14ac:dyDescent="0.25">
      <c r="A821" s="1">
        <v>39757</v>
      </c>
      <c r="B821" t="s">
        <v>18</v>
      </c>
      <c r="C821" s="3">
        <v>75</v>
      </c>
      <c r="D821">
        <f>SUMIF(B$1:B$2162, B821, C$1:C$2162)</f>
        <v>5156</v>
      </c>
      <c r="E821" s="2" t="str">
        <f t="shared" si="86"/>
        <v>2.15</v>
      </c>
      <c r="F821">
        <f t="shared" si="87"/>
        <v>161.25</v>
      </c>
      <c r="G821">
        <f t="shared" si="88"/>
        <v>2008</v>
      </c>
      <c r="H821">
        <f>SUMIF(B$1:B821, B821, F$1:F821)</f>
        <v>5854.7400000000007</v>
      </c>
      <c r="I821">
        <f t="shared" si="92"/>
        <v>0.1</v>
      </c>
      <c r="J821">
        <f t="shared" si="89"/>
        <v>153.75</v>
      </c>
      <c r="K821" s="1">
        <f>EOMONTH(A821, 0)</f>
        <v>39782</v>
      </c>
      <c r="L821" s="3">
        <f t="shared" si="90"/>
        <v>5575</v>
      </c>
      <c r="M821">
        <f t="shared" si="91"/>
        <v>1</v>
      </c>
    </row>
    <row r="822" spans="1:13" x14ac:dyDescent="0.25">
      <c r="A822" s="1">
        <v>39759</v>
      </c>
      <c r="B822" t="s">
        <v>22</v>
      </c>
      <c r="C822" s="3">
        <v>358</v>
      </c>
      <c r="D822">
        <f>SUMIF(B$1:B$2162, B822, C$1:C$2162)</f>
        <v>26025</v>
      </c>
      <c r="E822" s="2" t="str">
        <f t="shared" si="86"/>
        <v>2.15</v>
      </c>
      <c r="F822">
        <f t="shared" si="87"/>
        <v>769.69999999999993</v>
      </c>
      <c r="G822">
        <f t="shared" si="88"/>
        <v>2008</v>
      </c>
      <c r="H822">
        <f>SUMIF(B$1:B822, B822, F$1:F822)</f>
        <v>19914.870000000003</v>
      </c>
      <c r="I822">
        <f t="shared" si="92"/>
        <v>0.2</v>
      </c>
      <c r="J822">
        <f t="shared" si="89"/>
        <v>698.1</v>
      </c>
      <c r="K822" s="1">
        <f>EOMONTH(A822, 0)</f>
        <v>39782</v>
      </c>
      <c r="L822" s="3">
        <f t="shared" si="90"/>
        <v>5217</v>
      </c>
      <c r="M822">
        <f t="shared" si="91"/>
        <v>0</v>
      </c>
    </row>
    <row r="823" spans="1:13" x14ac:dyDescent="0.25">
      <c r="A823" s="1">
        <v>39760</v>
      </c>
      <c r="B823" t="s">
        <v>8</v>
      </c>
      <c r="C823" s="3">
        <v>198</v>
      </c>
      <c r="D823">
        <f>SUMIF(B$1:B$2162, B823, C$1:C$2162)</f>
        <v>3835</v>
      </c>
      <c r="E823" s="2" t="str">
        <f t="shared" si="86"/>
        <v>2.15</v>
      </c>
      <c r="F823">
        <f t="shared" si="87"/>
        <v>425.7</v>
      </c>
      <c r="G823">
        <f t="shared" si="88"/>
        <v>2008</v>
      </c>
      <c r="H823">
        <f>SUMIF(B$1:B823, B823, F$1:F823)</f>
        <v>2837.33</v>
      </c>
      <c r="I823">
        <f t="shared" si="92"/>
        <v>0.1</v>
      </c>
      <c r="J823">
        <f t="shared" si="89"/>
        <v>405.9</v>
      </c>
      <c r="K823" s="1">
        <f>EOMONTH(A823, 0)</f>
        <v>39782</v>
      </c>
      <c r="L823" s="3">
        <f t="shared" si="90"/>
        <v>5019</v>
      </c>
      <c r="M823">
        <f t="shared" si="91"/>
        <v>0</v>
      </c>
    </row>
    <row r="824" spans="1:13" x14ac:dyDescent="0.25">
      <c r="A824" s="1">
        <v>39763</v>
      </c>
      <c r="B824" t="s">
        <v>22</v>
      </c>
      <c r="C824" s="3">
        <v>189</v>
      </c>
      <c r="D824">
        <f>SUMIF(B$1:B$2162, B824, C$1:C$2162)</f>
        <v>26025</v>
      </c>
      <c r="E824" s="2" t="str">
        <f t="shared" si="86"/>
        <v>2.15</v>
      </c>
      <c r="F824">
        <f t="shared" si="87"/>
        <v>406.34999999999997</v>
      </c>
      <c r="G824">
        <f t="shared" si="88"/>
        <v>2008</v>
      </c>
      <c r="H824">
        <f>SUMIF(B$1:B824, B824, F$1:F824)</f>
        <v>20321.22</v>
      </c>
      <c r="I824">
        <f t="shared" si="92"/>
        <v>0.2</v>
      </c>
      <c r="J824">
        <f t="shared" si="89"/>
        <v>368.55</v>
      </c>
      <c r="K824" s="1">
        <f>EOMONTH(A824, 0)</f>
        <v>39782</v>
      </c>
      <c r="L824" s="3">
        <f t="shared" si="90"/>
        <v>4830</v>
      </c>
      <c r="M824">
        <f t="shared" si="91"/>
        <v>0</v>
      </c>
    </row>
    <row r="825" spans="1:13" x14ac:dyDescent="0.25">
      <c r="A825" s="1">
        <v>39764</v>
      </c>
      <c r="B825" t="s">
        <v>24</v>
      </c>
      <c r="C825" s="3">
        <v>226</v>
      </c>
      <c r="D825">
        <f>SUMIF(B$1:B$2162, B825, C$1:C$2162)</f>
        <v>5797</v>
      </c>
      <c r="E825" s="2" t="str">
        <f t="shared" si="86"/>
        <v>2.15</v>
      </c>
      <c r="F825">
        <f t="shared" si="87"/>
        <v>485.9</v>
      </c>
      <c r="G825">
        <f t="shared" si="88"/>
        <v>2008</v>
      </c>
      <c r="H825">
        <f>SUMIF(B$1:B825, B825, F$1:F825)</f>
        <v>7490.8999999999987</v>
      </c>
      <c r="I825">
        <f t="shared" si="92"/>
        <v>0.1</v>
      </c>
      <c r="J825">
        <f t="shared" si="89"/>
        <v>463.29999999999995</v>
      </c>
      <c r="K825" s="1">
        <f>EOMONTH(A825, 0)</f>
        <v>39782</v>
      </c>
      <c r="L825" s="3">
        <f t="shared" si="90"/>
        <v>4604</v>
      </c>
      <c r="M825">
        <f t="shared" si="91"/>
        <v>0</v>
      </c>
    </row>
    <row r="826" spans="1:13" x14ac:dyDescent="0.25">
      <c r="A826" s="1">
        <v>39765</v>
      </c>
      <c r="B826" t="s">
        <v>55</v>
      </c>
      <c r="C826" s="3">
        <v>94</v>
      </c>
      <c r="D826">
        <f>SUMIF(B$1:B$2162, B826, C$1:C$2162)</f>
        <v>4926</v>
      </c>
      <c r="E826" s="2" t="str">
        <f t="shared" si="86"/>
        <v>2.15</v>
      </c>
      <c r="F826">
        <f t="shared" si="87"/>
        <v>202.1</v>
      </c>
      <c r="G826">
        <f t="shared" si="88"/>
        <v>2008</v>
      </c>
      <c r="H826">
        <f>SUMIF(B$1:B826, B826, F$1:F826)</f>
        <v>4310.5300000000007</v>
      </c>
      <c r="I826">
        <f t="shared" si="92"/>
        <v>0.1</v>
      </c>
      <c r="J826">
        <f t="shared" si="89"/>
        <v>192.7</v>
      </c>
      <c r="K826" s="1">
        <f>EOMONTH(A826, 0)</f>
        <v>39782</v>
      </c>
      <c r="L826" s="3">
        <f t="shared" si="90"/>
        <v>4510</v>
      </c>
      <c r="M826">
        <f t="shared" si="91"/>
        <v>0</v>
      </c>
    </row>
    <row r="827" spans="1:13" x14ac:dyDescent="0.25">
      <c r="A827" s="1">
        <v>39770</v>
      </c>
      <c r="B827" t="s">
        <v>50</v>
      </c>
      <c r="C827" s="3">
        <v>401</v>
      </c>
      <c r="D827">
        <f>SUMIF(B$1:B$2162, B827, C$1:C$2162)</f>
        <v>22352</v>
      </c>
      <c r="E827" s="2" t="str">
        <f t="shared" si="86"/>
        <v>2.15</v>
      </c>
      <c r="F827">
        <f t="shared" si="87"/>
        <v>862.15</v>
      </c>
      <c r="G827">
        <f t="shared" si="88"/>
        <v>2008</v>
      </c>
      <c r="H827">
        <f>SUMIF(B$1:B827, B827, F$1:F827)</f>
        <v>22338.609999999997</v>
      </c>
      <c r="I827">
        <f t="shared" si="92"/>
        <v>0.2</v>
      </c>
      <c r="J827">
        <f t="shared" si="89"/>
        <v>781.94999999999993</v>
      </c>
      <c r="K827" s="1">
        <f>EOMONTH(A827, 0)</f>
        <v>39782</v>
      </c>
      <c r="L827" s="3">
        <f t="shared" si="90"/>
        <v>4109</v>
      </c>
      <c r="M827">
        <f t="shared" si="91"/>
        <v>0</v>
      </c>
    </row>
    <row r="828" spans="1:13" x14ac:dyDescent="0.25">
      <c r="A828" s="1">
        <v>39771</v>
      </c>
      <c r="B828" t="s">
        <v>69</v>
      </c>
      <c r="C828" s="3">
        <v>52</v>
      </c>
      <c r="D828">
        <f>SUMIF(B$1:B$2162, B828, C$1:C$2162)</f>
        <v>3803</v>
      </c>
      <c r="E828" s="2" t="str">
        <f t="shared" si="86"/>
        <v>2.15</v>
      </c>
      <c r="F828">
        <f t="shared" si="87"/>
        <v>111.8</v>
      </c>
      <c r="G828">
        <f t="shared" si="88"/>
        <v>2008</v>
      </c>
      <c r="H828">
        <f>SUMIF(B$1:B828, B828, F$1:F828)</f>
        <v>3707.7600000000007</v>
      </c>
      <c r="I828">
        <f t="shared" si="92"/>
        <v>0.1</v>
      </c>
      <c r="J828">
        <f t="shared" si="89"/>
        <v>106.6</v>
      </c>
      <c r="K828" s="1">
        <f>EOMONTH(A828, 0)</f>
        <v>39782</v>
      </c>
      <c r="L828" s="3">
        <f t="shared" si="90"/>
        <v>4057</v>
      </c>
      <c r="M828">
        <f t="shared" si="91"/>
        <v>0</v>
      </c>
    </row>
    <row r="829" spans="1:13" x14ac:dyDescent="0.25">
      <c r="A829" s="1">
        <v>39772</v>
      </c>
      <c r="B829" t="s">
        <v>12</v>
      </c>
      <c r="C829" s="3">
        <v>189</v>
      </c>
      <c r="D829">
        <f>SUMIF(B$1:B$2162, B829, C$1:C$2162)</f>
        <v>5492</v>
      </c>
      <c r="E829" s="2" t="str">
        <f t="shared" si="86"/>
        <v>2.15</v>
      </c>
      <c r="F829">
        <f t="shared" si="87"/>
        <v>406.34999999999997</v>
      </c>
      <c r="G829">
        <f t="shared" si="88"/>
        <v>2008</v>
      </c>
      <c r="H829">
        <f>SUMIF(B$1:B829, B829, F$1:F829)</f>
        <v>4496.68</v>
      </c>
      <c r="I829">
        <f t="shared" si="92"/>
        <v>0.1</v>
      </c>
      <c r="J829">
        <f t="shared" si="89"/>
        <v>387.45</v>
      </c>
      <c r="K829" s="1">
        <f>EOMONTH(A829, 0)</f>
        <v>39782</v>
      </c>
      <c r="L829" s="3">
        <f t="shared" si="90"/>
        <v>3868</v>
      </c>
      <c r="M829">
        <f t="shared" si="91"/>
        <v>0</v>
      </c>
    </row>
    <row r="830" spans="1:13" x14ac:dyDescent="0.25">
      <c r="A830" s="1">
        <v>39774</v>
      </c>
      <c r="B830" t="s">
        <v>17</v>
      </c>
      <c r="C830" s="3">
        <v>201</v>
      </c>
      <c r="D830">
        <f>SUMIF(B$1:B$2162, B830, C$1:C$2162)</f>
        <v>19896</v>
      </c>
      <c r="E830" s="2" t="str">
        <f t="shared" si="86"/>
        <v>2.15</v>
      </c>
      <c r="F830">
        <f t="shared" si="87"/>
        <v>432.15</v>
      </c>
      <c r="G830">
        <f t="shared" si="88"/>
        <v>2008</v>
      </c>
      <c r="H830">
        <f>SUMIF(B$1:B830, B830, F$1:F830)</f>
        <v>16470</v>
      </c>
      <c r="I830">
        <f t="shared" si="92"/>
        <v>0.2</v>
      </c>
      <c r="J830">
        <f t="shared" si="89"/>
        <v>391.95</v>
      </c>
      <c r="K830" s="1">
        <f>EOMONTH(A830, 0)</f>
        <v>39782</v>
      </c>
      <c r="L830" s="3">
        <f t="shared" si="90"/>
        <v>3667</v>
      </c>
      <c r="M830">
        <f t="shared" si="91"/>
        <v>0</v>
      </c>
    </row>
    <row r="831" spans="1:13" x14ac:dyDescent="0.25">
      <c r="A831" s="1">
        <v>39775</v>
      </c>
      <c r="B831" t="s">
        <v>22</v>
      </c>
      <c r="C831" s="3">
        <v>235</v>
      </c>
      <c r="D831">
        <f>SUMIF(B$1:B$2162, B831, C$1:C$2162)</f>
        <v>26025</v>
      </c>
      <c r="E831" s="2" t="str">
        <f t="shared" si="86"/>
        <v>2.15</v>
      </c>
      <c r="F831">
        <f t="shared" si="87"/>
        <v>505.25</v>
      </c>
      <c r="G831">
        <f t="shared" si="88"/>
        <v>2008</v>
      </c>
      <c r="H831">
        <f>SUMIF(B$1:B831, B831, F$1:F831)</f>
        <v>20826.47</v>
      </c>
      <c r="I831">
        <f t="shared" si="92"/>
        <v>0.2</v>
      </c>
      <c r="J831">
        <f t="shared" si="89"/>
        <v>458.25</v>
      </c>
      <c r="K831" s="1">
        <f>EOMONTH(A831, 0)</f>
        <v>39782</v>
      </c>
      <c r="L831" s="3">
        <f t="shared" si="90"/>
        <v>3432</v>
      </c>
      <c r="M831">
        <f t="shared" si="91"/>
        <v>0</v>
      </c>
    </row>
    <row r="832" spans="1:13" x14ac:dyDescent="0.25">
      <c r="A832" s="1">
        <v>39776</v>
      </c>
      <c r="B832" t="s">
        <v>55</v>
      </c>
      <c r="C832" s="3">
        <v>78</v>
      </c>
      <c r="D832">
        <f>SUMIF(B$1:B$2162, B832, C$1:C$2162)</f>
        <v>4926</v>
      </c>
      <c r="E832" s="2" t="str">
        <f t="shared" si="86"/>
        <v>2.15</v>
      </c>
      <c r="F832">
        <f t="shared" si="87"/>
        <v>167.7</v>
      </c>
      <c r="G832">
        <f t="shared" si="88"/>
        <v>2008</v>
      </c>
      <c r="H832">
        <f>SUMIF(B$1:B832, B832, F$1:F832)</f>
        <v>4478.2300000000005</v>
      </c>
      <c r="I832">
        <f t="shared" si="92"/>
        <v>0.1</v>
      </c>
      <c r="J832">
        <f t="shared" si="89"/>
        <v>159.89999999999998</v>
      </c>
      <c r="K832" s="1">
        <f>EOMONTH(A832, 0)</f>
        <v>39782</v>
      </c>
      <c r="L832" s="3">
        <f t="shared" si="90"/>
        <v>3354</v>
      </c>
      <c r="M832">
        <f t="shared" si="91"/>
        <v>0</v>
      </c>
    </row>
    <row r="833" spans="1:13" x14ac:dyDescent="0.25">
      <c r="A833" s="1">
        <v>39776</v>
      </c>
      <c r="B833" t="s">
        <v>20</v>
      </c>
      <c r="C833" s="3">
        <v>196</v>
      </c>
      <c r="D833">
        <f>SUMIF(B$1:B$2162, B833, C$1:C$2162)</f>
        <v>1822</v>
      </c>
      <c r="E833" s="2" t="str">
        <f t="shared" si="86"/>
        <v>2.15</v>
      </c>
      <c r="F833">
        <f t="shared" si="87"/>
        <v>421.4</v>
      </c>
      <c r="G833">
        <f t="shared" si="88"/>
        <v>2008</v>
      </c>
      <c r="H833">
        <f>SUMIF(B$1:B833, B833, F$1:F833)</f>
        <v>821.4</v>
      </c>
      <c r="I833">
        <f t="shared" si="92"/>
        <v>0.05</v>
      </c>
      <c r="J833">
        <f t="shared" si="89"/>
        <v>411.6</v>
      </c>
      <c r="K833" s="1">
        <f>EOMONTH(A833, 0)</f>
        <v>39782</v>
      </c>
      <c r="L833" s="3">
        <f t="shared" si="90"/>
        <v>3158</v>
      </c>
      <c r="M833">
        <f t="shared" si="91"/>
        <v>0</v>
      </c>
    </row>
    <row r="834" spans="1:13" x14ac:dyDescent="0.25">
      <c r="A834" s="1">
        <v>39776</v>
      </c>
      <c r="B834" t="s">
        <v>126</v>
      </c>
      <c r="C834" s="3">
        <v>13</v>
      </c>
      <c r="D834">
        <f>SUMIF(B$1:B$2162, B834, C$1:C$2162)</f>
        <v>50</v>
      </c>
      <c r="E834" s="2" t="str">
        <f t="shared" ref="E834:E897" si="93">INDEX(Z$1:Z$10, MATCH(YEAR(A834), Y$1:Y$10, 0))</f>
        <v>2.15</v>
      </c>
      <c r="F834">
        <f t="shared" ref="F834:F897" si="94">C834*E834</f>
        <v>27.95</v>
      </c>
      <c r="G834">
        <f t="shared" ref="G834:G897" si="95">YEAR(A834)</f>
        <v>2008</v>
      </c>
      <c r="H834">
        <f>SUMIF(B$1:B834, B834, F$1:F834)</f>
        <v>62.8</v>
      </c>
      <c r="I834">
        <f t="shared" si="92"/>
        <v>0</v>
      </c>
      <c r="J834">
        <f t="shared" ref="J834:J897" si="96">C834*(E834-I834)</f>
        <v>27.95</v>
      </c>
      <c r="K834" s="1">
        <f>EOMONTH(A834, 0)</f>
        <v>39782</v>
      </c>
      <c r="L834" s="3">
        <f t="shared" si="90"/>
        <v>3145</v>
      </c>
      <c r="M834">
        <f t="shared" si="91"/>
        <v>0</v>
      </c>
    </row>
    <row r="835" spans="1:13" x14ac:dyDescent="0.25">
      <c r="A835" s="1">
        <v>39780</v>
      </c>
      <c r="B835" t="s">
        <v>70</v>
      </c>
      <c r="C835" s="3">
        <v>11</v>
      </c>
      <c r="D835">
        <f>SUMIF(B$1:B$2162, B835, C$1:C$2162)</f>
        <v>55</v>
      </c>
      <c r="E835" s="2" t="str">
        <f t="shared" si="93"/>
        <v>2.15</v>
      </c>
      <c r="F835">
        <f t="shared" si="94"/>
        <v>23.65</v>
      </c>
      <c r="G835">
        <f t="shared" si="95"/>
        <v>2008</v>
      </c>
      <c r="H835">
        <f>SUMIF(B$1:B835, B835, F$1:F835)</f>
        <v>35.65</v>
      </c>
      <c r="I835">
        <f t="shared" si="92"/>
        <v>0</v>
      </c>
      <c r="J835">
        <f t="shared" si="96"/>
        <v>23.65</v>
      </c>
      <c r="K835" s="1">
        <f>EOMONTH(A835, 0)</f>
        <v>39782</v>
      </c>
      <c r="L835" s="3">
        <f t="shared" ref="L835:L898" si="97">IF(MONTH(K834)&lt;MONTH(A835), IF(L834 &lt;5000, IF(L834&lt;4000, IF(L834&lt;3000, IF(L834&lt;2000,IF(L834&lt;1000, L834 + 5000, L834+4000), L834+3000), L834+2000), L834+1000), L834 - C835), L834 - C835)</f>
        <v>3134</v>
      </c>
      <c r="M835">
        <f t="shared" ref="M835:M898" si="98">IF(AND(MONTH(K834)&lt;MONTH(A835), L835 + C835 &gt; L834 + 4000), 1, 0)</f>
        <v>0</v>
      </c>
    </row>
    <row r="836" spans="1:13" x14ac:dyDescent="0.25">
      <c r="A836" s="1">
        <v>39780</v>
      </c>
      <c r="B836" t="s">
        <v>176</v>
      </c>
      <c r="C836" s="3">
        <v>17</v>
      </c>
      <c r="D836">
        <f>SUMIF(B$1:B$2162, B836, C$1:C$2162)</f>
        <v>37</v>
      </c>
      <c r="E836" s="2" t="str">
        <f t="shared" si="93"/>
        <v>2.15</v>
      </c>
      <c r="F836">
        <f t="shared" si="94"/>
        <v>36.549999999999997</v>
      </c>
      <c r="G836">
        <f t="shared" si="95"/>
        <v>2008</v>
      </c>
      <c r="H836">
        <f>SUMIF(B$1:B836, B836, F$1:F836)</f>
        <v>36.549999999999997</v>
      </c>
      <c r="I836">
        <f t="shared" si="92"/>
        <v>0</v>
      </c>
      <c r="J836">
        <f t="shared" si="96"/>
        <v>36.549999999999997</v>
      </c>
      <c r="K836" s="1">
        <f>EOMONTH(A836, 0)</f>
        <v>39782</v>
      </c>
      <c r="L836" s="3">
        <f t="shared" si="97"/>
        <v>3117</v>
      </c>
      <c r="M836">
        <f t="shared" si="98"/>
        <v>0</v>
      </c>
    </row>
    <row r="837" spans="1:13" x14ac:dyDescent="0.25">
      <c r="A837" s="1">
        <v>39781</v>
      </c>
      <c r="B837" t="s">
        <v>47</v>
      </c>
      <c r="C837" s="3">
        <v>4</v>
      </c>
      <c r="D837">
        <f>SUMIF(B$1:B$2162, B837, C$1:C$2162)</f>
        <v>50</v>
      </c>
      <c r="E837" s="2" t="str">
        <f t="shared" si="93"/>
        <v>2.15</v>
      </c>
      <c r="F837">
        <f t="shared" si="94"/>
        <v>8.6</v>
      </c>
      <c r="G837">
        <f t="shared" si="95"/>
        <v>2008</v>
      </c>
      <c r="H837">
        <f>SUMIF(B$1:B837, B837, F$1:F837)</f>
        <v>14.6</v>
      </c>
      <c r="I837">
        <f t="shared" si="92"/>
        <v>0</v>
      </c>
      <c r="J837">
        <f t="shared" si="96"/>
        <v>8.6</v>
      </c>
      <c r="K837" s="1">
        <f>EOMONTH(A837, 0)</f>
        <v>39782</v>
      </c>
      <c r="L837" s="3">
        <f t="shared" si="97"/>
        <v>3113</v>
      </c>
      <c r="M837">
        <f t="shared" si="98"/>
        <v>0</v>
      </c>
    </row>
    <row r="838" spans="1:13" x14ac:dyDescent="0.25">
      <c r="A838" s="1">
        <v>39785</v>
      </c>
      <c r="B838" t="s">
        <v>54</v>
      </c>
      <c r="C838" s="3">
        <v>17</v>
      </c>
      <c r="D838">
        <f>SUMIF(B$1:B$2162, B838, C$1:C$2162)</f>
        <v>36</v>
      </c>
      <c r="E838" s="2" t="str">
        <f t="shared" si="93"/>
        <v>2.15</v>
      </c>
      <c r="F838">
        <f t="shared" si="94"/>
        <v>36.549999999999997</v>
      </c>
      <c r="G838">
        <f t="shared" si="95"/>
        <v>2008</v>
      </c>
      <c r="H838">
        <f>SUMIF(B$1:B838, B838, F$1:F838)</f>
        <v>42.55</v>
      </c>
      <c r="I838">
        <f t="shared" si="92"/>
        <v>0</v>
      </c>
      <c r="J838">
        <f t="shared" si="96"/>
        <v>36.549999999999997</v>
      </c>
      <c r="K838" s="1">
        <f>EOMONTH(A838, 0)</f>
        <v>39813</v>
      </c>
      <c r="L838" s="3">
        <f t="shared" si="97"/>
        <v>5113</v>
      </c>
      <c r="M838">
        <f t="shared" si="98"/>
        <v>0</v>
      </c>
    </row>
    <row r="839" spans="1:13" x14ac:dyDescent="0.25">
      <c r="A839" s="1">
        <v>39785</v>
      </c>
      <c r="B839" t="s">
        <v>177</v>
      </c>
      <c r="C839" s="3">
        <v>1</v>
      </c>
      <c r="D839">
        <f>SUMIF(B$1:B$2162, B839, C$1:C$2162)</f>
        <v>29</v>
      </c>
      <c r="E839" s="2" t="str">
        <f t="shared" si="93"/>
        <v>2.15</v>
      </c>
      <c r="F839">
        <f t="shared" si="94"/>
        <v>2.15</v>
      </c>
      <c r="G839">
        <f t="shared" si="95"/>
        <v>2008</v>
      </c>
      <c r="H839">
        <f>SUMIF(B$1:B839, B839, F$1:F839)</f>
        <v>2.15</v>
      </c>
      <c r="I839">
        <f t="shared" si="92"/>
        <v>0</v>
      </c>
      <c r="J839">
        <f t="shared" si="96"/>
        <v>2.15</v>
      </c>
      <c r="K839" s="1">
        <f>EOMONTH(A839, 0)</f>
        <v>39813</v>
      </c>
      <c r="L839" s="3">
        <f t="shared" si="97"/>
        <v>5112</v>
      </c>
      <c r="M839">
        <f t="shared" si="98"/>
        <v>0</v>
      </c>
    </row>
    <row r="840" spans="1:13" x14ac:dyDescent="0.25">
      <c r="A840" s="1">
        <v>39790</v>
      </c>
      <c r="B840" t="s">
        <v>7</v>
      </c>
      <c r="C840" s="3">
        <v>496</v>
      </c>
      <c r="D840">
        <f>SUMIF(B$1:B$2162, B840, C$1:C$2162)</f>
        <v>27505</v>
      </c>
      <c r="E840" s="2" t="str">
        <f t="shared" si="93"/>
        <v>2.15</v>
      </c>
      <c r="F840">
        <f t="shared" si="94"/>
        <v>1066.3999999999999</v>
      </c>
      <c r="G840">
        <f t="shared" si="95"/>
        <v>2008</v>
      </c>
      <c r="H840">
        <f>SUMIF(B$1:B840, B840, F$1:F840)</f>
        <v>24059.579999999994</v>
      </c>
      <c r="I840">
        <f t="shared" si="92"/>
        <v>0.2</v>
      </c>
      <c r="J840">
        <f t="shared" si="96"/>
        <v>967.19999999999993</v>
      </c>
      <c r="K840" s="1">
        <f>EOMONTH(A840, 0)</f>
        <v>39813</v>
      </c>
      <c r="L840" s="3">
        <f t="shared" si="97"/>
        <v>4616</v>
      </c>
      <c r="M840">
        <f t="shared" si="98"/>
        <v>0</v>
      </c>
    </row>
    <row r="841" spans="1:13" x14ac:dyDescent="0.25">
      <c r="A841" s="1">
        <v>39790</v>
      </c>
      <c r="B841" t="s">
        <v>13</v>
      </c>
      <c r="C841" s="3">
        <v>6</v>
      </c>
      <c r="D841">
        <f>SUMIF(B$1:B$2162, B841, C$1:C$2162)</f>
        <v>44</v>
      </c>
      <c r="E841" s="2" t="str">
        <f t="shared" si="93"/>
        <v>2.15</v>
      </c>
      <c r="F841">
        <f t="shared" si="94"/>
        <v>12.899999999999999</v>
      </c>
      <c r="G841">
        <f t="shared" si="95"/>
        <v>2008</v>
      </c>
      <c r="H841">
        <f>SUMIF(B$1:B841, B841, F$1:F841)</f>
        <v>49.8</v>
      </c>
      <c r="I841">
        <f t="shared" si="92"/>
        <v>0</v>
      </c>
      <c r="J841">
        <f t="shared" si="96"/>
        <v>12.899999999999999</v>
      </c>
      <c r="K841" s="1">
        <f>EOMONTH(A841, 0)</f>
        <v>39813</v>
      </c>
      <c r="L841" s="3">
        <f t="shared" si="97"/>
        <v>4610</v>
      </c>
      <c r="M841">
        <f t="shared" si="98"/>
        <v>0</v>
      </c>
    </row>
    <row r="842" spans="1:13" x14ac:dyDescent="0.25">
      <c r="A842" s="1">
        <v>39794</v>
      </c>
      <c r="B842" t="s">
        <v>5</v>
      </c>
      <c r="C842" s="3">
        <v>363</v>
      </c>
      <c r="D842">
        <f>SUMIF(B$1:B$2162, B842, C$1:C$2162)</f>
        <v>11402</v>
      </c>
      <c r="E842" s="2" t="str">
        <f t="shared" si="93"/>
        <v>2.15</v>
      </c>
      <c r="F842">
        <f t="shared" si="94"/>
        <v>780.44999999999993</v>
      </c>
      <c r="G842">
        <f t="shared" si="95"/>
        <v>2008</v>
      </c>
      <c r="H842">
        <f>SUMIF(B$1:B842, B842, F$1:F842)</f>
        <v>11619.100000000004</v>
      </c>
      <c r="I842">
        <f t="shared" ref="I842:I905" si="99">IF(AND(H842&gt;=100, H842&lt;1000), 0.05, IF(AND(H842&gt;=1000, H842&lt;10000), 0.1, IF(H842&gt;=10000, 0.2, 0)))</f>
        <v>0.2</v>
      </c>
      <c r="J842">
        <f t="shared" si="96"/>
        <v>707.85</v>
      </c>
      <c r="K842" s="1">
        <f>EOMONTH(A842, 0)</f>
        <v>39813</v>
      </c>
      <c r="L842" s="3">
        <f t="shared" si="97"/>
        <v>4247</v>
      </c>
      <c r="M842">
        <f t="shared" si="98"/>
        <v>0</v>
      </c>
    </row>
    <row r="843" spans="1:13" x14ac:dyDescent="0.25">
      <c r="A843" s="1">
        <v>39797</v>
      </c>
      <c r="B843" t="s">
        <v>17</v>
      </c>
      <c r="C843" s="3">
        <v>369</v>
      </c>
      <c r="D843">
        <f>SUMIF(B$1:B$2162, B843, C$1:C$2162)</f>
        <v>19896</v>
      </c>
      <c r="E843" s="2" t="str">
        <f t="shared" si="93"/>
        <v>2.15</v>
      </c>
      <c r="F843">
        <f t="shared" si="94"/>
        <v>793.35</v>
      </c>
      <c r="G843">
        <f t="shared" si="95"/>
        <v>2008</v>
      </c>
      <c r="H843">
        <f>SUMIF(B$1:B843, B843, F$1:F843)</f>
        <v>17263.349999999999</v>
      </c>
      <c r="I843">
        <f t="shared" si="99"/>
        <v>0.2</v>
      </c>
      <c r="J843">
        <f t="shared" si="96"/>
        <v>719.55</v>
      </c>
      <c r="K843" s="1">
        <f>EOMONTH(A843, 0)</f>
        <v>39813</v>
      </c>
      <c r="L843" s="3">
        <f t="shared" si="97"/>
        <v>3878</v>
      </c>
      <c r="M843">
        <f t="shared" si="98"/>
        <v>0</v>
      </c>
    </row>
    <row r="844" spans="1:13" x14ac:dyDescent="0.25">
      <c r="A844" s="1">
        <v>39797</v>
      </c>
      <c r="B844" t="s">
        <v>5</v>
      </c>
      <c r="C844" s="3">
        <v>491</v>
      </c>
      <c r="D844">
        <f>SUMIF(B$1:B$2162, B844, C$1:C$2162)</f>
        <v>11402</v>
      </c>
      <c r="E844" s="2" t="str">
        <f t="shared" si="93"/>
        <v>2.15</v>
      </c>
      <c r="F844">
        <f t="shared" si="94"/>
        <v>1055.6499999999999</v>
      </c>
      <c r="G844">
        <f t="shared" si="95"/>
        <v>2008</v>
      </c>
      <c r="H844">
        <f>SUMIF(B$1:B844, B844, F$1:F844)</f>
        <v>12674.750000000004</v>
      </c>
      <c r="I844">
        <f t="shared" si="99"/>
        <v>0.2</v>
      </c>
      <c r="J844">
        <f t="shared" si="96"/>
        <v>957.44999999999993</v>
      </c>
      <c r="K844" s="1">
        <f>EOMONTH(A844, 0)</f>
        <v>39813</v>
      </c>
      <c r="L844" s="3">
        <f t="shared" si="97"/>
        <v>3387</v>
      </c>
      <c r="M844">
        <f t="shared" si="98"/>
        <v>0</v>
      </c>
    </row>
    <row r="845" spans="1:13" x14ac:dyDescent="0.25">
      <c r="A845" s="1">
        <v>39799</v>
      </c>
      <c r="B845" t="s">
        <v>66</v>
      </c>
      <c r="C845" s="3">
        <v>60</v>
      </c>
      <c r="D845">
        <f>SUMIF(B$1:B$2162, B845, C$1:C$2162)</f>
        <v>3795</v>
      </c>
      <c r="E845" s="2" t="str">
        <f t="shared" si="93"/>
        <v>2.15</v>
      </c>
      <c r="F845">
        <f t="shared" si="94"/>
        <v>129</v>
      </c>
      <c r="G845">
        <f t="shared" si="95"/>
        <v>2008</v>
      </c>
      <c r="H845">
        <f>SUMIF(B$1:B845, B845, F$1:F845)</f>
        <v>3713.8500000000004</v>
      </c>
      <c r="I845">
        <f t="shared" si="99"/>
        <v>0.1</v>
      </c>
      <c r="J845">
        <f t="shared" si="96"/>
        <v>122.99999999999999</v>
      </c>
      <c r="K845" s="1">
        <f>EOMONTH(A845, 0)</f>
        <v>39813</v>
      </c>
      <c r="L845" s="3">
        <f t="shared" si="97"/>
        <v>3327</v>
      </c>
      <c r="M845">
        <f t="shared" si="98"/>
        <v>0</v>
      </c>
    </row>
    <row r="846" spans="1:13" x14ac:dyDescent="0.25">
      <c r="A846" s="1">
        <v>39800</v>
      </c>
      <c r="B846" t="s">
        <v>20</v>
      </c>
      <c r="C846" s="3">
        <v>35</v>
      </c>
      <c r="D846">
        <f>SUMIF(B$1:B$2162, B846, C$1:C$2162)</f>
        <v>1822</v>
      </c>
      <c r="E846" s="2" t="str">
        <f t="shared" si="93"/>
        <v>2.15</v>
      </c>
      <c r="F846">
        <f t="shared" si="94"/>
        <v>75.25</v>
      </c>
      <c r="G846">
        <f t="shared" si="95"/>
        <v>2008</v>
      </c>
      <c r="H846">
        <f>SUMIF(B$1:B846, B846, F$1:F846)</f>
        <v>896.65</v>
      </c>
      <c r="I846">
        <f t="shared" si="99"/>
        <v>0.05</v>
      </c>
      <c r="J846">
        <f t="shared" si="96"/>
        <v>73.5</v>
      </c>
      <c r="K846" s="1">
        <f>EOMONTH(A846, 0)</f>
        <v>39813</v>
      </c>
      <c r="L846" s="3">
        <f t="shared" si="97"/>
        <v>3292</v>
      </c>
      <c r="M846">
        <f t="shared" si="98"/>
        <v>0</v>
      </c>
    </row>
    <row r="847" spans="1:13" x14ac:dyDescent="0.25">
      <c r="A847" s="1">
        <v>39803</v>
      </c>
      <c r="B847" t="s">
        <v>7</v>
      </c>
      <c r="C847" s="3">
        <v>121</v>
      </c>
      <c r="D847">
        <f>SUMIF(B$1:B$2162, B847, C$1:C$2162)</f>
        <v>27505</v>
      </c>
      <c r="E847" s="2" t="str">
        <f t="shared" si="93"/>
        <v>2.15</v>
      </c>
      <c r="F847">
        <f t="shared" si="94"/>
        <v>260.14999999999998</v>
      </c>
      <c r="G847">
        <f t="shared" si="95"/>
        <v>2008</v>
      </c>
      <c r="H847">
        <f>SUMIF(B$1:B847, B847, F$1:F847)</f>
        <v>24319.729999999996</v>
      </c>
      <c r="I847">
        <f t="shared" si="99"/>
        <v>0.2</v>
      </c>
      <c r="J847">
        <f t="shared" si="96"/>
        <v>235.95</v>
      </c>
      <c r="K847" s="1">
        <f>EOMONTH(A847, 0)</f>
        <v>39813</v>
      </c>
      <c r="L847" s="3">
        <f t="shared" si="97"/>
        <v>3171</v>
      </c>
      <c r="M847">
        <f t="shared" si="98"/>
        <v>0</v>
      </c>
    </row>
    <row r="848" spans="1:13" x14ac:dyDescent="0.25">
      <c r="A848" s="1">
        <v>39803</v>
      </c>
      <c r="B848" t="s">
        <v>50</v>
      </c>
      <c r="C848" s="3">
        <v>442</v>
      </c>
      <c r="D848">
        <f>SUMIF(B$1:B$2162, B848, C$1:C$2162)</f>
        <v>22352</v>
      </c>
      <c r="E848" s="2" t="str">
        <f t="shared" si="93"/>
        <v>2.15</v>
      </c>
      <c r="F848">
        <f t="shared" si="94"/>
        <v>950.3</v>
      </c>
      <c r="G848">
        <f t="shared" si="95"/>
        <v>2008</v>
      </c>
      <c r="H848">
        <f>SUMIF(B$1:B848, B848, F$1:F848)</f>
        <v>23288.909999999996</v>
      </c>
      <c r="I848">
        <f t="shared" si="99"/>
        <v>0.2</v>
      </c>
      <c r="J848">
        <f t="shared" si="96"/>
        <v>861.9</v>
      </c>
      <c r="K848" s="1">
        <f>EOMONTH(A848, 0)</f>
        <v>39813</v>
      </c>
      <c r="L848" s="3">
        <f t="shared" si="97"/>
        <v>2729</v>
      </c>
      <c r="M848">
        <f t="shared" si="98"/>
        <v>0</v>
      </c>
    </row>
    <row r="849" spans="1:13" x14ac:dyDescent="0.25">
      <c r="A849" s="1">
        <v>39804</v>
      </c>
      <c r="B849" t="s">
        <v>7</v>
      </c>
      <c r="C849" s="3">
        <v>338</v>
      </c>
      <c r="D849">
        <f>SUMIF(B$1:B$2162, B849, C$1:C$2162)</f>
        <v>27505</v>
      </c>
      <c r="E849" s="2" t="str">
        <f t="shared" si="93"/>
        <v>2.15</v>
      </c>
      <c r="F849">
        <f t="shared" si="94"/>
        <v>726.69999999999993</v>
      </c>
      <c r="G849">
        <f t="shared" si="95"/>
        <v>2008</v>
      </c>
      <c r="H849">
        <f>SUMIF(B$1:B849, B849, F$1:F849)</f>
        <v>25046.429999999997</v>
      </c>
      <c r="I849">
        <f t="shared" si="99"/>
        <v>0.2</v>
      </c>
      <c r="J849">
        <f t="shared" si="96"/>
        <v>659.1</v>
      </c>
      <c r="K849" s="1">
        <f>EOMONTH(A849, 0)</f>
        <v>39813</v>
      </c>
      <c r="L849" s="3">
        <f t="shared" si="97"/>
        <v>2391</v>
      </c>
      <c r="M849">
        <f t="shared" si="98"/>
        <v>0</v>
      </c>
    </row>
    <row r="850" spans="1:13" x14ac:dyDescent="0.25">
      <c r="A850" s="1">
        <v>39805</v>
      </c>
      <c r="B850" t="s">
        <v>31</v>
      </c>
      <c r="C850" s="3">
        <v>94</v>
      </c>
      <c r="D850">
        <f>SUMIF(B$1:B$2162, B850, C$1:C$2162)</f>
        <v>1737</v>
      </c>
      <c r="E850" s="2" t="str">
        <f t="shared" si="93"/>
        <v>2.15</v>
      </c>
      <c r="F850">
        <f t="shared" si="94"/>
        <v>202.1</v>
      </c>
      <c r="G850">
        <f t="shared" si="95"/>
        <v>2008</v>
      </c>
      <c r="H850">
        <f>SUMIF(B$1:B850, B850, F$1:F850)</f>
        <v>1648.25</v>
      </c>
      <c r="I850">
        <f t="shared" si="99"/>
        <v>0.1</v>
      </c>
      <c r="J850">
        <f t="shared" si="96"/>
        <v>192.7</v>
      </c>
      <c r="K850" s="1">
        <f>EOMONTH(A850, 0)</f>
        <v>39813</v>
      </c>
      <c r="L850" s="3">
        <f t="shared" si="97"/>
        <v>2297</v>
      </c>
      <c r="M850">
        <f t="shared" si="98"/>
        <v>0</v>
      </c>
    </row>
    <row r="851" spans="1:13" x14ac:dyDescent="0.25">
      <c r="A851" s="1">
        <v>39808</v>
      </c>
      <c r="B851" t="s">
        <v>1</v>
      </c>
      <c r="C851" s="3">
        <v>14</v>
      </c>
      <c r="D851">
        <f>SUMIF(B$1:B$2162, B851, C$1:C$2162)</f>
        <v>69</v>
      </c>
      <c r="E851" s="2" t="str">
        <f t="shared" si="93"/>
        <v>2.15</v>
      </c>
      <c r="F851">
        <f t="shared" si="94"/>
        <v>30.099999999999998</v>
      </c>
      <c r="G851">
        <f t="shared" si="95"/>
        <v>2008</v>
      </c>
      <c r="H851">
        <f>SUMIF(B$1:B851, B851, F$1:F851)</f>
        <v>64.099999999999994</v>
      </c>
      <c r="I851">
        <f t="shared" si="99"/>
        <v>0</v>
      </c>
      <c r="J851">
        <f t="shared" si="96"/>
        <v>30.099999999999998</v>
      </c>
      <c r="K851" s="1">
        <f>EOMONTH(A851, 0)</f>
        <v>39813</v>
      </c>
      <c r="L851" s="3">
        <f t="shared" si="97"/>
        <v>2283</v>
      </c>
      <c r="M851">
        <f t="shared" si="98"/>
        <v>0</v>
      </c>
    </row>
    <row r="852" spans="1:13" x14ac:dyDescent="0.25">
      <c r="A852" s="1">
        <v>39809</v>
      </c>
      <c r="B852" t="s">
        <v>94</v>
      </c>
      <c r="C852" s="3">
        <v>2</v>
      </c>
      <c r="D852">
        <f>SUMIF(B$1:B$2162, B852, C$1:C$2162)</f>
        <v>69</v>
      </c>
      <c r="E852" s="2" t="str">
        <f t="shared" si="93"/>
        <v>2.15</v>
      </c>
      <c r="F852">
        <f t="shared" si="94"/>
        <v>4.3</v>
      </c>
      <c r="G852">
        <f t="shared" si="95"/>
        <v>2008</v>
      </c>
      <c r="H852">
        <f>SUMIF(B$1:B852, B852, F$1:F852)</f>
        <v>101.21</v>
      </c>
      <c r="I852">
        <f t="shared" si="99"/>
        <v>0.05</v>
      </c>
      <c r="J852">
        <f t="shared" si="96"/>
        <v>4.2</v>
      </c>
      <c r="K852" s="1">
        <f>EOMONTH(A852, 0)</f>
        <v>39813</v>
      </c>
      <c r="L852" s="3">
        <f t="shared" si="97"/>
        <v>2281</v>
      </c>
      <c r="M852">
        <f t="shared" si="98"/>
        <v>0</v>
      </c>
    </row>
    <row r="853" spans="1:13" x14ac:dyDescent="0.25">
      <c r="A853" s="1">
        <v>39811</v>
      </c>
      <c r="B853" t="s">
        <v>14</v>
      </c>
      <c r="C853" s="3">
        <v>110</v>
      </c>
      <c r="D853">
        <f>SUMIF(B$1:B$2162, B853, C$1:C$2162)</f>
        <v>23660</v>
      </c>
      <c r="E853" s="2" t="str">
        <f t="shared" si="93"/>
        <v>2.15</v>
      </c>
      <c r="F853">
        <f t="shared" si="94"/>
        <v>236.5</v>
      </c>
      <c r="G853">
        <f t="shared" si="95"/>
        <v>2008</v>
      </c>
      <c r="H853">
        <f>SUMIF(B$1:B853, B853, F$1:F853)</f>
        <v>19161.62</v>
      </c>
      <c r="I853">
        <f t="shared" si="99"/>
        <v>0.2</v>
      </c>
      <c r="J853">
        <f t="shared" si="96"/>
        <v>214.5</v>
      </c>
      <c r="K853" s="1">
        <f>EOMONTH(A853, 0)</f>
        <v>39813</v>
      </c>
      <c r="L853" s="3">
        <f t="shared" si="97"/>
        <v>2171</v>
      </c>
      <c r="M853">
        <f t="shared" si="98"/>
        <v>0</v>
      </c>
    </row>
    <row r="854" spans="1:13" x14ac:dyDescent="0.25">
      <c r="A854" s="1">
        <v>39812</v>
      </c>
      <c r="B854" t="s">
        <v>87</v>
      </c>
      <c r="C854" s="3">
        <v>18</v>
      </c>
      <c r="D854">
        <f>SUMIF(B$1:B$2162, B854, C$1:C$2162)</f>
        <v>55</v>
      </c>
      <c r="E854" s="2" t="str">
        <f t="shared" si="93"/>
        <v>2.15</v>
      </c>
      <c r="F854">
        <f t="shared" si="94"/>
        <v>38.699999999999996</v>
      </c>
      <c r="G854">
        <f t="shared" si="95"/>
        <v>2008</v>
      </c>
      <c r="H854">
        <f>SUMIF(B$1:B854, B854, F$1:F854)</f>
        <v>93.25</v>
      </c>
      <c r="I854">
        <f t="shared" si="99"/>
        <v>0</v>
      </c>
      <c r="J854">
        <f t="shared" si="96"/>
        <v>38.699999999999996</v>
      </c>
      <c r="K854" s="1">
        <f>EOMONTH(A854, 0)</f>
        <v>39813</v>
      </c>
      <c r="L854" s="3">
        <f t="shared" si="97"/>
        <v>2153</v>
      </c>
      <c r="M854">
        <f t="shared" si="98"/>
        <v>0</v>
      </c>
    </row>
    <row r="855" spans="1:13" x14ac:dyDescent="0.25">
      <c r="A855" s="1">
        <v>39812</v>
      </c>
      <c r="B855" t="s">
        <v>147</v>
      </c>
      <c r="C855" s="3">
        <v>7</v>
      </c>
      <c r="D855">
        <f>SUMIF(B$1:B$2162, B855, C$1:C$2162)</f>
        <v>35</v>
      </c>
      <c r="E855" s="2" t="str">
        <f t="shared" si="93"/>
        <v>2.15</v>
      </c>
      <c r="F855">
        <f t="shared" si="94"/>
        <v>15.049999999999999</v>
      </c>
      <c r="G855">
        <f t="shared" si="95"/>
        <v>2008</v>
      </c>
      <c r="H855">
        <f>SUMIF(B$1:B855, B855, F$1:F855)</f>
        <v>35.949999999999996</v>
      </c>
      <c r="I855">
        <f t="shared" si="99"/>
        <v>0</v>
      </c>
      <c r="J855">
        <f t="shared" si="96"/>
        <v>15.049999999999999</v>
      </c>
      <c r="K855" s="1">
        <f>EOMONTH(A855, 0)</f>
        <v>39813</v>
      </c>
      <c r="L855" s="3">
        <f t="shared" si="97"/>
        <v>2146</v>
      </c>
      <c r="M855">
        <f t="shared" si="98"/>
        <v>0</v>
      </c>
    </row>
    <row r="856" spans="1:13" x14ac:dyDescent="0.25">
      <c r="A856" s="1">
        <v>39814</v>
      </c>
      <c r="B856" t="s">
        <v>178</v>
      </c>
      <c r="C856" s="3">
        <v>2</v>
      </c>
      <c r="D856">
        <f>SUMIF(B$1:B$2162, B856, C$1:C$2162)</f>
        <v>19</v>
      </c>
      <c r="E856" s="2" t="str">
        <f t="shared" si="93"/>
        <v>2.13</v>
      </c>
      <c r="F856">
        <f t="shared" si="94"/>
        <v>4.26</v>
      </c>
      <c r="G856">
        <f t="shared" si="95"/>
        <v>2009</v>
      </c>
      <c r="H856">
        <f>SUMIF(B$1:B856, B856, F$1:F856)</f>
        <v>4.26</v>
      </c>
      <c r="I856">
        <f t="shared" si="99"/>
        <v>0</v>
      </c>
      <c r="J856">
        <f t="shared" si="96"/>
        <v>4.26</v>
      </c>
      <c r="K856" s="1">
        <f>EOMONTH(A856, 0)</f>
        <v>39844</v>
      </c>
      <c r="L856" s="3">
        <f t="shared" si="97"/>
        <v>2144</v>
      </c>
      <c r="M856">
        <f t="shared" si="98"/>
        <v>0</v>
      </c>
    </row>
    <row r="857" spans="1:13" x14ac:dyDescent="0.25">
      <c r="A857" s="1">
        <v>39815</v>
      </c>
      <c r="B857" t="s">
        <v>37</v>
      </c>
      <c r="C857" s="3">
        <v>188</v>
      </c>
      <c r="D857">
        <f>SUMIF(B$1:B$2162, B857, C$1:C$2162)</f>
        <v>5232</v>
      </c>
      <c r="E857" s="2" t="str">
        <f t="shared" si="93"/>
        <v>2.13</v>
      </c>
      <c r="F857">
        <f t="shared" si="94"/>
        <v>400.44</v>
      </c>
      <c r="G857">
        <f t="shared" si="95"/>
        <v>2009</v>
      </c>
      <c r="H857">
        <f>SUMIF(B$1:B857, B857, F$1:F857)</f>
        <v>3910.05</v>
      </c>
      <c r="I857">
        <f t="shared" si="99"/>
        <v>0.1</v>
      </c>
      <c r="J857">
        <f t="shared" si="96"/>
        <v>381.64</v>
      </c>
      <c r="K857" s="1">
        <f>EOMONTH(A857, 0)</f>
        <v>39844</v>
      </c>
      <c r="L857" s="3">
        <f t="shared" si="97"/>
        <v>1956</v>
      </c>
      <c r="M857">
        <f t="shared" si="98"/>
        <v>0</v>
      </c>
    </row>
    <row r="858" spans="1:13" x14ac:dyDescent="0.25">
      <c r="A858" s="1">
        <v>39819</v>
      </c>
      <c r="B858" t="s">
        <v>14</v>
      </c>
      <c r="C858" s="3">
        <v>129</v>
      </c>
      <c r="D858">
        <f>SUMIF(B$1:B$2162, B858, C$1:C$2162)</f>
        <v>23660</v>
      </c>
      <c r="E858" s="2" t="str">
        <f t="shared" si="93"/>
        <v>2.13</v>
      </c>
      <c r="F858">
        <f t="shared" si="94"/>
        <v>274.77</v>
      </c>
      <c r="G858">
        <f t="shared" si="95"/>
        <v>2009</v>
      </c>
      <c r="H858">
        <f>SUMIF(B$1:B858, B858, F$1:F858)</f>
        <v>19436.39</v>
      </c>
      <c r="I858">
        <f t="shared" si="99"/>
        <v>0.2</v>
      </c>
      <c r="J858">
        <f t="shared" si="96"/>
        <v>248.97</v>
      </c>
      <c r="K858" s="1">
        <f>EOMONTH(A858, 0)</f>
        <v>39844</v>
      </c>
      <c r="L858" s="3">
        <f t="shared" si="97"/>
        <v>1827</v>
      </c>
      <c r="M858">
        <f t="shared" si="98"/>
        <v>0</v>
      </c>
    </row>
    <row r="859" spans="1:13" x14ac:dyDescent="0.25">
      <c r="A859" s="1">
        <v>39819</v>
      </c>
      <c r="B859" t="s">
        <v>61</v>
      </c>
      <c r="C859" s="3">
        <v>117</v>
      </c>
      <c r="D859">
        <f>SUMIF(B$1:B$2162, B859, C$1:C$2162)</f>
        <v>3705</v>
      </c>
      <c r="E859" s="2" t="str">
        <f t="shared" si="93"/>
        <v>2.13</v>
      </c>
      <c r="F859">
        <f t="shared" si="94"/>
        <v>249.20999999999998</v>
      </c>
      <c r="G859">
        <f t="shared" si="95"/>
        <v>2009</v>
      </c>
      <c r="H859">
        <f>SUMIF(B$1:B859, B859, F$1:F859)</f>
        <v>2739.71</v>
      </c>
      <c r="I859">
        <f t="shared" si="99"/>
        <v>0.1</v>
      </c>
      <c r="J859">
        <f t="shared" si="96"/>
        <v>237.51</v>
      </c>
      <c r="K859" s="1">
        <f>EOMONTH(A859, 0)</f>
        <v>39844</v>
      </c>
      <c r="L859" s="3">
        <f t="shared" si="97"/>
        <v>1710</v>
      </c>
      <c r="M859">
        <f t="shared" si="98"/>
        <v>0</v>
      </c>
    </row>
    <row r="860" spans="1:13" x14ac:dyDescent="0.25">
      <c r="A860" s="1">
        <v>39819</v>
      </c>
      <c r="B860" t="s">
        <v>92</v>
      </c>
      <c r="C860" s="3">
        <v>11</v>
      </c>
      <c r="D860">
        <f>SUMIF(B$1:B$2162, B860, C$1:C$2162)</f>
        <v>37</v>
      </c>
      <c r="E860" s="2" t="str">
        <f t="shared" si="93"/>
        <v>2.13</v>
      </c>
      <c r="F860">
        <f t="shared" si="94"/>
        <v>23.43</v>
      </c>
      <c r="G860">
        <f t="shared" si="95"/>
        <v>2009</v>
      </c>
      <c r="H860">
        <f>SUMIF(B$1:B860, B860, F$1:F860)</f>
        <v>33.43</v>
      </c>
      <c r="I860">
        <f t="shared" si="99"/>
        <v>0</v>
      </c>
      <c r="J860">
        <f t="shared" si="96"/>
        <v>23.43</v>
      </c>
      <c r="K860" s="1">
        <f>EOMONTH(A860, 0)</f>
        <v>39844</v>
      </c>
      <c r="L860" s="3">
        <f t="shared" si="97"/>
        <v>1699</v>
      </c>
      <c r="M860">
        <f t="shared" si="98"/>
        <v>0</v>
      </c>
    </row>
    <row r="861" spans="1:13" x14ac:dyDescent="0.25">
      <c r="A861" s="1">
        <v>39821</v>
      </c>
      <c r="B861" t="s">
        <v>82</v>
      </c>
      <c r="C861" s="3">
        <v>11</v>
      </c>
      <c r="D861">
        <f>SUMIF(B$1:B$2162, B861, C$1:C$2162)</f>
        <v>52</v>
      </c>
      <c r="E861" s="2" t="str">
        <f t="shared" si="93"/>
        <v>2.13</v>
      </c>
      <c r="F861">
        <f t="shared" si="94"/>
        <v>23.43</v>
      </c>
      <c r="G861">
        <f t="shared" si="95"/>
        <v>2009</v>
      </c>
      <c r="H861">
        <f>SUMIF(B$1:B861, B861, F$1:F861)</f>
        <v>69.72999999999999</v>
      </c>
      <c r="I861">
        <f t="shared" si="99"/>
        <v>0</v>
      </c>
      <c r="J861">
        <f t="shared" si="96"/>
        <v>23.43</v>
      </c>
      <c r="K861" s="1">
        <f>EOMONTH(A861, 0)</f>
        <v>39844</v>
      </c>
      <c r="L861" s="3">
        <f t="shared" si="97"/>
        <v>1688</v>
      </c>
      <c r="M861">
        <f t="shared" si="98"/>
        <v>0</v>
      </c>
    </row>
    <row r="862" spans="1:13" x14ac:dyDescent="0.25">
      <c r="A862" s="1">
        <v>39823</v>
      </c>
      <c r="B862" t="s">
        <v>61</v>
      </c>
      <c r="C862" s="3">
        <v>186</v>
      </c>
      <c r="D862">
        <f>SUMIF(B$1:B$2162, B862, C$1:C$2162)</f>
        <v>3705</v>
      </c>
      <c r="E862" s="2" t="str">
        <f t="shared" si="93"/>
        <v>2.13</v>
      </c>
      <c r="F862">
        <f t="shared" si="94"/>
        <v>396.18</v>
      </c>
      <c r="G862">
        <f t="shared" si="95"/>
        <v>2009</v>
      </c>
      <c r="H862">
        <f>SUMIF(B$1:B862, B862, F$1:F862)</f>
        <v>3135.89</v>
      </c>
      <c r="I862">
        <f t="shared" si="99"/>
        <v>0.1</v>
      </c>
      <c r="J862">
        <f t="shared" si="96"/>
        <v>377.58</v>
      </c>
      <c r="K862" s="1">
        <f>EOMONTH(A862, 0)</f>
        <v>39844</v>
      </c>
      <c r="L862" s="3">
        <f t="shared" si="97"/>
        <v>1502</v>
      </c>
      <c r="M862">
        <f t="shared" si="98"/>
        <v>0</v>
      </c>
    </row>
    <row r="863" spans="1:13" x14ac:dyDescent="0.25">
      <c r="A863" s="1">
        <v>39824</v>
      </c>
      <c r="B863" t="s">
        <v>18</v>
      </c>
      <c r="C863" s="3">
        <v>40</v>
      </c>
      <c r="D863">
        <f>SUMIF(B$1:B$2162, B863, C$1:C$2162)</f>
        <v>5156</v>
      </c>
      <c r="E863" s="2" t="str">
        <f t="shared" si="93"/>
        <v>2.13</v>
      </c>
      <c r="F863">
        <f t="shared" si="94"/>
        <v>85.199999999999989</v>
      </c>
      <c r="G863">
        <f t="shared" si="95"/>
        <v>2009</v>
      </c>
      <c r="H863">
        <f>SUMIF(B$1:B863, B863, F$1:F863)</f>
        <v>5939.9400000000005</v>
      </c>
      <c r="I863">
        <f t="shared" si="99"/>
        <v>0.1</v>
      </c>
      <c r="J863">
        <f t="shared" si="96"/>
        <v>81.199999999999989</v>
      </c>
      <c r="K863" s="1">
        <f>EOMONTH(A863, 0)</f>
        <v>39844</v>
      </c>
      <c r="L863" s="3">
        <f t="shared" si="97"/>
        <v>1462</v>
      </c>
      <c r="M863">
        <f t="shared" si="98"/>
        <v>0</v>
      </c>
    </row>
    <row r="864" spans="1:13" x14ac:dyDescent="0.25">
      <c r="A864" s="1">
        <v>39829</v>
      </c>
      <c r="B864" t="s">
        <v>47</v>
      </c>
      <c r="C864" s="3">
        <v>6</v>
      </c>
      <c r="D864">
        <f>SUMIF(B$1:B$2162, B864, C$1:C$2162)</f>
        <v>50</v>
      </c>
      <c r="E864" s="2" t="str">
        <f t="shared" si="93"/>
        <v>2.13</v>
      </c>
      <c r="F864">
        <f t="shared" si="94"/>
        <v>12.78</v>
      </c>
      <c r="G864">
        <f t="shared" si="95"/>
        <v>2009</v>
      </c>
      <c r="H864">
        <f>SUMIF(B$1:B864, B864, F$1:F864)</f>
        <v>27.38</v>
      </c>
      <c r="I864">
        <f t="shared" si="99"/>
        <v>0</v>
      </c>
      <c r="J864">
        <f t="shared" si="96"/>
        <v>12.78</v>
      </c>
      <c r="K864" s="1">
        <f>EOMONTH(A864, 0)</f>
        <v>39844</v>
      </c>
      <c r="L864" s="3">
        <f t="shared" si="97"/>
        <v>1456</v>
      </c>
      <c r="M864">
        <f t="shared" si="98"/>
        <v>0</v>
      </c>
    </row>
    <row r="865" spans="1:13" x14ac:dyDescent="0.25">
      <c r="A865" s="1">
        <v>39831</v>
      </c>
      <c r="B865" t="s">
        <v>55</v>
      </c>
      <c r="C865" s="3">
        <v>153</v>
      </c>
      <c r="D865">
        <f>SUMIF(B$1:B$2162, B865, C$1:C$2162)</f>
        <v>4926</v>
      </c>
      <c r="E865" s="2" t="str">
        <f t="shared" si="93"/>
        <v>2.13</v>
      </c>
      <c r="F865">
        <f t="shared" si="94"/>
        <v>325.89</v>
      </c>
      <c r="G865">
        <f t="shared" si="95"/>
        <v>2009</v>
      </c>
      <c r="H865">
        <f>SUMIF(B$1:B865, B865, F$1:F865)</f>
        <v>4804.1200000000008</v>
      </c>
      <c r="I865">
        <f t="shared" si="99"/>
        <v>0.1</v>
      </c>
      <c r="J865">
        <f t="shared" si="96"/>
        <v>310.58999999999997</v>
      </c>
      <c r="K865" s="1">
        <f>EOMONTH(A865, 0)</f>
        <v>39844</v>
      </c>
      <c r="L865" s="3">
        <f t="shared" si="97"/>
        <v>1303</v>
      </c>
      <c r="M865">
        <f t="shared" si="98"/>
        <v>0</v>
      </c>
    </row>
    <row r="866" spans="1:13" x14ac:dyDescent="0.25">
      <c r="A866" s="1">
        <v>39832</v>
      </c>
      <c r="B866" t="s">
        <v>45</v>
      </c>
      <c r="C866" s="3">
        <v>163</v>
      </c>
      <c r="D866">
        <f>SUMIF(B$1:B$2162, B866, C$1:C$2162)</f>
        <v>26451</v>
      </c>
      <c r="E866" s="2" t="str">
        <f t="shared" si="93"/>
        <v>2.13</v>
      </c>
      <c r="F866">
        <f t="shared" si="94"/>
        <v>347.19</v>
      </c>
      <c r="G866">
        <f t="shared" si="95"/>
        <v>2009</v>
      </c>
      <c r="H866">
        <f>SUMIF(B$1:B866, B866, F$1:F866)</f>
        <v>22237.839999999997</v>
      </c>
      <c r="I866">
        <f t="shared" si="99"/>
        <v>0.2</v>
      </c>
      <c r="J866">
        <f t="shared" si="96"/>
        <v>314.58999999999997</v>
      </c>
      <c r="K866" s="1">
        <f>EOMONTH(A866, 0)</f>
        <v>39844</v>
      </c>
      <c r="L866" s="3">
        <f t="shared" si="97"/>
        <v>1140</v>
      </c>
      <c r="M866">
        <f t="shared" si="98"/>
        <v>0</v>
      </c>
    </row>
    <row r="867" spans="1:13" x14ac:dyDescent="0.25">
      <c r="A867" s="1">
        <v>39834</v>
      </c>
      <c r="B867" t="s">
        <v>179</v>
      </c>
      <c r="C867" s="3">
        <v>16</v>
      </c>
      <c r="D867">
        <f>SUMIF(B$1:B$2162, B867, C$1:C$2162)</f>
        <v>16</v>
      </c>
      <c r="E867" s="2" t="str">
        <f t="shared" si="93"/>
        <v>2.13</v>
      </c>
      <c r="F867">
        <f t="shared" si="94"/>
        <v>34.08</v>
      </c>
      <c r="G867">
        <f t="shared" si="95"/>
        <v>2009</v>
      </c>
      <c r="H867">
        <f>SUMIF(B$1:B867, B867, F$1:F867)</f>
        <v>34.08</v>
      </c>
      <c r="I867">
        <f t="shared" si="99"/>
        <v>0</v>
      </c>
      <c r="J867">
        <f t="shared" si="96"/>
        <v>34.08</v>
      </c>
      <c r="K867" s="1">
        <f>EOMONTH(A867, 0)</f>
        <v>39844</v>
      </c>
      <c r="L867" s="3">
        <f t="shared" si="97"/>
        <v>1124</v>
      </c>
      <c r="M867">
        <f t="shared" si="98"/>
        <v>0</v>
      </c>
    </row>
    <row r="868" spans="1:13" x14ac:dyDescent="0.25">
      <c r="A868" s="1">
        <v>39835</v>
      </c>
      <c r="B868" t="s">
        <v>25</v>
      </c>
      <c r="C868" s="3">
        <v>161</v>
      </c>
      <c r="D868">
        <f>SUMIF(B$1:B$2162, B868, C$1:C$2162)</f>
        <v>2717</v>
      </c>
      <c r="E868" s="2" t="str">
        <f t="shared" si="93"/>
        <v>2.13</v>
      </c>
      <c r="F868">
        <f t="shared" si="94"/>
        <v>342.93</v>
      </c>
      <c r="G868">
        <f t="shared" si="95"/>
        <v>2009</v>
      </c>
      <c r="H868">
        <f>SUMIF(B$1:B868, B868, F$1:F868)</f>
        <v>2106.9599999999996</v>
      </c>
      <c r="I868">
        <f t="shared" si="99"/>
        <v>0.1</v>
      </c>
      <c r="J868">
        <f t="shared" si="96"/>
        <v>326.83</v>
      </c>
      <c r="K868" s="1">
        <f>EOMONTH(A868, 0)</f>
        <v>39844</v>
      </c>
      <c r="L868" s="3">
        <f t="shared" si="97"/>
        <v>963</v>
      </c>
      <c r="M868">
        <f t="shared" si="98"/>
        <v>0</v>
      </c>
    </row>
    <row r="869" spans="1:13" x14ac:dyDescent="0.25">
      <c r="A869" s="1">
        <v>39836</v>
      </c>
      <c r="B869" t="s">
        <v>180</v>
      </c>
      <c r="C869" s="3">
        <v>5</v>
      </c>
      <c r="D869">
        <f>SUMIF(B$1:B$2162, B869, C$1:C$2162)</f>
        <v>7</v>
      </c>
      <c r="E869" s="2" t="str">
        <f t="shared" si="93"/>
        <v>2.13</v>
      </c>
      <c r="F869">
        <f t="shared" si="94"/>
        <v>10.649999999999999</v>
      </c>
      <c r="G869">
        <f t="shared" si="95"/>
        <v>2009</v>
      </c>
      <c r="H869">
        <f>SUMIF(B$1:B869, B869, F$1:F869)</f>
        <v>10.649999999999999</v>
      </c>
      <c r="I869">
        <f t="shared" si="99"/>
        <v>0</v>
      </c>
      <c r="J869">
        <f t="shared" si="96"/>
        <v>10.649999999999999</v>
      </c>
      <c r="K869" s="1">
        <f>EOMONTH(A869, 0)</f>
        <v>39844</v>
      </c>
      <c r="L869" s="3">
        <f t="shared" si="97"/>
        <v>958</v>
      </c>
      <c r="M869">
        <f t="shared" si="98"/>
        <v>0</v>
      </c>
    </row>
    <row r="870" spans="1:13" x14ac:dyDescent="0.25">
      <c r="A870" s="1">
        <v>39839</v>
      </c>
      <c r="B870" t="s">
        <v>30</v>
      </c>
      <c r="C870" s="3">
        <v>200</v>
      </c>
      <c r="D870">
        <f>SUMIF(B$1:B$2162, B870, C$1:C$2162)</f>
        <v>5120</v>
      </c>
      <c r="E870" s="2" t="str">
        <f t="shared" si="93"/>
        <v>2.13</v>
      </c>
      <c r="F870">
        <f t="shared" si="94"/>
        <v>426</v>
      </c>
      <c r="G870">
        <f t="shared" si="95"/>
        <v>2009</v>
      </c>
      <c r="H870">
        <f>SUMIF(B$1:B870, B870, F$1:F870)</f>
        <v>4966.8599999999997</v>
      </c>
      <c r="I870">
        <f t="shared" si="99"/>
        <v>0.1</v>
      </c>
      <c r="J870">
        <f t="shared" si="96"/>
        <v>405.99999999999994</v>
      </c>
      <c r="K870" s="1">
        <f>EOMONTH(A870, 0)</f>
        <v>39844</v>
      </c>
      <c r="L870" s="3">
        <f t="shared" si="97"/>
        <v>758</v>
      </c>
      <c r="M870">
        <f t="shared" si="98"/>
        <v>0</v>
      </c>
    </row>
    <row r="871" spans="1:13" x14ac:dyDescent="0.25">
      <c r="A871" s="1">
        <v>39843</v>
      </c>
      <c r="B871" t="s">
        <v>181</v>
      </c>
      <c r="C871" s="3">
        <v>11</v>
      </c>
      <c r="D871">
        <f>SUMIF(B$1:B$2162, B871, C$1:C$2162)</f>
        <v>29</v>
      </c>
      <c r="E871" s="2" t="str">
        <f t="shared" si="93"/>
        <v>2.13</v>
      </c>
      <c r="F871">
        <f t="shared" si="94"/>
        <v>23.43</v>
      </c>
      <c r="G871">
        <f t="shared" si="95"/>
        <v>2009</v>
      </c>
      <c r="H871">
        <f>SUMIF(B$1:B871, B871, F$1:F871)</f>
        <v>23.43</v>
      </c>
      <c r="I871">
        <f t="shared" si="99"/>
        <v>0</v>
      </c>
      <c r="J871">
        <f t="shared" si="96"/>
        <v>23.43</v>
      </c>
      <c r="K871" s="1">
        <f>EOMONTH(A871, 0)</f>
        <v>39844</v>
      </c>
      <c r="L871" s="3">
        <f t="shared" si="97"/>
        <v>747</v>
      </c>
      <c r="M871">
        <f t="shared" si="98"/>
        <v>0</v>
      </c>
    </row>
    <row r="872" spans="1:13" x14ac:dyDescent="0.25">
      <c r="A872" s="1">
        <v>39847</v>
      </c>
      <c r="B872" t="s">
        <v>96</v>
      </c>
      <c r="C872" s="3">
        <v>14</v>
      </c>
      <c r="D872">
        <f>SUMIF(B$1:B$2162, B872, C$1:C$2162)</f>
        <v>34</v>
      </c>
      <c r="E872" s="2" t="str">
        <f t="shared" si="93"/>
        <v>2.13</v>
      </c>
      <c r="F872">
        <f t="shared" si="94"/>
        <v>29.82</v>
      </c>
      <c r="G872">
        <f t="shared" si="95"/>
        <v>2009</v>
      </c>
      <c r="H872">
        <f>SUMIF(B$1:B872, B872, F$1:F872)</f>
        <v>44.17</v>
      </c>
      <c r="I872">
        <f t="shared" si="99"/>
        <v>0</v>
      </c>
      <c r="J872">
        <f t="shared" si="96"/>
        <v>29.82</v>
      </c>
      <c r="K872" s="1">
        <f>EOMONTH(A872, 0)</f>
        <v>39872</v>
      </c>
      <c r="L872" s="3">
        <f t="shared" si="97"/>
        <v>5747</v>
      </c>
      <c r="M872">
        <f t="shared" si="98"/>
        <v>1</v>
      </c>
    </row>
    <row r="873" spans="1:13" x14ac:dyDescent="0.25">
      <c r="A873" s="1">
        <v>39849</v>
      </c>
      <c r="B873" t="s">
        <v>7</v>
      </c>
      <c r="C873" s="3">
        <v>469</v>
      </c>
      <c r="D873">
        <f>SUMIF(B$1:B$2162, B873, C$1:C$2162)</f>
        <v>27505</v>
      </c>
      <c r="E873" s="2" t="str">
        <f t="shared" si="93"/>
        <v>2.13</v>
      </c>
      <c r="F873">
        <f t="shared" si="94"/>
        <v>998.96999999999991</v>
      </c>
      <c r="G873">
        <f t="shared" si="95"/>
        <v>2009</v>
      </c>
      <c r="H873">
        <f>SUMIF(B$1:B873, B873, F$1:F873)</f>
        <v>26045.399999999998</v>
      </c>
      <c r="I873">
        <f t="shared" si="99"/>
        <v>0.2</v>
      </c>
      <c r="J873">
        <f t="shared" si="96"/>
        <v>905.17</v>
      </c>
      <c r="K873" s="1">
        <f>EOMONTH(A873, 0)</f>
        <v>39872</v>
      </c>
      <c r="L873" s="3">
        <f t="shared" si="97"/>
        <v>5278</v>
      </c>
      <c r="M873">
        <f t="shared" si="98"/>
        <v>0</v>
      </c>
    </row>
    <row r="874" spans="1:13" x14ac:dyDescent="0.25">
      <c r="A874" s="1">
        <v>39853</v>
      </c>
      <c r="B874" t="s">
        <v>14</v>
      </c>
      <c r="C874" s="3">
        <v>423</v>
      </c>
      <c r="D874">
        <f>SUMIF(B$1:B$2162, B874, C$1:C$2162)</f>
        <v>23660</v>
      </c>
      <c r="E874" s="2" t="str">
        <f t="shared" si="93"/>
        <v>2.13</v>
      </c>
      <c r="F874">
        <f t="shared" si="94"/>
        <v>900.99</v>
      </c>
      <c r="G874">
        <f t="shared" si="95"/>
        <v>2009</v>
      </c>
      <c r="H874">
        <f>SUMIF(B$1:B874, B874, F$1:F874)</f>
        <v>20337.38</v>
      </c>
      <c r="I874">
        <f t="shared" si="99"/>
        <v>0.2</v>
      </c>
      <c r="J874">
        <f t="shared" si="96"/>
        <v>816.39</v>
      </c>
      <c r="K874" s="1">
        <f>EOMONTH(A874, 0)</f>
        <v>39872</v>
      </c>
      <c r="L874" s="3">
        <f t="shared" si="97"/>
        <v>4855</v>
      </c>
      <c r="M874">
        <f t="shared" si="98"/>
        <v>0</v>
      </c>
    </row>
    <row r="875" spans="1:13" x14ac:dyDescent="0.25">
      <c r="A875" s="1">
        <v>39853</v>
      </c>
      <c r="B875" t="s">
        <v>172</v>
      </c>
      <c r="C875" s="3">
        <v>9</v>
      </c>
      <c r="D875">
        <f>SUMIF(B$1:B$2162, B875, C$1:C$2162)</f>
        <v>44</v>
      </c>
      <c r="E875" s="2" t="str">
        <f t="shared" si="93"/>
        <v>2.13</v>
      </c>
      <c r="F875">
        <f t="shared" si="94"/>
        <v>19.169999999999998</v>
      </c>
      <c r="G875">
        <f t="shared" si="95"/>
        <v>2009</v>
      </c>
      <c r="H875">
        <f>SUMIF(B$1:B875, B875, F$1:F875)</f>
        <v>53.569999999999993</v>
      </c>
      <c r="I875">
        <f t="shared" si="99"/>
        <v>0</v>
      </c>
      <c r="J875">
        <f t="shared" si="96"/>
        <v>19.169999999999998</v>
      </c>
      <c r="K875" s="1">
        <f>EOMONTH(A875, 0)</f>
        <v>39872</v>
      </c>
      <c r="L875" s="3">
        <f t="shared" si="97"/>
        <v>4846</v>
      </c>
      <c r="M875">
        <f t="shared" si="98"/>
        <v>0</v>
      </c>
    </row>
    <row r="876" spans="1:13" x14ac:dyDescent="0.25">
      <c r="A876" s="1">
        <v>39853</v>
      </c>
      <c r="B876" t="s">
        <v>68</v>
      </c>
      <c r="C876" s="3">
        <v>3</v>
      </c>
      <c r="D876">
        <f>SUMIF(B$1:B$2162, B876, C$1:C$2162)</f>
        <v>37</v>
      </c>
      <c r="E876" s="2" t="str">
        <f t="shared" si="93"/>
        <v>2.13</v>
      </c>
      <c r="F876">
        <f t="shared" si="94"/>
        <v>6.39</v>
      </c>
      <c r="G876">
        <f t="shared" si="95"/>
        <v>2009</v>
      </c>
      <c r="H876">
        <f>SUMIF(B$1:B876, B876, F$1:F876)</f>
        <v>60.01</v>
      </c>
      <c r="I876">
        <f t="shared" si="99"/>
        <v>0</v>
      </c>
      <c r="J876">
        <f t="shared" si="96"/>
        <v>6.39</v>
      </c>
      <c r="K876" s="1">
        <f>EOMONTH(A876, 0)</f>
        <v>39872</v>
      </c>
      <c r="L876" s="3">
        <f t="shared" si="97"/>
        <v>4843</v>
      </c>
      <c r="M876">
        <f t="shared" si="98"/>
        <v>0</v>
      </c>
    </row>
    <row r="877" spans="1:13" x14ac:dyDescent="0.25">
      <c r="A877" s="1">
        <v>39853</v>
      </c>
      <c r="B877" t="s">
        <v>166</v>
      </c>
      <c r="C877" s="3">
        <v>11</v>
      </c>
      <c r="D877">
        <f>SUMIF(B$1:B$2162, B877, C$1:C$2162)</f>
        <v>25</v>
      </c>
      <c r="E877" s="2" t="str">
        <f t="shared" si="93"/>
        <v>2.13</v>
      </c>
      <c r="F877">
        <f t="shared" si="94"/>
        <v>23.43</v>
      </c>
      <c r="G877">
        <f t="shared" si="95"/>
        <v>2009</v>
      </c>
      <c r="H877">
        <f>SUMIF(B$1:B877, B877, F$1:F877)</f>
        <v>53.53</v>
      </c>
      <c r="I877">
        <f t="shared" si="99"/>
        <v>0</v>
      </c>
      <c r="J877">
        <f t="shared" si="96"/>
        <v>23.43</v>
      </c>
      <c r="K877" s="1">
        <f>EOMONTH(A877, 0)</f>
        <v>39872</v>
      </c>
      <c r="L877" s="3">
        <f t="shared" si="97"/>
        <v>4832</v>
      </c>
      <c r="M877">
        <f t="shared" si="98"/>
        <v>0</v>
      </c>
    </row>
    <row r="878" spans="1:13" x14ac:dyDescent="0.25">
      <c r="A878" s="1">
        <v>39854</v>
      </c>
      <c r="B878" t="s">
        <v>7</v>
      </c>
      <c r="C878" s="3">
        <v>390</v>
      </c>
      <c r="D878">
        <f>SUMIF(B$1:B$2162, B878, C$1:C$2162)</f>
        <v>27505</v>
      </c>
      <c r="E878" s="2" t="str">
        <f t="shared" si="93"/>
        <v>2.13</v>
      </c>
      <c r="F878">
        <f t="shared" si="94"/>
        <v>830.69999999999993</v>
      </c>
      <c r="G878">
        <f t="shared" si="95"/>
        <v>2009</v>
      </c>
      <c r="H878">
        <f>SUMIF(B$1:B878, B878, F$1:F878)</f>
        <v>26876.1</v>
      </c>
      <c r="I878">
        <f t="shared" si="99"/>
        <v>0.2</v>
      </c>
      <c r="J878">
        <f t="shared" si="96"/>
        <v>752.69999999999993</v>
      </c>
      <c r="K878" s="1">
        <f>EOMONTH(A878, 0)</f>
        <v>39872</v>
      </c>
      <c r="L878" s="3">
        <f t="shared" si="97"/>
        <v>4442</v>
      </c>
      <c r="M878">
        <f t="shared" si="98"/>
        <v>0</v>
      </c>
    </row>
    <row r="879" spans="1:13" x14ac:dyDescent="0.25">
      <c r="A879" s="1">
        <v>39854</v>
      </c>
      <c r="B879" t="s">
        <v>22</v>
      </c>
      <c r="C879" s="3">
        <v>186</v>
      </c>
      <c r="D879">
        <f>SUMIF(B$1:B$2162, B879, C$1:C$2162)</f>
        <v>26025</v>
      </c>
      <c r="E879" s="2" t="str">
        <f t="shared" si="93"/>
        <v>2.13</v>
      </c>
      <c r="F879">
        <f t="shared" si="94"/>
        <v>396.18</v>
      </c>
      <c r="G879">
        <f t="shared" si="95"/>
        <v>2009</v>
      </c>
      <c r="H879">
        <f>SUMIF(B$1:B879, B879, F$1:F879)</f>
        <v>21222.65</v>
      </c>
      <c r="I879">
        <f t="shared" si="99"/>
        <v>0.2</v>
      </c>
      <c r="J879">
        <f t="shared" si="96"/>
        <v>358.97999999999996</v>
      </c>
      <c r="K879" s="1">
        <f>EOMONTH(A879, 0)</f>
        <v>39872</v>
      </c>
      <c r="L879" s="3">
        <f t="shared" si="97"/>
        <v>4256</v>
      </c>
      <c r="M879">
        <f t="shared" si="98"/>
        <v>0</v>
      </c>
    </row>
    <row r="880" spans="1:13" x14ac:dyDescent="0.25">
      <c r="A880" s="1">
        <v>39855</v>
      </c>
      <c r="B880" t="s">
        <v>5</v>
      </c>
      <c r="C880" s="3">
        <v>445</v>
      </c>
      <c r="D880">
        <f>SUMIF(B$1:B$2162, B880, C$1:C$2162)</f>
        <v>11402</v>
      </c>
      <c r="E880" s="2" t="str">
        <f t="shared" si="93"/>
        <v>2.13</v>
      </c>
      <c r="F880">
        <f t="shared" si="94"/>
        <v>947.84999999999991</v>
      </c>
      <c r="G880">
        <f t="shared" si="95"/>
        <v>2009</v>
      </c>
      <c r="H880">
        <f>SUMIF(B$1:B880, B880, F$1:F880)</f>
        <v>13622.600000000004</v>
      </c>
      <c r="I880">
        <f t="shared" si="99"/>
        <v>0.2</v>
      </c>
      <c r="J880">
        <f t="shared" si="96"/>
        <v>858.85</v>
      </c>
      <c r="K880" s="1">
        <f>EOMONTH(A880, 0)</f>
        <v>39872</v>
      </c>
      <c r="L880" s="3">
        <f t="shared" si="97"/>
        <v>3811</v>
      </c>
      <c r="M880">
        <f t="shared" si="98"/>
        <v>0</v>
      </c>
    </row>
    <row r="881" spans="1:13" x14ac:dyDescent="0.25">
      <c r="A881" s="1">
        <v>39856</v>
      </c>
      <c r="B881" t="s">
        <v>50</v>
      </c>
      <c r="C881" s="3">
        <v>241</v>
      </c>
      <c r="D881">
        <f>SUMIF(B$1:B$2162, B881, C$1:C$2162)</f>
        <v>22352</v>
      </c>
      <c r="E881" s="2" t="str">
        <f t="shared" si="93"/>
        <v>2.13</v>
      </c>
      <c r="F881">
        <f t="shared" si="94"/>
        <v>513.32999999999993</v>
      </c>
      <c r="G881">
        <f t="shared" si="95"/>
        <v>2009</v>
      </c>
      <c r="H881">
        <f>SUMIF(B$1:B881, B881, F$1:F881)</f>
        <v>23802.239999999998</v>
      </c>
      <c r="I881">
        <f t="shared" si="99"/>
        <v>0.2</v>
      </c>
      <c r="J881">
        <f t="shared" si="96"/>
        <v>465.13</v>
      </c>
      <c r="K881" s="1">
        <f>EOMONTH(A881, 0)</f>
        <v>39872</v>
      </c>
      <c r="L881" s="3">
        <f t="shared" si="97"/>
        <v>3570</v>
      </c>
      <c r="M881">
        <f t="shared" si="98"/>
        <v>0</v>
      </c>
    </row>
    <row r="882" spans="1:13" x14ac:dyDescent="0.25">
      <c r="A882" s="1">
        <v>39856</v>
      </c>
      <c r="B882" t="s">
        <v>29</v>
      </c>
      <c r="C882" s="3">
        <v>3</v>
      </c>
      <c r="D882">
        <f>SUMIF(B$1:B$2162, B882, C$1:C$2162)</f>
        <v>15</v>
      </c>
      <c r="E882" s="2" t="str">
        <f t="shared" si="93"/>
        <v>2.13</v>
      </c>
      <c r="F882">
        <f t="shared" si="94"/>
        <v>6.39</v>
      </c>
      <c r="G882">
        <f t="shared" si="95"/>
        <v>2009</v>
      </c>
      <c r="H882">
        <f>SUMIF(B$1:B882, B882, F$1:F882)</f>
        <v>26.74</v>
      </c>
      <c r="I882">
        <f t="shared" si="99"/>
        <v>0</v>
      </c>
      <c r="J882">
        <f t="shared" si="96"/>
        <v>6.39</v>
      </c>
      <c r="K882" s="1">
        <f>EOMONTH(A882, 0)</f>
        <v>39872</v>
      </c>
      <c r="L882" s="3">
        <f t="shared" si="97"/>
        <v>3567</v>
      </c>
      <c r="M882">
        <f t="shared" si="98"/>
        <v>0</v>
      </c>
    </row>
    <row r="883" spans="1:13" x14ac:dyDescent="0.25">
      <c r="A883" s="1">
        <v>39858</v>
      </c>
      <c r="B883" t="s">
        <v>23</v>
      </c>
      <c r="C883" s="3">
        <v>50</v>
      </c>
      <c r="D883">
        <f>SUMIF(B$1:B$2162, B883, C$1:C$2162)</f>
        <v>3905</v>
      </c>
      <c r="E883" s="2" t="str">
        <f t="shared" si="93"/>
        <v>2.13</v>
      </c>
      <c r="F883">
        <f t="shared" si="94"/>
        <v>106.5</v>
      </c>
      <c r="G883">
        <f t="shared" si="95"/>
        <v>2009</v>
      </c>
      <c r="H883">
        <f>SUMIF(B$1:B883, B883, F$1:F883)</f>
        <v>4863.34</v>
      </c>
      <c r="I883">
        <f t="shared" si="99"/>
        <v>0.1</v>
      </c>
      <c r="J883">
        <f t="shared" si="96"/>
        <v>101.49999999999999</v>
      </c>
      <c r="K883" s="1">
        <f>EOMONTH(A883, 0)</f>
        <v>39872</v>
      </c>
      <c r="L883" s="3">
        <f t="shared" si="97"/>
        <v>3517</v>
      </c>
      <c r="M883">
        <f t="shared" si="98"/>
        <v>0</v>
      </c>
    </row>
    <row r="884" spans="1:13" x14ac:dyDescent="0.25">
      <c r="A884" s="1">
        <v>39859</v>
      </c>
      <c r="B884" t="s">
        <v>24</v>
      </c>
      <c r="C884" s="3">
        <v>284</v>
      </c>
      <c r="D884">
        <f>SUMIF(B$1:B$2162, B884, C$1:C$2162)</f>
        <v>5797</v>
      </c>
      <c r="E884" s="2" t="str">
        <f t="shared" si="93"/>
        <v>2.13</v>
      </c>
      <c r="F884">
        <f t="shared" si="94"/>
        <v>604.91999999999996</v>
      </c>
      <c r="G884">
        <f t="shared" si="95"/>
        <v>2009</v>
      </c>
      <c r="H884">
        <f>SUMIF(B$1:B884, B884, F$1:F884)</f>
        <v>8095.8199999999988</v>
      </c>
      <c r="I884">
        <f t="shared" si="99"/>
        <v>0.1</v>
      </c>
      <c r="J884">
        <f t="shared" si="96"/>
        <v>576.52</v>
      </c>
      <c r="K884" s="1">
        <f>EOMONTH(A884, 0)</f>
        <v>39872</v>
      </c>
      <c r="L884" s="3">
        <f t="shared" si="97"/>
        <v>3233</v>
      </c>
      <c r="M884">
        <f t="shared" si="98"/>
        <v>0</v>
      </c>
    </row>
    <row r="885" spans="1:13" x14ac:dyDescent="0.25">
      <c r="A885" s="1">
        <v>39860</v>
      </c>
      <c r="B885" t="s">
        <v>9</v>
      </c>
      <c r="C885" s="3">
        <v>395</v>
      </c>
      <c r="D885">
        <f>SUMIF(B$1:B$2162, B885, C$1:C$2162)</f>
        <v>26955</v>
      </c>
      <c r="E885" s="2" t="str">
        <f t="shared" si="93"/>
        <v>2.13</v>
      </c>
      <c r="F885">
        <f t="shared" si="94"/>
        <v>841.34999999999991</v>
      </c>
      <c r="G885">
        <f t="shared" si="95"/>
        <v>2009</v>
      </c>
      <c r="H885">
        <f>SUMIF(B$1:B885, B885, F$1:F885)</f>
        <v>21796.799999999996</v>
      </c>
      <c r="I885">
        <f t="shared" si="99"/>
        <v>0.2</v>
      </c>
      <c r="J885">
        <f t="shared" si="96"/>
        <v>762.35</v>
      </c>
      <c r="K885" s="1">
        <f>EOMONTH(A885, 0)</f>
        <v>39872</v>
      </c>
      <c r="L885" s="3">
        <f t="shared" si="97"/>
        <v>2838</v>
      </c>
      <c r="M885">
        <f t="shared" si="98"/>
        <v>0</v>
      </c>
    </row>
    <row r="886" spans="1:13" x14ac:dyDescent="0.25">
      <c r="A886" s="1">
        <v>39862</v>
      </c>
      <c r="B886" t="s">
        <v>5</v>
      </c>
      <c r="C886" s="3">
        <v>290</v>
      </c>
      <c r="D886">
        <f>SUMIF(B$1:B$2162, B886, C$1:C$2162)</f>
        <v>11402</v>
      </c>
      <c r="E886" s="2" t="str">
        <f t="shared" si="93"/>
        <v>2.13</v>
      </c>
      <c r="F886">
        <f t="shared" si="94"/>
        <v>617.69999999999993</v>
      </c>
      <c r="G886">
        <f t="shared" si="95"/>
        <v>2009</v>
      </c>
      <c r="H886">
        <f>SUMIF(B$1:B886, B886, F$1:F886)</f>
        <v>14240.300000000005</v>
      </c>
      <c r="I886">
        <f t="shared" si="99"/>
        <v>0.2</v>
      </c>
      <c r="J886">
        <f t="shared" si="96"/>
        <v>559.69999999999993</v>
      </c>
      <c r="K886" s="1">
        <f>EOMONTH(A886, 0)</f>
        <v>39872</v>
      </c>
      <c r="L886" s="3">
        <f t="shared" si="97"/>
        <v>2548</v>
      </c>
      <c r="M886">
        <f t="shared" si="98"/>
        <v>0</v>
      </c>
    </row>
    <row r="887" spans="1:13" x14ac:dyDescent="0.25">
      <c r="A887" s="1">
        <v>39863</v>
      </c>
      <c r="B887" t="s">
        <v>22</v>
      </c>
      <c r="C887" s="3">
        <v>361</v>
      </c>
      <c r="D887">
        <f>SUMIF(B$1:B$2162, B887, C$1:C$2162)</f>
        <v>26025</v>
      </c>
      <c r="E887" s="2" t="str">
        <f t="shared" si="93"/>
        <v>2.13</v>
      </c>
      <c r="F887">
        <f t="shared" si="94"/>
        <v>768.93</v>
      </c>
      <c r="G887">
        <f t="shared" si="95"/>
        <v>2009</v>
      </c>
      <c r="H887">
        <f>SUMIF(B$1:B887, B887, F$1:F887)</f>
        <v>21991.58</v>
      </c>
      <c r="I887">
        <f t="shared" si="99"/>
        <v>0.2</v>
      </c>
      <c r="J887">
        <f t="shared" si="96"/>
        <v>696.73</v>
      </c>
      <c r="K887" s="1">
        <f>EOMONTH(A887, 0)</f>
        <v>39872</v>
      </c>
      <c r="L887" s="3">
        <f t="shared" si="97"/>
        <v>2187</v>
      </c>
      <c r="M887">
        <f t="shared" si="98"/>
        <v>0</v>
      </c>
    </row>
    <row r="888" spans="1:13" x14ac:dyDescent="0.25">
      <c r="A888" s="1">
        <v>39865</v>
      </c>
      <c r="B888" t="s">
        <v>17</v>
      </c>
      <c r="C888" s="3">
        <v>355</v>
      </c>
      <c r="D888">
        <f>SUMIF(B$1:B$2162, B888, C$1:C$2162)</f>
        <v>19896</v>
      </c>
      <c r="E888" s="2" t="str">
        <f t="shared" si="93"/>
        <v>2.13</v>
      </c>
      <c r="F888">
        <f t="shared" si="94"/>
        <v>756.15</v>
      </c>
      <c r="G888">
        <f t="shared" si="95"/>
        <v>2009</v>
      </c>
      <c r="H888">
        <f>SUMIF(B$1:B888, B888, F$1:F888)</f>
        <v>18019.5</v>
      </c>
      <c r="I888">
        <f t="shared" si="99"/>
        <v>0.2</v>
      </c>
      <c r="J888">
        <f t="shared" si="96"/>
        <v>685.15</v>
      </c>
      <c r="K888" s="1">
        <f>EOMONTH(A888, 0)</f>
        <v>39872</v>
      </c>
      <c r="L888" s="3">
        <f t="shared" si="97"/>
        <v>1832</v>
      </c>
      <c r="M888">
        <f t="shared" si="98"/>
        <v>0</v>
      </c>
    </row>
    <row r="889" spans="1:13" x14ac:dyDescent="0.25">
      <c r="A889" s="1">
        <v>39866</v>
      </c>
      <c r="B889" t="s">
        <v>182</v>
      </c>
      <c r="C889" s="3">
        <v>19</v>
      </c>
      <c r="D889">
        <f>SUMIF(B$1:B$2162, B889, C$1:C$2162)</f>
        <v>27</v>
      </c>
      <c r="E889" s="2" t="str">
        <f t="shared" si="93"/>
        <v>2.13</v>
      </c>
      <c r="F889">
        <f t="shared" si="94"/>
        <v>40.47</v>
      </c>
      <c r="G889">
        <f t="shared" si="95"/>
        <v>2009</v>
      </c>
      <c r="H889">
        <f>SUMIF(B$1:B889, B889, F$1:F889)</f>
        <v>40.47</v>
      </c>
      <c r="I889">
        <f t="shared" si="99"/>
        <v>0</v>
      </c>
      <c r="J889">
        <f t="shared" si="96"/>
        <v>40.47</v>
      </c>
      <c r="K889" s="1">
        <f>EOMONTH(A889, 0)</f>
        <v>39872</v>
      </c>
      <c r="L889" s="3">
        <f t="shared" si="97"/>
        <v>1813</v>
      </c>
      <c r="M889">
        <f t="shared" si="98"/>
        <v>0</v>
      </c>
    </row>
    <row r="890" spans="1:13" x14ac:dyDescent="0.25">
      <c r="A890" s="1">
        <v>39868</v>
      </c>
      <c r="B890" t="s">
        <v>52</v>
      </c>
      <c r="C890" s="3">
        <v>32</v>
      </c>
      <c r="D890">
        <f>SUMIF(B$1:B$2162, B890, C$1:C$2162)</f>
        <v>5460</v>
      </c>
      <c r="E890" s="2" t="str">
        <f t="shared" si="93"/>
        <v>2.13</v>
      </c>
      <c r="F890">
        <f t="shared" si="94"/>
        <v>68.16</v>
      </c>
      <c r="G890">
        <f t="shared" si="95"/>
        <v>2009</v>
      </c>
      <c r="H890">
        <f>SUMIF(B$1:B890, B890, F$1:F890)</f>
        <v>3172.4099999999994</v>
      </c>
      <c r="I890">
        <f t="shared" si="99"/>
        <v>0.1</v>
      </c>
      <c r="J890">
        <f t="shared" si="96"/>
        <v>64.959999999999994</v>
      </c>
      <c r="K890" s="1">
        <f>EOMONTH(A890, 0)</f>
        <v>39872</v>
      </c>
      <c r="L890" s="3">
        <f t="shared" si="97"/>
        <v>1781</v>
      </c>
      <c r="M890">
        <f t="shared" si="98"/>
        <v>0</v>
      </c>
    </row>
    <row r="891" spans="1:13" x14ac:dyDescent="0.25">
      <c r="A891" s="1">
        <v>39871</v>
      </c>
      <c r="B891" t="s">
        <v>45</v>
      </c>
      <c r="C891" s="3">
        <v>156</v>
      </c>
      <c r="D891">
        <f>SUMIF(B$1:B$2162, B891, C$1:C$2162)</f>
        <v>26451</v>
      </c>
      <c r="E891" s="2" t="str">
        <f t="shared" si="93"/>
        <v>2.13</v>
      </c>
      <c r="F891">
        <f t="shared" si="94"/>
        <v>332.28</v>
      </c>
      <c r="G891">
        <f t="shared" si="95"/>
        <v>2009</v>
      </c>
      <c r="H891">
        <f>SUMIF(B$1:B891, B891, F$1:F891)</f>
        <v>22570.119999999995</v>
      </c>
      <c r="I891">
        <f t="shared" si="99"/>
        <v>0.2</v>
      </c>
      <c r="J891">
        <f t="shared" si="96"/>
        <v>301.08</v>
      </c>
      <c r="K891" s="1">
        <f>EOMONTH(A891, 0)</f>
        <v>39872</v>
      </c>
      <c r="L891" s="3">
        <f t="shared" si="97"/>
        <v>1625</v>
      </c>
      <c r="M891">
        <f t="shared" si="98"/>
        <v>0</v>
      </c>
    </row>
    <row r="892" spans="1:13" x14ac:dyDescent="0.25">
      <c r="A892" s="1">
        <v>39871</v>
      </c>
      <c r="B892" t="s">
        <v>146</v>
      </c>
      <c r="C892" s="3">
        <v>13</v>
      </c>
      <c r="D892">
        <f>SUMIF(B$1:B$2162, B892, C$1:C$2162)</f>
        <v>50</v>
      </c>
      <c r="E892" s="2" t="str">
        <f t="shared" si="93"/>
        <v>2.13</v>
      </c>
      <c r="F892">
        <f t="shared" si="94"/>
        <v>27.689999999999998</v>
      </c>
      <c r="G892">
        <f t="shared" si="95"/>
        <v>2009</v>
      </c>
      <c r="H892">
        <f>SUMIF(B$1:B892, B892, F$1:F892)</f>
        <v>56.949999999999996</v>
      </c>
      <c r="I892">
        <f t="shared" si="99"/>
        <v>0</v>
      </c>
      <c r="J892">
        <f t="shared" si="96"/>
        <v>27.689999999999998</v>
      </c>
      <c r="K892" s="1">
        <f>EOMONTH(A892, 0)</f>
        <v>39872</v>
      </c>
      <c r="L892" s="3">
        <f t="shared" si="97"/>
        <v>1612</v>
      </c>
      <c r="M892">
        <f t="shared" si="98"/>
        <v>0</v>
      </c>
    </row>
    <row r="893" spans="1:13" x14ac:dyDescent="0.25">
      <c r="A893" s="1">
        <v>39873</v>
      </c>
      <c r="B893" t="s">
        <v>183</v>
      </c>
      <c r="C893" s="3">
        <v>20</v>
      </c>
      <c r="D893">
        <f>SUMIF(B$1:B$2162, B893, C$1:C$2162)</f>
        <v>32</v>
      </c>
      <c r="E893" s="2" t="str">
        <f t="shared" si="93"/>
        <v>2.13</v>
      </c>
      <c r="F893">
        <f t="shared" si="94"/>
        <v>42.599999999999994</v>
      </c>
      <c r="G893">
        <f t="shared" si="95"/>
        <v>2009</v>
      </c>
      <c r="H893">
        <f>SUMIF(B$1:B893, B893, F$1:F893)</f>
        <v>42.599999999999994</v>
      </c>
      <c r="I893">
        <f t="shared" si="99"/>
        <v>0</v>
      </c>
      <c r="J893">
        <f t="shared" si="96"/>
        <v>42.599999999999994</v>
      </c>
      <c r="K893" s="1">
        <f>EOMONTH(A893, 0)</f>
        <v>39903</v>
      </c>
      <c r="L893" s="3">
        <f t="shared" si="97"/>
        <v>5612</v>
      </c>
      <c r="M893">
        <f t="shared" si="98"/>
        <v>1</v>
      </c>
    </row>
    <row r="894" spans="1:13" x14ac:dyDescent="0.25">
      <c r="A894" s="1">
        <v>39874</v>
      </c>
      <c r="B894" t="s">
        <v>12</v>
      </c>
      <c r="C894" s="3">
        <v>112</v>
      </c>
      <c r="D894">
        <f>SUMIF(B$1:B$2162, B894, C$1:C$2162)</f>
        <v>5492</v>
      </c>
      <c r="E894" s="2" t="str">
        <f t="shared" si="93"/>
        <v>2.13</v>
      </c>
      <c r="F894">
        <f t="shared" si="94"/>
        <v>238.56</v>
      </c>
      <c r="G894">
        <f t="shared" si="95"/>
        <v>2009</v>
      </c>
      <c r="H894">
        <f>SUMIF(B$1:B894, B894, F$1:F894)</f>
        <v>4735.2400000000007</v>
      </c>
      <c r="I894">
        <f t="shared" si="99"/>
        <v>0.1</v>
      </c>
      <c r="J894">
        <f t="shared" si="96"/>
        <v>227.35999999999999</v>
      </c>
      <c r="K894" s="1">
        <f>EOMONTH(A894, 0)</f>
        <v>39903</v>
      </c>
      <c r="L894" s="3">
        <f t="shared" si="97"/>
        <v>5500</v>
      </c>
      <c r="M894">
        <f t="shared" si="98"/>
        <v>0</v>
      </c>
    </row>
    <row r="895" spans="1:13" x14ac:dyDescent="0.25">
      <c r="A895" s="1">
        <v>39877</v>
      </c>
      <c r="B895" t="s">
        <v>7</v>
      </c>
      <c r="C895" s="3">
        <v>110</v>
      </c>
      <c r="D895">
        <f>SUMIF(B$1:B$2162, B895, C$1:C$2162)</f>
        <v>27505</v>
      </c>
      <c r="E895" s="2" t="str">
        <f t="shared" si="93"/>
        <v>2.13</v>
      </c>
      <c r="F895">
        <f t="shared" si="94"/>
        <v>234.29999999999998</v>
      </c>
      <c r="G895">
        <f t="shared" si="95"/>
        <v>2009</v>
      </c>
      <c r="H895">
        <f>SUMIF(B$1:B895, B895, F$1:F895)</f>
        <v>27110.399999999998</v>
      </c>
      <c r="I895">
        <f t="shared" si="99"/>
        <v>0.2</v>
      </c>
      <c r="J895">
        <f t="shared" si="96"/>
        <v>212.29999999999998</v>
      </c>
      <c r="K895" s="1">
        <f>EOMONTH(A895, 0)</f>
        <v>39903</v>
      </c>
      <c r="L895" s="3">
        <f t="shared" si="97"/>
        <v>5390</v>
      </c>
      <c r="M895">
        <f t="shared" si="98"/>
        <v>0</v>
      </c>
    </row>
    <row r="896" spans="1:13" x14ac:dyDescent="0.25">
      <c r="A896" s="1">
        <v>39878</v>
      </c>
      <c r="B896" t="s">
        <v>184</v>
      </c>
      <c r="C896" s="3">
        <v>4</v>
      </c>
      <c r="D896">
        <f>SUMIF(B$1:B$2162, B896, C$1:C$2162)</f>
        <v>38</v>
      </c>
      <c r="E896" s="2" t="str">
        <f t="shared" si="93"/>
        <v>2.13</v>
      </c>
      <c r="F896">
        <f t="shared" si="94"/>
        <v>8.52</v>
      </c>
      <c r="G896">
        <f t="shared" si="95"/>
        <v>2009</v>
      </c>
      <c r="H896">
        <f>SUMIF(B$1:B896, B896, F$1:F896)</f>
        <v>8.52</v>
      </c>
      <c r="I896">
        <f t="shared" si="99"/>
        <v>0</v>
      </c>
      <c r="J896">
        <f t="shared" si="96"/>
        <v>8.52</v>
      </c>
      <c r="K896" s="1">
        <f>EOMONTH(A896, 0)</f>
        <v>39903</v>
      </c>
      <c r="L896" s="3">
        <f t="shared" si="97"/>
        <v>5386</v>
      </c>
      <c r="M896">
        <f t="shared" si="98"/>
        <v>0</v>
      </c>
    </row>
    <row r="897" spans="1:13" x14ac:dyDescent="0.25">
      <c r="A897" s="1">
        <v>39885</v>
      </c>
      <c r="B897" t="s">
        <v>133</v>
      </c>
      <c r="C897" s="3">
        <v>18</v>
      </c>
      <c r="D897">
        <f>SUMIF(B$1:B$2162, B897, C$1:C$2162)</f>
        <v>22</v>
      </c>
      <c r="E897" s="2" t="str">
        <f t="shared" si="93"/>
        <v>2.13</v>
      </c>
      <c r="F897">
        <f t="shared" si="94"/>
        <v>38.339999999999996</v>
      </c>
      <c r="G897">
        <f t="shared" si="95"/>
        <v>2009</v>
      </c>
      <c r="H897">
        <f>SUMIF(B$1:B897, B897, F$1:F897)</f>
        <v>46.539999999999992</v>
      </c>
      <c r="I897">
        <f t="shared" si="99"/>
        <v>0</v>
      </c>
      <c r="J897">
        <f t="shared" si="96"/>
        <v>38.339999999999996</v>
      </c>
      <c r="K897" s="1">
        <f>EOMONTH(A897, 0)</f>
        <v>39903</v>
      </c>
      <c r="L897" s="3">
        <f t="shared" si="97"/>
        <v>5368</v>
      </c>
      <c r="M897">
        <f t="shared" si="98"/>
        <v>0</v>
      </c>
    </row>
    <row r="898" spans="1:13" x14ac:dyDescent="0.25">
      <c r="A898" s="1">
        <v>39889</v>
      </c>
      <c r="B898" t="s">
        <v>28</v>
      </c>
      <c r="C898" s="3">
        <v>24</v>
      </c>
      <c r="D898">
        <f>SUMIF(B$1:B$2162, B898, C$1:C$2162)</f>
        <v>4440</v>
      </c>
      <c r="E898" s="2" t="str">
        <f t="shared" ref="E898:E961" si="100">INDEX(Z$1:Z$10, MATCH(YEAR(A898), Y$1:Y$10, 0))</f>
        <v>2.13</v>
      </c>
      <c r="F898">
        <f t="shared" ref="F898:F961" si="101">C898*E898</f>
        <v>51.12</v>
      </c>
      <c r="G898">
        <f t="shared" ref="G898:G961" si="102">YEAR(A898)</f>
        <v>2009</v>
      </c>
      <c r="H898">
        <f>SUMIF(B$1:B898, B898, F$1:F898)</f>
        <v>3384.86</v>
      </c>
      <c r="I898">
        <f t="shared" si="99"/>
        <v>0.1</v>
      </c>
      <c r="J898">
        <f t="shared" ref="J898:J961" si="103">C898*(E898-I898)</f>
        <v>48.72</v>
      </c>
      <c r="K898" s="1">
        <f>EOMONTH(A898, 0)</f>
        <v>39903</v>
      </c>
      <c r="L898" s="3">
        <f t="shared" si="97"/>
        <v>5344</v>
      </c>
      <c r="M898">
        <f t="shared" si="98"/>
        <v>0</v>
      </c>
    </row>
    <row r="899" spans="1:13" x14ac:dyDescent="0.25">
      <c r="A899" s="1">
        <v>39889</v>
      </c>
      <c r="B899" t="s">
        <v>20</v>
      </c>
      <c r="C899" s="3">
        <v>60</v>
      </c>
      <c r="D899">
        <f>SUMIF(B$1:B$2162, B899, C$1:C$2162)</f>
        <v>1822</v>
      </c>
      <c r="E899" s="2" t="str">
        <f t="shared" si="100"/>
        <v>2.13</v>
      </c>
      <c r="F899">
        <f t="shared" si="101"/>
        <v>127.8</v>
      </c>
      <c r="G899">
        <f t="shared" si="102"/>
        <v>2009</v>
      </c>
      <c r="H899">
        <f>SUMIF(B$1:B899, B899, F$1:F899)</f>
        <v>1024.45</v>
      </c>
      <c r="I899">
        <f t="shared" si="99"/>
        <v>0.1</v>
      </c>
      <c r="J899">
        <f t="shared" si="103"/>
        <v>121.79999999999998</v>
      </c>
      <c r="K899" s="1">
        <f>EOMONTH(A899, 0)</f>
        <v>39903</v>
      </c>
      <c r="L899" s="3">
        <f t="shared" ref="L899:L962" si="104">IF(MONTH(K898)&lt;MONTH(A899), IF(L898 &lt;5000, IF(L898&lt;4000, IF(L898&lt;3000, IF(L898&lt;2000,IF(L898&lt;1000, L898 + 5000, L898+4000), L898+3000), L898+2000), L898+1000), L898 - C899), L898 - C899)</f>
        <v>5284</v>
      </c>
      <c r="M899">
        <f t="shared" ref="M899:M962" si="105">IF(AND(MONTH(K898)&lt;MONTH(A899), L899 + C899 &gt; L898 + 4000), 1, 0)</f>
        <v>0</v>
      </c>
    </row>
    <row r="900" spans="1:13" x14ac:dyDescent="0.25">
      <c r="A900" s="1">
        <v>39889</v>
      </c>
      <c r="B900" t="s">
        <v>88</v>
      </c>
      <c r="C900" s="3">
        <v>14</v>
      </c>
      <c r="D900">
        <f>SUMIF(B$1:B$2162, B900, C$1:C$2162)</f>
        <v>22</v>
      </c>
      <c r="E900" s="2" t="str">
        <f t="shared" si="100"/>
        <v>2.13</v>
      </c>
      <c r="F900">
        <f t="shared" si="101"/>
        <v>29.82</v>
      </c>
      <c r="G900">
        <f t="shared" si="102"/>
        <v>2009</v>
      </c>
      <c r="H900">
        <f>SUMIF(B$1:B900, B900, F$1:F900)</f>
        <v>45.82</v>
      </c>
      <c r="I900">
        <f t="shared" si="99"/>
        <v>0</v>
      </c>
      <c r="J900">
        <f t="shared" si="103"/>
        <v>29.82</v>
      </c>
      <c r="K900" s="1">
        <f>EOMONTH(A900, 0)</f>
        <v>39903</v>
      </c>
      <c r="L900" s="3">
        <f t="shared" si="104"/>
        <v>5270</v>
      </c>
      <c r="M900">
        <f t="shared" si="105"/>
        <v>0</v>
      </c>
    </row>
    <row r="901" spans="1:13" x14ac:dyDescent="0.25">
      <c r="A901" s="1">
        <v>39891</v>
      </c>
      <c r="B901" t="s">
        <v>22</v>
      </c>
      <c r="C901" s="3">
        <v>145</v>
      </c>
      <c r="D901">
        <f>SUMIF(B$1:B$2162, B901, C$1:C$2162)</f>
        <v>26025</v>
      </c>
      <c r="E901" s="2" t="str">
        <f t="shared" si="100"/>
        <v>2.13</v>
      </c>
      <c r="F901">
        <f t="shared" si="101"/>
        <v>308.84999999999997</v>
      </c>
      <c r="G901">
        <f t="shared" si="102"/>
        <v>2009</v>
      </c>
      <c r="H901">
        <f>SUMIF(B$1:B901, B901, F$1:F901)</f>
        <v>22300.43</v>
      </c>
      <c r="I901">
        <f t="shared" si="99"/>
        <v>0.2</v>
      </c>
      <c r="J901">
        <f t="shared" si="103"/>
        <v>279.84999999999997</v>
      </c>
      <c r="K901" s="1">
        <f>EOMONTH(A901, 0)</f>
        <v>39903</v>
      </c>
      <c r="L901" s="3">
        <f t="shared" si="104"/>
        <v>5125</v>
      </c>
      <c r="M901">
        <f t="shared" si="105"/>
        <v>0</v>
      </c>
    </row>
    <row r="902" spans="1:13" x14ac:dyDescent="0.25">
      <c r="A902" s="1">
        <v>39891</v>
      </c>
      <c r="B902" t="s">
        <v>50</v>
      </c>
      <c r="C902" s="3">
        <v>393</v>
      </c>
      <c r="D902">
        <f>SUMIF(B$1:B$2162, B902, C$1:C$2162)</f>
        <v>22352</v>
      </c>
      <c r="E902" s="2" t="str">
        <f t="shared" si="100"/>
        <v>2.13</v>
      </c>
      <c r="F902">
        <f t="shared" si="101"/>
        <v>837.08999999999992</v>
      </c>
      <c r="G902">
        <f t="shared" si="102"/>
        <v>2009</v>
      </c>
      <c r="H902">
        <f>SUMIF(B$1:B902, B902, F$1:F902)</f>
        <v>24639.329999999998</v>
      </c>
      <c r="I902">
        <f t="shared" si="99"/>
        <v>0.2</v>
      </c>
      <c r="J902">
        <f t="shared" si="103"/>
        <v>758.49</v>
      </c>
      <c r="K902" s="1">
        <f>EOMONTH(A902, 0)</f>
        <v>39903</v>
      </c>
      <c r="L902" s="3">
        <f t="shared" si="104"/>
        <v>4732</v>
      </c>
      <c r="M902">
        <f t="shared" si="105"/>
        <v>0</v>
      </c>
    </row>
    <row r="903" spans="1:13" x14ac:dyDescent="0.25">
      <c r="A903" s="1">
        <v>39893</v>
      </c>
      <c r="B903" t="s">
        <v>28</v>
      </c>
      <c r="C903" s="3">
        <v>73</v>
      </c>
      <c r="D903">
        <f>SUMIF(B$1:B$2162, B903, C$1:C$2162)</f>
        <v>4440</v>
      </c>
      <c r="E903" s="2" t="str">
        <f t="shared" si="100"/>
        <v>2.13</v>
      </c>
      <c r="F903">
        <f t="shared" si="101"/>
        <v>155.48999999999998</v>
      </c>
      <c r="G903">
        <f t="shared" si="102"/>
        <v>2009</v>
      </c>
      <c r="H903">
        <f>SUMIF(B$1:B903, B903, F$1:F903)</f>
        <v>3540.35</v>
      </c>
      <c r="I903">
        <f t="shared" si="99"/>
        <v>0.1</v>
      </c>
      <c r="J903">
        <f t="shared" si="103"/>
        <v>148.19</v>
      </c>
      <c r="K903" s="1">
        <f>EOMONTH(A903, 0)</f>
        <v>39903</v>
      </c>
      <c r="L903" s="3">
        <f t="shared" si="104"/>
        <v>4659</v>
      </c>
      <c r="M903">
        <f t="shared" si="105"/>
        <v>0</v>
      </c>
    </row>
    <row r="904" spans="1:13" x14ac:dyDescent="0.25">
      <c r="A904" s="1">
        <v>39893</v>
      </c>
      <c r="B904" t="s">
        <v>8</v>
      </c>
      <c r="C904" s="3">
        <v>136</v>
      </c>
      <c r="D904">
        <f>SUMIF(B$1:B$2162, B904, C$1:C$2162)</f>
        <v>3835</v>
      </c>
      <c r="E904" s="2" t="str">
        <f t="shared" si="100"/>
        <v>2.13</v>
      </c>
      <c r="F904">
        <f t="shared" si="101"/>
        <v>289.68</v>
      </c>
      <c r="G904">
        <f t="shared" si="102"/>
        <v>2009</v>
      </c>
      <c r="H904">
        <f>SUMIF(B$1:B904, B904, F$1:F904)</f>
        <v>3127.0099999999998</v>
      </c>
      <c r="I904">
        <f t="shared" si="99"/>
        <v>0.1</v>
      </c>
      <c r="J904">
        <f t="shared" si="103"/>
        <v>276.08</v>
      </c>
      <c r="K904" s="1">
        <f>EOMONTH(A904, 0)</f>
        <v>39903</v>
      </c>
      <c r="L904" s="3">
        <f t="shared" si="104"/>
        <v>4523</v>
      </c>
      <c r="M904">
        <f t="shared" si="105"/>
        <v>0</v>
      </c>
    </row>
    <row r="905" spans="1:13" x14ac:dyDescent="0.25">
      <c r="A905" s="1">
        <v>39894</v>
      </c>
      <c r="B905" t="s">
        <v>45</v>
      </c>
      <c r="C905" s="3">
        <v>422</v>
      </c>
      <c r="D905">
        <f>SUMIF(B$1:B$2162, B905, C$1:C$2162)</f>
        <v>26451</v>
      </c>
      <c r="E905" s="2" t="str">
        <f t="shared" si="100"/>
        <v>2.13</v>
      </c>
      <c r="F905">
        <f t="shared" si="101"/>
        <v>898.8599999999999</v>
      </c>
      <c r="G905">
        <f t="shared" si="102"/>
        <v>2009</v>
      </c>
      <c r="H905">
        <f>SUMIF(B$1:B905, B905, F$1:F905)</f>
        <v>23468.979999999996</v>
      </c>
      <c r="I905">
        <f t="shared" si="99"/>
        <v>0.2</v>
      </c>
      <c r="J905">
        <f t="shared" si="103"/>
        <v>814.45999999999992</v>
      </c>
      <c r="K905" s="1">
        <f>EOMONTH(A905, 0)</f>
        <v>39903</v>
      </c>
      <c r="L905" s="3">
        <f t="shared" si="104"/>
        <v>4101</v>
      </c>
      <c r="M905">
        <f t="shared" si="105"/>
        <v>0</v>
      </c>
    </row>
    <row r="906" spans="1:13" x14ac:dyDescent="0.25">
      <c r="A906" s="1">
        <v>39895</v>
      </c>
      <c r="B906" t="s">
        <v>9</v>
      </c>
      <c r="C906" s="3">
        <v>187</v>
      </c>
      <c r="D906">
        <f>SUMIF(B$1:B$2162, B906, C$1:C$2162)</f>
        <v>26955</v>
      </c>
      <c r="E906" s="2" t="str">
        <f t="shared" si="100"/>
        <v>2.13</v>
      </c>
      <c r="F906">
        <f t="shared" si="101"/>
        <v>398.31</v>
      </c>
      <c r="G906">
        <f t="shared" si="102"/>
        <v>2009</v>
      </c>
      <c r="H906">
        <f>SUMIF(B$1:B906, B906, F$1:F906)</f>
        <v>22195.109999999997</v>
      </c>
      <c r="I906">
        <f t="shared" ref="I906:I969" si="106">IF(AND(H906&gt;=100, H906&lt;1000), 0.05, IF(AND(H906&gt;=1000, H906&lt;10000), 0.1, IF(H906&gt;=10000, 0.2, 0)))</f>
        <v>0.2</v>
      </c>
      <c r="J906">
        <f t="shared" si="103"/>
        <v>360.90999999999997</v>
      </c>
      <c r="K906" s="1">
        <f>EOMONTH(A906, 0)</f>
        <v>39903</v>
      </c>
      <c r="L906" s="3">
        <f t="shared" si="104"/>
        <v>3914</v>
      </c>
      <c r="M906">
        <f t="shared" si="105"/>
        <v>0</v>
      </c>
    </row>
    <row r="907" spans="1:13" x14ac:dyDescent="0.25">
      <c r="A907" s="1">
        <v>39897</v>
      </c>
      <c r="B907" t="s">
        <v>18</v>
      </c>
      <c r="C907" s="3">
        <v>58</v>
      </c>
      <c r="D907">
        <f>SUMIF(B$1:B$2162, B907, C$1:C$2162)</f>
        <v>5156</v>
      </c>
      <c r="E907" s="2" t="str">
        <f t="shared" si="100"/>
        <v>2.13</v>
      </c>
      <c r="F907">
        <f t="shared" si="101"/>
        <v>123.53999999999999</v>
      </c>
      <c r="G907">
        <f t="shared" si="102"/>
        <v>2009</v>
      </c>
      <c r="H907">
        <f>SUMIF(B$1:B907, B907, F$1:F907)</f>
        <v>6063.4800000000005</v>
      </c>
      <c r="I907">
        <f t="shared" si="106"/>
        <v>0.1</v>
      </c>
      <c r="J907">
        <f t="shared" si="103"/>
        <v>117.74</v>
      </c>
      <c r="K907" s="1">
        <f>EOMONTH(A907, 0)</f>
        <v>39903</v>
      </c>
      <c r="L907" s="3">
        <f t="shared" si="104"/>
        <v>3856</v>
      </c>
      <c r="M907">
        <f t="shared" si="105"/>
        <v>0</v>
      </c>
    </row>
    <row r="908" spans="1:13" x14ac:dyDescent="0.25">
      <c r="A908" s="1">
        <v>39898</v>
      </c>
      <c r="B908" t="s">
        <v>45</v>
      </c>
      <c r="C908" s="3">
        <v>436</v>
      </c>
      <c r="D908">
        <f>SUMIF(B$1:B$2162, B908, C$1:C$2162)</f>
        <v>26451</v>
      </c>
      <c r="E908" s="2" t="str">
        <f t="shared" si="100"/>
        <v>2.13</v>
      </c>
      <c r="F908">
        <f t="shared" si="101"/>
        <v>928.68</v>
      </c>
      <c r="G908">
        <f t="shared" si="102"/>
        <v>2009</v>
      </c>
      <c r="H908">
        <f>SUMIF(B$1:B908, B908, F$1:F908)</f>
        <v>24397.659999999996</v>
      </c>
      <c r="I908">
        <f t="shared" si="106"/>
        <v>0.2</v>
      </c>
      <c r="J908">
        <f t="shared" si="103"/>
        <v>841.48</v>
      </c>
      <c r="K908" s="1">
        <f>EOMONTH(A908, 0)</f>
        <v>39903</v>
      </c>
      <c r="L908" s="3">
        <f t="shared" si="104"/>
        <v>3420</v>
      </c>
      <c r="M908">
        <f t="shared" si="105"/>
        <v>0</v>
      </c>
    </row>
    <row r="909" spans="1:13" x14ac:dyDescent="0.25">
      <c r="A909" s="1">
        <v>39902</v>
      </c>
      <c r="B909" t="s">
        <v>14</v>
      </c>
      <c r="C909" s="3">
        <v>406</v>
      </c>
      <c r="D909">
        <f>SUMIF(B$1:B$2162, B909, C$1:C$2162)</f>
        <v>23660</v>
      </c>
      <c r="E909" s="2" t="str">
        <f t="shared" si="100"/>
        <v>2.13</v>
      </c>
      <c r="F909">
        <f t="shared" si="101"/>
        <v>864.78</v>
      </c>
      <c r="G909">
        <f t="shared" si="102"/>
        <v>2009</v>
      </c>
      <c r="H909">
        <f>SUMIF(B$1:B909, B909, F$1:F909)</f>
        <v>21202.16</v>
      </c>
      <c r="I909">
        <f t="shared" si="106"/>
        <v>0.2</v>
      </c>
      <c r="J909">
        <f t="shared" si="103"/>
        <v>783.57999999999993</v>
      </c>
      <c r="K909" s="1">
        <f>EOMONTH(A909, 0)</f>
        <v>39903</v>
      </c>
      <c r="L909" s="3">
        <f t="shared" si="104"/>
        <v>3014</v>
      </c>
      <c r="M909">
        <f t="shared" si="105"/>
        <v>0</v>
      </c>
    </row>
    <row r="910" spans="1:13" x14ac:dyDescent="0.25">
      <c r="A910" s="1">
        <v>39904</v>
      </c>
      <c r="B910" t="s">
        <v>14</v>
      </c>
      <c r="C910" s="3">
        <v>108</v>
      </c>
      <c r="D910">
        <f>SUMIF(B$1:B$2162, B910, C$1:C$2162)</f>
        <v>23660</v>
      </c>
      <c r="E910" s="2" t="str">
        <f t="shared" si="100"/>
        <v>2.13</v>
      </c>
      <c r="F910">
        <f t="shared" si="101"/>
        <v>230.04</v>
      </c>
      <c r="G910">
        <f t="shared" si="102"/>
        <v>2009</v>
      </c>
      <c r="H910">
        <f>SUMIF(B$1:B910, B910, F$1:F910)</f>
        <v>21432.2</v>
      </c>
      <c r="I910">
        <f t="shared" si="106"/>
        <v>0.2</v>
      </c>
      <c r="J910">
        <f t="shared" si="103"/>
        <v>208.44</v>
      </c>
      <c r="K910" s="1">
        <f>EOMONTH(A910, 0)</f>
        <v>39933</v>
      </c>
      <c r="L910" s="3">
        <f t="shared" si="104"/>
        <v>5014</v>
      </c>
      <c r="M910">
        <f t="shared" si="105"/>
        <v>0</v>
      </c>
    </row>
    <row r="911" spans="1:13" x14ac:dyDescent="0.25">
      <c r="A911" s="1">
        <v>39905</v>
      </c>
      <c r="B911" t="s">
        <v>142</v>
      </c>
      <c r="C911" s="3">
        <v>10</v>
      </c>
      <c r="D911">
        <f>SUMIF(B$1:B$2162, B911, C$1:C$2162)</f>
        <v>50</v>
      </c>
      <c r="E911" s="2" t="str">
        <f t="shared" si="100"/>
        <v>2.13</v>
      </c>
      <c r="F911">
        <f t="shared" si="101"/>
        <v>21.299999999999997</v>
      </c>
      <c r="G911">
        <f t="shared" si="102"/>
        <v>2009</v>
      </c>
      <c r="H911">
        <f>SUMIF(B$1:B911, B911, F$1:F911)</f>
        <v>58.919999999999995</v>
      </c>
      <c r="I911">
        <f t="shared" si="106"/>
        <v>0</v>
      </c>
      <c r="J911">
        <f t="shared" si="103"/>
        <v>21.299999999999997</v>
      </c>
      <c r="K911" s="1">
        <f>EOMONTH(A911, 0)</f>
        <v>39933</v>
      </c>
      <c r="L911" s="3">
        <f t="shared" si="104"/>
        <v>5004</v>
      </c>
      <c r="M911">
        <f t="shared" si="105"/>
        <v>0</v>
      </c>
    </row>
    <row r="912" spans="1:13" x14ac:dyDescent="0.25">
      <c r="A912" s="1">
        <v>39906</v>
      </c>
      <c r="B912" t="s">
        <v>37</v>
      </c>
      <c r="C912" s="3">
        <v>153</v>
      </c>
      <c r="D912">
        <f>SUMIF(B$1:B$2162, B912, C$1:C$2162)</f>
        <v>5232</v>
      </c>
      <c r="E912" s="2" t="str">
        <f t="shared" si="100"/>
        <v>2.13</v>
      </c>
      <c r="F912">
        <f t="shared" si="101"/>
        <v>325.89</v>
      </c>
      <c r="G912">
        <f t="shared" si="102"/>
        <v>2009</v>
      </c>
      <c r="H912">
        <f>SUMIF(B$1:B912, B912, F$1:F912)</f>
        <v>4235.9400000000005</v>
      </c>
      <c r="I912">
        <f t="shared" si="106"/>
        <v>0.1</v>
      </c>
      <c r="J912">
        <f t="shared" si="103"/>
        <v>310.58999999999997</v>
      </c>
      <c r="K912" s="1">
        <f>EOMONTH(A912, 0)</f>
        <v>39933</v>
      </c>
      <c r="L912" s="3">
        <f t="shared" si="104"/>
        <v>4851</v>
      </c>
      <c r="M912">
        <f t="shared" si="105"/>
        <v>0</v>
      </c>
    </row>
    <row r="913" spans="1:13" x14ac:dyDescent="0.25">
      <c r="A913" s="1">
        <v>39908</v>
      </c>
      <c r="B913" t="s">
        <v>185</v>
      </c>
      <c r="C913" s="3">
        <v>3</v>
      </c>
      <c r="D913">
        <f>SUMIF(B$1:B$2162, B913, C$1:C$2162)</f>
        <v>14</v>
      </c>
      <c r="E913" s="2" t="str">
        <f t="shared" si="100"/>
        <v>2.13</v>
      </c>
      <c r="F913">
        <f t="shared" si="101"/>
        <v>6.39</v>
      </c>
      <c r="G913">
        <f t="shared" si="102"/>
        <v>2009</v>
      </c>
      <c r="H913">
        <f>SUMIF(B$1:B913, B913, F$1:F913)</f>
        <v>6.39</v>
      </c>
      <c r="I913">
        <f t="shared" si="106"/>
        <v>0</v>
      </c>
      <c r="J913">
        <f t="shared" si="103"/>
        <v>6.39</v>
      </c>
      <c r="K913" s="1">
        <f>EOMONTH(A913, 0)</f>
        <v>39933</v>
      </c>
      <c r="L913" s="3">
        <f t="shared" si="104"/>
        <v>4848</v>
      </c>
      <c r="M913">
        <f t="shared" si="105"/>
        <v>0</v>
      </c>
    </row>
    <row r="914" spans="1:13" x14ac:dyDescent="0.25">
      <c r="A914" s="1">
        <v>39909</v>
      </c>
      <c r="B914" t="s">
        <v>31</v>
      </c>
      <c r="C914" s="3">
        <v>109</v>
      </c>
      <c r="D914">
        <f>SUMIF(B$1:B$2162, B914, C$1:C$2162)</f>
        <v>1737</v>
      </c>
      <c r="E914" s="2" t="str">
        <f t="shared" si="100"/>
        <v>2.13</v>
      </c>
      <c r="F914">
        <f t="shared" si="101"/>
        <v>232.17</v>
      </c>
      <c r="G914">
        <f t="shared" si="102"/>
        <v>2009</v>
      </c>
      <c r="H914">
        <f>SUMIF(B$1:B914, B914, F$1:F914)</f>
        <v>1880.42</v>
      </c>
      <c r="I914">
        <f t="shared" si="106"/>
        <v>0.1</v>
      </c>
      <c r="J914">
        <f t="shared" si="103"/>
        <v>221.26999999999998</v>
      </c>
      <c r="K914" s="1">
        <f>EOMONTH(A914, 0)</f>
        <v>39933</v>
      </c>
      <c r="L914" s="3">
        <f t="shared" si="104"/>
        <v>4739</v>
      </c>
      <c r="M914">
        <f t="shared" si="105"/>
        <v>0</v>
      </c>
    </row>
    <row r="915" spans="1:13" x14ac:dyDescent="0.25">
      <c r="A915" s="1">
        <v>39911</v>
      </c>
      <c r="B915" t="s">
        <v>52</v>
      </c>
      <c r="C915" s="3">
        <v>112</v>
      </c>
      <c r="D915">
        <f>SUMIF(B$1:B$2162, B915, C$1:C$2162)</f>
        <v>5460</v>
      </c>
      <c r="E915" s="2" t="str">
        <f t="shared" si="100"/>
        <v>2.13</v>
      </c>
      <c r="F915">
        <f t="shared" si="101"/>
        <v>238.56</v>
      </c>
      <c r="G915">
        <f t="shared" si="102"/>
        <v>2009</v>
      </c>
      <c r="H915">
        <f>SUMIF(B$1:B915, B915, F$1:F915)</f>
        <v>3410.9699999999993</v>
      </c>
      <c r="I915">
        <f t="shared" si="106"/>
        <v>0.1</v>
      </c>
      <c r="J915">
        <f t="shared" si="103"/>
        <v>227.35999999999999</v>
      </c>
      <c r="K915" s="1">
        <f>EOMONTH(A915, 0)</f>
        <v>39933</v>
      </c>
      <c r="L915" s="3">
        <f t="shared" si="104"/>
        <v>4627</v>
      </c>
      <c r="M915">
        <f t="shared" si="105"/>
        <v>0</v>
      </c>
    </row>
    <row r="916" spans="1:13" x14ac:dyDescent="0.25">
      <c r="A916" s="1">
        <v>39911</v>
      </c>
      <c r="B916" t="s">
        <v>86</v>
      </c>
      <c r="C916" s="3">
        <v>9</v>
      </c>
      <c r="D916">
        <f>SUMIF(B$1:B$2162, B916, C$1:C$2162)</f>
        <v>56</v>
      </c>
      <c r="E916" s="2" t="str">
        <f t="shared" si="100"/>
        <v>2.13</v>
      </c>
      <c r="F916">
        <f t="shared" si="101"/>
        <v>19.169999999999998</v>
      </c>
      <c r="G916">
        <f t="shared" si="102"/>
        <v>2009</v>
      </c>
      <c r="H916">
        <f>SUMIF(B$1:B916, B916, F$1:F916)</f>
        <v>76.11999999999999</v>
      </c>
      <c r="I916">
        <f t="shared" si="106"/>
        <v>0</v>
      </c>
      <c r="J916">
        <f t="shared" si="103"/>
        <v>19.169999999999998</v>
      </c>
      <c r="K916" s="1">
        <f>EOMONTH(A916, 0)</f>
        <v>39933</v>
      </c>
      <c r="L916" s="3">
        <f t="shared" si="104"/>
        <v>4618</v>
      </c>
      <c r="M916">
        <f t="shared" si="105"/>
        <v>0</v>
      </c>
    </row>
    <row r="917" spans="1:13" x14ac:dyDescent="0.25">
      <c r="A917" s="1">
        <v>39916</v>
      </c>
      <c r="B917" t="s">
        <v>50</v>
      </c>
      <c r="C917" s="3">
        <v>310</v>
      </c>
      <c r="D917">
        <f>SUMIF(B$1:B$2162, B917, C$1:C$2162)</f>
        <v>22352</v>
      </c>
      <c r="E917" s="2" t="str">
        <f t="shared" si="100"/>
        <v>2.13</v>
      </c>
      <c r="F917">
        <f t="shared" si="101"/>
        <v>660.3</v>
      </c>
      <c r="G917">
        <f t="shared" si="102"/>
        <v>2009</v>
      </c>
      <c r="H917">
        <f>SUMIF(B$1:B917, B917, F$1:F917)</f>
        <v>25299.629999999997</v>
      </c>
      <c r="I917">
        <f t="shared" si="106"/>
        <v>0.2</v>
      </c>
      <c r="J917">
        <f t="shared" si="103"/>
        <v>598.29999999999995</v>
      </c>
      <c r="K917" s="1">
        <f>EOMONTH(A917, 0)</f>
        <v>39933</v>
      </c>
      <c r="L917" s="3">
        <f t="shared" si="104"/>
        <v>4308</v>
      </c>
      <c r="M917">
        <f t="shared" si="105"/>
        <v>0</v>
      </c>
    </row>
    <row r="918" spans="1:13" x14ac:dyDescent="0.25">
      <c r="A918" s="1">
        <v>39916</v>
      </c>
      <c r="B918" t="s">
        <v>19</v>
      </c>
      <c r="C918" s="3">
        <v>29</v>
      </c>
      <c r="D918">
        <f>SUMIF(B$1:B$2162, B918, C$1:C$2162)</f>
        <v>4784</v>
      </c>
      <c r="E918" s="2" t="str">
        <f t="shared" si="100"/>
        <v>2.13</v>
      </c>
      <c r="F918">
        <f t="shared" si="101"/>
        <v>61.769999999999996</v>
      </c>
      <c r="G918">
        <f t="shared" si="102"/>
        <v>2009</v>
      </c>
      <c r="H918">
        <f>SUMIF(B$1:B918, B918, F$1:F918)</f>
        <v>3356.16</v>
      </c>
      <c r="I918">
        <f t="shared" si="106"/>
        <v>0.1</v>
      </c>
      <c r="J918">
        <f t="shared" si="103"/>
        <v>58.87</v>
      </c>
      <c r="K918" s="1">
        <f>EOMONTH(A918, 0)</f>
        <v>39933</v>
      </c>
      <c r="L918" s="3">
        <f t="shared" si="104"/>
        <v>4279</v>
      </c>
      <c r="M918">
        <f t="shared" si="105"/>
        <v>0</v>
      </c>
    </row>
    <row r="919" spans="1:13" x14ac:dyDescent="0.25">
      <c r="A919" s="1">
        <v>39918</v>
      </c>
      <c r="B919" t="s">
        <v>55</v>
      </c>
      <c r="C919" s="3">
        <v>107</v>
      </c>
      <c r="D919">
        <f>SUMIF(B$1:B$2162, B919, C$1:C$2162)</f>
        <v>4926</v>
      </c>
      <c r="E919" s="2" t="str">
        <f t="shared" si="100"/>
        <v>2.13</v>
      </c>
      <c r="F919">
        <f t="shared" si="101"/>
        <v>227.91</v>
      </c>
      <c r="G919">
        <f t="shared" si="102"/>
        <v>2009</v>
      </c>
      <c r="H919">
        <f>SUMIF(B$1:B919, B919, F$1:F919)</f>
        <v>5032.0300000000007</v>
      </c>
      <c r="I919">
        <f t="shared" si="106"/>
        <v>0.1</v>
      </c>
      <c r="J919">
        <f t="shared" si="103"/>
        <v>217.20999999999998</v>
      </c>
      <c r="K919" s="1">
        <f>EOMONTH(A919, 0)</f>
        <v>39933</v>
      </c>
      <c r="L919" s="3">
        <f t="shared" si="104"/>
        <v>4172</v>
      </c>
      <c r="M919">
        <f t="shared" si="105"/>
        <v>0</v>
      </c>
    </row>
    <row r="920" spans="1:13" x14ac:dyDescent="0.25">
      <c r="A920" s="1">
        <v>39921</v>
      </c>
      <c r="B920" t="s">
        <v>8</v>
      </c>
      <c r="C920" s="3">
        <v>26</v>
      </c>
      <c r="D920">
        <f>SUMIF(B$1:B$2162, B920, C$1:C$2162)</f>
        <v>3835</v>
      </c>
      <c r="E920" s="2" t="str">
        <f t="shared" si="100"/>
        <v>2.13</v>
      </c>
      <c r="F920">
        <f t="shared" si="101"/>
        <v>55.379999999999995</v>
      </c>
      <c r="G920">
        <f t="shared" si="102"/>
        <v>2009</v>
      </c>
      <c r="H920">
        <f>SUMIF(B$1:B920, B920, F$1:F920)</f>
        <v>3182.39</v>
      </c>
      <c r="I920">
        <f t="shared" si="106"/>
        <v>0.1</v>
      </c>
      <c r="J920">
        <f t="shared" si="103"/>
        <v>52.779999999999994</v>
      </c>
      <c r="K920" s="1">
        <f>EOMONTH(A920, 0)</f>
        <v>39933</v>
      </c>
      <c r="L920" s="3">
        <f t="shared" si="104"/>
        <v>4146</v>
      </c>
      <c r="M920">
        <f t="shared" si="105"/>
        <v>0</v>
      </c>
    </row>
    <row r="921" spans="1:13" x14ac:dyDescent="0.25">
      <c r="A921" s="1">
        <v>39923</v>
      </c>
      <c r="B921" t="s">
        <v>31</v>
      </c>
      <c r="C921" s="3">
        <v>114</v>
      </c>
      <c r="D921">
        <f>SUMIF(B$1:B$2162, B921, C$1:C$2162)</f>
        <v>1737</v>
      </c>
      <c r="E921" s="2" t="str">
        <f t="shared" si="100"/>
        <v>2.13</v>
      </c>
      <c r="F921">
        <f t="shared" si="101"/>
        <v>242.82</v>
      </c>
      <c r="G921">
        <f t="shared" si="102"/>
        <v>2009</v>
      </c>
      <c r="H921">
        <f>SUMIF(B$1:B921, B921, F$1:F921)</f>
        <v>2123.2400000000002</v>
      </c>
      <c r="I921">
        <f t="shared" si="106"/>
        <v>0.1</v>
      </c>
      <c r="J921">
        <f t="shared" si="103"/>
        <v>231.42</v>
      </c>
      <c r="K921" s="1">
        <f>EOMONTH(A921, 0)</f>
        <v>39933</v>
      </c>
      <c r="L921" s="3">
        <f t="shared" si="104"/>
        <v>4032</v>
      </c>
      <c r="M921">
        <f t="shared" si="105"/>
        <v>0</v>
      </c>
    </row>
    <row r="922" spans="1:13" x14ac:dyDescent="0.25">
      <c r="A922" s="1">
        <v>39924</v>
      </c>
      <c r="B922" t="s">
        <v>169</v>
      </c>
      <c r="C922" s="3">
        <v>4</v>
      </c>
      <c r="D922">
        <f>SUMIF(B$1:B$2162, B922, C$1:C$2162)</f>
        <v>14</v>
      </c>
      <c r="E922" s="2" t="str">
        <f t="shared" si="100"/>
        <v>2.13</v>
      </c>
      <c r="F922">
        <f t="shared" si="101"/>
        <v>8.52</v>
      </c>
      <c r="G922">
        <f t="shared" si="102"/>
        <v>2009</v>
      </c>
      <c r="H922">
        <f>SUMIF(B$1:B922, B922, F$1:F922)</f>
        <v>30.02</v>
      </c>
      <c r="I922">
        <f t="shared" si="106"/>
        <v>0</v>
      </c>
      <c r="J922">
        <f t="shared" si="103"/>
        <v>8.52</v>
      </c>
      <c r="K922" s="1">
        <f>EOMONTH(A922, 0)</f>
        <v>39933</v>
      </c>
      <c r="L922" s="3">
        <f t="shared" si="104"/>
        <v>4028</v>
      </c>
      <c r="M922">
        <f t="shared" si="105"/>
        <v>0</v>
      </c>
    </row>
    <row r="923" spans="1:13" x14ac:dyDescent="0.25">
      <c r="A923" s="1">
        <v>39925</v>
      </c>
      <c r="B923" t="s">
        <v>186</v>
      </c>
      <c r="C923" s="3">
        <v>15</v>
      </c>
      <c r="D923">
        <f>SUMIF(B$1:B$2162, B923, C$1:C$2162)</f>
        <v>29</v>
      </c>
      <c r="E923" s="2" t="str">
        <f t="shared" si="100"/>
        <v>2.13</v>
      </c>
      <c r="F923">
        <f t="shared" si="101"/>
        <v>31.95</v>
      </c>
      <c r="G923">
        <f t="shared" si="102"/>
        <v>2009</v>
      </c>
      <c r="H923">
        <f>SUMIF(B$1:B923, B923, F$1:F923)</f>
        <v>31.95</v>
      </c>
      <c r="I923">
        <f t="shared" si="106"/>
        <v>0</v>
      </c>
      <c r="J923">
        <f t="shared" si="103"/>
        <v>31.95</v>
      </c>
      <c r="K923" s="1">
        <f>EOMONTH(A923, 0)</f>
        <v>39933</v>
      </c>
      <c r="L923" s="3">
        <f t="shared" si="104"/>
        <v>4013</v>
      </c>
      <c r="M923">
        <f t="shared" si="105"/>
        <v>0</v>
      </c>
    </row>
    <row r="924" spans="1:13" x14ac:dyDescent="0.25">
      <c r="A924" s="1">
        <v>39929</v>
      </c>
      <c r="B924" t="s">
        <v>66</v>
      </c>
      <c r="C924" s="3">
        <v>144</v>
      </c>
      <c r="D924">
        <f>SUMIF(B$1:B$2162, B924, C$1:C$2162)</f>
        <v>3795</v>
      </c>
      <c r="E924" s="2" t="str">
        <f t="shared" si="100"/>
        <v>2.13</v>
      </c>
      <c r="F924">
        <f t="shared" si="101"/>
        <v>306.71999999999997</v>
      </c>
      <c r="G924">
        <f t="shared" si="102"/>
        <v>2009</v>
      </c>
      <c r="H924">
        <f>SUMIF(B$1:B924, B924, F$1:F924)</f>
        <v>4020.57</v>
      </c>
      <c r="I924">
        <f t="shared" si="106"/>
        <v>0.1</v>
      </c>
      <c r="J924">
        <f t="shared" si="103"/>
        <v>292.32</v>
      </c>
      <c r="K924" s="1">
        <f>EOMONTH(A924, 0)</f>
        <v>39933</v>
      </c>
      <c r="L924" s="3">
        <f t="shared" si="104"/>
        <v>3869</v>
      </c>
      <c r="M924">
        <f t="shared" si="105"/>
        <v>0</v>
      </c>
    </row>
    <row r="925" spans="1:13" x14ac:dyDescent="0.25">
      <c r="A925" s="1">
        <v>39933</v>
      </c>
      <c r="B925" t="s">
        <v>5</v>
      </c>
      <c r="C925" s="3">
        <v>110</v>
      </c>
      <c r="D925">
        <f>SUMIF(B$1:B$2162, B925, C$1:C$2162)</f>
        <v>11402</v>
      </c>
      <c r="E925" s="2" t="str">
        <f t="shared" si="100"/>
        <v>2.13</v>
      </c>
      <c r="F925">
        <f t="shared" si="101"/>
        <v>234.29999999999998</v>
      </c>
      <c r="G925">
        <f t="shared" si="102"/>
        <v>2009</v>
      </c>
      <c r="H925">
        <f>SUMIF(B$1:B925, B925, F$1:F925)</f>
        <v>14474.600000000004</v>
      </c>
      <c r="I925">
        <f t="shared" si="106"/>
        <v>0.2</v>
      </c>
      <c r="J925">
        <f t="shared" si="103"/>
        <v>212.29999999999998</v>
      </c>
      <c r="K925" s="1">
        <f>EOMONTH(A925, 0)</f>
        <v>39933</v>
      </c>
      <c r="L925" s="3">
        <f t="shared" si="104"/>
        <v>3759</v>
      </c>
      <c r="M925">
        <f t="shared" si="105"/>
        <v>0</v>
      </c>
    </row>
    <row r="926" spans="1:13" x14ac:dyDescent="0.25">
      <c r="A926" s="1">
        <v>39933</v>
      </c>
      <c r="B926" t="s">
        <v>37</v>
      </c>
      <c r="C926" s="3">
        <v>105</v>
      </c>
      <c r="D926">
        <f>SUMIF(B$1:B$2162, B926, C$1:C$2162)</f>
        <v>5232</v>
      </c>
      <c r="E926" s="2" t="str">
        <f t="shared" si="100"/>
        <v>2.13</v>
      </c>
      <c r="F926">
        <f t="shared" si="101"/>
        <v>223.64999999999998</v>
      </c>
      <c r="G926">
        <f t="shared" si="102"/>
        <v>2009</v>
      </c>
      <c r="H926">
        <f>SUMIF(B$1:B926, B926, F$1:F926)</f>
        <v>4459.59</v>
      </c>
      <c r="I926">
        <f t="shared" si="106"/>
        <v>0.1</v>
      </c>
      <c r="J926">
        <f t="shared" si="103"/>
        <v>213.14999999999998</v>
      </c>
      <c r="K926" s="1">
        <f>EOMONTH(A926, 0)</f>
        <v>39933</v>
      </c>
      <c r="L926" s="3">
        <f t="shared" si="104"/>
        <v>3654</v>
      </c>
      <c r="M926">
        <f t="shared" si="105"/>
        <v>0</v>
      </c>
    </row>
    <row r="927" spans="1:13" x14ac:dyDescent="0.25">
      <c r="A927" s="1">
        <v>39935</v>
      </c>
      <c r="B927" t="s">
        <v>52</v>
      </c>
      <c r="C927" s="3">
        <v>51</v>
      </c>
      <c r="D927">
        <f>SUMIF(B$1:B$2162, B927, C$1:C$2162)</f>
        <v>5460</v>
      </c>
      <c r="E927" s="2" t="str">
        <f t="shared" si="100"/>
        <v>2.13</v>
      </c>
      <c r="F927">
        <f t="shared" si="101"/>
        <v>108.63</v>
      </c>
      <c r="G927">
        <f t="shared" si="102"/>
        <v>2009</v>
      </c>
      <c r="H927">
        <f>SUMIF(B$1:B927, B927, F$1:F927)</f>
        <v>3519.5999999999995</v>
      </c>
      <c r="I927">
        <f t="shared" si="106"/>
        <v>0.1</v>
      </c>
      <c r="J927">
        <f t="shared" si="103"/>
        <v>103.52999999999999</v>
      </c>
      <c r="K927" s="1">
        <f>EOMONTH(A927, 0)</f>
        <v>39964</v>
      </c>
      <c r="L927" s="3">
        <f t="shared" si="104"/>
        <v>5654</v>
      </c>
      <c r="M927">
        <f t="shared" si="105"/>
        <v>0</v>
      </c>
    </row>
    <row r="928" spans="1:13" x14ac:dyDescent="0.25">
      <c r="A928" s="1">
        <v>39937</v>
      </c>
      <c r="B928" t="s">
        <v>152</v>
      </c>
      <c r="C928" s="3">
        <v>8</v>
      </c>
      <c r="D928">
        <f>SUMIF(B$1:B$2162, B928, C$1:C$2162)</f>
        <v>36</v>
      </c>
      <c r="E928" s="2" t="str">
        <f t="shared" si="100"/>
        <v>2.13</v>
      </c>
      <c r="F928">
        <f t="shared" si="101"/>
        <v>17.04</v>
      </c>
      <c r="G928">
        <f t="shared" si="102"/>
        <v>2009</v>
      </c>
      <c r="H928">
        <f>SUMIF(B$1:B928, B928, F$1:F928)</f>
        <v>25.64</v>
      </c>
      <c r="I928">
        <f t="shared" si="106"/>
        <v>0</v>
      </c>
      <c r="J928">
        <f t="shared" si="103"/>
        <v>17.04</v>
      </c>
      <c r="K928" s="1">
        <f>EOMONTH(A928, 0)</f>
        <v>39964</v>
      </c>
      <c r="L928" s="3">
        <f t="shared" si="104"/>
        <v>5646</v>
      </c>
      <c r="M928">
        <f t="shared" si="105"/>
        <v>0</v>
      </c>
    </row>
    <row r="929" spans="1:13" x14ac:dyDescent="0.25">
      <c r="A929" s="1">
        <v>39937</v>
      </c>
      <c r="B929" t="s">
        <v>145</v>
      </c>
      <c r="C929" s="3">
        <v>1</v>
      </c>
      <c r="D929">
        <f>SUMIF(B$1:B$2162, B929, C$1:C$2162)</f>
        <v>14</v>
      </c>
      <c r="E929" s="2" t="str">
        <f t="shared" si="100"/>
        <v>2.13</v>
      </c>
      <c r="F929">
        <f t="shared" si="101"/>
        <v>2.13</v>
      </c>
      <c r="G929">
        <f t="shared" si="102"/>
        <v>2009</v>
      </c>
      <c r="H929">
        <f>SUMIF(B$1:B929, B929, F$1:F929)</f>
        <v>8.3999999999999986</v>
      </c>
      <c r="I929">
        <f t="shared" si="106"/>
        <v>0</v>
      </c>
      <c r="J929">
        <f t="shared" si="103"/>
        <v>2.13</v>
      </c>
      <c r="K929" s="1">
        <f>EOMONTH(A929, 0)</f>
        <v>39964</v>
      </c>
      <c r="L929" s="3">
        <f t="shared" si="104"/>
        <v>5645</v>
      </c>
      <c r="M929">
        <f t="shared" si="105"/>
        <v>0</v>
      </c>
    </row>
    <row r="930" spans="1:13" x14ac:dyDescent="0.25">
      <c r="A930" s="1">
        <v>39939</v>
      </c>
      <c r="B930" t="s">
        <v>9</v>
      </c>
      <c r="C930" s="3">
        <v>128</v>
      </c>
      <c r="D930">
        <f>SUMIF(B$1:B$2162, B930, C$1:C$2162)</f>
        <v>26955</v>
      </c>
      <c r="E930" s="2" t="str">
        <f t="shared" si="100"/>
        <v>2.13</v>
      </c>
      <c r="F930">
        <f t="shared" si="101"/>
        <v>272.64</v>
      </c>
      <c r="G930">
        <f t="shared" si="102"/>
        <v>2009</v>
      </c>
      <c r="H930">
        <f>SUMIF(B$1:B930, B930, F$1:F930)</f>
        <v>22467.749999999996</v>
      </c>
      <c r="I930">
        <f t="shared" si="106"/>
        <v>0.2</v>
      </c>
      <c r="J930">
        <f t="shared" si="103"/>
        <v>247.04</v>
      </c>
      <c r="K930" s="1">
        <f>EOMONTH(A930, 0)</f>
        <v>39964</v>
      </c>
      <c r="L930" s="3">
        <f t="shared" si="104"/>
        <v>5517</v>
      </c>
      <c r="M930">
        <f t="shared" si="105"/>
        <v>0</v>
      </c>
    </row>
    <row r="931" spans="1:13" x14ac:dyDescent="0.25">
      <c r="A931" s="1">
        <v>39942</v>
      </c>
      <c r="B931" t="s">
        <v>87</v>
      </c>
      <c r="C931" s="3">
        <v>9</v>
      </c>
      <c r="D931">
        <f>SUMIF(B$1:B$2162, B931, C$1:C$2162)</f>
        <v>55</v>
      </c>
      <c r="E931" s="2" t="str">
        <f t="shared" si="100"/>
        <v>2.13</v>
      </c>
      <c r="F931">
        <f t="shared" si="101"/>
        <v>19.169999999999998</v>
      </c>
      <c r="G931">
        <f t="shared" si="102"/>
        <v>2009</v>
      </c>
      <c r="H931">
        <f>SUMIF(B$1:B931, B931, F$1:F931)</f>
        <v>112.42</v>
      </c>
      <c r="I931">
        <f t="shared" si="106"/>
        <v>0.05</v>
      </c>
      <c r="J931">
        <f t="shared" si="103"/>
        <v>18.72</v>
      </c>
      <c r="K931" s="1">
        <f>EOMONTH(A931, 0)</f>
        <v>39964</v>
      </c>
      <c r="L931" s="3">
        <f t="shared" si="104"/>
        <v>5508</v>
      </c>
      <c r="M931">
        <f t="shared" si="105"/>
        <v>0</v>
      </c>
    </row>
    <row r="932" spans="1:13" x14ac:dyDescent="0.25">
      <c r="A932" s="1">
        <v>39948</v>
      </c>
      <c r="B932" t="s">
        <v>9</v>
      </c>
      <c r="C932" s="3">
        <v>291</v>
      </c>
      <c r="D932">
        <f>SUMIF(B$1:B$2162, B932, C$1:C$2162)</f>
        <v>26955</v>
      </c>
      <c r="E932" s="2" t="str">
        <f t="shared" si="100"/>
        <v>2.13</v>
      </c>
      <c r="F932">
        <f t="shared" si="101"/>
        <v>619.82999999999993</v>
      </c>
      <c r="G932">
        <f t="shared" si="102"/>
        <v>2009</v>
      </c>
      <c r="H932">
        <f>SUMIF(B$1:B932, B932, F$1:F932)</f>
        <v>23087.579999999994</v>
      </c>
      <c r="I932">
        <f t="shared" si="106"/>
        <v>0.2</v>
      </c>
      <c r="J932">
        <f t="shared" si="103"/>
        <v>561.63</v>
      </c>
      <c r="K932" s="1">
        <f>EOMONTH(A932, 0)</f>
        <v>39964</v>
      </c>
      <c r="L932" s="3">
        <f t="shared" si="104"/>
        <v>5217</v>
      </c>
      <c r="M932">
        <f t="shared" si="105"/>
        <v>0</v>
      </c>
    </row>
    <row r="933" spans="1:13" x14ac:dyDescent="0.25">
      <c r="A933" s="1">
        <v>39949</v>
      </c>
      <c r="B933" t="s">
        <v>14</v>
      </c>
      <c r="C933" s="3">
        <v>261</v>
      </c>
      <c r="D933">
        <f>SUMIF(B$1:B$2162, B933, C$1:C$2162)</f>
        <v>23660</v>
      </c>
      <c r="E933" s="2" t="str">
        <f t="shared" si="100"/>
        <v>2.13</v>
      </c>
      <c r="F933">
        <f t="shared" si="101"/>
        <v>555.92999999999995</v>
      </c>
      <c r="G933">
        <f t="shared" si="102"/>
        <v>2009</v>
      </c>
      <c r="H933">
        <f>SUMIF(B$1:B933, B933, F$1:F933)</f>
        <v>21988.13</v>
      </c>
      <c r="I933">
        <f t="shared" si="106"/>
        <v>0.2</v>
      </c>
      <c r="J933">
        <f t="shared" si="103"/>
        <v>503.72999999999996</v>
      </c>
      <c r="K933" s="1">
        <f>EOMONTH(A933, 0)</f>
        <v>39964</v>
      </c>
      <c r="L933" s="3">
        <f t="shared" si="104"/>
        <v>4956</v>
      </c>
      <c r="M933">
        <f t="shared" si="105"/>
        <v>0</v>
      </c>
    </row>
    <row r="934" spans="1:13" x14ac:dyDescent="0.25">
      <c r="A934" s="1">
        <v>39951</v>
      </c>
      <c r="B934" t="s">
        <v>7</v>
      </c>
      <c r="C934" s="3">
        <v>319</v>
      </c>
      <c r="D934">
        <f>SUMIF(B$1:B$2162, B934, C$1:C$2162)</f>
        <v>27505</v>
      </c>
      <c r="E934" s="2" t="str">
        <f t="shared" si="100"/>
        <v>2.13</v>
      </c>
      <c r="F934">
        <f t="shared" si="101"/>
        <v>679.46999999999991</v>
      </c>
      <c r="G934">
        <f t="shared" si="102"/>
        <v>2009</v>
      </c>
      <c r="H934">
        <f>SUMIF(B$1:B934, B934, F$1:F934)</f>
        <v>27789.87</v>
      </c>
      <c r="I934">
        <f t="shared" si="106"/>
        <v>0.2</v>
      </c>
      <c r="J934">
        <f t="shared" si="103"/>
        <v>615.66999999999996</v>
      </c>
      <c r="K934" s="1">
        <f>EOMONTH(A934, 0)</f>
        <v>39964</v>
      </c>
      <c r="L934" s="3">
        <f t="shared" si="104"/>
        <v>4637</v>
      </c>
      <c r="M934">
        <f t="shared" si="105"/>
        <v>0</v>
      </c>
    </row>
    <row r="935" spans="1:13" x14ac:dyDescent="0.25">
      <c r="A935" s="1">
        <v>39951</v>
      </c>
      <c r="B935" t="s">
        <v>52</v>
      </c>
      <c r="C935" s="3">
        <v>192</v>
      </c>
      <c r="D935">
        <f>SUMIF(B$1:B$2162, B935, C$1:C$2162)</f>
        <v>5460</v>
      </c>
      <c r="E935" s="2" t="str">
        <f t="shared" si="100"/>
        <v>2.13</v>
      </c>
      <c r="F935">
        <f t="shared" si="101"/>
        <v>408.96</v>
      </c>
      <c r="G935">
        <f t="shared" si="102"/>
        <v>2009</v>
      </c>
      <c r="H935">
        <f>SUMIF(B$1:B935, B935, F$1:F935)</f>
        <v>3928.5599999999995</v>
      </c>
      <c r="I935">
        <f t="shared" si="106"/>
        <v>0.1</v>
      </c>
      <c r="J935">
        <f t="shared" si="103"/>
        <v>389.76</v>
      </c>
      <c r="K935" s="1">
        <f>EOMONTH(A935, 0)</f>
        <v>39964</v>
      </c>
      <c r="L935" s="3">
        <f t="shared" si="104"/>
        <v>4445</v>
      </c>
      <c r="M935">
        <f t="shared" si="105"/>
        <v>0</v>
      </c>
    </row>
    <row r="936" spans="1:13" x14ac:dyDescent="0.25">
      <c r="A936" s="1">
        <v>39953</v>
      </c>
      <c r="B936" t="s">
        <v>45</v>
      </c>
      <c r="C936" s="3">
        <v>393</v>
      </c>
      <c r="D936">
        <f>SUMIF(B$1:B$2162, B936, C$1:C$2162)</f>
        <v>26451</v>
      </c>
      <c r="E936" s="2" t="str">
        <f t="shared" si="100"/>
        <v>2.13</v>
      </c>
      <c r="F936">
        <f t="shared" si="101"/>
        <v>837.08999999999992</v>
      </c>
      <c r="G936">
        <f t="shared" si="102"/>
        <v>2009</v>
      </c>
      <c r="H936">
        <f>SUMIF(B$1:B936, B936, F$1:F936)</f>
        <v>25234.749999999996</v>
      </c>
      <c r="I936">
        <f t="shared" si="106"/>
        <v>0.2</v>
      </c>
      <c r="J936">
        <f t="shared" si="103"/>
        <v>758.49</v>
      </c>
      <c r="K936" s="1">
        <f>EOMONTH(A936, 0)</f>
        <v>39964</v>
      </c>
      <c r="L936" s="3">
        <f t="shared" si="104"/>
        <v>4052</v>
      </c>
      <c r="M936">
        <f t="shared" si="105"/>
        <v>0</v>
      </c>
    </row>
    <row r="937" spans="1:13" x14ac:dyDescent="0.25">
      <c r="A937" s="1">
        <v>39957</v>
      </c>
      <c r="B937" t="s">
        <v>187</v>
      </c>
      <c r="C937" s="3">
        <v>13</v>
      </c>
      <c r="D937">
        <f>SUMIF(B$1:B$2162, B937, C$1:C$2162)</f>
        <v>16</v>
      </c>
      <c r="E937" s="2" t="str">
        <f t="shared" si="100"/>
        <v>2.13</v>
      </c>
      <c r="F937">
        <f t="shared" si="101"/>
        <v>27.689999999999998</v>
      </c>
      <c r="G937">
        <f t="shared" si="102"/>
        <v>2009</v>
      </c>
      <c r="H937">
        <f>SUMIF(B$1:B937, B937, F$1:F937)</f>
        <v>27.689999999999998</v>
      </c>
      <c r="I937">
        <f t="shared" si="106"/>
        <v>0</v>
      </c>
      <c r="J937">
        <f t="shared" si="103"/>
        <v>27.689999999999998</v>
      </c>
      <c r="K937" s="1">
        <f>EOMONTH(A937, 0)</f>
        <v>39964</v>
      </c>
      <c r="L937" s="3">
        <f t="shared" si="104"/>
        <v>4039</v>
      </c>
      <c r="M937">
        <f t="shared" si="105"/>
        <v>0</v>
      </c>
    </row>
    <row r="938" spans="1:13" x14ac:dyDescent="0.25">
      <c r="A938" s="1">
        <v>39958</v>
      </c>
      <c r="B938" t="s">
        <v>50</v>
      </c>
      <c r="C938" s="3">
        <v>380</v>
      </c>
      <c r="D938">
        <f>SUMIF(B$1:B$2162, B938, C$1:C$2162)</f>
        <v>22352</v>
      </c>
      <c r="E938" s="2" t="str">
        <f t="shared" si="100"/>
        <v>2.13</v>
      </c>
      <c r="F938">
        <f t="shared" si="101"/>
        <v>809.4</v>
      </c>
      <c r="G938">
        <f t="shared" si="102"/>
        <v>2009</v>
      </c>
      <c r="H938">
        <f>SUMIF(B$1:B938, B938, F$1:F938)</f>
        <v>26109.03</v>
      </c>
      <c r="I938">
        <f t="shared" si="106"/>
        <v>0.2</v>
      </c>
      <c r="J938">
        <f t="shared" si="103"/>
        <v>733.4</v>
      </c>
      <c r="K938" s="1">
        <f>EOMONTH(A938, 0)</f>
        <v>39964</v>
      </c>
      <c r="L938" s="3">
        <f t="shared" si="104"/>
        <v>3659</v>
      </c>
      <c r="M938">
        <f t="shared" si="105"/>
        <v>0</v>
      </c>
    </row>
    <row r="939" spans="1:13" x14ac:dyDescent="0.25">
      <c r="A939" s="1">
        <v>39959</v>
      </c>
      <c r="B939" t="s">
        <v>37</v>
      </c>
      <c r="C939" s="3">
        <v>36</v>
      </c>
      <c r="D939">
        <f>SUMIF(B$1:B$2162, B939, C$1:C$2162)</f>
        <v>5232</v>
      </c>
      <c r="E939" s="2" t="str">
        <f t="shared" si="100"/>
        <v>2.13</v>
      </c>
      <c r="F939">
        <f t="shared" si="101"/>
        <v>76.679999999999993</v>
      </c>
      <c r="G939">
        <f t="shared" si="102"/>
        <v>2009</v>
      </c>
      <c r="H939">
        <f>SUMIF(B$1:B939, B939, F$1:F939)</f>
        <v>4536.2700000000004</v>
      </c>
      <c r="I939">
        <f t="shared" si="106"/>
        <v>0.1</v>
      </c>
      <c r="J939">
        <f t="shared" si="103"/>
        <v>73.08</v>
      </c>
      <c r="K939" s="1">
        <f>EOMONTH(A939, 0)</f>
        <v>39964</v>
      </c>
      <c r="L939" s="3">
        <f t="shared" si="104"/>
        <v>3623</v>
      </c>
      <c r="M939">
        <f t="shared" si="105"/>
        <v>0</v>
      </c>
    </row>
    <row r="940" spans="1:13" x14ac:dyDescent="0.25">
      <c r="A940" s="1">
        <v>39962</v>
      </c>
      <c r="B940" t="s">
        <v>173</v>
      </c>
      <c r="C940" s="3">
        <v>179</v>
      </c>
      <c r="D940">
        <f>SUMIF(B$1:B$2162, B940, C$1:C$2162)</f>
        <v>641</v>
      </c>
      <c r="E940" s="2" t="str">
        <f t="shared" si="100"/>
        <v>2.13</v>
      </c>
      <c r="F940">
        <f t="shared" si="101"/>
        <v>381.27</v>
      </c>
      <c r="G940">
        <f t="shared" si="102"/>
        <v>2009</v>
      </c>
      <c r="H940">
        <f>SUMIF(B$1:B940, B940, F$1:F940)</f>
        <v>643.56999999999994</v>
      </c>
      <c r="I940">
        <f t="shared" si="106"/>
        <v>0.05</v>
      </c>
      <c r="J940">
        <f t="shared" si="103"/>
        <v>372.32</v>
      </c>
      <c r="K940" s="1">
        <f>EOMONTH(A940, 0)</f>
        <v>39964</v>
      </c>
      <c r="L940" s="3">
        <f t="shared" si="104"/>
        <v>3444</v>
      </c>
      <c r="M940">
        <f t="shared" si="105"/>
        <v>0</v>
      </c>
    </row>
    <row r="941" spans="1:13" x14ac:dyDescent="0.25">
      <c r="A941" s="1">
        <v>39964</v>
      </c>
      <c r="B941" t="s">
        <v>28</v>
      </c>
      <c r="C941" s="3">
        <v>111</v>
      </c>
      <c r="D941">
        <f>SUMIF(B$1:B$2162, B941, C$1:C$2162)</f>
        <v>4440</v>
      </c>
      <c r="E941" s="2" t="str">
        <f t="shared" si="100"/>
        <v>2.13</v>
      </c>
      <c r="F941">
        <f t="shared" si="101"/>
        <v>236.42999999999998</v>
      </c>
      <c r="G941">
        <f t="shared" si="102"/>
        <v>2009</v>
      </c>
      <c r="H941">
        <f>SUMIF(B$1:B941, B941, F$1:F941)</f>
        <v>3776.7799999999997</v>
      </c>
      <c r="I941">
        <f t="shared" si="106"/>
        <v>0.1</v>
      </c>
      <c r="J941">
        <f t="shared" si="103"/>
        <v>225.32999999999998</v>
      </c>
      <c r="K941" s="1">
        <f>EOMONTH(A941, 0)</f>
        <v>39964</v>
      </c>
      <c r="L941" s="3">
        <f t="shared" si="104"/>
        <v>3333</v>
      </c>
      <c r="M941">
        <f t="shared" si="105"/>
        <v>0</v>
      </c>
    </row>
    <row r="942" spans="1:13" x14ac:dyDescent="0.25">
      <c r="A942" s="1">
        <v>39965</v>
      </c>
      <c r="B942" t="s">
        <v>10</v>
      </c>
      <c r="C942" s="3">
        <v>120</v>
      </c>
      <c r="D942">
        <f>SUMIF(B$1:B$2162, B942, C$1:C$2162)</f>
        <v>4831</v>
      </c>
      <c r="E942" s="2" t="str">
        <f t="shared" si="100"/>
        <v>2.13</v>
      </c>
      <c r="F942">
        <f t="shared" si="101"/>
        <v>255.6</v>
      </c>
      <c r="G942">
        <f t="shared" si="102"/>
        <v>2009</v>
      </c>
      <c r="H942">
        <f>SUMIF(B$1:B942, B942, F$1:F942)</f>
        <v>3255.39</v>
      </c>
      <c r="I942">
        <f t="shared" si="106"/>
        <v>0.1</v>
      </c>
      <c r="J942">
        <f t="shared" si="103"/>
        <v>243.59999999999997</v>
      </c>
      <c r="K942" s="1">
        <f>EOMONTH(A942, 0)</f>
        <v>39994</v>
      </c>
      <c r="L942" s="3">
        <f t="shared" si="104"/>
        <v>5333</v>
      </c>
      <c r="M942">
        <f t="shared" si="105"/>
        <v>0</v>
      </c>
    </row>
    <row r="943" spans="1:13" x14ac:dyDescent="0.25">
      <c r="A943" s="1">
        <v>39965</v>
      </c>
      <c r="B943" t="s">
        <v>8</v>
      </c>
      <c r="C943" s="3">
        <v>36</v>
      </c>
      <c r="D943">
        <f>SUMIF(B$1:B$2162, B943, C$1:C$2162)</f>
        <v>3835</v>
      </c>
      <c r="E943" s="2" t="str">
        <f t="shared" si="100"/>
        <v>2.13</v>
      </c>
      <c r="F943">
        <f t="shared" si="101"/>
        <v>76.679999999999993</v>
      </c>
      <c r="G943">
        <f t="shared" si="102"/>
        <v>2009</v>
      </c>
      <c r="H943">
        <f>SUMIF(B$1:B943, B943, F$1:F943)</f>
        <v>3259.0699999999997</v>
      </c>
      <c r="I943">
        <f t="shared" si="106"/>
        <v>0.1</v>
      </c>
      <c r="J943">
        <f t="shared" si="103"/>
        <v>73.08</v>
      </c>
      <c r="K943" s="1">
        <f>EOMONTH(A943, 0)</f>
        <v>39994</v>
      </c>
      <c r="L943" s="3">
        <f t="shared" si="104"/>
        <v>5297</v>
      </c>
      <c r="M943">
        <f t="shared" si="105"/>
        <v>0</v>
      </c>
    </row>
    <row r="944" spans="1:13" x14ac:dyDescent="0.25">
      <c r="A944" s="1">
        <v>39969</v>
      </c>
      <c r="B944" t="s">
        <v>188</v>
      </c>
      <c r="C944" s="3">
        <v>11</v>
      </c>
      <c r="D944">
        <f>SUMIF(B$1:B$2162, B944, C$1:C$2162)</f>
        <v>11</v>
      </c>
      <c r="E944" s="2" t="str">
        <f t="shared" si="100"/>
        <v>2.13</v>
      </c>
      <c r="F944">
        <f t="shared" si="101"/>
        <v>23.43</v>
      </c>
      <c r="G944">
        <f t="shared" si="102"/>
        <v>2009</v>
      </c>
      <c r="H944">
        <f>SUMIF(B$1:B944, B944, F$1:F944)</f>
        <v>23.43</v>
      </c>
      <c r="I944">
        <f t="shared" si="106"/>
        <v>0</v>
      </c>
      <c r="J944">
        <f t="shared" si="103"/>
        <v>23.43</v>
      </c>
      <c r="K944" s="1">
        <f>EOMONTH(A944, 0)</f>
        <v>39994</v>
      </c>
      <c r="L944" s="3">
        <f t="shared" si="104"/>
        <v>5286</v>
      </c>
      <c r="M944">
        <f t="shared" si="105"/>
        <v>0</v>
      </c>
    </row>
    <row r="945" spans="1:13" x14ac:dyDescent="0.25">
      <c r="A945" s="1">
        <v>39971</v>
      </c>
      <c r="B945" t="s">
        <v>126</v>
      </c>
      <c r="C945" s="3">
        <v>15</v>
      </c>
      <c r="D945">
        <f>SUMIF(B$1:B$2162, B945, C$1:C$2162)</f>
        <v>50</v>
      </c>
      <c r="E945" s="2" t="str">
        <f t="shared" si="100"/>
        <v>2.13</v>
      </c>
      <c r="F945">
        <f t="shared" si="101"/>
        <v>31.95</v>
      </c>
      <c r="G945">
        <f t="shared" si="102"/>
        <v>2009</v>
      </c>
      <c r="H945">
        <f>SUMIF(B$1:B945, B945, F$1:F945)</f>
        <v>94.75</v>
      </c>
      <c r="I945">
        <f t="shared" si="106"/>
        <v>0</v>
      </c>
      <c r="J945">
        <f t="shared" si="103"/>
        <v>31.95</v>
      </c>
      <c r="K945" s="1">
        <f>EOMONTH(A945, 0)</f>
        <v>39994</v>
      </c>
      <c r="L945" s="3">
        <f t="shared" si="104"/>
        <v>5271</v>
      </c>
      <c r="M945">
        <f t="shared" si="105"/>
        <v>0</v>
      </c>
    </row>
    <row r="946" spans="1:13" x14ac:dyDescent="0.25">
      <c r="A946" s="1">
        <v>39971</v>
      </c>
      <c r="B946" t="s">
        <v>43</v>
      </c>
      <c r="C946" s="3">
        <v>4</v>
      </c>
      <c r="D946">
        <f>SUMIF(B$1:B$2162, B946, C$1:C$2162)</f>
        <v>37</v>
      </c>
      <c r="E946" s="2" t="str">
        <f t="shared" si="100"/>
        <v>2.13</v>
      </c>
      <c r="F946">
        <f t="shared" si="101"/>
        <v>8.52</v>
      </c>
      <c r="G946">
        <f t="shared" si="102"/>
        <v>2009</v>
      </c>
      <c r="H946">
        <f>SUMIF(B$1:B946, B946, F$1:F946)</f>
        <v>75.42</v>
      </c>
      <c r="I946">
        <f t="shared" si="106"/>
        <v>0</v>
      </c>
      <c r="J946">
        <f t="shared" si="103"/>
        <v>8.52</v>
      </c>
      <c r="K946" s="1">
        <f>EOMONTH(A946, 0)</f>
        <v>39994</v>
      </c>
      <c r="L946" s="3">
        <f t="shared" si="104"/>
        <v>5267</v>
      </c>
      <c r="M946">
        <f t="shared" si="105"/>
        <v>0</v>
      </c>
    </row>
    <row r="947" spans="1:13" x14ac:dyDescent="0.25">
      <c r="A947" s="1">
        <v>39974</v>
      </c>
      <c r="B947" t="s">
        <v>115</v>
      </c>
      <c r="C947" s="3">
        <v>11</v>
      </c>
      <c r="D947">
        <f>SUMIF(B$1:B$2162, B947, C$1:C$2162)</f>
        <v>29</v>
      </c>
      <c r="E947" s="2" t="str">
        <f t="shared" si="100"/>
        <v>2.13</v>
      </c>
      <c r="F947">
        <f t="shared" si="101"/>
        <v>23.43</v>
      </c>
      <c r="G947">
        <f t="shared" si="102"/>
        <v>2009</v>
      </c>
      <c r="H947">
        <f>SUMIF(B$1:B947, B947, F$1:F947)</f>
        <v>60.57</v>
      </c>
      <c r="I947">
        <f t="shared" si="106"/>
        <v>0</v>
      </c>
      <c r="J947">
        <f t="shared" si="103"/>
        <v>23.43</v>
      </c>
      <c r="K947" s="1">
        <f>EOMONTH(A947, 0)</f>
        <v>39994</v>
      </c>
      <c r="L947" s="3">
        <f t="shared" si="104"/>
        <v>5256</v>
      </c>
      <c r="M947">
        <f t="shared" si="105"/>
        <v>0</v>
      </c>
    </row>
    <row r="948" spans="1:13" x14ac:dyDescent="0.25">
      <c r="A948" s="1">
        <v>39977</v>
      </c>
      <c r="B948" t="s">
        <v>189</v>
      </c>
      <c r="C948" s="3">
        <v>9</v>
      </c>
      <c r="D948">
        <f>SUMIF(B$1:B$2162, B948, C$1:C$2162)</f>
        <v>9</v>
      </c>
      <c r="E948" s="2" t="str">
        <f t="shared" si="100"/>
        <v>2.13</v>
      </c>
      <c r="F948">
        <f t="shared" si="101"/>
        <v>19.169999999999998</v>
      </c>
      <c r="G948">
        <f t="shared" si="102"/>
        <v>2009</v>
      </c>
      <c r="H948">
        <f>SUMIF(B$1:B948, B948, F$1:F948)</f>
        <v>19.169999999999998</v>
      </c>
      <c r="I948">
        <f t="shared" si="106"/>
        <v>0</v>
      </c>
      <c r="J948">
        <f t="shared" si="103"/>
        <v>19.169999999999998</v>
      </c>
      <c r="K948" s="1">
        <f>EOMONTH(A948, 0)</f>
        <v>39994</v>
      </c>
      <c r="L948" s="3">
        <f t="shared" si="104"/>
        <v>5247</v>
      </c>
      <c r="M948">
        <f t="shared" si="105"/>
        <v>0</v>
      </c>
    </row>
    <row r="949" spans="1:13" x14ac:dyDescent="0.25">
      <c r="A949" s="1">
        <v>39978</v>
      </c>
      <c r="B949" t="s">
        <v>50</v>
      </c>
      <c r="C949" s="3">
        <v>498</v>
      </c>
      <c r="D949">
        <f>SUMIF(B$1:B$2162, B949, C$1:C$2162)</f>
        <v>22352</v>
      </c>
      <c r="E949" s="2" t="str">
        <f t="shared" si="100"/>
        <v>2.13</v>
      </c>
      <c r="F949">
        <f t="shared" si="101"/>
        <v>1060.74</v>
      </c>
      <c r="G949">
        <f t="shared" si="102"/>
        <v>2009</v>
      </c>
      <c r="H949">
        <f>SUMIF(B$1:B949, B949, F$1:F949)</f>
        <v>27169.77</v>
      </c>
      <c r="I949">
        <f t="shared" si="106"/>
        <v>0.2</v>
      </c>
      <c r="J949">
        <f t="shared" si="103"/>
        <v>961.14</v>
      </c>
      <c r="K949" s="1">
        <f>EOMONTH(A949, 0)</f>
        <v>39994</v>
      </c>
      <c r="L949" s="3">
        <f t="shared" si="104"/>
        <v>4749</v>
      </c>
      <c r="M949">
        <f t="shared" si="105"/>
        <v>0</v>
      </c>
    </row>
    <row r="950" spans="1:13" x14ac:dyDescent="0.25">
      <c r="A950" s="1">
        <v>39980</v>
      </c>
      <c r="B950" t="s">
        <v>9</v>
      </c>
      <c r="C950" s="3">
        <v>402</v>
      </c>
      <c r="D950">
        <f>SUMIF(B$1:B$2162, B950, C$1:C$2162)</f>
        <v>26955</v>
      </c>
      <c r="E950" s="2" t="str">
        <f t="shared" si="100"/>
        <v>2.13</v>
      </c>
      <c r="F950">
        <f t="shared" si="101"/>
        <v>856.26</v>
      </c>
      <c r="G950">
        <f t="shared" si="102"/>
        <v>2009</v>
      </c>
      <c r="H950">
        <f>SUMIF(B$1:B950, B950, F$1:F950)</f>
        <v>23943.839999999993</v>
      </c>
      <c r="I950">
        <f t="shared" si="106"/>
        <v>0.2</v>
      </c>
      <c r="J950">
        <f t="shared" si="103"/>
        <v>775.86</v>
      </c>
      <c r="K950" s="1">
        <f>EOMONTH(A950, 0)</f>
        <v>39994</v>
      </c>
      <c r="L950" s="3">
        <f t="shared" si="104"/>
        <v>4347</v>
      </c>
      <c r="M950">
        <f t="shared" si="105"/>
        <v>0</v>
      </c>
    </row>
    <row r="951" spans="1:13" x14ac:dyDescent="0.25">
      <c r="A951" s="1">
        <v>39980</v>
      </c>
      <c r="B951" t="s">
        <v>45</v>
      </c>
      <c r="C951" s="3">
        <v>350</v>
      </c>
      <c r="D951">
        <f>SUMIF(B$1:B$2162, B951, C$1:C$2162)</f>
        <v>26451</v>
      </c>
      <c r="E951" s="2" t="str">
        <f t="shared" si="100"/>
        <v>2.13</v>
      </c>
      <c r="F951">
        <f t="shared" si="101"/>
        <v>745.5</v>
      </c>
      <c r="G951">
        <f t="shared" si="102"/>
        <v>2009</v>
      </c>
      <c r="H951">
        <f>SUMIF(B$1:B951, B951, F$1:F951)</f>
        <v>25980.249999999996</v>
      </c>
      <c r="I951">
        <f t="shared" si="106"/>
        <v>0.2</v>
      </c>
      <c r="J951">
        <f t="shared" si="103"/>
        <v>675.5</v>
      </c>
      <c r="K951" s="1">
        <f>EOMONTH(A951, 0)</f>
        <v>39994</v>
      </c>
      <c r="L951" s="3">
        <f t="shared" si="104"/>
        <v>3997</v>
      </c>
      <c r="M951">
        <f t="shared" si="105"/>
        <v>0</v>
      </c>
    </row>
    <row r="952" spans="1:13" x14ac:dyDescent="0.25">
      <c r="A952" s="1">
        <v>39980</v>
      </c>
      <c r="B952" t="s">
        <v>8</v>
      </c>
      <c r="C952" s="3">
        <v>191</v>
      </c>
      <c r="D952">
        <f>SUMIF(B$1:B$2162, B952, C$1:C$2162)</f>
        <v>3835</v>
      </c>
      <c r="E952" s="2" t="str">
        <f t="shared" si="100"/>
        <v>2.13</v>
      </c>
      <c r="F952">
        <f t="shared" si="101"/>
        <v>406.83</v>
      </c>
      <c r="G952">
        <f t="shared" si="102"/>
        <v>2009</v>
      </c>
      <c r="H952">
        <f>SUMIF(B$1:B952, B952, F$1:F952)</f>
        <v>3665.8999999999996</v>
      </c>
      <c r="I952">
        <f t="shared" si="106"/>
        <v>0.1</v>
      </c>
      <c r="J952">
        <f t="shared" si="103"/>
        <v>387.72999999999996</v>
      </c>
      <c r="K952" s="1">
        <f>EOMONTH(A952, 0)</f>
        <v>39994</v>
      </c>
      <c r="L952" s="3">
        <f t="shared" si="104"/>
        <v>3806</v>
      </c>
      <c r="M952">
        <f t="shared" si="105"/>
        <v>0</v>
      </c>
    </row>
    <row r="953" spans="1:13" x14ac:dyDescent="0.25">
      <c r="A953" s="1">
        <v>39984</v>
      </c>
      <c r="B953" t="s">
        <v>69</v>
      </c>
      <c r="C953" s="3">
        <v>140</v>
      </c>
      <c r="D953">
        <f>SUMIF(B$1:B$2162, B953, C$1:C$2162)</f>
        <v>3803</v>
      </c>
      <c r="E953" s="2" t="str">
        <f t="shared" si="100"/>
        <v>2.13</v>
      </c>
      <c r="F953">
        <f t="shared" si="101"/>
        <v>298.2</v>
      </c>
      <c r="G953">
        <f t="shared" si="102"/>
        <v>2009</v>
      </c>
      <c r="H953">
        <f>SUMIF(B$1:B953, B953, F$1:F953)</f>
        <v>4005.9600000000005</v>
      </c>
      <c r="I953">
        <f t="shared" si="106"/>
        <v>0.1</v>
      </c>
      <c r="J953">
        <f t="shared" si="103"/>
        <v>284.2</v>
      </c>
      <c r="K953" s="1">
        <f>EOMONTH(A953, 0)</f>
        <v>39994</v>
      </c>
      <c r="L953" s="3">
        <f t="shared" si="104"/>
        <v>3666</v>
      </c>
      <c r="M953">
        <f t="shared" si="105"/>
        <v>0</v>
      </c>
    </row>
    <row r="954" spans="1:13" x14ac:dyDescent="0.25">
      <c r="A954" s="1">
        <v>39985</v>
      </c>
      <c r="B954" t="s">
        <v>190</v>
      </c>
      <c r="C954" s="3">
        <v>3</v>
      </c>
      <c r="D954">
        <f>SUMIF(B$1:B$2162, B954, C$1:C$2162)</f>
        <v>21</v>
      </c>
      <c r="E954" s="2" t="str">
        <f t="shared" si="100"/>
        <v>2.13</v>
      </c>
      <c r="F954">
        <f t="shared" si="101"/>
        <v>6.39</v>
      </c>
      <c r="G954">
        <f t="shared" si="102"/>
        <v>2009</v>
      </c>
      <c r="H954">
        <f>SUMIF(B$1:B954, B954, F$1:F954)</f>
        <v>6.39</v>
      </c>
      <c r="I954">
        <f t="shared" si="106"/>
        <v>0</v>
      </c>
      <c r="J954">
        <f t="shared" si="103"/>
        <v>6.39</v>
      </c>
      <c r="K954" s="1">
        <f>EOMONTH(A954, 0)</f>
        <v>39994</v>
      </c>
      <c r="L954" s="3">
        <f t="shared" si="104"/>
        <v>3663</v>
      </c>
      <c r="M954">
        <f t="shared" si="105"/>
        <v>0</v>
      </c>
    </row>
    <row r="955" spans="1:13" x14ac:dyDescent="0.25">
      <c r="A955" s="1">
        <v>39987</v>
      </c>
      <c r="B955" t="s">
        <v>52</v>
      </c>
      <c r="C955" s="3">
        <v>25</v>
      </c>
      <c r="D955">
        <f>SUMIF(B$1:B$2162, B955, C$1:C$2162)</f>
        <v>5460</v>
      </c>
      <c r="E955" s="2" t="str">
        <f t="shared" si="100"/>
        <v>2.13</v>
      </c>
      <c r="F955">
        <f t="shared" si="101"/>
        <v>53.25</v>
      </c>
      <c r="G955">
        <f t="shared" si="102"/>
        <v>2009</v>
      </c>
      <c r="H955">
        <f>SUMIF(B$1:B955, B955, F$1:F955)</f>
        <v>3981.8099999999995</v>
      </c>
      <c r="I955">
        <f t="shared" si="106"/>
        <v>0.1</v>
      </c>
      <c r="J955">
        <f t="shared" si="103"/>
        <v>50.749999999999993</v>
      </c>
      <c r="K955" s="1">
        <f>EOMONTH(A955, 0)</f>
        <v>39994</v>
      </c>
      <c r="L955" s="3">
        <f t="shared" si="104"/>
        <v>3638</v>
      </c>
      <c r="M955">
        <f t="shared" si="105"/>
        <v>0</v>
      </c>
    </row>
    <row r="956" spans="1:13" x14ac:dyDescent="0.25">
      <c r="A956" s="1">
        <v>39992</v>
      </c>
      <c r="B956" t="s">
        <v>191</v>
      </c>
      <c r="C956" s="3">
        <v>7</v>
      </c>
      <c r="D956">
        <f>SUMIF(B$1:B$2162, B956, C$1:C$2162)</f>
        <v>18</v>
      </c>
      <c r="E956" s="2" t="str">
        <f t="shared" si="100"/>
        <v>2.13</v>
      </c>
      <c r="F956">
        <f t="shared" si="101"/>
        <v>14.91</v>
      </c>
      <c r="G956">
        <f t="shared" si="102"/>
        <v>2009</v>
      </c>
      <c r="H956">
        <f>SUMIF(B$1:B956, B956, F$1:F956)</f>
        <v>14.91</v>
      </c>
      <c r="I956">
        <f t="shared" si="106"/>
        <v>0</v>
      </c>
      <c r="J956">
        <f t="shared" si="103"/>
        <v>14.91</v>
      </c>
      <c r="K956" s="1">
        <f>EOMONTH(A956, 0)</f>
        <v>39994</v>
      </c>
      <c r="L956" s="3">
        <f t="shared" si="104"/>
        <v>3631</v>
      </c>
      <c r="M956">
        <f t="shared" si="105"/>
        <v>0</v>
      </c>
    </row>
    <row r="957" spans="1:13" x14ac:dyDescent="0.25">
      <c r="A957" s="1">
        <v>39994</v>
      </c>
      <c r="B957" t="s">
        <v>9</v>
      </c>
      <c r="C957" s="3">
        <v>479</v>
      </c>
      <c r="D957">
        <f>SUMIF(B$1:B$2162, B957, C$1:C$2162)</f>
        <v>26955</v>
      </c>
      <c r="E957" s="2" t="str">
        <f t="shared" si="100"/>
        <v>2.13</v>
      </c>
      <c r="F957">
        <f t="shared" si="101"/>
        <v>1020.27</v>
      </c>
      <c r="G957">
        <f t="shared" si="102"/>
        <v>2009</v>
      </c>
      <c r="H957">
        <f>SUMIF(B$1:B957, B957, F$1:F957)</f>
        <v>24964.109999999993</v>
      </c>
      <c r="I957">
        <f t="shared" si="106"/>
        <v>0.2</v>
      </c>
      <c r="J957">
        <f t="shared" si="103"/>
        <v>924.46999999999991</v>
      </c>
      <c r="K957" s="1">
        <f>EOMONTH(A957, 0)</f>
        <v>39994</v>
      </c>
      <c r="L957" s="3">
        <f t="shared" si="104"/>
        <v>3152</v>
      </c>
      <c r="M957">
        <f t="shared" si="105"/>
        <v>0</v>
      </c>
    </row>
    <row r="958" spans="1:13" x14ac:dyDescent="0.25">
      <c r="A958" s="1">
        <v>39994</v>
      </c>
      <c r="B958" t="s">
        <v>16</v>
      </c>
      <c r="C958" s="3">
        <v>10</v>
      </c>
      <c r="D958">
        <f>SUMIF(B$1:B$2162, B958, C$1:C$2162)</f>
        <v>38</v>
      </c>
      <c r="E958" s="2" t="str">
        <f t="shared" si="100"/>
        <v>2.13</v>
      </c>
      <c r="F958">
        <f t="shared" si="101"/>
        <v>21.299999999999997</v>
      </c>
      <c r="G958">
        <f t="shared" si="102"/>
        <v>2009</v>
      </c>
      <c r="H958">
        <f>SUMIF(B$1:B958, B958, F$1:F958)</f>
        <v>63.929999999999993</v>
      </c>
      <c r="I958">
        <f t="shared" si="106"/>
        <v>0</v>
      </c>
      <c r="J958">
        <f t="shared" si="103"/>
        <v>21.299999999999997</v>
      </c>
      <c r="K958" s="1">
        <f>EOMONTH(A958, 0)</f>
        <v>39994</v>
      </c>
      <c r="L958" s="3">
        <f t="shared" si="104"/>
        <v>3142</v>
      </c>
      <c r="M958">
        <f t="shared" si="105"/>
        <v>0</v>
      </c>
    </row>
    <row r="959" spans="1:13" x14ac:dyDescent="0.25">
      <c r="A959" s="1">
        <v>39994</v>
      </c>
      <c r="B959" t="s">
        <v>192</v>
      </c>
      <c r="C959" s="3">
        <v>17</v>
      </c>
      <c r="D959">
        <f>SUMIF(B$1:B$2162, B959, C$1:C$2162)</f>
        <v>17</v>
      </c>
      <c r="E959" s="2" t="str">
        <f t="shared" si="100"/>
        <v>2.13</v>
      </c>
      <c r="F959">
        <f t="shared" si="101"/>
        <v>36.21</v>
      </c>
      <c r="G959">
        <f t="shared" si="102"/>
        <v>2009</v>
      </c>
      <c r="H959">
        <f>SUMIF(B$1:B959, B959, F$1:F959)</f>
        <v>36.21</v>
      </c>
      <c r="I959">
        <f t="shared" si="106"/>
        <v>0</v>
      </c>
      <c r="J959">
        <f t="shared" si="103"/>
        <v>36.21</v>
      </c>
      <c r="K959" s="1">
        <f>EOMONTH(A959, 0)</f>
        <v>39994</v>
      </c>
      <c r="L959" s="3">
        <f t="shared" si="104"/>
        <v>3125</v>
      </c>
      <c r="M959">
        <f t="shared" si="105"/>
        <v>0</v>
      </c>
    </row>
    <row r="960" spans="1:13" x14ac:dyDescent="0.25">
      <c r="A960" s="1">
        <v>39994</v>
      </c>
      <c r="B960" t="s">
        <v>193</v>
      </c>
      <c r="C960" s="3">
        <v>6</v>
      </c>
      <c r="D960">
        <f>SUMIF(B$1:B$2162, B960, C$1:C$2162)</f>
        <v>6</v>
      </c>
      <c r="E960" s="2" t="str">
        <f t="shared" si="100"/>
        <v>2.13</v>
      </c>
      <c r="F960">
        <f t="shared" si="101"/>
        <v>12.78</v>
      </c>
      <c r="G960">
        <f t="shared" si="102"/>
        <v>2009</v>
      </c>
      <c r="H960">
        <f>SUMIF(B$1:B960, B960, F$1:F960)</f>
        <v>12.78</v>
      </c>
      <c r="I960">
        <f t="shared" si="106"/>
        <v>0</v>
      </c>
      <c r="J960">
        <f t="shared" si="103"/>
        <v>12.78</v>
      </c>
      <c r="K960" s="1">
        <f>EOMONTH(A960, 0)</f>
        <v>39994</v>
      </c>
      <c r="L960" s="3">
        <f t="shared" si="104"/>
        <v>3119</v>
      </c>
      <c r="M960">
        <f t="shared" si="105"/>
        <v>0</v>
      </c>
    </row>
    <row r="961" spans="1:13" x14ac:dyDescent="0.25">
      <c r="A961" s="1">
        <v>39995</v>
      </c>
      <c r="B961" t="s">
        <v>29</v>
      </c>
      <c r="C961" s="3">
        <v>2</v>
      </c>
      <c r="D961">
        <f>SUMIF(B$1:B$2162, B961, C$1:C$2162)</f>
        <v>15</v>
      </c>
      <c r="E961" s="2" t="str">
        <f t="shared" si="100"/>
        <v>2.13</v>
      </c>
      <c r="F961">
        <f t="shared" si="101"/>
        <v>4.26</v>
      </c>
      <c r="G961">
        <f t="shared" si="102"/>
        <v>2009</v>
      </c>
      <c r="H961">
        <f>SUMIF(B$1:B961, B961, F$1:F961)</f>
        <v>31</v>
      </c>
      <c r="I961">
        <f t="shared" si="106"/>
        <v>0</v>
      </c>
      <c r="J961">
        <f t="shared" si="103"/>
        <v>4.26</v>
      </c>
      <c r="K961" s="1">
        <f>EOMONTH(A961, 0)</f>
        <v>40025</v>
      </c>
      <c r="L961" s="3">
        <f t="shared" si="104"/>
        <v>5119</v>
      </c>
      <c r="M961">
        <f t="shared" si="105"/>
        <v>0</v>
      </c>
    </row>
    <row r="962" spans="1:13" x14ac:dyDescent="0.25">
      <c r="A962" s="1">
        <v>39997</v>
      </c>
      <c r="B962" t="s">
        <v>194</v>
      </c>
      <c r="C962" s="3">
        <v>13</v>
      </c>
      <c r="D962">
        <f>SUMIF(B$1:B$2162, B962, C$1:C$2162)</f>
        <v>19</v>
      </c>
      <c r="E962" s="2" t="str">
        <f t="shared" ref="E962:E1025" si="107">INDEX(Z$1:Z$10, MATCH(YEAR(A962), Y$1:Y$10, 0))</f>
        <v>2.13</v>
      </c>
      <c r="F962">
        <f t="shared" ref="F962:F1025" si="108">C962*E962</f>
        <v>27.689999999999998</v>
      </c>
      <c r="G962">
        <f t="shared" ref="G962:G1025" si="109">YEAR(A962)</f>
        <v>2009</v>
      </c>
      <c r="H962">
        <f>SUMIF(B$1:B962, B962, F$1:F962)</f>
        <v>27.689999999999998</v>
      </c>
      <c r="I962">
        <f t="shared" si="106"/>
        <v>0</v>
      </c>
      <c r="J962">
        <f t="shared" ref="J962:J1025" si="110">C962*(E962-I962)</f>
        <v>27.689999999999998</v>
      </c>
      <c r="K962" s="1">
        <f>EOMONTH(A962, 0)</f>
        <v>40025</v>
      </c>
      <c r="L962" s="3">
        <f t="shared" si="104"/>
        <v>5106</v>
      </c>
      <c r="M962">
        <f t="shared" si="105"/>
        <v>0</v>
      </c>
    </row>
    <row r="963" spans="1:13" x14ac:dyDescent="0.25">
      <c r="A963" s="1">
        <v>40000</v>
      </c>
      <c r="B963" t="s">
        <v>5</v>
      </c>
      <c r="C963" s="3">
        <v>191</v>
      </c>
      <c r="D963">
        <f>SUMIF(B$1:B$2162, B963, C$1:C$2162)</f>
        <v>11402</v>
      </c>
      <c r="E963" s="2" t="str">
        <f t="shared" si="107"/>
        <v>2.13</v>
      </c>
      <c r="F963">
        <f t="shared" si="108"/>
        <v>406.83</v>
      </c>
      <c r="G963">
        <f t="shared" si="109"/>
        <v>2009</v>
      </c>
      <c r="H963">
        <f>SUMIF(B$1:B963, B963, F$1:F963)</f>
        <v>14881.430000000004</v>
      </c>
      <c r="I963">
        <f t="shared" si="106"/>
        <v>0.2</v>
      </c>
      <c r="J963">
        <f t="shared" si="110"/>
        <v>368.63</v>
      </c>
      <c r="K963" s="1">
        <f>EOMONTH(A963, 0)</f>
        <v>40025</v>
      </c>
      <c r="L963" s="3">
        <f t="shared" ref="L963:L1026" si="111">IF(MONTH(K962)&lt;MONTH(A963), IF(L962 &lt;5000, IF(L962&lt;4000, IF(L962&lt;3000, IF(L962&lt;2000,IF(L962&lt;1000, L962 + 5000, L962+4000), L962+3000), L962+2000), L962+1000), L962 - C963), L962 - C963)</f>
        <v>4915</v>
      </c>
      <c r="M963">
        <f t="shared" ref="M963:M1026" si="112">IF(AND(MONTH(K962)&lt;MONTH(A963), L963 + C963 &gt; L962 + 4000), 1, 0)</f>
        <v>0</v>
      </c>
    </row>
    <row r="964" spans="1:13" x14ac:dyDescent="0.25">
      <c r="A964" s="1">
        <v>40000</v>
      </c>
      <c r="B964" t="s">
        <v>10</v>
      </c>
      <c r="C964" s="3">
        <v>123</v>
      </c>
      <c r="D964">
        <f>SUMIF(B$1:B$2162, B964, C$1:C$2162)</f>
        <v>4831</v>
      </c>
      <c r="E964" s="2" t="str">
        <f t="shared" si="107"/>
        <v>2.13</v>
      </c>
      <c r="F964">
        <f t="shared" si="108"/>
        <v>261.99</v>
      </c>
      <c r="G964">
        <f t="shared" si="109"/>
        <v>2009</v>
      </c>
      <c r="H964">
        <f>SUMIF(B$1:B964, B964, F$1:F964)</f>
        <v>3517.38</v>
      </c>
      <c r="I964">
        <f t="shared" si="106"/>
        <v>0.1</v>
      </c>
      <c r="J964">
        <f t="shared" si="110"/>
        <v>249.68999999999997</v>
      </c>
      <c r="K964" s="1">
        <f>EOMONTH(A964, 0)</f>
        <v>40025</v>
      </c>
      <c r="L964" s="3">
        <f t="shared" si="111"/>
        <v>4792</v>
      </c>
      <c r="M964">
        <f t="shared" si="112"/>
        <v>0</v>
      </c>
    </row>
    <row r="965" spans="1:13" x14ac:dyDescent="0.25">
      <c r="A965" s="1">
        <v>40000</v>
      </c>
      <c r="B965" t="s">
        <v>183</v>
      </c>
      <c r="C965" s="3">
        <v>12</v>
      </c>
      <c r="D965">
        <f>SUMIF(B$1:B$2162, B965, C$1:C$2162)</f>
        <v>32</v>
      </c>
      <c r="E965" s="2" t="str">
        <f t="shared" si="107"/>
        <v>2.13</v>
      </c>
      <c r="F965">
        <f t="shared" si="108"/>
        <v>25.56</v>
      </c>
      <c r="G965">
        <f t="shared" si="109"/>
        <v>2009</v>
      </c>
      <c r="H965">
        <f>SUMIF(B$1:B965, B965, F$1:F965)</f>
        <v>68.16</v>
      </c>
      <c r="I965">
        <f t="shared" si="106"/>
        <v>0</v>
      </c>
      <c r="J965">
        <f t="shared" si="110"/>
        <v>25.56</v>
      </c>
      <c r="K965" s="1">
        <f>EOMONTH(A965, 0)</f>
        <v>40025</v>
      </c>
      <c r="L965" s="3">
        <f t="shared" si="111"/>
        <v>4780</v>
      </c>
      <c r="M965">
        <f t="shared" si="112"/>
        <v>0</v>
      </c>
    </row>
    <row r="966" spans="1:13" x14ac:dyDescent="0.25">
      <c r="A966" s="1">
        <v>40001</v>
      </c>
      <c r="B966" t="s">
        <v>18</v>
      </c>
      <c r="C966" s="3">
        <v>66</v>
      </c>
      <c r="D966">
        <f>SUMIF(B$1:B$2162, B966, C$1:C$2162)</f>
        <v>5156</v>
      </c>
      <c r="E966" s="2" t="str">
        <f t="shared" si="107"/>
        <v>2.13</v>
      </c>
      <c r="F966">
        <f t="shared" si="108"/>
        <v>140.57999999999998</v>
      </c>
      <c r="G966">
        <f t="shared" si="109"/>
        <v>2009</v>
      </c>
      <c r="H966">
        <f>SUMIF(B$1:B966, B966, F$1:F966)</f>
        <v>6204.06</v>
      </c>
      <c r="I966">
        <f t="shared" si="106"/>
        <v>0.1</v>
      </c>
      <c r="J966">
        <f t="shared" si="110"/>
        <v>133.97999999999999</v>
      </c>
      <c r="K966" s="1">
        <f>EOMONTH(A966, 0)</f>
        <v>40025</v>
      </c>
      <c r="L966" s="3">
        <f t="shared" si="111"/>
        <v>4714</v>
      </c>
      <c r="M966">
        <f t="shared" si="112"/>
        <v>0</v>
      </c>
    </row>
    <row r="967" spans="1:13" x14ac:dyDescent="0.25">
      <c r="A967" s="1">
        <v>40002</v>
      </c>
      <c r="B967" t="s">
        <v>61</v>
      </c>
      <c r="C967" s="3">
        <v>132</v>
      </c>
      <c r="D967">
        <f>SUMIF(B$1:B$2162, B967, C$1:C$2162)</f>
        <v>3705</v>
      </c>
      <c r="E967" s="2" t="str">
        <f t="shared" si="107"/>
        <v>2.13</v>
      </c>
      <c r="F967">
        <f t="shared" si="108"/>
        <v>281.15999999999997</v>
      </c>
      <c r="G967">
        <f t="shared" si="109"/>
        <v>2009</v>
      </c>
      <c r="H967">
        <f>SUMIF(B$1:B967, B967, F$1:F967)</f>
        <v>3417.0499999999997</v>
      </c>
      <c r="I967">
        <f t="shared" si="106"/>
        <v>0.1</v>
      </c>
      <c r="J967">
        <f t="shared" si="110"/>
        <v>267.95999999999998</v>
      </c>
      <c r="K967" s="1">
        <f>EOMONTH(A967, 0)</f>
        <v>40025</v>
      </c>
      <c r="L967" s="3">
        <f t="shared" si="111"/>
        <v>4582</v>
      </c>
      <c r="M967">
        <f t="shared" si="112"/>
        <v>0</v>
      </c>
    </row>
    <row r="968" spans="1:13" x14ac:dyDescent="0.25">
      <c r="A968" s="1">
        <v>40006</v>
      </c>
      <c r="B968" t="s">
        <v>78</v>
      </c>
      <c r="C968" s="3">
        <v>111</v>
      </c>
      <c r="D968">
        <f>SUMIF(B$1:B$2162, B968, C$1:C$2162)</f>
        <v>2123</v>
      </c>
      <c r="E968" s="2" t="str">
        <f t="shared" si="107"/>
        <v>2.13</v>
      </c>
      <c r="F968">
        <f t="shared" si="108"/>
        <v>236.42999999999998</v>
      </c>
      <c r="G968">
        <f t="shared" si="109"/>
        <v>2009</v>
      </c>
      <c r="H968">
        <f>SUMIF(B$1:B968, B968, F$1:F968)</f>
        <v>3070.5299999999997</v>
      </c>
      <c r="I968">
        <f t="shared" si="106"/>
        <v>0.1</v>
      </c>
      <c r="J968">
        <f t="shared" si="110"/>
        <v>225.32999999999998</v>
      </c>
      <c r="K968" s="1">
        <f>EOMONTH(A968, 0)</f>
        <v>40025</v>
      </c>
      <c r="L968" s="3">
        <f t="shared" si="111"/>
        <v>4471</v>
      </c>
      <c r="M968">
        <f t="shared" si="112"/>
        <v>0</v>
      </c>
    </row>
    <row r="969" spans="1:13" x14ac:dyDescent="0.25">
      <c r="A969" s="1">
        <v>40006</v>
      </c>
      <c r="B969" t="s">
        <v>195</v>
      </c>
      <c r="C969" s="3">
        <v>9</v>
      </c>
      <c r="D969">
        <f>SUMIF(B$1:B$2162, B969, C$1:C$2162)</f>
        <v>11</v>
      </c>
      <c r="E969" s="2" t="str">
        <f t="shared" si="107"/>
        <v>2.13</v>
      </c>
      <c r="F969">
        <f t="shared" si="108"/>
        <v>19.169999999999998</v>
      </c>
      <c r="G969">
        <f t="shared" si="109"/>
        <v>2009</v>
      </c>
      <c r="H969">
        <f>SUMIF(B$1:B969, B969, F$1:F969)</f>
        <v>19.169999999999998</v>
      </c>
      <c r="I969">
        <f t="shared" si="106"/>
        <v>0</v>
      </c>
      <c r="J969">
        <f t="shared" si="110"/>
        <v>19.169999999999998</v>
      </c>
      <c r="K969" s="1">
        <f>EOMONTH(A969, 0)</f>
        <v>40025</v>
      </c>
      <c r="L969" s="3">
        <f t="shared" si="111"/>
        <v>4462</v>
      </c>
      <c r="M969">
        <f t="shared" si="112"/>
        <v>0</v>
      </c>
    </row>
    <row r="970" spans="1:13" x14ac:dyDescent="0.25">
      <c r="A970" s="1">
        <v>40007</v>
      </c>
      <c r="B970" t="s">
        <v>19</v>
      </c>
      <c r="C970" s="3">
        <v>163</v>
      </c>
      <c r="D970">
        <f>SUMIF(B$1:B$2162, B970, C$1:C$2162)</f>
        <v>4784</v>
      </c>
      <c r="E970" s="2" t="str">
        <f t="shared" si="107"/>
        <v>2.13</v>
      </c>
      <c r="F970">
        <f t="shared" si="108"/>
        <v>347.19</v>
      </c>
      <c r="G970">
        <f t="shared" si="109"/>
        <v>2009</v>
      </c>
      <c r="H970">
        <f>SUMIF(B$1:B970, B970, F$1:F970)</f>
        <v>3703.35</v>
      </c>
      <c r="I970">
        <f t="shared" ref="I970:I1033" si="113">IF(AND(H970&gt;=100, H970&lt;1000), 0.05, IF(AND(H970&gt;=1000, H970&lt;10000), 0.1, IF(H970&gt;=10000, 0.2, 0)))</f>
        <v>0.1</v>
      </c>
      <c r="J970">
        <f t="shared" si="110"/>
        <v>330.89</v>
      </c>
      <c r="K970" s="1">
        <f>EOMONTH(A970, 0)</f>
        <v>40025</v>
      </c>
      <c r="L970" s="3">
        <f t="shared" si="111"/>
        <v>4299</v>
      </c>
      <c r="M970">
        <f t="shared" si="112"/>
        <v>0</v>
      </c>
    </row>
    <row r="971" spans="1:13" x14ac:dyDescent="0.25">
      <c r="A971" s="1">
        <v>40007</v>
      </c>
      <c r="B971" t="s">
        <v>155</v>
      </c>
      <c r="C971" s="3">
        <v>4</v>
      </c>
      <c r="D971">
        <f>SUMIF(B$1:B$2162, B971, C$1:C$2162)</f>
        <v>60</v>
      </c>
      <c r="E971" s="2" t="str">
        <f t="shared" si="107"/>
        <v>2.13</v>
      </c>
      <c r="F971">
        <f t="shared" si="108"/>
        <v>8.52</v>
      </c>
      <c r="G971">
        <f t="shared" si="109"/>
        <v>2009</v>
      </c>
      <c r="H971">
        <f>SUMIF(B$1:B971, B971, F$1:F971)</f>
        <v>32.17</v>
      </c>
      <c r="I971">
        <f t="shared" si="113"/>
        <v>0</v>
      </c>
      <c r="J971">
        <f t="shared" si="110"/>
        <v>8.52</v>
      </c>
      <c r="K971" s="1">
        <f>EOMONTH(A971, 0)</f>
        <v>40025</v>
      </c>
      <c r="L971" s="3">
        <f t="shared" si="111"/>
        <v>4295</v>
      </c>
      <c r="M971">
        <f t="shared" si="112"/>
        <v>0</v>
      </c>
    </row>
    <row r="972" spans="1:13" x14ac:dyDescent="0.25">
      <c r="A972" s="1">
        <v>40009</v>
      </c>
      <c r="B972" t="s">
        <v>145</v>
      </c>
      <c r="C972" s="3">
        <v>10</v>
      </c>
      <c r="D972">
        <f>SUMIF(B$1:B$2162, B972, C$1:C$2162)</f>
        <v>14</v>
      </c>
      <c r="E972" s="2" t="str">
        <f t="shared" si="107"/>
        <v>2.13</v>
      </c>
      <c r="F972">
        <f t="shared" si="108"/>
        <v>21.299999999999997</v>
      </c>
      <c r="G972">
        <f t="shared" si="109"/>
        <v>2009</v>
      </c>
      <c r="H972">
        <f>SUMIF(B$1:B972, B972, F$1:F972)</f>
        <v>29.699999999999996</v>
      </c>
      <c r="I972">
        <f t="shared" si="113"/>
        <v>0</v>
      </c>
      <c r="J972">
        <f t="shared" si="110"/>
        <v>21.299999999999997</v>
      </c>
      <c r="K972" s="1">
        <f>EOMONTH(A972, 0)</f>
        <v>40025</v>
      </c>
      <c r="L972" s="3">
        <f t="shared" si="111"/>
        <v>4285</v>
      </c>
      <c r="M972">
        <f t="shared" si="112"/>
        <v>0</v>
      </c>
    </row>
    <row r="973" spans="1:13" x14ac:dyDescent="0.25">
      <c r="A973" s="1">
        <v>40010</v>
      </c>
      <c r="B973" t="s">
        <v>9</v>
      </c>
      <c r="C973" s="3">
        <v>457</v>
      </c>
      <c r="D973">
        <f>SUMIF(B$1:B$2162, B973, C$1:C$2162)</f>
        <v>26955</v>
      </c>
      <c r="E973" s="2" t="str">
        <f t="shared" si="107"/>
        <v>2.13</v>
      </c>
      <c r="F973">
        <f t="shared" si="108"/>
        <v>973.41</v>
      </c>
      <c r="G973">
        <f t="shared" si="109"/>
        <v>2009</v>
      </c>
      <c r="H973">
        <f>SUMIF(B$1:B973, B973, F$1:F973)</f>
        <v>25937.519999999993</v>
      </c>
      <c r="I973">
        <f t="shared" si="113"/>
        <v>0.2</v>
      </c>
      <c r="J973">
        <f t="shared" si="110"/>
        <v>882.01</v>
      </c>
      <c r="K973" s="1">
        <f>EOMONTH(A973, 0)</f>
        <v>40025</v>
      </c>
      <c r="L973" s="3">
        <f t="shared" si="111"/>
        <v>3828</v>
      </c>
      <c r="M973">
        <f t="shared" si="112"/>
        <v>0</v>
      </c>
    </row>
    <row r="974" spans="1:13" x14ac:dyDescent="0.25">
      <c r="A974" s="1">
        <v>40012</v>
      </c>
      <c r="B974" t="s">
        <v>50</v>
      </c>
      <c r="C974" s="3">
        <v>260</v>
      </c>
      <c r="D974">
        <f>SUMIF(B$1:B$2162, B974, C$1:C$2162)</f>
        <v>22352</v>
      </c>
      <c r="E974" s="2" t="str">
        <f t="shared" si="107"/>
        <v>2.13</v>
      </c>
      <c r="F974">
        <f t="shared" si="108"/>
        <v>553.79999999999995</v>
      </c>
      <c r="G974">
        <f t="shared" si="109"/>
        <v>2009</v>
      </c>
      <c r="H974">
        <f>SUMIF(B$1:B974, B974, F$1:F974)</f>
        <v>27723.57</v>
      </c>
      <c r="I974">
        <f t="shared" si="113"/>
        <v>0.2</v>
      </c>
      <c r="J974">
        <f t="shared" si="110"/>
        <v>501.8</v>
      </c>
      <c r="K974" s="1">
        <f>EOMONTH(A974, 0)</f>
        <v>40025</v>
      </c>
      <c r="L974" s="3">
        <f t="shared" si="111"/>
        <v>3568</v>
      </c>
      <c r="M974">
        <f t="shared" si="112"/>
        <v>0</v>
      </c>
    </row>
    <row r="975" spans="1:13" x14ac:dyDescent="0.25">
      <c r="A975" s="1">
        <v>40013</v>
      </c>
      <c r="B975" t="s">
        <v>120</v>
      </c>
      <c r="C975" s="3">
        <v>181</v>
      </c>
      <c r="D975">
        <f>SUMIF(B$1:B$2162, B975, C$1:C$2162)</f>
        <v>815</v>
      </c>
      <c r="E975" s="2" t="str">
        <f t="shared" si="107"/>
        <v>2.13</v>
      </c>
      <c r="F975">
        <f t="shared" si="108"/>
        <v>385.53</v>
      </c>
      <c r="G975">
        <f t="shared" si="109"/>
        <v>2009</v>
      </c>
      <c r="H975">
        <f>SUMIF(B$1:B975, B975, F$1:F975)</f>
        <v>728.94999999999993</v>
      </c>
      <c r="I975">
        <f t="shared" si="113"/>
        <v>0.05</v>
      </c>
      <c r="J975">
        <f t="shared" si="110"/>
        <v>376.48</v>
      </c>
      <c r="K975" s="1">
        <f>EOMONTH(A975, 0)</f>
        <v>40025</v>
      </c>
      <c r="L975" s="3">
        <f t="shared" si="111"/>
        <v>3387</v>
      </c>
      <c r="M975">
        <f t="shared" si="112"/>
        <v>0</v>
      </c>
    </row>
    <row r="976" spans="1:13" x14ac:dyDescent="0.25">
      <c r="A976" s="1">
        <v>40014</v>
      </c>
      <c r="B976" t="s">
        <v>50</v>
      </c>
      <c r="C976" s="3">
        <v>144</v>
      </c>
      <c r="D976">
        <f>SUMIF(B$1:B$2162, B976, C$1:C$2162)</f>
        <v>22352</v>
      </c>
      <c r="E976" s="2" t="str">
        <f t="shared" si="107"/>
        <v>2.13</v>
      </c>
      <c r="F976">
        <f t="shared" si="108"/>
        <v>306.71999999999997</v>
      </c>
      <c r="G976">
        <f t="shared" si="109"/>
        <v>2009</v>
      </c>
      <c r="H976">
        <f>SUMIF(B$1:B976, B976, F$1:F976)</f>
        <v>28030.29</v>
      </c>
      <c r="I976">
        <f t="shared" si="113"/>
        <v>0.2</v>
      </c>
      <c r="J976">
        <f t="shared" si="110"/>
        <v>277.92</v>
      </c>
      <c r="K976" s="1">
        <f>EOMONTH(A976, 0)</f>
        <v>40025</v>
      </c>
      <c r="L976" s="3">
        <f t="shared" si="111"/>
        <v>3243</v>
      </c>
      <c r="M976">
        <f t="shared" si="112"/>
        <v>0</v>
      </c>
    </row>
    <row r="977" spans="1:13" x14ac:dyDescent="0.25">
      <c r="A977" s="1">
        <v>40015</v>
      </c>
      <c r="B977" t="s">
        <v>22</v>
      </c>
      <c r="C977" s="3">
        <v>246</v>
      </c>
      <c r="D977">
        <f>SUMIF(B$1:B$2162, B977, C$1:C$2162)</f>
        <v>26025</v>
      </c>
      <c r="E977" s="2" t="str">
        <f t="shared" si="107"/>
        <v>2.13</v>
      </c>
      <c r="F977">
        <f t="shared" si="108"/>
        <v>523.98</v>
      </c>
      <c r="G977">
        <f t="shared" si="109"/>
        <v>2009</v>
      </c>
      <c r="H977">
        <f>SUMIF(B$1:B977, B977, F$1:F977)</f>
        <v>22824.41</v>
      </c>
      <c r="I977">
        <f t="shared" si="113"/>
        <v>0.2</v>
      </c>
      <c r="J977">
        <f t="shared" si="110"/>
        <v>474.78</v>
      </c>
      <c r="K977" s="1">
        <f>EOMONTH(A977, 0)</f>
        <v>40025</v>
      </c>
      <c r="L977" s="3">
        <f t="shared" si="111"/>
        <v>2997</v>
      </c>
      <c r="M977">
        <f t="shared" si="112"/>
        <v>0</v>
      </c>
    </row>
    <row r="978" spans="1:13" x14ac:dyDescent="0.25">
      <c r="A978" s="1">
        <v>40017</v>
      </c>
      <c r="B978" t="s">
        <v>196</v>
      </c>
      <c r="C978" s="3">
        <v>10</v>
      </c>
      <c r="D978">
        <f>SUMIF(B$1:B$2162, B978, C$1:C$2162)</f>
        <v>10</v>
      </c>
      <c r="E978" s="2" t="str">
        <f t="shared" si="107"/>
        <v>2.13</v>
      </c>
      <c r="F978">
        <f t="shared" si="108"/>
        <v>21.299999999999997</v>
      </c>
      <c r="G978">
        <f t="shared" si="109"/>
        <v>2009</v>
      </c>
      <c r="H978">
        <f>SUMIF(B$1:B978, B978, F$1:F978)</f>
        <v>21.299999999999997</v>
      </c>
      <c r="I978">
        <f t="shared" si="113"/>
        <v>0</v>
      </c>
      <c r="J978">
        <f t="shared" si="110"/>
        <v>21.299999999999997</v>
      </c>
      <c r="K978" s="1">
        <f>EOMONTH(A978, 0)</f>
        <v>40025</v>
      </c>
      <c r="L978" s="3">
        <f t="shared" si="111"/>
        <v>2987</v>
      </c>
      <c r="M978">
        <f t="shared" si="112"/>
        <v>0</v>
      </c>
    </row>
    <row r="979" spans="1:13" x14ac:dyDescent="0.25">
      <c r="A979" s="1">
        <v>40019</v>
      </c>
      <c r="B979" t="s">
        <v>26</v>
      </c>
      <c r="C979" s="3">
        <v>148</v>
      </c>
      <c r="D979">
        <f>SUMIF(B$1:B$2162, B979, C$1:C$2162)</f>
        <v>2286</v>
      </c>
      <c r="E979" s="2" t="str">
        <f t="shared" si="107"/>
        <v>2.13</v>
      </c>
      <c r="F979">
        <f t="shared" si="108"/>
        <v>315.24</v>
      </c>
      <c r="G979">
        <f t="shared" si="109"/>
        <v>2009</v>
      </c>
      <c r="H979">
        <f>SUMIF(B$1:B979, B979, F$1:F979)</f>
        <v>1331.3400000000001</v>
      </c>
      <c r="I979">
        <f t="shared" si="113"/>
        <v>0.1</v>
      </c>
      <c r="J979">
        <f t="shared" si="110"/>
        <v>300.44</v>
      </c>
      <c r="K979" s="1">
        <f>EOMONTH(A979, 0)</f>
        <v>40025</v>
      </c>
      <c r="L979" s="3">
        <f t="shared" si="111"/>
        <v>2839</v>
      </c>
      <c r="M979">
        <f t="shared" si="112"/>
        <v>0</v>
      </c>
    </row>
    <row r="980" spans="1:13" x14ac:dyDescent="0.25">
      <c r="A980" s="1">
        <v>40021</v>
      </c>
      <c r="B980" t="s">
        <v>35</v>
      </c>
      <c r="C980" s="3">
        <v>24</v>
      </c>
      <c r="D980">
        <f>SUMIF(B$1:B$2162, B980, C$1:C$2162)</f>
        <v>4407</v>
      </c>
      <c r="E980" s="2" t="str">
        <f t="shared" si="107"/>
        <v>2.13</v>
      </c>
      <c r="F980">
        <f t="shared" si="108"/>
        <v>51.12</v>
      </c>
      <c r="G980">
        <f t="shared" si="109"/>
        <v>2009</v>
      </c>
      <c r="H980">
        <f>SUMIF(B$1:B980, B980, F$1:F980)</f>
        <v>2755.4500000000003</v>
      </c>
      <c r="I980">
        <f t="shared" si="113"/>
        <v>0.1</v>
      </c>
      <c r="J980">
        <f t="shared" si="110"/>
        <v>48.72</v>
      </c>
      <c r="K980" s="1">
        <f>EOMONTH(A980, 0)</f>
        <v>40025</v>
      </c>
      <c r="L980" s="3">
        <f t="shared" si="111"/>
        <v>2815</v>
      </c>
      <c r="M980">
        <f t="shared" si="112"/>
        <v>0</v>
      </c>
    </row>
    <row r="981" spans="1:13" x14ac:dyDescent="0.25">
      <c r="A981" s="1">
        <v>40024</v>
      </c>
      <c r="B981" t="s">
        <v>25</v>
      </c>
      <c r="C981" s="3">
        <v>66</v>
      </c>
      <c r="D981">
        <f>SUMIF(B$1:B$2162, B981, C$1:C$2162)</f>
        <v>2717</v>
      </c>
      <c r="E981" s="2" t="str">
        <f t="shared" si="107"/>
        <v>2.13</v>
      </c>
      <c r="F981">
        <f t="shared" si="108"/>
        <v>140.57999999999998</v>
      </c>
      <c r="G981">
        <f t="shared" si="109"/>
        <v>2009</v>
      </c>
      <c r="H981">
        <f>SUMIF(B$1:B981, B981, F$1:F981)</f>
        <v>2247.5399999999995</v>
      </c>
      <c r="I981">
        <f t="shared" si="113"/>
        <v>0.1</v>
      </c>
      <c r="J981">
        <f t="shared" si="110"/>
        <v>133.97999999999999</v>
      </c>
      <c r="K981" s="1">
        <f>EOMONTH(A981, 0)</f>
        <v>40025</v>
      </c>
      <c r="L981" s="3">
        <f t="shared" si="111"/>
        <v>2749</v>
      </c>
      <c r="M981">
        <f t="shared" si="112"/>
        <v>0</v>
      </c>
    </row>
    <row r="982" spans="1:13" x14ac:dyDescent="0.25">
      <c r="A982" s="1">
        <v>40027</v>
      </c>
      <c r="B982" t="s">
        <v>45</v>
      </c>
      <c r="C982" s="3">
        <v>333</v>
      </c>
      <c r="D982">
        <f>SUMIF(B$1:B$2162, B982, C$1:C$2162)</f>
        <v>26451</v>
      </c>
      <c r="E982" s="2" t="str">
        <f t="shared" si="107"/>
        <v>2.13</v>
      </c>
      <c r="F982">
        <f t="shared" si="108"/>
        <v>709.29</v>
      </c>
      <c r="G982">
        <f t="shared" si="109"/>
        <v>2009</v>
      </c>
      <c r="H982">
        <f>SUMIF(B$1:B982, B982, F$1:F982)</f>
        <v>26689.539999999997</v>
      </c>
      <c r="I982">
        <f t="shared" si="113"/>
        <v>0.2</v>
      </c>
      <c r="J982">
        <f t="shared" si="110"/>
        <v>642.68999999999994</v>
      </c>
      <c r="K982" s="1">
        <f>EOMONTH(A982, 0)</f>
        <v>40056</v>
      </c>
      <c r="L982" s="3">
        <f t="shared" si="111"/>
        <v>5749</v>
      </c>
      <c r="M982">
        <f t="shared" si="112"/>
        <v>0</v>
      </c>
    </row>
    <row r="983" spans="1:13" x14ac:dyDescent="0.25">
      <c r="A983" s="1">
        <v>40027</v>
      </c>
      <c r="B983" t="s">
        <v>37</v>
      </c>
      <c r="C983" s="3">
        <v>194</v>
      </c>
      <c r="D983">
        <f>SUMIF(B$1:B$2162, B983, C$1:C$2162)</f>
        <v>5232</v>
      </c>
      <c r="E983" s="2" t="str">
        <f t="shared" si="107"/>
        <v>2.13</v>
      </c>
      <c r="F983">
        <f t="shared" si="108"/>
        <v>413.21999999999997</v>
      </c>
      <c r="G983">
        <f t="shared" si="109"/>
        <v>2009</v>
      </c>
      <c r="H983">
        <f>SUMIF(B$1:B983, B983, F$1:F983)</f>
        <v>4949.4900000000007</v>
      </c>
      <c r="I983">
        <f t="shared" si="113"/>
        <v>0.1</v>
      </c>
      <c r="J983">
        <f t="shared" si="110"/>
        <v>393.81999999999994</v>
      </c>
      <c r="K983" s="1">
        <f>EOMONTH(A983, 0)</f>
        <v>40056</v>
      </c>
      <c r="L983" s="3">
        <f t="shared" si="111"/>
        <v>5555</v>
      </c>
      <c r="M983">
        <f t="shared" si="112"/>
        <v>0</v>
      </c>
    </row>
    <row r="984" spans="1:13" x14ac:dyDescent="0.25">
      <c r="A984" s="1">
        <v>40031</v>
      </c>
      <c r="B984" t="s">
        <v>18</v>
      </c>
      <c r="C984" s="3">
        <v>154</v>
      </c>
      <c r="D984">
        <f>SUMIF(B$1:B$2162, B984, C$1:C$2162)</f>
        <v>5156</v>
      </c>
      <c r="E984" s="2" t="str">
        <f t="shared" si="107"/>
        <v>2.13</v>
      </c>
      <c r="F984">
        <f t="shared" si="108"/>
        <v>328.02</v>
      </c>
      <c r="G984">
        <f t="shared" si="109"/>
        <v>2009</v>
      </c>
      <c r="H984">
        <f>SUMIF(B$1:B984, B984, F$1:F984)</f>
        <v>6532.08</v>
      </c>
      <c r="I984">
        <f t="shared" si="113"/>
        <v>0.1</v>
      </c>
      <c r="J984">
        <f t="shared" si="110"/>
        <v>312.61999999999995</v>
      </c>
      <c r="K984" s="1">
        <f>EOMONTH(A984, 0)</f>
        <v>40056</v>
      </c>
      <c r="L984" s="3">
        <f t="shared" si="111"/>
        <v>5401</v>
      </c>
      <c r="M984">
        <f t="shared" si="112"/>
        <v>0</v>
      </c>
    </row>
    <row r="985" spans="1:13" x14ac:dyDescent="0.25">
      <c r="A985" s="1">
        <v>40031</v>
      </c>
      <c r="B985" t="s">
        <v>55</v>
      </c>
      <c r="C985" s="3">
        <v>100</v>
      </c>
      <c r="D985">
        <f>SUMIF(B$1:B$2162, B985, C$1:C$2162)</f>
        <v>4926</v>
      </c>
      <c r="E985" s="2" t="str">
        <f t="shared" si="107"/>
        <v>2.13</v>
      </c>
      <c r="F985">
        <f t="shared" si="108"/>
        <v>213</v>
      </c>
      <c r="G985">
        <f t="shared" si="109"/>
        <v>2009</v>
      </c>
      <c r="H985">
        <f>SUMIF(B$1:B985, B985, F$1:F985)</f>
        <v>5245.0300000000007</v>
      </c>
      <c r="I985">
        <f t="shared" si="113"/>
        <v>0.1</v>
      </c>
      <c r="J985">
        <f t="shared" si="110"/>
        <v>202.99999999999997</v>
      </c>
      <c r="K985" s="1">
        <f>EOMONTH(A985, 0)</f>
        <v>40056</v>
      </c>
      <c r="L985" s="3">
        <f t="shared" si="111"/>
        <v>5301</v>
      </c>
      <c r="M985">
        <f t="shared" si="112"/>
        <v>0</v>
      </c>
    </row>
    <row r="986" spans="1:13" x14ac:dyDescent="0.25">
      <c r="A986" s="1">
        <v>40031</v>
      </c>
      <c r="B986" t="s">
        <v>1</v>
      </c>
      <c r="C986" s="3">
        <v>18</v>
      </c>
      <c r="D986">
        <f>SUMIF(B$1:B$2162, B986, C$1:C$2162)</f>
        <v>69</v>
      </c>
      <c r="E986" s="2" t="str">
        <f t="shared" si="107"/>
        <v>2.13</v>
      </c>
      <c r="F986">
        <f t="shared" si="108"/>
        <v>38.339999999999996</v>
      </c>
      <c r="G986">
        <f t="shared" si="109"/>
        <v>2009</v>
      </c>
      <c r="H986">
        <f>SUMIF(B$1:B986, B986, F$1:F986)</f>
        <v>102.44</v>
      </c>
      <c r="I986">
        <f t="shared" si="113"/>
        <v>0.05</v>
      </c>
      <c r="J986">
        <f t="shared" si="110"/>
        <v>37.44</v>
      </c>
      <c r="K986" s="1">
        <f>EOMONTH(A986, 0)</f>
        <v>40056</v>
      </c>
      <c r="L986" s="3">
        <f t="shared" si="111"/>
        <v>5283</v>
      </c>
      <c r="M986">
        <f t="shared" si="112"/>
        <v>0</v>
      </c>
    </row>
    <row r="987" spans="1:13" x14ac:dyDescent="0.25">
      <c r="A987" s="1">
        <v>40031</v>
      </c>
      <c r="B987" t="s">
        <v>170</v>
      </c>
      <c r="C987" s="3">
        <v>20</v>
      </c>
      <c r="D987">
        <f>SUMIF(B$1:B$2162, B987, C$1:C$2162)</f>
        <v>59</v>
      </c>
      <c r="E987" s="2" t="str">
        <f t="shared" si="107"/>
        <v>2.13</v>
      </c>
      <c r="F987">
        <f t="shared" si="108"/>
        <v>42.599999999999994</v>
      </c>
      <c r="G987">
        <f t="shared" si="109"/>
        <v>2009</v>
      </c>
      <c r="H987">
        <f>SUMIF(B$1:B987, B987, F$1:F987)</f>
        <v>51.199999999999996</v>
      </c>
      <c r="I987">
        <f t="shared" si="113"/>
        <v>0</v>
      </c>
      <c r="J987">
        <f t="shared" si="110"/>
        <v>42.599999999999994</v>
      </c>
      <c r="K987" s="1">
        <f>EOMONTH(A987, 0)</f>
        <v>40056</v>
      </c>
      <c r="L987" s="3">
        <f t="shared" si="111"/>
        <v>5263</v>
      </c>
      <c r="M987">
        <f t="shared" si="112"/>
        <v>0</v>
      </c>
    </row>
    <row r="988" spans="1:13" x14ac:dyDescent="0.25">
      <c r="A988" s="1">
        <v>40033</v>
      </c>
      <c r="B988" t="s">
        <v>55</v>
      </c>
      <c r="C988" s="3">
        <v>200</v>
      </c>
      <c r="D988">
        <f>SUMIF(B$1:B$2162, B988, C$1:C$2162)</f>
        <v>4926</v>
      </c>
      <c r="E988" s="2" t="str">
        <f t="shared" si="107"/>
        <v>2.13</v>
      </c>
      <c r="F988">
        <f t="shared" si="108"/>
        <v>426</v>
      </c>
      <c r="G988">
        <f t="shared" si="109"/>
        <v>2009</v>
      </c>
      <c r="H988">
        <f>SUMIF(B$1:B988, B988, F$1:F988)</f>
        <v>5671.0300000000007</v>
      </c>
      <c r="I988">
        <f t="shared" si="113"/>
        <v>0.1</v>
      </c>
      <c r="J988">
        <f t="shared" si="110"/>
        <v>405.99999999999994</v>
      </c>
      <c r="K988" s="1">
        <f>EOMONTH(A988, 0)</f>
        <v>40056</v>
      </c>
      <c r="L988" s="3">
        <f t="shared" si="111"/>
        <v>5063</v>
      </c>
      <c r="M988">
        <f t="shared" si="112"/>
        <v>0</v>
      </c>
    </row>
    <row r="989" spans="1:13" x14ac:dyDescent="0.25">
      <c r="A989" s="1">
        <v>40034</v>
      </c>
      <c r="B989" t="s">
        <v>18</v>
      </c>
      <c r="C989" s="3">
        <v>48</v>
      </c>
      <c r="D989">
        <f>SUMIF(B$1:B$2162, B989, C$1:C$2162)</f>
        <v>5156</v>
      </c>
      <c r="E989" s="2" t="str">
        <f t="shared" si="107"/>
        <v>2.13</v>
      </c>
      <c r="F989">
        <f t="shared" si="108"/>
        <v>102.24</v>
      </c>
      <c r="G989">
        <f t="shared" si="109"/>
        <v>2009</v>
      </c>
      <c r="H989">
        <f>SUMIF(B$1:B989, B989, F$1:F989)</f>
        <v>6634.32</v>
      </c>
      <c r="I989">
        <f t="shared" si="113"/>
        <v>0.1</v>
      </c>
      <c r="J989">
        <f t="shared" si="110"/>
        <v>97.44</v>
      </c>
      <c r="K989" s="1">
        <f>EOMONTH(A989, 0)</f>
        <v>40056</v>
      </c>
      <c r="L989" s="3">
        <f t="shared" si="111"/>
        <v>5015</v>
      </c>
      <c r="M989">
        <f t="shared" si="112"/>
        <v>0</v>
      </c>
    </row>
    <row r="990" spans="1:13" x14ac:dyDescent="0.25">
      <c r="A990" s="1">
        <v>40034</v>
      </c>
      <c r="B990" t="s">
        <v>61</v>
      </c>
      <c r="C990" s="3">
        <v>68</v>
      </c>
      <c r="D990">
        <f>SUMIF(B$1:B$2162, B990, C$1:C$2162)</f>
        <v>3705</v>
      </c>
      <c r="E990" s="2" t="str">
        <f t="shared" si="107"/>
        <v>2.13</v>
      </c>
      <c r="F990">
        <f t="shared" si="108"/>
        <v>144.84</v>
      </c>
      <c r="G990">
        <f t="shared" si="109"/>
        <v>2009</v>
      </c>
      <c r="H990">
        <f>SUMIF(B$1:B990, B990, F$1:F990)</f>
        <v>3561.89</v>
      </c>
      <c r="I990">
        <f t="shared" si="113"/>
        <v>0.1</v>
      </c>
      <c r="J990">
        <f t="shared" si="110"/>
        <v>138.04</v>
      </c>
      <c r="K990" s="1">
        <f>EOMONTH(A990, 0)</f>
        <v>40056</v>
      </c>
      <c r="L990" s="3">
        <f t="shared" si="111"/>
        <v>4947</v>
      </c>
      <c r="M990">
        <f t="shared" si="112"/>
        <v>0</v>
      </c>
    </row>
    <row r="991" spans="1:13" x14ac:dyDescent="0.25">
      <c r="A991" s="1">
        <v>40035</v>
      </c>
      <c r="B991" t="s">
        <v>174</v>
      </c>
      <c r="C991" s="3">
        <v>9</v>
      </c>
      <c r="D991">
        <f>SUMIF(B$1:B$2162, B991, C$1:C$2162)</f>
        <v>15</v>
      </c>
      <c r="E991" s="2" t="str">
        <f t="shared" si="107"/>
        <v>2.13</v>
      </c>
      <c r="F991">
        <f t="shared" si="108"/>
        <v>19.169999999999998</v>
      </c>
      <c r="G991">
        <f t="shared" si="109"/>
        <v>2009</v>
      </c>
      <c r="H991">
        <f>SUMIF(B$1:B991, B991, F$1:F991)</f>
        <v>27.769999999999996</v>
      </c>
      <c r="I991">
        <f t="shared" si="113"/>
        <v>0</v>
      </c>
      <c r="J991">
        <f t="shared" si="110"/>
        <v>19.169999999999998</v>
      </c>
      <c r="K991" s="1">
        <f>EOMONTH(A991, 0)</f>
        <v>40056</v>
      </c>
      <c r="L991" s="3">
        <f t="shared" si="111"/>
        <v>4938</v>
      </c>
      <c r="M991">
        <f t="shared" si="112"/>
        <v>0</v>
      </c>
    </row>
    <row r="992" spans="1:13" x14ac:dyDescent="0.25">
      <c r="A992" s="1">
        <v>40039</v>
      </c>
      <c r="B992" t="s">
        <v>14</v>
      </c>
      <c r="C992" s="3">
        <v>340</v>
      </c>
      <c r="D992">
        <f>SUMIF(B$1:B$2162, B992, C$1:C$2162)</f>
        <v>23660</v>
      </c>
      <c r="E992" s="2" t="str">
        <f t="shared" si="107"/>
        <v>2.13</v>
      </c>
      <c r="F992">
        <f t="shared" si="108"/>
        <v>724.19999999999993</v>
      </c>
      <c r="G992">
        <f t="shared" si="109"/>
        <v>2009</v>
      </c>
      <c r="H992">
        <f>SUMIF(B$1:B992, B992, F$1:F992)</f>
        <v>22712.33</v>
      </c>
      <c r="I992">
        <f t="shared" si="113"/>
        <v>0.2</v>
      </c>
      <c r="J992">
        <f t="shared" si="110"/>
        <v>656.19999999999993</v>
      </c>
      <c r="K992" s="1">
        <f>EOMONTH(A992, 0)</f>
        <v>40056</v>
      </c>
      <c r="L992" s="3">
        <f t="shared" si="111"/>
        <v>4598</v>
      </c>
      <c r="M992">
        <f t="shared" si="112"/>
        <v>0</v>
      </c>
    </row>
    <row r="993" spans="1:13" x14ac:dyDescent="0.25">
      <c r="A993" s="1">
        <v>40039</v>
      </c>
      <c r="B993" t="s">
        <v>50</v>
      </c>
      <c r="C993" s="3">
        <v>493</v>
      </c>
      <c r="D993">
        <f>SUMIF(B$1:B$2162, B993, C$1:C$2162)</f>
        <v>22352</v>
      </c>
      <c r="E993" s="2" t="str">
        <f t="shared" si="107"/>
        <v>2.13</v>
      </c>
      <c r="F993">
        <f t="shared" si="108"/>
        <v>1050.0899999999999</v>
      </c>
      <c r="G993">
        <f t="shared" si="109"/>
        <v>2009</v>
      </c>
      <c r="H993">
        <f>SUMIF(B$1:B993, B993, F$1:F993)</f>
        <v>29080.38</v>
      </c>
      <c r="I993">
        <f t="shared" si="113"/>
        <v>0.2</v>
      </c>
      <c r="J993">
        <f t="shared" si="110"/>
        <v>951.49</v>
      </c>
      <c r="K993" s="1">
        <f>EOMONTH(A993, 0)</f>
        <v>40056</v>
      </c>
      <c r="L993" s="3">
        <f t="shared" si="111"/>
        <v>4105</v>
      </c>
      <c r="M993">
        <f t="shared" si="112"/>
        <v>0</v>
      </c>
    </row>
    <row r="994" spans="1:13" x14ac:dyDescent="0.25">
      <c r="A994" s="1">
        <v>40041</v>
      </c>
      <c r="B994" t="s">
        <v>174</v>
      </c>
      <c r="C994" s="3">
        <v>2</v>
      </c>
      <c r="D994">
        <f>SUMIF(B$1:B$2162, B994, C$1:C$2162)</f>
        <v>15</v>
      </c>
      <c r="E994" s="2" t="str">
        <f t="shared" si="107"/>
        <v>2.13</v>
      </c>
      <c r="F994">
        <f t="shared" si="108"/>
        <v>4.26</v>
      </c>
      <c r="G994">
        <f t="shared" si="109"/>
        <v>2009</v>
      </c>
      <c r="H994">
        <f>SUMIF(B$1:B994, B994, F$1:F994)</f>
        <v>32.029999999999994</v>
      </c>
      <c r="I994">
        <f t="shared" si="113"/>
        <v>0</v>
      </c>
      <c r="J994">
        <f t="shared" si="110"/>
        <v>4.26</v>
      </c>
      <c r="K994" s="1">
        <f>EOMONTH(A994, 0)</f>
        <v>40056</v>
      </c>
      <c r="L994" s="3">
        <f t="shared" si="111"/>
        <v>4103</v>
      </c>
      <c r="M994">
        <f t="shared" si="112"/>
        <v>0</v>
      </c>
    </row>
    <row r="995" spans="1:13" x14ac:dyDescent="0.25">
      <c r="A995" s="1">
        <v>40044</v>
      </c>
      <c r="B995" t="s">
        <v>22</v>
      </c>
      <c r="C995" s="3">
        <v>164</v>
      </c>
      <c r="D995">
        <f>SUMIF(B$1:B$2162, B995, C$1:C$2162)</f>
        <v>26025</v>
      </c>
      <c r="E995" s="2" t="str">
        <f t="shared" si="107"/>
        <v>2.13</v>
      </c>
      <c r="F995">
        <f t="shared" si="108"/>
        <v>349.32</v>
      </c>
      <c r="G995">
        <f t="shared" si="109"/>
        <v>2009</v>
      </c>
      <c r="H995">
        <f>SUMIF(B$1:B995, B995, F$1:F995)</f>
        <v>23173.73</v>
      </c>
      <c r="I995">
        <f t="shared" si="113"/>
        <v>0.2</v>
      </c>
      <c r="J995">
        <f t="shared" si="110"/>
        <v>316.52</v>
      </c>
      <c r="K995" s="1">
        <f>EOMONTH(A995, 0)</f>
        <v>40056</v>
      </c>
      <c r="L995" s="3">
        <f t="shared" si="111"/>
        <v>3939</v>
      </c>
      <c r="M995">
        <f t="shared" si="112"/>
        <v>0</v>
      </c>
    </row>
    <row r="996" spans="1:13" x14ac:dyDescent="0.25">
      <c r="A996" s="1">
        <v>40044</v>
      </c>
      <c r="B996" t="s">
        <v>28</v>
      </c>
      <c r="C996" s="3">
        <v>62</v>
      </c>
      <c r="D996">
        <f>SUMIF(B$1:B$2162, B996, C$1:C$2162)</f>
        <v>4440</v>
      </c>
      <c r="E996" s="2" t="str">
        <f t="shared" si="107"/>
        <v>2.13</v>
      </c>
      <c r="F996">
        <f t="shared" si="108"/>
        <v>132.06</v>
      </c>
      <c r="G996">
        <f t="shared" si="109"/>
        <v>2009</v>
      </c>
      <c r="H996">
        <f>SUMIF(B$1:B996, B996, F$1:F996)</f>
        <v>3908.8399999999997</v>
      </c>
      <c r="I996">
        <f t="shared" si="113"/>
        <v>0.1</v>
      </c>
      <c r="J996">
        <f t="shared" si="110"/>
        <v>125.85999999999999</v>
      </c>
      <c r="K996" s="1">
        <f>EOMONTH(A996, 0)</f>
        <v>40056</v>
      </c>
      <c r="L996" s="3">
        <f t="shared" si="111"/>
        <v>3877</v>
      </c>
      <c r="M996">
        <f t="shared" si="112"/>
        <v>0</v>
      </c>
    </row>
    <row r="997" spans="1:13" x14ac:dyDescent="0.25">
      <c r="A997" s="1">
        <v>40045</v>
      </c>
      <c r="B997" t="s">
        <v>28</v>
      </c>
      <c r="C997" s="3">
        <v>170</v>
      </c>
      <c r="D997">
        <f>SUMIF(B$1:B$2162, B997, C$1:C$2162)</f>
        <v>4440</v>
      </c>
      <c r="E997" s="2" t="str">
        <f t="shared" si="107"/>
        <v>2.13</v>
      </c>
      <c r="F997">
        <f t="shared" si="108"/>
        <v>362.09999999999997</v>
      </c>
      <c r="G997">
        <f t="shared" si="109"/>
        <v>2009</v>
      </c>
      <c r="H997">
        <f>SUMIF(B$1:B997, B997, F$1:F997)</f>
        <v>4270.9399999999996</v>
      </c>
      <c r="I997">
        <f t="shared" si="113"/>
        <v>0.1</v>
      </c>
      <c r="J997">
        <f t="shared" si="110"/>
        <v>345.09999999999997</v>
      </c>
      <c r="K997" s="1">
        <f>EOMONTH(A997, 0)</f>
        <v>40056</v>
      </c>
      <c r="L997" s="3">
        <f t="shared" si="111"/>
        <v>3707</v>
      </c>
      <c r="M997">
        <f t="shared" si="112"/>
        <v>0</v>
      </c>
    </row>
    <row r="998" spans="1:13" x14ac:dyDescent="0.25">
      <c r="A998" s="1">
        <v>40047</v>
      </c>
      <c r="B998" t="s">
        <v>71</v>
      </c>
      <c r="C998" s="3">
        <v>164</v>
      </c>
      <c r="D998">
        <f>SUMIF(B$1:B$2162, B998, C$1:C$2162)</f>
        <v>3185</v>
      </c>
      <c r="E998" s="2" t="str">
        <f t="shared" si="107"/>
        <v>2.13</v>
      </c>
      <c r="F998">
        <f t="shared" si="108"/>
        <v>349.32</v>
      </c>
      <c r="G998">
        <f t="shared" si="109"/>
        <v>2009</v>
      </c>
      <c r="H998">
        <f>SUMIF(B$1:B998, B998, F$1:F998)</f>
        <v>2561.65</v>
      </c>
      <c r="I998">
        <f t="shared" si="113"/>
        <v>0.1</v>
      </c>
      <c r="J998">
        <f t="shared" si="110"/>
        <v>332.91999999999996</v>
      </c>
      <c r="K998" s="1">
        <f>EOMONTH(A998, 0)</f>
        <v>40056</v>
      </c>
      <c r="L998" s="3">
        <f t="shared" si="111"/>
        <v>3543</v>
      </c>
      <c r="M998">
        <f t="shared" si="112"/>
        <v>0</v>
      </c>
    </row>
    <row r="999" spans="1:13" x14ac:dyDescent="0.25">
      <c r="A999" s="1">
        <v>40049</v>
      </c>
      <c r="B999" t="s">
        <v>6</v>
      </c>
      <c r="C999" s="3">
        <v>70</v>
      </c>
      <c r="D999">
        <f>SUMIF(B$1:B$2162, B999, C$1:C$2162)</f>
        <v>4309</v>
      </c>
      <c r="E999" s="2" t="str">
        <f t="shared" si="107"/>
        <v>2.13</v>
      </c>
      <c r="F999">
        <f t="shared" si="108"/>
        <v>149.1</v>
      </c>
      <c r="G999">
        <f t="shared" si="109"/>
        <v>2009</v>
      </c>
      <c r="H999">
        <f>SUMIF(B$1:B999, B999, F$1:F999)</f>
        <v>2686.4500000000003</v>
      </c>
      <c r="I999">
        <f t="shared" si="113"/>
        <v>0.1</v>
      </c>
      <c r="J999">
        <f t="shared" si="110"/>
        <v>142.1</v>
      </c>
      <c r="K999" s="1">
        <f>EOMONTH(A999, 0)</f>
        <v>40056</v>
      </c>
      <c r="L999" s="3">
        <f t="shared" si="111"/>
        <v>3473</v>
      </c>
      <c r="M999">
        <f t="shared" si="112"/>
        <v>0</v>
      </c>
    </row>
    <row r="1000" spans="1:13" x14ac:dyDescent="0.25">
      <c r="A1000" s="1">
        <v>40056</v>
      </c>
      <c r="B1000" t="s">
        <v>50</v>
      </c>
      <c r="C1000" s="3">
        <v>133</v>
      </c>
      <c r="D1000">
        <f>SUMIF(B$1:B$2162, B1000, C$1:C$2162)</f>
        <v>22352</v>
      </c>
      <c r="E1000" s="2" t="str">
        <f t="shared" si="107"/>
        <v>2.13</v>
      </c>
      <c r="F1000">
        <f t="shared" si="108"/>
        <v>283.28999999999996</v>
      </c>
      <c r="G1000">
        <f t="shared" si="109"/>
        <v>2009</v>
      </c>
      <c r="H1000">
        <f>SUMIF(B$1:B1000, B1000, F$1:F1000)</f>
        <v>29363.670000000002</v>
      </c>
      <c r="I1000">
        <f t="shared" si="113"/>
        <v>0.2</v>
      </c>
      <c r="J1000">
        <f t="shared" si="110"/>
        <v>256.69</v>
      </c>
      <c r="K1000" s="1">
        <f>EOMONTH(A1000, 0)</f>
        <v>40056</v>
      </c>
      <c r="L1000" s="3">
        <f t="shared" si="111"/>
        <v>3340</v>
      </c>
      <c r="M1000">
        <f t="shared" si="112"/>
        <v>0</v>
      </c>
    </row>
    <row r="1001" spans="1:13" x14ac:dyDescent="0.25">
      <c r="A1001" s="1">
        <v>40057</v>
      </c>
      <c r="B1001" t="s">
        <v>197</v>
      </c>
      <c r="C1001" s="3">
        <v>20</v>
      </c>
      <c r="D1001">
        <f>SUMIF(B$1:B$2162, B1001, C$1:C$2162)</f>
        <v>32</v>
      </c>
      <c r="E1001" s="2" t="str">
        <f t="shared" si="107"/>
        <v>2.13</v>
      </c>
      <c r="F1001">
        <f t="shared" si="108"/>
        <v>42.599999999999994</v>
      </c>
      <c r="G1001">
        <f t="shared" si="109"/>
        <v>2009</v>
      </c>
      <c r="H1001">
        <f>SUMIF(B$1:B1001, B1001, F$1:F1001)</f>
        <v>42.599999999999994</v>
      </c>
      <c r="I1001">
        <f t="shared" si="113"/>
        <v>0</v>
      </c>
      <c r="J1001">
        <f t="shared" si="110"/>
        <v>42.599999999999994</v>
      </c>
      <c r="K1001" s="1">
        <f>EOMONTH(A1001, 0)</f>
        <v>40086</v>
      </c>
      <c r="L1001" s="3">
        <f t="shared" si="111"/>
        <v>5340</v>
      </c>
      <c r="M1001">
        <f t="shared" si="112"/>
        <v>0</v>
      </c>
    </row>
    <row r="1002" spans="1:13" x14ac:dyDescent="0.25">
      <c r="A1002" s="1">
        <v>40059</v>
      </c>
      <c r="B1002" t="s">
        <v>198</v>
      </c>
      <c r="C1002" s="3">
        <v>15</v>
      </c>
      <c r="D1002">
        <f>SUMIF(B$1:B$2162, B1002, C$1:C$2162)</f>
        <v>15</v>
      </c>
      <c r="E1002" s="2" t="str">
        <f t="shared" si="107"/>
        <v>2.13</v>
      </c>
      <c r="F1002">
        <f t="shared" si="108"/>
        <v>31.95</v>
      </c>
      <c r="G1002">
        <f t="shared" si="109"/>
        <v>2009</v>
      </c>
      <c r="H1002">
        <f>SUMIF(B$1:B1002, B1002, F$1:F1002)</f>
        <v>31.95</v>
      </c>
      <c r="I1002">
        <f t="shared" si="113"/>
        <v>0</v>
      </c>
      <c r="J1002">
        <f t="shared" si="110"/>
        <v>31.95</v>
      </c>
      <c r="K1002" s="1">
        <f>EOMONTH(A1002, 0)</f>
        <v>40086</v>
      </c>
      <c r="L1002" s="3">
        <f t="shared" si="111"/>
        <v>5325</v>
      </c>
      <c r="M1002">
        <f t="shared" si="112"/>
        <v>0</v>
      </c>
    </row>
    <row r="1003" spans="1:13" x14ac:dyDescent="0.25">
      <c r="A1003" s="1">
        <v>40060</v>
      </c>
      <c r="B1003" t="s">
        <v>199</v>
      </c>
      <c r="C1003" s="3">
        <v>15</v>
      </c>
      <c r="D1003">
        <f>SUMIF(B$1:B$2162, B1003, C$1:C$2162)</f>
        <v>16</v>
      </c>
      <c r="E1003" s="2" t="str">
        <f t="shared" si="107"/>
        <v>2.13</v>
      </c>
      <c r="F1003">
        <f t="shared" si="108"/>
        <v>31.95</v>
      </c>
      <c r="G1003">
        <f t="shared" si="109"/>
        <v>2009</v>
      </c>
      <c r="H1003">
        <f>SUMIF(B$1:B1003, B1003, F$1:F1003)</f>
        <v>31.95</v>
      </c>
      <c r="I1003">
        <f t="shared" si="113"/>
        <v>0</v>
      </c>
      <c r="J1003">
        <f t="shared" si="110"/>
        <v>31.95</v>
      </c>
      <c r="K1003" s="1">
        <f>EOMONTH(A1003, 0)</f>
        <v>40086</v>
      </c>
      <c r="L1003" s="3">
        <f t="shared" si="111"/>
        <v>5310</v>
      </c>
      <c r="M1003">
        <f t="shared" si="112"/>
        <v>0</v>
      </c>
    </row>
    <row r="1004" spans="1:13" x14ac:dyDescent="0.25">
      <c r="A1004" s="1">
        <v>40061</v>
      </c>
      <c r="B1004" t="s">
        <v>58</v>
      </c>
      <c r="C1004" s="3">
        <v>105</v>
      </c>
      <c r="D1004">
        <f>SUMIF(B$1:B$2162, B1004, C$1:C$2162)</f>
        <v>1404</v>
      </c>
      <c r="E1004" s="2" t="str">
        <f t="shared" si="107"/>
        <v>2.13</v>
      </c>
      <c r="F1004">
        <f t="shared" si="108"/>
        <v>223.64999999999998</v>
      </c>
      <c r="G1004">
        <f t="shared" si="109"/>
        <v>2009</v>
      </c>
      <c r="H1004">
        <f>SUMIF(B$1:B1004, B1004, F$1:F1004)</f>
        <v>1081.0999999999999</v>
      </c>
      <c r="I1004">
        <f t="shared" si="113"/>
        <v>0.1</v>
      </c>
      <c r="J1004">
        <f t="shared" si="110"/>
        <v>213.14999999999998</v>
      </c>
      <c r="K1004" s="1">
        <f>EOMONTH(A1004, 0)</f>
        <v>40086</v>
      </c>
      <c r="L1004" s="3">
        <f t="shared" si="111"/>
        <v>5205</v>
      </c>
      <c r="M1004">
        <f t="shared" si="112"/>
        <v>0</v>
      </c>
    </row>
    <row r="1005" spans="1:13" x14ac:dyDescent="0.25">
      <c r="A1005" s="1">
        <v>40065</v>
      </c>
      <c r="B1005" t="s">
        <v>31</v>
      </c>
      <c r="C1005" s="3">
        <v>192</v>
      </c>
      <c r="D1005">
        <f>SUMIF(B$1:B$2162, B1005, C$1:C$2162)</f>
        <v>1737</v>
      </c>
      <c r="E1005" s="2" t="str">
        <f t="shared" si="107"/>
        <v>2.13</v>
      </c>
      <c r="F1005">
        <f t="shared" si="108"/>
        <v>408.96</v>
      </c>
      <c r="G1005">
        <f t="shared" si="109"/>
        <v>2009</v>
      </c>
      <c r="H1005">
        <f>SUMIF(B$1:B1005, B1005, F$1:F1005)</f>
        <v>2532.2000000000003</v>
      </c>
      <c r="I1005">
        <f t="shared" si="113"/>
        <v>0.1</v>
      </c>
      <c r="J1005">
        <f t="shared" si="110"/>
        <v>389.76</v>
      </c>
      <c r="K1005" s="1">
        <f>EOMONTH(A1005, 0)</f>
        <v>40086</v>
      </c>
      <c r="L1005" s="3">
        <f t="shared" si="111"/>
        <v>5013</v>
      </c>
      <c r="M1005">
        <f t="shared" si="112"/>
        <v>0</v>
      </c>
    </row>
    <row r="1006" spans="1:13" x14ac:dyDescent="0.25">
      <c r="A1006" s="1">
        <v>40065</v>
      </c>
      <c r="B1006" t="s">
        <v>80</v>
      </c>
      <c r="C1006" s="3">
        <v>142</v>
      </c>
      <c r="D1006">
        <f>SUMIF(B$1:B$2162, B1006, C$1:C$2162)</f>
        <v>888</v>
      </c>
      <c r="E1006" s="2" t="str">
        <f t="shared" si="107"/>
        <v>2.13</v>
      </c>
      <c r="F1006">
        <f t="shared" si="108"/>
        <v>302.45999999999998</v>
      </c>
      <c r="G1006">
        <f t="shared" si="109"/>
        <v>2009</v>
      </c>
      <c r="H1006">
        <f>SUMIF(B$1:B1006, B1006, F$1:F1006)</f>
        <v>1265.23</v>
      </c>
      <c r="I1006">
        <f t="shared" si="113"/>
        <v>0.1</v>
      </c>
      <c r="J1006">
        <f t="shared" si="110"/>
        <v>288.26</v>
      </c>
      <c r="K1006" s="1">
        <f>EOMONTH(A1006, 0)</f>
        <v>40086</v>
      </c>
      <c r="L1006" s="3">
        <f t="shared" si="111"/>
        <v>4871</v>
      </c>
      <c r="M1006">
        <f t="shared" si="112"/>
        <v>0</v>
      </c>
    </row>
    <row r="1007" spans="1:13" x14ac:dyDescent="0.25">
      <c r="A1007" s="1">
        <v>40066</v>
      </c>
      <c r="B1007" t="s">
        <v>17</v>
      </c>
      <c r="C1007" s="3">
        <v>219</v>
      </c>
      <c r="D1007">
        <f>SUMIF(B$1:B$2162, B1007, C$1:C$2162)</f>
        <v>19896</v>
      </c>
      <c r="E1007" s="2" t="str">
        <f t="shared" si="107"/>
        <v>2.13</v>
      </c>
      <c r="F1007">
        <f t="shared" si="108"/>
        <v>466.46999999999997</v>
      </c>
      <c r="G1007">
        <f t="shared" si="109"/>
        <v>2009</v>
      </c>
      <c r="H1007">
        <f>SUMIF(B$1:B1007, B1007, F$1:F1007)</f>
        <v>18485.97</v>
      </c>
      <c r="I1007">
        <f t="shared" si="113"/>
        <v>0.2</v>
      </c>
      <c r="J1007">
        <f t="shared" si="110"/>
        <v>422.66999999999996</v>
      </c>
      <c r="K1007" s="1">
        <f>EOMONTH(A1007, 0)</f>
        <v>40086</v>
      </c>
      <c r="L1007" s="3">
        <f t="shared" si="111"/>
        <v>4652</v>
      </c>
      <c r="M1007">
        <f t="shared" si="112"/>
        <v>0</v>
      </c>
    </row>
    <row r="1008" spans="1:13" x14ac:dyDescent="0.25">
      <c r="A1008" s="1">
        <v>40066</v>
      </c>
      <c r="B1008" t="s">
        <v>106</v>
      </c>
      <c r="C1008" s="3">
        <v>3</v>
      </c>
      <c r="D1008">
        <f>SUMIF(B$1:B$2162, B1008, C$1:C$2162)</f>
        <v>27</v>
      </c>
      <c r="E1008" s="2" t="str">
        <f t="shared" si="107"/>
        <v>2.13</v>
      </c>
      <c r="F1008">
        <f t="shared" si="108"/>
        <v>6.39</v>
      </c>
      <c r="G1008">
        <f t="shared" si="109"/>
        <v>2009</v>
      </c>
      <c r="H1008">
        <f>SUMIF(B$1:B1008, B1008, F$1:F1008)</f>
        <v>41.239999999999995</v>
      </c>
      <c r="I1008">
        <f t="shared" si="113"/>
        <v>0</v>
      </c>
      <c r="J1008">
        <f t="shared" si="110"/>
        <v>6.39</v>
      </c>
      <c r="K1008" s="1">
        <f>EOMONTH(A1008, 0)</f>
        <v>40086</v>
      </c>
      <c r="L1008" s="3">
        <f t="shared" si="111"/>
        <v>4649</v>
      </c>
      <c r="M1008">
        <f t="shared" si="112"/>
        <v>0</v>
      </c>
    </row>
    <row r="1009" spans="1:13" x14ac:dyDescent="0.25">
      <c r="A1009" s="1">
        <v>40070</v>
      </c>
      <c r="B1009" t="s">
        <v>30</v>
      </c>
      <c r="C1009" s="3">
        <v>137</v>
      </c>
      <c r="D1009">
        <f>SUMIF(B$1:B$2162, B1009, C$1:C$2162)</f>
        <v>5120</v>
      </c>
      <c r="E1009" s="2" t="str">
        <f t="shared" si="107"/>
        <v>2.13</v>
      </c>
      <c r="F1009">
        <f t="shared" si="108"/>
        <v>291.81</v>
      </c>
      <c r="G1009">
        <f t="shared" si="109"/>
        <v>2009</v>
      </c>
      <c r="H1009">
        <f>SUMIF(B$1:B1009, B1009, F$1:F1009)</f>
        <v>5258.67</v>
      </c>
      <c r="I1009">
        <f t="shared" si="113"/>
        <v>0.1</v>
      </c>
      <c r="J1009">
        <f t="shared" si="110"/>
        <v>278.10999999999996</v>
      </c>
      <c r="K1009" s="1">
        <f>EOMONTH(A1009, 0)</f>
        <v>40086</v>
      </c>
      <c r="L1009" s="3">
        <f t="shared" si="111"/>
        <v>4512</v>
      </c>
      <c r="M1009">
        <f t="shared" si="112"/>
        <v>0</v>
      </c>
    </row>
    <row r="1010" spans="1:13" x14ac:dyDescent="0.25">
      <c r="A1010" s="1">
        <v>40071</v>
      </c>
      <c r="B1010" t="s">
        <v>20</v>
      </c>
      <c r="C1010" s="3">
        <v>108</v>
      </c>
      <c r="D1010">
        <f>SUMIF(B$1:B$2162, B1010, C$1:C$2162)</f>
        <v>1822</v>
      </c>
      <c r="E1010" s="2" t="str">
        <f t="shared" si="107"/>
        <v>2.13</v>
      </c>
      <c r="F1010">
        <f t="shared" si="108"/>
        <v>230.04</v>
      </c>
      <c r="G1010">
        <f t="shared" si="109"/>
        <v>2009</v>
      </c>
      <c r="H1010">
        <f>SUMIF(B$1:B1010, B1010, F$1:F1010)</f>
        <v>1254.49</v>
      </c>
      <c r="I1010">
        <f t="shared" si="113"/>
        <v>0.1</v>
      </c>
      <c r="J1010">
        <f t="shared" si="110"/>
        <v>219.23999999999998</v>
      </c>
      <c r="K1010" s="1">
        <f>EOMONTH(A1010, 0)</f>
        <v>40086</v>
      </c>
      <c r="L1010" s="3">
        <f t="shared" si="111"/>
        <v>4404</v>
      </c>
      <c r="M1010">
        <f t="shared" si="112"/>
        <v>0</v>
      </c>
    </row>
    <row r="1011" spans="1:13" x14ac:dyDescent="0.25">
      <c r="A1011" s="1">
        <v>40072</v>
      </c>
      <c r="B1011" t="s">
        <v>102</v>
      </c>
      <c r="C1011" s="3">
        <v>395</v>
      </c>
      <c r="D1011">
        <f>SUMIF(B$1:B$2162, B1011, C$1:C$2162)</f>
        <v>7904</v>
      </c>
      <c r="E1011" s="2" t="str">
        <f t="shared" si="107"/>
        <v>2.13</v>
      </c>
      <c r="F1011">
        <f t="shared" si="108"/>
        <v>841.34999999999991</v>
      </c>
      <c r="G1011">
        <f t="shared" si="109"/>
        <v>2009</v>
      </c>
      <c r="H1011">
        <f>SUMIF(B$1:B1011, B1011, F$1:F1011)</f>
        <v>6513.0999999999985</v>
      </c>
      <c r="I1011">
        <f t="shared" si="113"/>
        <v>0.1</v>
      </c>
      <c r="J1011">
        <f t="shared" si="110"/>
        <v>801.84999999999991</v>
      </c>
      <c r="K1011" s="1">
        <f>EOMONTH(A1011, 0)</f>
        <v>40086</v>
      </c>
      <c r="L1011" s="3">
        <f t="shared" si="111"/>
        <v>4009</v>
      </c>
      <c r="M1011">
        <f t="shared" si="112"/>
        <v>0</v>
      </c>
    </row>
    <row r="1012" spans="1:13" x14ac:dyDescent="0.25">
      <c r="A1012" s="1">
        <v>40073</v>
      </c>
      <c r="B1012" t="s">
        <v>200</v>
      </c>
      <c r="C1012" s="3">
        <v>3</v>
      </c>
      <c r="D1012">
        <f>SUMIF(B$1:B$2162, B1012, C$1:C$2162)</f>
        <v>27</v>
      </c>
      <c r="E1012" s="2" t="str">
        <f t="shared" si="107"/>
        <v>2.13</v>
      </c>
      <c r="F1012">
        <f t="shared" si="108"/>
        <v>6.39</v>
      </c>
      <c r="G1012">
        <f t="shared" si="109"/>
        <v>2009</v>
      </c>
      <c r="H1012">
        <f>SUMIF(B$1:B1012, B1012, F$1:F1012)</f>
        <v>6.39</v>
      </c>
      <c r="I1012">
        <f t="shared" si="113"/>
        <v>0</v>
      </c>
      <c r="J1012">
        <f t="shared" si="110"/>
        <v>6.39</v>
      </c>
      <c r="K1012" s="1">
        <f>EOMONTH(A1012, 0)</f>
        <v>40086</v>
      </c>
      <c r="L1012" s="3">
        <f t="shared" si="111"/>
        <v>4006</v>
      </c>
      <c r="M1012">
        <f t="shared" si="112"/>
        <v>0</v>
      </c>
    </row>
    <row r="1013" spans="1:13" x14ac:dyDescent="0.25">
      <c r="A1013" s="1">
        <v>40075</v>
      </c>
      <c r="B1013" t="s">
        <v>45</v>
      </c>
      <c r="C1013" s="3">
        <v>209</v>
      </c>
      <c r="D1013">
        <f>SUMIF(B$1:B$2162, B1013, C$1:C$2162)</f>
        <v>26451</v>
      </c>
      <c r="E1013" s="2" t="str">
        <f t="shared" si="107"/>
        <v>2.13</v>
      </c>
      <c r="F1013">
        <f t="shared" si="108"/>
        <v>445.16999999999996</v>
      </c>
      <c r="G1013">
        <f t="shared" si="109"/>
        <v>2009</v>
      </c>
      <c r="H1013">
        <f>SUMIF(B$1:B1013, B1013, F$1:F1013)</f>
        <v>27134.709999999995</v>
      </c>
      <c r="I1013">
        <f t="shared" si="113"/>
        <v>0.2</v>
      </c>
      <c r="J1013">
        <f t="shared" si="110"/>
        <v>403.37</v>
      </c>
      <c r="K1013" s="1">
        <f>EOMONTH(A1013, 0)</f>
        <v>40086</v>
      </c>
      <c r="L1013" s="3">
        <f t="shared" si="111"/>
        <v>3797</v>
      </c>
      <c r="M1013">
        <f t="shared" si="112"/>
        <v>0</v>
      </c>
    </row>
    <row r="1014" spans="1:13" x14ac:dyDescent="0.25">
      <c r="A1014" s="1">
        <v>40075</v>
      </c>
      <c r="B1014" t="s">
        <v>6</v>
      </c>
      <c r="C1014" s="3">
        <v>73</v>
      </c>
      <c r="D1014">
        <f>SUMIF(B$1:B$2162, B1014, C$1:C$2162)</f>
        <v>4309</v>
      </c>
      <c r="E1014" s="2" t="str">
        <f t="shared" si="107"/>
        <v>2.13</v>
      </c>
      <c r="F1014">
        <f t="shared" si="108"/>
        <v>155.48999999999998</v>
      </c>
      <c r="G1014">
        <f t="shared" si="109"/>
        <v>2009</v>
      </c>
      <c r="H1014">
        <f>SUMIF(B$1:B1014, B1014, F$1:F1014)</f>
        <v>2841.94</v>
      </c>
      <c r="I1014">
        <f t="shared" si="113"/>
        <v>0.1</v>
      </c>
      <c r="J1014">
        <f t="shared" si="110"/>
        <v>148.19</v>
      </c>
      <c r="K1014" s="1">
        <f>EOMONTH(A1014, 0)</f>
        <v>40086</v>
      </c>
      <c r="L1014" s="3">
        <f t="shared" si="111"/>
        <v>3724</v>
      </c>
      <c r="M1014">
        <f t="shared" si="112"/>
        <v>0</v>
      </c>
    </row>
    <row r="1015" spans="1:13" x14ac:dyDescent="0.25">
      <c r="A1015" s="1">
        <v>40077</v>
      </c>
      <c r="B1015" t="s">
        <v>37</v>
      </c>
      <c r="C1015" s="3">
        <v>41</v>
      </c>
      <c r="D1015">
        <f>SUMIF(B$1:B$2162, B1015, C$1:C$2162)</f>
        <v>5232</v>
      </c>
      <c r="E1015" s="2" t="str">
        <f t="shared" si="107"/>
        <v>2.13</v>
      </c>
      <c r="F1015">
        <f t="shared" si="108"/>
        <v>87.33</v>
      </c>
      <c r="G1015">
        <f t="shared" si="109"/>
        <v>2009</v>
      </c>
      <c r="H1015">
        <f>SUMIF(B$1:B1015, B1015, F$1:F1015)</f>
        <v>5036.8200000000006</v>
      </c>
      <c r="I1015">
        <f t="shared" si="113"/>
        <v>0.1</v>
      </c>
      <c r="J1015">
        <f t="shared" si="110"/>
        <v>83.22999999999999</v>
      </c>
      <c r="K1015" s="1">
        <f>EOMONTH(A1015, 0)</f>
        <v>40086</v>
      </c>
      <c r="L1015" s="3">
        <f t="shared" si="111"/>
        <v>3683</v>
      </c>
      <c r="M1015">
        <f t="shared" si="112"/>
        <v>0</v>
      </c>
    </row>
    <row r="1016" spans="1:13" x14ac:dyDescent="0.25">
      <c r="A1016" s="1">
        <v>40083</v>
      </c>
      <c r="B1016" t="s">
        <v>17</v>
      </c>
      <c r="C1016" s="3">
        <v>488</v>
      </c>
      <c r="D1016">
        <f>SUMIF(B$1:B$2162, B1016, C$1:C$2162)</f>
        <v>19896</v>
      </c>
      <c r="E1016" s="2" t="str">
        <f t="shared" si="107"/>
        <v>2.13</v>
      </c>
      <c r="F1016">
        <f t="shared" si="108"/>
        <v>1039.44</v>
      </c>
      <c r="G1016">
        <f t="shared" si="109"/>
        <v>2009</v>
      </c>
      <c r="H1016">
        <f>SUMIF(B$1:B1016, B1016, F$1:F1016)</f>
        <v>19525.41</v>
      </c>
      <c r="I1016">
        <f t="shared" si="113"/>
        <v>0.2</v>
      </c>
      <c r="J1016">
        <f t="shared" si="110"/>
        <v>941.83999999999992</v>
      </c>
      <c r="K1016" s="1">
        <f>EOMONTH(A1016, 0)</f>
        <v>40086</v>
      </c>
      <c r="L1016" s="3">
        <f t="shared" si="111"/>
        <v>3195</v>
      </c>
      <c r="M1016">
        <f t="shared" si="112"/>
        <v>0</v>
      </c>
    </row>
    <row r="1017" spans="1:13" x14ac:dyDescent="0.25">
      <c r="A1017" s="1">
        <v>40084</v>
      </c>
      <c r="B1017" t="s">
        <v>69</v>
      </c>
      <c r="C1017" s="3">
        <v>97</v>
      </c>
      <c r="D1017">
        <f>SUMIF(B$1:B$2162, B1017, C$1:C$2162)</f>
        <v>3803</v>
      </c>
      <c r="E1017" s="2" t="str">
        <f t="shared" si="107"/>
        <v>2.13</v>
      </c>
      <c r="F1017">
        <f t="shared" si="108"/>
        <v>206.60999999999999</v>
      </c>
      <c r="G1017">
        <f t="shared" si="109"/>
        <v>2009</v>
      </c>
      <c r="H1017">
        <f>SUMIF(B$1:B1017, B1017, F$1:F1017)</f>
        <v>4212.5700000000006</v>
      </c>
      <c r="I1017">
        <f t="shared" si="113"/>
        <v>0.1</v>
      </c>
      <c r="J1017">
        <f t="shared" si="110"/>
        <v>196.90999999999997</v>
      </c>
      <c r="K1017" s="1">
        <f>EOMONTH(A1017, 0)</f>
        <v>40086</v>
      </c>
      <c r="L1017" s="3">
        <f t="shared" si="111"/>
        <v>3098</v>
      </c>
      <c r="M1017">
        <f t="shared" si="112"/>
        <v>0</v>
      </c>
    </row>
    <row r="1018" spans="1:13" x14ac:dyDescent="0.25">
      <c r="A1018" s="1">
        <v>40084</v>
      </c>
      <c r="B1018" t="s">
        <v>97</v>
      </c>
      <c r="C1018" s="3">
        <v>5</v>
      </c>
      <c r="D1018">
        <f>SUMIF(B$1:B$2162, B1018, C$1:C$2162)</f>
        <v>42</v>
      </c>
      <c r="E1018" s="2" t="str">
        <f t="shared" si="107"/>
        <v>2.13</v>
      </c>
      <c r="F1018">
        <f t="shared" si="108"/>
        <v>10.649999999999999</v>
      </c>
      <c r="G1018">
        <f t="shared" si="109"/>
        <v>2009</v>
      </c>
      <c r="H1018">
        <f>SUMIF(B$1:B1018, B1018, F$1:F1018)</f>
        <v>70.099999999999994</v>
      </c>
      <c r="I1018">
        <f t="shared" si="113"/>
        <v>0</v>
      </c>
      <c r="J1018">
        <f t="shared" si="110"/>
        <v>10.649999999999999</v>
      </c>
      <c r="K1018" s="1">
        <f>EOMONTH(A1018, 0)</f>
        <v>40086</v>
      </c>
      <c r="L1018" s="3">
        <f t="shared" si="111"/>
        <v>3093</v>
      </c>
      <c r="M1018">
        <f t="shared" si="112"/>
        <v>0</v>
      </c>
    </row>
    <row r="1019" spans="1:13" x14ac:dyDescent="0.25">
      <c r="A1019" s="1">
        <v>40085</v>
      </c>
      <c r="B1019" t="s">
        <v>55</v>
      </c>
      <c r="C1019" s="3">
        <v>179</v>
      </c>
      <c r="D1019">
        <f>SUMIF(B$1:B$2162, B1019, C$1:C$2162)</f>
        <v>4926</v>
      </c>
      <c r="E1019" s="2" t="str">
        <f t="shared" si="107"/>
        <v>2.13</v>
      </c>
      <c r="F1019">
        <f t="shared" si="108"/>
        <v>381.27</v>
      </c>
      <c r="G1019">
        <f t="shared" si="109"/>
        <v>2009</v>
      </c>
      <c r="H1019">
        <f>SUMIF(B$1:B1019, B1019, F$1:F1019)</f>
        <v>6052.3000000000011</v>
      </c>
      <c r="I1019">
        <f t="shared" si="113"/>
        <v>0.1</v>
      </c>
      <c r="J1019">
        <f t="shared" si="110"/>
        <v>363.36999999999995</v>
      </c>
      <c r="K1019" s="1">
        <f>EOMONTH(A1019, 0)</f>
        <v>40086</v>
      </c>
      <c r="L1019" s="3">
        <f t="shared" si="111"/>
        <v>2914</v>
      </c>
      <c r="M1019">
        <f t="shared" si="112"/>
        <v>0</v>
      </c>
    </row>
    <row r="1020" spans="1:13" x14ac:dyDescent="0.25">
      <c r="A1020" s="1">
        <v>40085</v>
      </c>
      <c r="B1020" t="s">
        <v>8</v>
      </c>
      <c r="C1020" s="3">
        <v>58</v>
      </c>
      <c r="D1020">
        <f>SUMIF(B$1:B$2162, B1020, C$1:C$2162)</f>
        <v>3835</v>
      </c>
      <c r="E1020" s="2" t="str">
        <f t="shared" si="107"/>
        <v>2.13</v>
      </c>
      <c r="F1020">
        <f t="shared" si="108"/>
        <v>123.53999999999999</v>
      </c>
      <c r="G1020">
        <f t="shared" si="109"/>
        <v>2009</v>
      </c>
      <c r="H1020">
        <f>SUMIF(B$1:B1020, B1020, F$1:F1020)</f>
        <v>3789.4399999999996</v>
      </c>
      <c r="I1020">
        <f t="shared" si="113"/>
        <v>0.1</v>
      </c>
      <c r="J1020">
        <f t="shared" si="110"/>
        <v>117.74</v>
      </c>
      <c r="K1020" s="1">
        <f>EOMONTH(A1020, 0)</f>
        <v>40086</v>
      </c>
      <c r="L1020" s="3">
        <f t="shared" si="111"/>
        <v>2856</v>
      </c>
      <c r="M1020">
        <f t="shared" si="112"/>
        <v>0</v>
      </c>
    </row>
    <row r="1021" spans="1:13" x14ac:dyDescent="0.25">
      <c r="A1021" s="1">
        <v>40087</v>
      </c>
      <c r="B1021" t="s">
        <v>38</v>
      </c>
      <c r="C1021" s="3">
        <v>18</v>
      </c>
      <c r="D1021">
        <f>SUMIF(B$1:B$2162, B1021, C$1:C$2162)</f>
        <v>48</v>
      </c>
      <c r="E1021" s="2" t="str">
        <f t="shared" si="107"/>
        <v>2.13</v>
      </c>
      <c r="F1021">
        <f t="shared" si="108"/>
        <v>38.339999999999996</v>
      </c>
      <c r="G1021">
        <f t="shared" si="109"/>
        <v>2009</v>
      </c>
      <c r="H1021">
        <f>SUMIF(B$1:B1021, B1021, F$1:F1021)</f>
        <v>46.489999999999995</v>
      </c>
      <c r="I1021">
        <f t="shared" si="113"/>
        <v>0</v>
      </c>
      <c r="J1021">
        <f t="shared" si="110"/>
        <v>38.339999999999996</v>
      </c>
      <c r="K1021" s="1">
        <f>EOMONTH(A1021, 0)</f>
        <v>40117</v>
      </c>
      <c r="L1021" s="3">
        <f t="shared" si="111"/>
        <v>5856</v>
      </c>
      <c r="M1021">
        <f t="shared" si="112"/>
        <v>0</v>
      </c>
    </row>
    <row r="1022" spans="1:13" x14ac:dyDescent="0.25">
      <c r="A1022" s="1">
        <v>40088</v>
      </c>
      <c r="B1022" t="s">
        <v>33</v>
      </c>
      <c r="C1022" s="3">
        <v>1</v>
      </c>
      <c r="D1022">
        <f>SUMIF(B$1:B$2162, B1022, C$1:C$2162)</f>
        <v>28</v>
      </c>
      <c r="E1022" s="2" t="str">
        <f t="shared" si="107"/>
        <v>2.13</v>
      </c>
      <c r="F1022">
        <f t="shared" si="108"/>
        <v>2.13</v>
      </c>
      <c r="G1022">
        <f t="shared" si="109"/>
        <v>2009</v>
      </c>
      <c r="H1022">
        <f>SUMIF(B$1:B1022, B1022, F$1:F1022)</f>
        <v>57.72</v>
      </c>
      <c r="I1022">
        <f t="shared" si="113"/>
        <v>0</v>
      </c>
      <c r="J1022">
        <f t="shared" si="110"/>
        <v>2.13</v>
      </c>
      <c r="K1022" s="1">
        <f>EOMONTH(A1022, 0)</f>
        <v>40117</v>
      </c>
      <c r="L1022" s="3">
        <f t="shared" si="111"/>
        <v>5855</v>
      </c>
      <c r="M1022">
        <f t="shared" si="112"/>
        <v>0</v>
      </c>
    </row>
    <row r="1023" spans="1:13" x14ac:dyDescent="0.25">
      <c r="A1023" s="1">
        <v>40088</v>
      </c>
      <c r="B1023" t="s">
        <v>51</v>
      </c>
      <c r="C1023" s="3">
        <v>4</v>
      </c>
      <c r="D1023">
        <f>SUMIF(B$1:B$2162, B1023, C$1:C$2162)</f>
        <v>25</v>
      </c>
      <c r="E1023" s="2" t="str">
        <f t="shared" si="107"/>
        <v>2.13</v>
      </c>
      <c r="F1023">
        <f t="shared" si="108"/>
        <v>8.52</v>
      </c>
      <c r="G1023">
        <f t="shared" si="109"/>
        <v>2009</v>
      </c>
      <c r="H1023">
        <f>SUMIF(B$1:B1023, B1023, F$1:F1023)</f>
        <v>26.82</v>
      </c>
      <c r="I1023">
        <f t="shared" si="113"/>
        <v>0</v>
      </c>
      <c r="J1023">
        <f t="shared" si="110"/>
        <v>8.52</v>
      </c>
      <c r="K1023" s="1">
        <f>EOMONTH(A1023, 0)</f>
        <v>40117</v>
      </c>
      <c r="L1023" s="3">
        <f t="shared" si="111"/>
        <v>5851</v>
      </c>
      <c r="M1023">
        <f t="shared" si="112"/>
        <v>0</v>
      </c>
    </row>
    <row r="1024" spans="1:13" x14ac:dyDescent="0.25">
      <c r="A1024" s="1">
        <v>40089</v>
      </c>
      <c r="B1024" t="s">
        <v>31</v>
      </c>
      <c r="C1024" s="3">
        <v>86</v>
      </c>
      <c r="D1024">
        <f>SUMIF(B$1:B$2162, B1024, C$1:C$2162)</f>
        <v>1737</v>
      </c>
      <c r="E1024" s="2" t="str">
        <f t="shared" si="107"/>
        <v>2.13</v>
      </c>
      <c r="F1024">
        <f t="shared" si="108"/>
        <v>183.17999999999998</v>
      </c>
      <c r="G1024">
        <f t="shared" si="109"/>
        <v>2009</v>
      </c>
      <c r="H1024">
        <f>SUMIF(B$1:B1024, B1024, F$1:F1024)</f>
        <v>2715.38</v>
      </c>
      <c r="I1024">
        <f t="shared" si="113"/>
        <v>0.1</v>
      </c>
      <c r="J1024">
        <f t="shared" si="110"/>
        <v>174.57999999999998</v>
      </c>
      <c r="K1024" s="1">
        <f>EOMONTH(A1024, 0)</f>
        <v>40117</v>
      </c>
      <c r="L1024" s="3">
        <f t="shared" si="111"/>
        <v>5765</v>
      </c>
      <c r="M1024">
        <f t="shared" si="112"/>
        <v>0</v>
      </c>
    </row>
    <row r="1025" spans="1:13" x14ac:dyDescent="0.25">
      <c r="A1025" s="1">
        <v>40090</v>
      </c>
      <c r="B1025" t="s">
        <v>14</v>
      </c>
      <c r="C1025" s="3">
        <v>290</v>
      </c>
      <c r="D1025">
        <f>SUMIF(B$1:B$2162, B1025, C$1:C$2162)</f>
        <v>23660</v>
      </c>
      <c r="E1025" s="2" t="str">
        <f t="shared" si="107"/>
        <v>2.13</v>
      </c>
      <c r="F1025">
        <f t="shared" si="108"/>
        <v>617.69999999999993</v>
      </c>
      <c r="G1025">
        <f t="shared" si="109"/>
        <v>2009</v>
      </c>
      <c r="H1025">
        <f>SUMIF(B$1:B1025, B1025, F$1:F1025)</f>
        <v>23330.030000000002</v>
      </c>
      <c r="I1025">
        <f t="shared" si="113"/>
        <v>0.2</v>
      </c>
      <c r="J1025">
        <f t="shared" si="110"/>
        <v>559.69999999999993</v>
      </c>
      <c r="K1025" s="1">
        <f>EOMONTH(A1025, 0)</f>
        <v>40117</v>
      </c>
      <c r="L1025" s="3">
        <f t="shared" si="111"/>
        <v>5475</v>
      </c>
      <c r="M1025">
        <f t="shared" si="112"/>
        <v>0</v>
      </c>
    </row>
    <row r="1026" spans="1:13" x14ac:dyDescent="0.25">
      <c r="A1026" s="1">
        <v>40092</v>
      </c>
      <c r="B1026" t="s">
        <v>184</v>
      </c>
      <c r="C1026" s="3">
        <v>14</v>
      </c>
      <c r="D1026">
        <f>SUMIF(B$1:B$2162, B1026, C$1:C$2162)</f>
        <v>38</v>
      </c>
      <c r="E1026" s="2" t="str">
        <f t="shared" ref="E1026:E1089" si="114">INDEX(Z$1:Z$10, MATCH(YEAR(A1026), Y$1:Y$10, 0))</f>
        <v>2.13</v>
      </c>
      <c r="F1026">
        <f t="shared" ref="F1026:F1089" si="115">C1026*E1026</f>
        <v>29.82</v>
      </c>
      <c r="G1026">
        <f t="shared" ref="G1026:G1089" si="116">YEAR(A1026)</f>
        <v>2009</v>
      </c>
      <c r="H1026">
        <f>SUMIF(B$1:B1026, B1026, F$1:F1026)</f>
        <v>38.340000000000003</v>
      </c>
      <c r="I1026">
        <f t="shared" si="113"/>
        <v>0</v>
      </c>
      <c r="J1026">
        <f t="shared" ref="J1026:J1089" si="117">C1026*(E1026-I1026)</f>
        <v>29.82</v>
      </c>
      <c r="K1026" s="1">
        <f>EOMONTH(A1026, 0)</f>
        <v>40117</v>
      </c>
      <c r="L1026" s="3">
        <f t="shared" si="111"/>
        <v>5461</v>
      </c>
      <c r="M1026">
        <f t="shared" si="112"/>
        <v>0</v>
      </c>
    </row>
    <row r="1027" spans="1:13" x14ac:dyDescent="0.25">
      <c r="A1027" s="1">
        <v>40094</v>
      </c>
      <c r="B1027" t="s">
        <v>39</v>
      </c>
      <c r="C1027" s="3">
        <v>120</v>
      </c>
      <c r="D1027">
        <f>SUMIF(B$1:B$2162, B1027, C$1:C$2162)</f>
        <v>2042</v>
      </c>
      <c r="E1027" s="2" t="str">
        <f t="shared" si="114"/>
        <v>2.13</v>
      </c>
      <c r="F1027">
        <f t="shared" si="115"/>
        <v>255.6</v>
      </c>
      <c r="G1027">
        <f t="shared" si="116"/>
        <v>2009</v>
      </c>
      <c r="H1027">
        <f>SUMIF(B$1:B1027, B1027, F$1:F1027)</f>
        <v>1988.52</v>
      </c>
      <c r="I1027">
        <f t="shared" si="113"/>
        <v>0.1</v>
      </c>
      <c r="J1027">
        <f t="shared" si="117"/>
        <v>243.59999999999997</v>
      </c>
      <c r="K1027" s="1">
        <f>EOMONTH(A1027, 0)</f>
        <v>40117</v>
      </c>
      <c r="L1027" s="3">
        <f t="shared" ref="L1027:L1090" si="118">IF(MONTH(K1026)&lt;MONTH(A1027), IF(L1026 &lt;5000, IF(L1026&lt;4000, IF(L1026&lt;3000, IF(L1026&lt;2000,IF(L1026&lt;1000, L1026 + 5000, L1026+4000), L1026+3000), L1026+2000), L1026+1000), L1026 - C1027), L1026 - C1027)</f>
        <v>5341</v>
      </c>
      <c r="M1027">
        <f t="shared" ref="M1027:M1090" si="119">IF(AND(MONTH(K1026)&lt;MONTH(A1027), L1027 + C1027 &gt; L1026 + 4000), 1, 0)</f>
        <v>0</v>
      </c>
    </row>
    <row r="1028" spans="1:13" x14ac:dyDescent="0.25">
      <c r="A1028" s="1">
        <v>40094</v>
      </c>
      <c r="B1028" t="s">
        <v>123</v>
      </c>
      <c r="C1028" s="3">
        <v>28</v>
      </c>
      <c r="D1028">
        <f>SUMIF(B$1:B$2162, B1028, C$1:C$2162)</f>
        <v>807</v>
      </c>
      <c r="E1028" s="2" t="str">
        <f t="shared" si="114"/>
        <v>2.13</v>
      </c>
      <c r="F1028">
        <f t="shared" si="115"/>
        <v>59.64</v>
      </c>
      <c r="G1028">
        <f t="shared" si="116"/>
        <v>2009</v>
      </c>
      <c r="H1028">
        <f>SUMIF(B$1:B1028, B1028, F$1:F1028)</f>
        <v>729.61999999999989</v>
      </c>
      <c r="I1028">
        <f t="shared" si="113"/>
        <v>0.05</v>
      </c>
      <c r="J1028">
        <f t="shared" si="117"/>
        <v>58.24</v>
      </c>
      <c r="K1028" s="1">
        <f>EOMONTH(A1028, 0)</f>
        <v>40117</v>
      </c>
      <c r="L1028" s="3">
        <f t="shared" si="118"/>
        <v>5313</v>
      </c>
      <c r="M1028">
        <f t="shared" si="119"/>
        <v>0</v>
      </c>
    </row>
    <row r="1029" spans="1:13" x14ac:dyDescent="0.25">
      <c r="A1029" s="1">
        <v>40095</v>
      </c>
      <c r="B1029" t="s">
        <v>9</v>
      </c>
      <c r="C1029" s="3">
        <v>213</v>
      </c>
      <c r="D1029">
        <f>SUMIF(B$1:B$2162, B1029, C$1:C$2162)</f>
        <v>26955</v>
      </c>
      <c r="E1029" s="2" t="str">
        <f t="shared" si="114"/>
        <v>2.13</v>
      </c>
      <c r="F1029">
        <f t="shared" si="115"/>
        <v>453.69</v>
      </c>
      <c r="G1029">
        <f t="shared" si="116"/>
        <v>2009</v>
      </c>
      <c r="H1029">
        <f>SUMIF(B$1:B1029, B1029, F$1:F1029)</f>
        <v>26391.209999999992</v>
      </c>
      <c r="I1029">
        <f t="shared" si="113"/>
        <v>0.2</v>
      </c>
      <c r="J1029">
        <f t="shared" si="117"/>
        <v>411.09</v>
      </c>
      <c r="K1029" s="1">
        <f>EOMONTH(A1029, 0)</f>
        <v>40117</v>
      </c>
      <c r="L1029" s="3">
        <f t="shared" si="118"/>
        <v>5100</v>
      </c>
      <c r="M1029">
        <f t="shared" si="119"/>
        <v>0</v>
      </c>
    </row>
    <row r="1030" spans="1:13" x14ac:dyDescent="0.25">
      <c r="A1030" s="1">
        <v>40101</v>
      </c>
      <c r="B1030" t="s">
        <v>108</v>
      </c>
      <c r="C1030" s="3">
        <v>10</v>
      </c>
      <c r="D1030">
        <f>SUMIF(B$1:B$2162, B1030, C$1:C$2162)</f>
        <v>44</v>
      </c>
      <c r="E1030" s="2" t="str">
        <f t="shared" si="114"/>
        <v>2.13</v>
      </c>
      <c r="F1030">
        <f t="shared" si="115"/>
        <v>21.299999999999997</v>
      </c>
      <c r="G1030">
        <f t="shared" si="116"/>
        <v>2009</v>
      </c>
      <c r="H1030">
        <f>SUMIF(B$1:B1030, B1030, F$1:F1030)</f>
        <v>60.249999999999993</v>
      </c>
      <c r="I1030">
        <f t="shared" si="113"/>
        <v>0</v>
      </c>
      <c r="J1030">
        <f t="shared" si="117"/>
        <v>21.299999999999997</v>
      </c>
      <c r="K1030" s="1">
        <f>EOMONTH(A1030, 0)</f>
        <v>40117</v>
      </c>
      <c r="L1030" s="3">
        <f t="shared" si="118"/>
        <v>5090</v>
      </c>
      <c r="M1030">
        <f t="shared" si="119"/>
        <v>0</v>
      </c>
    </row>
    <row r="1031" spans="1:13" x14ac:dyDescent="0.25">
      <c r="A1031" s="1">
        <v>40102</v>
      </c>
      <c r="B1031" t="s">
        <v>69</v>
      </c>
      <c r="C1031" s="3">
        <v>53</v>
      </c>
      <c r="D1031">
        <f>SUMIF(B$1:B$2162, B1031, C$1:C$2162)</f>
        <v>3803</v>
      </c>
      <c r="E1031" s="2" t="str">
        <f t="shared" si="114"/>
        <v>2.13</v>
      </c>
      <c r="F1031">
        <f t="shared" si="115"/>
        <v>112.89</v>
      </c>
      <c r="G1031">
        <f t="shared" si="116"/>
        <v>2009</v>
      </c>
      <c r="H1031">
        <f>SUMIF(B$1:B1031, B1031, F$1:F1031)</f>
        <v>4325.4600000000009</v>
      </c>
      <c r="I1031">
        <f t="shared" si="113"/>
        <v>0.1</v>
      </c>
      <c r="J1031">
        <f t="shared" si="117"/>
        <v>107.58999999999999</v>
      </c>
      <c r="K1031" s="1">
        <f>EOMONTH(A1031, 0)</f>
        <v>40117</v>
      </c>
      <c r="L1031" s="3">
        <f t="shared" si="118"/>
        <v>5037</v>
      </c>
      <c r="M1031">
        <f t="shared" si="119"/>
        <v>0</v>
      </c>
    </row>
    <row r="1032" spans="1:13" x14ac:dyDescent="0.25">
      <c r="A1032" s="1">
        <v>40103</v>
      </c>
      <c r="B1032" t="s">
        <v>30</v>
      </c>
      <c r="C1032" s="3">
        <v>178</v>
      </c>
      <c r="D1032">
        <f>SUMIF(B$1:B$2162, B1032, C$1:C$2162)</f>
        <v>5120</v>
      </c>
      <c r="E1032" s="2" t="str">
        <f t="shared" si="114"/>
        <v>2.13</v>
      </c>
      <c r="F1032">
        <f t="shared" si="115"/>
        <v>379.14</v>
      </c>
      <c r="G1032">
        <f t="shared" si="116"/>
        <v>2009</v>
      </c>
      <c r="H1032">
        <f>SUMIF(B$1:B1032, B1032, F$1:F1032)</f>
        <v>5637.81</v>
      </c>
      <c r="I1032">
        <f t="shared" si="113"/>
        <v>0.1</v>
      </c>
      <c r="J1032">
        <f t="shared" si="117"/>
        <v>361.34</v>
      </c>
      <c r="K1032" s="1">
        <f>EOMONTH(A1032, 0)</f>
        <v>40117</v>
      </c>
      <c r="L1032" s="3">
        <f t="shared" si="118"/>
        <v>4859</v>
      </c>
      <c r="M1032">
        <f t="shared" si="119"/>
        <v>0</v>
      </c>
    </row>
    <row r="1033" spans="1:13" x14ac:dyDescent="0.25">
      <c r="A1033" s="1">
        <v>40103</v>
      </c>
      <c r="B1033" t="s">
        <v>74</v>
      </c>
      <c r="C1033" s="3">
        <v>6</v>
      </c>
      <c r="D1033">
        <f>SUMIF(B$1:B$2162, B1033, C$1:C$2162)</f>
        <v>38</v>
      </c>
      <c r="E1033" s="2" t="str">
        <f t="shared" si="114"/>
        <v>2.13</v>
      </c>
      <c r="F1033">
        <f t="shared" si="115"/>
        <v>12.78</v>
      </c>
      <c r="G1033">
        <f t="shared" si="116"/>
        <v>2009</v>
      </c>
      <c r="H1033">
        <f>SUMIF(B$1:B1033, B1033, F$1:F1033)</f>
        <v>34.78</v>
      </c>
      <c r="I1033">
        <f t="shared" si="113"/>
        <v>0</v>
      </c>
      <c r="J1033">
        <f t="shared" si="117"/>
        <v>12.78</v>
      </c>
      <c r="K1033" s="1">
        <f>EOMONTH(A1033, 0)</f>
        <v>40117</v>
      </c>
      <c r="L1033" s="3">
        <f t="shared" si="118"/>
        <v>4853</v>
      </c>
      <c r="M1033">
        <f t="shared" si="119"/>
        <v>0</v>
      </c>
    </row>
    <row r="1034" spans="1:13" x14ac:dyDescent="0.25">
      <c r="A1034" s="1">
        <v>40107</v>
      </c>
      <c r="B1034" t="s">
        <v>9</v>
      </c>
      <c r="C1034" s="3">
        <v>118</v>
      </c>
      <c r="D1034">
        <f>SUMIF(B$1:B$2162, B1034, C$1:C$2162)</f>
        <v>26955</v>
      </c>
      <c r="E1034" s="2" t="str">
        <f t="shared" si="114"/>
        <v>2.13</v>
      </c>
      <c r="F1034">
        <f t="shared" si="115"/>
        <v>251.33999999999997</v>
      </c>
      <c r="G1034">
        <f t="shared" si="116"/>
        <v>2009</v>
      </c>
      <c r="H1034">
        <f>SUMIF(B$1:B1034, B1034, F$1:F1034)</f>
        <v>26642.549999999992</v>
      </c>
      <c r="I1034">
        <f t="shared" ref="I1034:I1097" si="120">IF(AND(H1034&gt;=100, H1034&lt;1000), 0.05, IF(AND(H1034&gt;=1000, H1034&lt;10000), 0.1, IF(H1034&gt;=10000, 0.2, 0)))</f>
        <v>0.2</v>
      </c>
      <c r="J1034">
        <f t="shared" si="117"/>
        <v>227.73999999999998</v>
      </c>
      <c r="K1034" s="1">
        <f>EOMONTH(A1034, 0)</f>
        <v>40117</v>
      </c>
      <c r="L1034" s="3">
        <f t="shared" si="118"/>
        <v>4735</v>
      </c>
      <c r="M1034">
        <f t="shared" si="119"/>
        <v>0</v>
      </c>
    </row>
    <row r="1035" spans="1:13" x14ac:dyDescent="0.25">
      <c r="A1035" s="1">
        <v>40107</v>
      </c>
      <c r="B1035" t="s">
        <v>70</v>
      </c>
      <c r="C1035" s="3">
        <v>5</v>
      </c>
      <c r="D1035">
        <f>SUMIF(B$1:B$2162, B1035, C$1:C$2162)</f>
        <v>55</v>
      </c>
      <c r="E1035" s="2" t="str">
        <f t="shared" si="114"/>
        <v>2.13</v>
      </c>
      <c r="F1035">
        <f t="shared" si="115"/>
        <v>10.649999999999999</v>
      </c>
      <c r="G1035">
        <f t="shared" si="116"/>
        <v>2009</v>
      </c>
      <c r="H1035">
        <f>SUMIF(B$1:B1035, B1035, F$1:F1035)</f>
        <v>46.3</v>
      </c>
      <c r="I1035">
        <f t="shared" si="120"/>
        <v>0</v>
      </c>
      <c r="J1035">
        <f t="shared" si="117"/>
        <v>10.649999999999999</v>
      </c>
      <c r="K1035" s="1">
        <f>EOMONTH(A1035, 0)</f>
        <v>40117</v>
      </c>
      <c r="L1035" s="3">
        <f t="shared" si="118"/>
        <v>4730</v>
      </c>
      <c r="M1035">
        <f t="shared" si="119"/>
        <v>0</v>
      </c>
    </row>
    <row r="1036" spans="1:13" x14ac:dyDescent="0.25">
      <c r="A1036" s="1">
        <v>40108</v>
      </c>
      <c r="B1036" t="s">
        <v>18</v>
      </c>
      <c r="C1036" s="3">
        <v>89</v>
      </c>
      <c r="D1036">
        <f>SUMIF(B$1:B$2162, B1036, C$1:C$2162)</f>
        <v>5156</v>
      </c>
      <c r="E1036" s="2" t="str">
        <f t="shared" si="114"/>
        <v>2.13</v>
      </c>
      <c r="F1036">
        <f t="shared" si="115"/>
        <v>189.57</v>
      </c>
      <c r="G1036">
        <f t="shared" si="116"/>
        <v>2009</v>
      </c>
      <c r="H1036">
        <f>SUMIF(B$1:B1036, B1036, F$1:F1036)</f>
        <v>6823.8899999999994</v>
      </c>
      <c r="I1036">
        <f t="shared" si="120"/>
        <v>0.1</v>
      </c>
      <c r="J1036">
        <f t="shared" si="117"/>
        <v>180.67</v>
      </c>
      <c r="K1036" s="1">
        <f>EOMONTH(A1036, 0)</f>
        <v>40117</v>
      </c>
      <c r="L1036" s="3">
        <f t="shared" si="118"/>
        <v>4641</v>
      </c>
      <c r="M1036">
        <f t="shared" si="119"/>
        <v>0</v>
      </c>
    </row>
    <row r="1037" spans="1:13" x14ac:dyDescent="0.25">
      <c r="A1037" s="1">
        <v>40113</v>
      </c>
      <c r="B1037" t="s">
        <v>35</v>
      </c>
      <c r="C1037" s="3">
        <v>22</v>
      </c>
      <c r="D1037">
        <f>SUMIF(B$1:B$2162, B1037, C$1:C$2162)</f>
        <v>4407</v>
      </c>
      <c r="E1037" s="2" t="str">
        <f t="shared" si="114"/>
        <v>2.13</v>
      </c>
      <c r="F1037">
        <f t="shared" si="115"/>
        <v>46.86</v>
      </c>
      <c r="G1037">
        <f t="shared" si="116"/>
        <v>2009</v>
      </c>
      <c r="H1037">
        <f>SUMIF(B$1:B1037, B1037, F$1:F1037)</f>
        <v>2802.3100000000004</v>
      </c>
      <c r="I1037">
        <f t="shared" si="120"/>
        <v>0.1</v>
      </c>
      <c r="J1037">
        <f t="shared" si="117"/>
        <v>44.66</v>
      </c>
      <c r="K1037" s="1">
        <f>EOMONTH(A1037, 0)</f>
        <v>40117</v>
      </c>
      <c r="L1037" s="3">
        <f t="shared" si="118"/>
        <v>4619</v>
      </c>
      <c r="M1037">
        <f t="shared" si="119"/>
        <v>0</v>
      </c>
    </row>
    <row r="1038" spans="1:13" x14ac:dyDescent="0.25">
      <c r="A1038" s="1">
        <v>40114</v>
      </c>
      <c r="B1038" t="s">
        <v>18</v>
      </c>
      <c r="C1038" s="3">
        <v>199</v>
      </c>
      <c r="D1038">
        <f>SUMIF(B$1:B$2162, B1038, C$1:C$2162)</f>
        <v>5156</v>
      </c>
      <c r="E1038" s="2" t="str">
        <f t="shared" si="114"/>
        <v>2.13</v>
      </c>
      <c r="F1038">
        <f t="shared" si="115"/>
        <v>423.87</v>
      </c>
      <c r="G1038">
        <f t="shared" si="116"/>
        <v>2009</v>
      </c>
      <c r="H1038">
        <f>SUMIF(B$1:B1038, B1038, F$1:F1038)</f>
        <v>7247.7599999999993</v>
      </c>
      <c r="I1038">
        <f t="shared" si="120"/>
        <v>0.1</v>
      </c>
      <c r="J1038">
        <f t="shared" si="117"/>
        <v>403.96999999999997</v>
      </c>
      <c r="K1038" s="1">
        <f>EOMONTH(A1038, 0)</f>
        <v>40117</v>
      </c>
      <c r="L1038" s="3">
        <f t="shared" si="118"/>
        <v>4420</v>
      </c>
      <c r="M1038">
        <f t="shared" si="119"/>
        <v>0</v>
      </c>
    </row>
    <row r="1039" spans="1:13" x14ac:dyDescent="0.25">
      <c r="A1039" s="1">
        <v>40120</v>
      </c>
      <c r="B1039" t="s">
        <v>18</v>
      </c>
      <c r="C1039" s="3">
        <v>198</v>
      </c>
      <c r="D1039">
        <f>SUMIF(B$1:B$2162, B1039, C$1:C$2162)</f>
        <v>5156</v>
      </c>
      <c r="E1039" s="2" t="str">
        <f t="shared" si="114"/>
        <v>2.13</v>
      </c>
      <c r="F1039">
        <f t="shared" si="115"/>
        <v>421.73999999999995</v>
      </c>
      <c r="G1039">
        <f t="shared" si="116"/>
        <v>2009</v>
      </c>
      <c r="H1039">
        <f>SUMIF(B$1:B1039, B1039, F$1:F1039)</f>
        <v>7669.4999999999991</v>
      </c>
      <c r="I1039">
        <f t="shared" si="120"/>
        <v>0.1</v>
      </c>
      <c r="J1039">
        <f t="shared" si="117"/>
        <v>401.93999999999994</v>
      </c>
      <c r="K1039" s="1">
        <f>EOMONTH(A1039, 0)</f>
        <v>40147</v>
      </c>
      <c r="L1039" s="3">
        <f t="shared" si="118"/>
        <v>5420</v>
      </c>
      <c r="M1039">
        <f t="shared" si="119"/>
        <v>0</v>
      </c>
    </row>
    <row r="1040" spans="1:13" x14ac:dyDescent="0.25">
      <c r="A1040" s="1">
        <v>40120</v>
      </c>
      <c r="B1040" t="s">
        <v>109</v>
      </c>
      <c r="C1040" s="3">
        <v>8</v>
      </c>
      <c r="D1040">
        <f>SUMIF(B$1:B$2162, B1040, C$1:C$2162)</f>
        <v>52</v>
      </c>
      <c r="E1040" s="2" t="str">
        <f t="shared" si="114"/>
        <v>2.13</v>
      </c>
      <c r="F1040">
        <f t="shared" si="115"/>
        <v>17.04</v>
      </c>
      <c r="G1040">
        <f t="shared" si="116"/>
        <v>2009</v>
      </c>
      <c r="H1040">
        <f>SUMIF(B$1:B1040, B1040, F$1:F1040)</f>
        <v>78.539999999999992</v>
      </c>
      <c r="I1040">
        <f t="shared" si="120"/>
        <v>0</v>
      </c>
      <c r="J1040">
        <f t="shared" si="117"/>
        <v>17.04</v>
      </c>
      <c r="K1040" s="1">
        <f>EOMONTH(A1040, 0)</f>
        <v>40147</v>
      </c>
      <c r="L1040" s="3">
        <f t="shared" si="118"/>
        <v>5412</v>
      </c>
      <c r="M1040">
        <f t="shared" si="119"/>
        <v>0</v>
      </c>
    </row>
    <row r="1041" spans="1:13" x14ac:dyDescent="0.25">
      <c r="A1041" s="1">
        <v>40121</v>
      </c>
      <c r="B1041" t="s">
        <v>102</v>
      </c>
      <c r="C1041" s="3">
        <v>200</v>
      </c>
      <c r="D1041">
        <f>SUMIF(B$1:B$2162, B1041, C$1:C$2162)</f>
        <v>7904</v>
      </c>
      <c r="E1041" s="2" t="str">
        <f t="shared" si="114"/>
        <v>2.13</v>
      </c>
      <c r="F1041">
        <f t="shared" si="115"/>
        <v>426</v>
      </c>
      <c r="G1041">
        <f t="shared" si="116"/>
        <v>2009</v>
      </c>
      <c r="H1041">
        <f>SUMIF(B$1:B1041, B1041, F$1:F1041)</f>
        <v>6939.0999999999985</v>
      </c>
      <c r="I1041">
        <f t="shared" si="120"/>
        <v>0.1</v>
      </c>
      <c r="J1041">
        <f t="shared" si="117"/>
        <v>405.99999999999994</v>
      </c>
      <c r="K1041" s="1">
        <f>EOMONTH(A1041, 0)</f>
        <v>40147</v>
      </c>
      <c r="L1041" s="3">
        <f t="shared" si="118"/>
        <v>5212</v>
      </c>
      <c r="M1041">
        <f t="shared" si="119"/>
        <v>0</v>
      </c>
    </row>
    <row r="1042" spans="1:13" x14ac:dyDescent="0.25">
      <c r="A1042" s="1">
        <v>40121</v>
      </c>
      <c r="B1042" t="s">
        <v>23</v>
      </c>
      <c r="C1042" s="3">
        <v>68</v>
      </c>
      <c r="D1042">
        <f>SUMIF(B$1:B$2162, B1042, C$1:C$2162)</f>
        <v>3905</v>
      </c>
      <c r="E1042" s="2" t="str">
        <f t="shared" si="114"/>
        <v>2.13</v>
      </c>
      <c r="F1042">
        <f t="shared" si="115"/>
        <v>144.84</v>
      </c>
      <c r="G1042">
        <f t="shared" si="116"/>
        <v>2009</v>
      </c>
      <c r="H1042">
        <f>SUMIF(B$1:B1042, B1042, F$1:F1042)</f>
        <v>5008.18</v>
      </c>
      <c r="I1042">
        <f t="shared" si="120"/>
        <v>0.1</v>
      </c>
      <c r="J1042">
        <f t="shared" si="117"/>
        <v>138.04</v>
      </c>
      <c r="K1042" s="1">
        <f>EOMONTH(A1042, 0)</f>
        <v>40147</v>
      </c>
      <c r="L1042" s="3">
        <f t="shared" si="118"/>
        <v>5144</v>
      </c>
      <c r="M1042">
        <f t="shared" si="119"/>
        <v>0</v>
      </c>
    </row>
    <row r="1043" spans="1:13" x14ac:dyDescent="0.25">
      <c r="A1043" s="1">
        <v>40121</v>
      </c>
      <c r="B1043" t="s">
        <v>95</v>
      </c>
      <c r="C1043" s="3">
        <v>6</v>
      </c>
      <c r="D1043">
        <f>SUMIF(B$1:B$2162, B1043, C$1:C$2162)</f>
        <v>8</v>
      </c>
      <c r="E1043" s="2" t="str">
        <f t="shared" si="114"/>
        <v>2.13</v>
      </c>
      <c r="F1043">
        <f t="shared" si="115"/>
        <v>12.78</v>
      </c>
      <c r="G1043">
        <f t="shared" si="116"/>
        <v>2009</v>
      </c>
      <c r="H1043">
        <f>SUMIF(B$1:B1043, B1043, F$1:F1043)</f>
        <v>16.88</v>
      </c>
      <c r="I1043">
        <f t="shared" si="120"/>
        <v>0</v>
      </c>
      <c r="J1043">
        <f t="shared" si="117"/>
        <v>12.78</v>
      </c>
      <c r="K1043" s="1">
        <f>EOMONTH(A1043, 0)</f>
        <v>40147</v>
      </c>
      <c r="L1043" s="3">
        <f t="shared" si="118"/>
        <v>5138</v>
      </c>
      <c r="M1043">
        <f t="shared" si="119"/>
        <v>0</v>
      </c>
    </row>
    <row r="1044" spans="1:13" x14ac:dyDescent="0.25">
      <c r="A1044" s="1">
        <v>40122</v>
      </c>
      <c r="B1044" t="s">
        <v>7</v>
      </c>
      <c r="C1044" s="3">
        <v>298</v>
      </c>
      <c r="D1044">
        <f>SUMIF(B$1:B$2162, B1044, C$1:C$2162)</f>
        <v>27505</v>
      </c>
      <c r="E1044" s="2" t="str">
        <f t="shared" si="114"/>
        <v>2.13</v>
      </c>
      <c r="F1044">
        <f t="shared" si="115"/>
        <v>634.74</v>
      </c>
      <c r="G1044">
        <f t="shared" si="116"/>
        <v>2009</v>
      </c>
      <c r="H1044">
        <f>SUMIF(B$1:B1044, B1044, F$1:F1044)</f>
        <v>28424.61</v>
      </c>
      <c r="I1044">
        <f t="shared" si="120"/>
        <v>0.2</v>
      </c>
      <c r="J1044">
        <f t="shared" si="117"/>
        <v>575.14</v>
      </c>
      <c r="K1044" s="1">
        <f>EOMONTH(A1044, 0)</f>
        <v>40147</v>
      </c>
      <c r="L1044" s="3">
        <f t="shared" si="118"/>
        <v>4840</v>
      </c>
      <c r="M1044">
        <f t="shared" si="119"/>
        <v>0</v>
      </c>
    </row>
    <row r="1045" spans="1:13" x14ac:dyDescent="0.25">
      <c r="A1045" s="1">
        <v>40122</v>
      </c>
      <c r="B1045" t="s">
        <v>5</v>
      </c>
      <c r="C1045" s="3">
        <v>426</v>
      </c>
      <c r="D1045">
        <f>SUMIF(B$1:B$2162, B1045, C$1:C$2162)</f>
        <v>11402</v>
      </c>
      <c r="E1045" s="2" t="str">
        <f t="shared" si="114"/>
        <v>2.13</v>
      </c>
      <c r="F1045">
        <f t="shared" si="115"/>
        <v>907.38</v>
      </c>
      <c r="G1045">
        <f t="shared" si="116"/>
        <v>2009</v>
      </c>
      <c r="H1045">
        <f>SUMIF(B$1:B1045, B1045, F$1:F1045)</f>
        <v>15788.810000000003</v>
      </c>
      <c r="I1045">
        <f t="shared" si="120"/>
        <v>0.2</v>
      </c>
      <c r="J1045">
        <f t="shared" si="117"/>
        <v>822.18</v>
      </c>
      <c r="K1045" s="1">
        <f>EOMONTH(A1045, 0)</f>
        <v>40147</v>
      </c>
      <c r="L1045" s="3">
        <f t="shared" si="118"/>
        <v>4414</v>
      </c>
      <c r="M1045">
        <f t="shared" si="119"/>
        <v>0</v>
      </c>
    </row>
    <row r="1046" spans="1:13" x14ac:dyDescent="0.25">
      <c r="A1046" s="1">
        <v>40122</v>
      </c>
      <c r="B1046" t="s">
        <v>78</v>
      </c>
      <c r="C1046" s="3">
        <v>142</v>
      </c>
      <c r="D1046">
        <f>SUMIF(B$1:B$2162, B1046, C$1:C$2162)</f>
        <v>2123</v>
      </c>
      <c r="E1046" s="2" t="str">
        <f t="shared" si="114"/>
        <v>2.13</v>
      </c>
      <c r="F1046">
        <f t="shared" si="115"/>
        <v>302.45999999999998</v>
      </c>
      <c r="G1046">
        <f t="shared" si="116"/>
        <v>2009</v>
      </c>
      <c r="H1046">
        <f>SUMIF(B$1:B1046, B1046, F$1:F1046)</f>
        <v>3372.99</v>
      </c>
      <c r="I1046">
        <f t="shared" si="120"/>
        <v>0.1</v>
      </c>
      <c r="J1046">
        <f t="shared" si="117"/>
        <v>288.26</v>
      </c>
      <c r="K1046" s="1">
        <f>EOMONTH(A1046, 0)</f>
        <v>40147</v>
      </c>
      <c r="L1046" s="3">
        <f t="shared" si="118"/>
        <v>4272</v>
      </c>
      <c r="M1046">
        <f t="shared" si="119"/>
        <v>0</v>
      </c>
    </row>
    <row r="1047" spans="1:13" x14ac:dyDescent="0.25">
      <c r="A1047" s="1">
        <v>40124</v>
      </c>
      <c r="B1047" t="s">
        <v>17</v>
      </c>
      <c r="C1047" s="3">
        <v>224</v>
      </c>
      <c r="D1047">
        <f>SUMIF(B$1:B$2162, B1047, C$1:C$2162)</f>
        <v>19896</v>
      </c>
      <c r="E1047" s="2" t="str">
        <f t="shared" si="114"/>
        <v>2.13</v>
      </c>
      <c r="F1047">
        <f t="shared" si="115"/>
        <v>477.12</v>
      </c>
      <c r="G1047">
        <f t="shared" si="116"/>
        <v>2009</v>
      </c>
      <c r="H1047">
        <f>SUMIF(B$1:B1047, B1047, F$1:F1047)</f>
        <v>20002.53</v>
      </c>
      <c r="I1047">
        <f t="shared" si="120"/>
        <v>0.2</v>
      </c>
      <c r="J1047">
        <f t="shared" si="117"/>
        <v>432.32</v>
      </c>
      <c r="K1047" s="1">
        <f>EOMONTH(A1047, 0)</f>
        <v>40147</v>
      </c>
      <c r="L1047" s="3">
        <f t="shared" si="118"/>
        <v>4048</v>
      </c>
      <c r="M1047">
        <f t="shared" si="119"/>
        <v>0</v>
      </c>
    </row>
    <row r="1048" spans="1:13" x14ac:dyDescent="0.25">
      <c r="A1048" s="1">
        <v>40126</v>
      </c>
      <c r="B1048" t="s">
        <v>5</v>
      </c>
      <c r="C1048" s="3">
        <v>133</v>
      </c>
      <c r="D1048">
        <f>SUMIF(B$1:B$2162, B1048, C$1:C$2162)</f>
        <v>11402</v>
      </c>
      <c r="E1048" s="2" t="str">
        <f t="shared" si="114"/>
        <v>2.13</v>
      </c>
      <c r="F1048">
        <f t="shared" si="115"/>
        <v>283.28999999999996</v>
      </c>
      <c r="G1048">
        <f t="shared" si="116"/>
        <v>2009</v>
      </c>
      <c r="H1048">
        <f>SUMIF(B$1:B1048, B1048, F$1:F1048)</f>
        <v>16072.100000000002</v>
      </c>
      <c r="I1048">
        <f t="shared" si="120"/>
        <v>0.2</v>
      </c>
      <c r="J1048">
        <f t="shared" si="117"/>
        <v>256.69</v>
      </c>
      <c r="K1048" s="1">
        <f>EOMONTH(A1048, 0)</f>
        <v>40147</v>
      </c>
      <c r="L1048" s="3">
        <f t="shared" si="118"/>
        <v>3915</v>
      </c>
      <c r="M1048">
        <f t="shared" si="119"/>
        <v>0</v>
      </c>
    </row>
    <row r="1049" spans="1:13" x14ac:dyDescent="0.25">
      <c r="A1049" s="1">
        <v>40128</v>
      </c>
      <c r="B1049" t="s">
        <v>45</v>
      </c>
      <c r="C1049" s="3">
        <v>326</v>
      </c>
      <c r="D1049">
        <f>SUMIF(B$1:B$2162, B1049, C$1:C$2162)</f>
        <v>26451</v>
      </c>
      <c r="E1049" s="2" t="str">
        <f t="shared" si="114"/>
        <v>2.13</v>
      </c>
      <c r="F1049">
        <f t="shared" si="115"/>
        <v>694.38</v>
      </c>
      <c r="G1049">
        <f t="shared" si="116"/>
        <v>2009</v>
      </c>
      <c r="H1049">
        <f>SUMIF(B$1:B1049, B1049, F$1:F1049)</f>
        <v>27829.089999999997</v>
      </c>
      <c r="I1049">
        <f t="shared" si="120"/>
        <v>0.2</v>
      </c>
      <c r="J1049">
        <f t="shared" si="117"/>
        <v>629.17999999999995</v>
      </c>
      <c r="K1049" s="1">
        <f>EOMONTH(A1049, 0)</f>
        <v>40147</v>
      </c>
      <c r="L1049" s="3">
        <f t="shared" si="118"/>
        <v>3589</v>
      </c>
      <c r="M1049">
        <f t="shared" si="119"/>
        <v>0</v>
      </c>
    </row>
    <row r="1050" spans="1:13" x14ac:dyDescent="0.25">
      <c r="A1050" s="1">
        <v>40128</v>
      </c>
      <c r="B1050" t="s">
        <v>120</v>
      </c>
      <c r="C1050" s="3">
        <v>102</v>
      </c>
      <c r="D1050">
        <f>SUMIF(B$1:B$2162, B1050, C$1:C$2162)</f>
        <v>815</v>
      </c>
      <c r="E1050" s="2" t="str">
        <f t="shared" si="114"/>
        <v>2.13</v>
      </c>
      <c r="F1050">
        <f t="shared" si="115"/>
        <v>217.26</v>
      </c>
      <c r="G1050">
        <f t="shared" si="116"/>
        <v>2009</v>
      </c>
      <c r="H1050">
        <f>SUMIF(B$1:B1050, B1050, F$1:F1050)</f>
        <v>946.20999999999992</v>
      </c>
      <c r="I1050">
        <f t="shared" si="120"/>
        <v>0.05</v>
      </c>
      <c r="J1050">
        <f t="shared" si="117"/>
        <v>212.16</v>
      </c>
      <c r="K1050" s="1">
        <f>EOMONTH(A1050, 0)</f>
        <v>40147</v>
      </c>
      <c r="L1050" s="3">
        <f t="shared" si="118"/>
        <v>3487</v>
      </c>
      <c r="M1050">
        <f t="shared" si="119"/>
        <v>0</v>
      </c>
    </row>
    <row r="1051" spans="1:13" x14ac:dyDescent="0.25">
      <c r="A1051" s="1">
        <v>40129</v>
      </c>
      <c r="B1051" t="s">
        <v>7</v>
      </c>
      <c r="C1051" s="3">
        <v>332</v>
      </c>
      <c r="D1051">
        <f>SUMIF(B$1:B$2162, B1051, C$1:C$2162)</f>
        <v>27505</v>
      </c>
      <c r="E1051" s="2" t="str">
        <f t="shared" si="114"/>
        <v>2.13</v>
      </c>
      <c r="F1051">
        <f t="shared" si="115"/>
        <v>707.16</v>
      </c>
      <c r="G1051">
        <f t="shared" si="116"/>
        <v>2009</v>
      </c>
      <c r="H1051">
        <f>SUMIF(B$1:B1051, B1051, F$1:F1051)</f>
        <v>29131.77</v>
      </c>
      <c r="I1051">
        <f t="shared" si="120"/>
        <v>0.2</v>
      </c>
      <c r="J1051">
        <f t="shared" si="117"/>
        <v>640.76</v>
      </c>
      <c r="K1051" s="1">
        <f>EOMONTH(A1051, 0)</f>
        <v>40147</v>
      </c>
      <c r="L1051" s="3">
        <f t="shared" si="118"/>
        <v>3155</v>
      </c>
      <c r="M1051">
        <f t="shared" si="119"/>
        <v>0</v>
      </c>
    </row>
    <row r="1052" spans="1:13" x14ac:dyDescent="0.25">
      <c r="A1052" s="1">
        <v>40130</v>
      </c>
      <c r="B1052" t="s">
        <v>19</v>
      </c>
      <c r="C1052" s="3">
        <v>95</v>
      </c>
      <c r="D1052">
        <f>SUMIF(B$1:B$2162, B1052, C$1:C$2162)</f>
        <v>4784</v>
      </c>
      <c r="E1052" s="2" t="str">
        <f t="shared" si="114"/>
        <v>2.13</v>
      </c>
      <c r="F1052">
        <f t="shared" si="115"/>
        <v>202.35</v>
      </c>
      <c r="G1052">
        <f t="shared" si="116"/>
        <v>2009</v>
      </c>
      <c r="H1052">
        <f>SUMIF(B$1:B1052, B1052, F$1:F1052)</f>
        <v>3905.7</v>
      </c>
      <c r="I1052">
        <f t="shared" si="120"/>
        <v>0.1</v>
      </c>
      <c r="J1052">
        <f t="shared" si="117"/>
        <v>192.85</v>
      </c>
      <c r="K1052" s="1">
        <f>EOMONTH(A1052, 0)</f>
        <v>40147</v>
      </c>
      <c r="L1052" s="3">
        <f t="shared" si="118"/>
        <v>3060</v>
      </c>
      <c r="M1052">
        <f t="shared" si="119"/>
        <v>0</v>
      </c>
    </row>
    <row r="1053" spans="1:13" x14ac:dyDescent="0.25">
      <c r="A1053" s="1">
        <v>40134</v>
      </c>
      <c r="B1053" t="s">
        <v>14</v>
      </c>
      <c r="C1053" s="3">
        <v>276</v>
      </c>
      <c r="D1053">
        <f>SUMIF(B$1:B$2162, B1053, C$1:C$2162)</f>
        <v>23660</v>
      </c>
      <c r="E1053" s="2" t="str">
        <f t="shared" si="114"/>
        <v>2.13</v>
      </c>
      <c r="F1053">
        <f t="shared" si="115"/>
        <v>587.88</v>
      </c>
      <c r="G1053">
        <f t="shared" si="116"/>
        <v>2009</v>
      </c>
      <c r="H1053">
        <f>SUMIF(B$1:B1053, B1053, F$1:F1053)</f>
        <v>23917.910000000003</v>
      </c>
      <c r="I1053">
        <f t="shared" si="120"/>
        <v>0.2</v>
      </c>
      <c r="J1053">
        <f t="shared" si="117"/>
        <v>532.67999999999995</v>
      </c>
      <c r="K1053" s="1">
        <f>EOMONTH(A1053, 0)</f>
        <v>40147</v>
      </c>
      <c r="L1053" s="3">
        <f t="shared" si="118"/>
        <v>2784</v>
      </c>
      <c r="M1053">
        <f t="shared" si="119"/>
        <v>0</v>
      </c>
    </row>
    <row r="1054" spans="1:13" x14ac:dyDescent="0.25">
      <c r="A1054" s="1">
        <v>40134</v>
      </c>
      <c r="B1054" t="s">
        <v>136</v>
      </c>
      <c r="C1054" s="3">
        <v>7</v>
      </c>
      <c r="D1054">
        <f>SUMIF(B$1:B$2162, B1054, C$1:C$2162)</f>
        <v>64</v>
      </c>
      <c r="E1054" s="2" t="str">
        <f t="shared" si="114"/>
        <v>2.13</v>
      </c>
      <c r="F1054">
        <f t="shared" si="115"/>
        <v>14.91</v>
      </c>
      <c r="G1054">
        <f t="shared" si="116"/>
        <v>2009</v>
      </c>
      <c r="H1054">
        <f>SUMIF(B$1:B1054, B1054, F$1:F1054)</f>
        <v>53.86</v>
      </c>
      <c r="I1054">
        <f t="shared" si="120"/>
        <v>0</v>
      </c>
      <c r="J1054">
        <f t="shared" si="117"/>
        <v>14.91</v>
      </c>
      <c r="K1054" s="1">
        <f>EOMONTH(A1054, 0)</f>
        <v>40147</v>
      </c>
      <c r="L1054" s="3">
        <f t="shared" si="118"/>
        <v>2777</v>
      </c>
      <c r="M1054">
        <f t="shared" si="119"/>
        <v>0</v>
      </c>
    </row>
    <row r="1055" spans="1:13" x14ac:dyDescent="0.25">
      <c r="A1055" s="1">
        <v>40134</v>
      </c>
      <c r="B1055" t="s">
        <v>139</v>
      </c>
      <c r="C1055" s="3">
        <v>6</v>
      </c>
      <c r="D1055">
        <f>SUMIF(B$1:B$2162, B1055, C$1:C$2162)</f>
        <v>20</v>
      </c>
      <c r="E1055" s="2" t="str">
        <f t="shared" si="114"/>
        <v>2.13</v>
      </c>
      <c r="F1055">
        <f t="shared" si="115"/>
        <v>12.78</v>
      </c>
      <c r="G1055">
        <f t="shared" si="116"/>
        <v>2009</v>
      </c>
      <c r="H1055">
        <f>SUMIF(B$1:B1055, B1055, F$1:F1055)</f>
        <v>37.86</v>
      </c>
      <c r="I1055">
        <f t="shared" si="120"/>
        <v>0</v>
      </c>
      <c r="J1055">
        <f t="shared" si="117"/>
        <v>12.78</v>
      </c>
      <c r="K1055" s="1">
        <f>EOMONTH(A1055, 0)</f>
        <v>40147</v>
      </c>
      <c r="L1055" s="3">
        <f t="shared" si="118"/>
        <v>2771</v>
      </c>
      <c r="M1055">
        <f t="shared" si="119"/>
        <v>0</v>
      </c>
    </row>
    <row r="1056" spans="1:13" x14ac:dyDescent="0.25">
      <c r="A1056" s="1">
        <v>40136</v>
      </c>
      <c r="B1056" t="s">
        <v>45</v>
      </c>
      <c r="C1056" s="3">
        <v>232</v>
      </c>
      <c r="D1056">
        <f>SUMIF(B$1:B$2162, B1056, C$1:C$2162)</f>
        <v>26451</v>
      </c>
      <c r="E1056" s="2" t="str">
        <f t="shared" si="114"/>
        <v>2.13</v>
      </c>
      <c r="F1056">
        <f t="shared" si="115"/>
        <v>494.15999999999997</v>
      </c>
      <c r="G1056">
        <f t="shared" si="116"/>
        <v>2009</v>
      </c>
      <c r="H1056">
        <f>SUMIF(B$1:B1056, B1056, F$1:F1056)</f>
        <v>28323.249999999996</v>
      </c>
      <c r="I1056">
        <f t="shared" si="120"/>
        <v>0.2</v>
      </c>
      <c r="J1056">
        <f t="shared" si="117"/>
        <v>447.76</v>
      </c>
      <c r="K1056" s="1">
        <f>EOMONTH(A1056, 0)</f>
        <v>40147</v>
      </c>
      <c r="L1056" s="3">
        <f t="shared" si="118"/>
        <v>2539</v>
      </c>
      <c r="M1056">
        <f t="shared" si="119"/>
        <v>0</v>
      </c>
    </row>
    <row r="1057" spans="1:13" x14ac:dyDescent="0.25">
      <c r="A1057" s="1">
        <v>40136</v>
      </c>
      <c r="B1057" t="s">
        <v>66</v>
      </c>
      <c r="C1057" s="3">
        <v>162</v>
      </c>
      <c r="D1057">
        <f>SUMIF(B$1:B$2162, B1057, C$1:C$2162)</f>
        <v>3795</v>
      </c>
      <c r="E1057" s="2" t="str">
        <f t="shared" si="114"/>
        <v>2.13</v>
      </c>
      <c r="F1057">
        <f t="shared" si="115"/>
        <v>345.06</v>
      </c>
      <c r="G1057">
        <f t="shared" si="116"/>
        <v>2009</v>
      </c>
      <c r="H1057">
        <f>SUMIF(B$1:B1057, B1057, F$1:F1057)</f>
        <v>4365.63</v>
      </c>
      <c r="I1057">
        <f t="shared" si="120"/>
        <v>0.1</v>
      </c>
      <c r="J1057">
        <f t="shared" si="117"/>
        <v>328.85999999999996</v>
      </c>
      <c r="K1057" s="1">
        <f>EOMONTH(A1057, 0)</f>
        <v>40147</v>
      </c>
      <c r="L1057" s="3">
        <f t="shared" si="118"/>
        <v>2377</v>
      </c>
      <c r="M1057">
        <f t="shared" si="119"/>
        <v>0</v>
      </c>
    </row>
    <row r="1058" spans="1:13" x14ac:dyDescent="0.25">
      <c r="A1058" s="1">
        <v>40139</v>
      </c>
      <c r="B1058" t="s">
        <v>12</v>
      </c>
      <c r="C1058" s="3">
        <v>152</v>
      </c>
      <c r="D1058">
        <f>SUMIF(B$1:B$2162, B1058, C$1:C$2162)</f>
        <v>5492</v>
      </c>
      <c r="E1058" s="2" t="str">
        <f t="shared" si="114"/>
        <v>2.13</v>
      </c>
      <c r="F1058">
        <f t="shared" si="115"/>
        <v>323.76</v>
      </c>
      <c r="G1058">
        <f t="shared" si="116"/>
        <v>2009</v>
      </c>
      <c r="H1058">
        <f>SUMIF(B$1:B1058, B1058, F$1:F1058)</f>
        <v>5059.0000000000009</v>
      </c>
      <c r="I1058">
        <f t="shared" si="120"/>
        <v>0.1</v>
      </c>
      <c r="J1058">
        <f t="shared" si="117"/>
        <v>308.55999999999995</v>
      </c>
      <c r="K1058" s="1">
        <f>EOMONTH(A1058, 0)</f>
        <v>40147</v>
      </c>
      <c r="L1058" s="3">
        <f t="shared" si="118"/>
        <v>2225</v>
      </c>
      <c r="M1058">
        <f t="shared" si="119"/>
        <v>0</v>
      </c>
    </row>
    <row r="1059" spans="1:13" x14ac:dyDescent="0.25">
      <c r="A1059" s="1">
        <v>40139</v>
      </c>
      <c r="B1059" t="s">
        <v>10</v>
      </c>
      <c r="C1059" s="3">
        <v>66</v>
      </c>
      <c r="D1059">
        <f>SUMIF(B$1:B$2162, B1059, C$1:C$2162)</f>
        <v>4831</v>
      </c>
      <c r="E1059" s="2" t="str">
        <f t="shared" si="114"/>
        <v>2.13</v>
      </c>
      <c r="F1059">
        <f t="shared" si="115"/>
        <v>140.57999999999998</v>
      </c>
      <c r="G1059">
        <f t="shared" si="116"/>
        <v>2009</v>
      </c>
      <c r="H1059">
        <f>SUMIF(B$1:B1059, B1059, F$1:F1059)</f>
        <v>3657.96</v>
      </c>
      <c r="I1059">
        <f t="shared" si="120"/>
        <v>0.1</v>
      </c>
      <c r="J1059">
        <f t="shared" si="117"/>
        <v>133.97999999999999</v>
      </c>
      <c r="K1059" s="1">
        <f>EOMONTH(A1059, 0)</f>
        <v>40147</v>
      </c>
      <c r="L1059" s="3">
        <f t="shared" si="118"/>
        <v>2159</v>
      </c>
      <c r="M1059">
        <f t="shared" si="119"/>
        <v>0</v>
      </c>
    </row>
    <row r="1060" spans="1:13" x14ac:dyDescent="0.25">
      <c r="A1060" s="1">
        <v>40139</v>
      </c>
      <c r="B1060" t="s">
        <v>201</v>
      </c>
      <c r="C1060" s="3">
        <v>2</v>
      </c>
      <c r="D1060">
        <f>SUMIF(B$1:B$2162, B1060, C$1:C$2162)</f>
        <v>29</v>
      </c>
      <c r="E1060" s="2" t="str">
        <f t="shared" si="114"/>
        <v>2.13</v>
      </c>
      <c r="F1060">
        <f t="shared" si="115"/>
        <v>4.26</v>
      </c>
      <c r="G1060">
        <f t="shared" si="116"/>
        <v>2009</v>
      </c>
      <c r="H1060">
        <f>SUMIF(B$1:B1060, B1060, F$1:F1060)</f>
        <v>4.26</v>
      </c>
      <c r="I1060">
        <f t="shared" si="120"/>
        <v>0</v>
      </c>
      <c r="J1060">
        <f t="shared" si="117"/>
        <v>4.26</v>
      </c>
      <c r="K1060" s="1">
        <f>EOMONTH(A1060, 0)</f>
        <v>40147</v>
      </c>
      <c r="L1060" s="3">
        <f t="shared" si="118"/>
        <v>2157</v>
      </c>
      <c r="M1060">
        <f t="shared" si="119"/>
        <v>0</v>
      </c>
    </row>
    <row r="1061" spans="1:13" x14ac:dyDescent="0.25">
      <c r="A1061" s="1">
        <v>40139</v>
      </c>
      <c r="B1061" t="s">
        <v>157</v>
      </c>
      <c r="C1061" s="3">
        <v>2</v>
      </c>
      <c r="D1061">
        <f>SUMIF(B$1:B$2162, B1061, C$1:C$2162)</f>
        <v>20</v>
      </c>
      <c r="E1061" s="2" t="str">
        <f t="shared" si="114"/>
        <v>2.13</v>
      </c>
      <c r="F1061">
        <f t="shared" si="115"/>
        <v>4.26</v>
      </c>
      <c r="G1061">
        <f t="shared" si="116"/>
        <v>2009</v>
      </c>
      <c r="H1061">
        <f>SUMIF(B$1:B1061, B1061, F$1:F1061)</f>
        <v>8.5599999999999987</v>
      </c>
      <c r="I1061">
        <f t="shared" si="120"/>
        <v>0</v>
      </c>
      <c r="J1061">
        <f t="shared" si="117"/>
        <v>4.26</v>
      </c>
      <c r="K1061" s="1">
        <f>EOMONTH(A1061, 0)</f>
        <v>40147</v>
      </c>
      <c r="L1061" s="3">
        <f t="shared" si="118"/>
        <v>2155</v>
      </c>
      <c r="M1061">
        <f t="shared" si="119"/>
        <v>0</v>
      </c>
    </row>
    <row r="1062" spans="1:13" x14ac:dyDescent="0.25">
      <c r="A1062" s="1">
        <v>40142</v>
      </c>
      <c r="B1062" t="s">
        <v>37</v>
      </c>
      <c r="C1062" s="3">
        <v>29</v>
      </c>
      <c r="D1062">
        <f>SUMIF(B$1:B$2162, B1062, C$1:C$2162)</f>
        <v>5232</v>
      </c>
      <c r="E1062" s="2" t="str">
        <f t="shared" si="114"/>
        <v>2.13</v>
      </c>
      <c r="F1062">
        <f t="shared" si="115"/>
        <v>61.769999999999996</v>
      </c>
      <c r="G1062">
        <f t="shared" si="116"/>
        <v>2009</v>
      </c>
      <c r="H1062">
        <f>SUMIF(B$1:B1062, B1062, F$1:F1062)</f>
        <v>5098.5900000000011</v>
      </c>
      <c r="I1062">
        <f t="shared" si="120"/>
        <v>0.1</v>
      </c>
      <c r="J1062">
        <f t="shared" si="117"/>
        <v>58.87</v>
      </c>
      <c r="K1062" s="1">
        <f>EOMONTH(A1062, 0)</f>
        <v>40147</v>
      </c>
      <c r="L1062" s="3">
        <f t="shared" si="118"/>
        <v>2126</v>
      </c>
      <c r="M1062">
        <f t="shared" si="119"/>
        <v>0</v>
      </c>
    </row>
    <row r="1063" spans="1:13" x14ac:dyDescent="0.25">
      <c r="A1063" s="1">
        <v>40142</v>
      </c>
      <c r="B1063" t="s">
        <v>35</v>
      </c>
      <c r="C1063" s="3">
        <v>91</v>
      </c>
      <c r="D1063">
        <f>SUMIF(B$1:B$2162, B1063, C$1:C$2162)</f>
        <v>4407</v>
      </c>
      <c r="E1063" s="2" t="str">
        <f t="shared" si="114"/>
        <v>2.13</v>
      </c>
      <c r="F1063">
        <f t="shared" si="115"/>
        <v>193.82999999999998</v>
      </c>
      <c r="G1063">
        <f t="shared" si="116"/>
        <v>2009</v>
      </c>
      <c r="H1063">
        <f>SUMIF(B$1:B1063, B1063, F$1:F1063)</f>
        <v>2996.1400000000003</v>
      </c>
      <c r="I1063">
        <f t="shared" si="120"/>
        <v>0.1</v>
      </c>
      <c r="J1063">
        <f t="shared" si="117"/>
        <v>184.73</v>
      </c>
      <c r="K1063" s="1">
        <f>EOMONTH(A1063, 0)</f>
        <v>40147</v>
      </c>
      <c r="L1063" s="3">
        <f t="shared" si="118"/>
        <v>2035</v>
      </c>
      <c r="M1063">
        <f t="shared" si="119"/>
        <v>0</v>
      </c>
    </row>
    <row r="1064" spans="1:13" x14ac:dyDescent="0.25">
      <c r="A1064" s="1">
        <v>40142</v>
      </c>
      <c r="B1064" t="s">
        <v>20</v>
      </c>
      <c r="C1064" s="3">
        <v>115</v>
      </c>
      <c r="D1064">
        <f>SUMIF(B$1:B$2162, B1064, C$1:C$2162)</f>
        <v>1822</v>
      </c>
      <c r="E1064" s="2" t="str">
        <f t="shared" si="114"/>
        <v>2.13</v>
      </c>
      <c r="F1064">
        <f t="shared" si="115"/>
        <v>244.95</v>
      </c>
      <c r="G1064">
        <f t="shared" si="116"/>
        <v>2009</v>
      </c>
      <c r="H1064">
        <f>SUMIF(B$1:B1064, B1064, F$1:F1064)</f>
        <v>1499.44</v>
      </c>
      <c r="I1064">
        <f t="shared" si="120"/>
        <v>0.1</v>
      </c>
      <c r="J1064">
        <f t="shared" si="117"/>
        <v>233.45</v>
      </c>
      <c r="K1064" s="1">
        <f>EOMONTH(A1064, 0)</f>
        <v>40147</v>
      </c>
      <c r="L1064" s="3">
        <f t="shared" si="118"/>
        <v>1920</v>
      </c>
      <c r="M1064">
        <f t="shared" si="119"/>
        <v>0</v>
      </c>
    </row>
    <row r="1065" spans="1:13" x14ac:dyDescent="0.25">
      <c r="A1065" s="1">
        <v>40144</v>
      </c>
      <c r="B1065" t="s">
        <v>19</v>
      </c>
      <c r="C1065" s="3">
        <v>125</v>
      </c>
      <c r="D1065">
        <f>SUMIF(B$1:B$2162, B1065, C$1:C$2162)</f>
        <v>4784</v>
      </c>
      <c r="E1065" s="2" t="str">
        <f t="shared" si="114"/>
        <v>2.13</v>
      </c>
      <c r="F1065">
        <f t="shared" si="115"/>
        <v>266.25</v>
      </c>
      <c r="G1065">
        <f t="shared" si="116"/>
        <v>2009</v>
      </c>
      <c r="H1065">
        <f>SUMIF(B$1:B1065, B1065, F$1:F1065)</f>
        <v>4171.95</v>
      </c>
      <c r="I1065">
        <f t="shared" si="120"/>
        <v>0.1</v>
      </c>
      <c r="J1065">
        <f t="shared" si="117"/>
        <v>253.74999999999997</v>
      </c>
      <c r="K1065" s="1">
        <f>EOMONTH(A1065, 0)</f>
        <v>40147</v>
      </c>
      <c r="L1065" s="3">
        <f t="shared" si="118"/>
        <v>1795</v>
      </c>
      <c r="M1065">
        <f t="shared" si="119"/>
        <v>0</v>
      </c>
    </row>
    <row r="1066" spans="1:13" x14ac:dyDescent="0.25">
      <c r="A1066" s="1">
        <v>40146</v>
      </c>
      <c r="B1066" t="s">
        <v>9</v>
      </c>
      <c r="C1066" s="3">
        <v>279</v>
      </c>
      <c r="D1066">
        <f>SUMIF(B$1:B$2162, B1066, C$1:C$2162)</f>
        <v>26955</v>
      </c>
      <c r="E1066" s="2" t="str">
        <f t="shared" si="114"/>
        <v>2.13</v>
      </c>
      <c r="F1066">
        <f t="shared" si="115"/>
        <v>594.27</v>
      </c>
      <c r="G1066">
        <f t="shared" si="116"/>
        <v>2009</v>
      </c>
      <c r="H1066">
        <f>SUMIF(B$1:B1066, B1066, F$1:F1066)</f>
        <v>27236.819999999992</v>
      </c>
      <c r="I1066">
        <f t="shared" si="120"/>
        <v>0.2</v>
      </c>
      <c r="J1066">
        <f t="shared" si="117"/>
        <v>538.47</v>
      </c>
      <c r="K1066" s="1">
        <f>EOMONTH(A1066, 0)</f>
        <v>40147</v>
      </c>
      <c r="L1066" s="3">
        <f t="shared" si="118"/>
        <v>1516</v>
      </c>
      <c r="M1066">
        <f t="shared" si="119"/>
        <v>0</v>
      </c>
    </row>
    <row r="1067" spans="1:13" x14ac:dyDescent="0.25">
      <c r="A1067" s="1">
        <v>40146</v>
      </c>
      <c r="B1067" t="s">
        <v>61</v>
      </c>
      <c r="C1067" s="3">
        <v>40</v>
      </c>
      <c r="D1067">
        <f>SUMIF(B$1:B$2162, B1067, C$1:C$2162)</f>
        <v>3705</v>
      </c>
      <c r="E1067" s="2" t="str">
        <f t="shared" si="114"/>
        <v>2.13</v>
      </c>
      <c r="F1067">
        <f t="shared" si="115"/>
        <v>85.199999999999989</v>
      </c>
      <c r="G1067">
        <f t="shared" si="116"/>
        <v>2009</v>
      </c>
      <c r="H1067">
        <f>SUMIF(B$1:B1067, B1067, F$1:F1067)</f>
        <v>3647.0899999999997</v>
      </c>
      <c r="I1067">
        <f t="shared" si="120"/>
        <v>0.1</v>
      </c>
      <c r="J1067">
        <f t="shared" si="117"/>
        <v>81.199999999999989</v>
      </c>
      <c r="K1067" s="1">
        <f>EOMONTH(A1067, 0)</f>
        <v>40147</v>
      </c>
      <c r="L1067" s="3">
        <f t="shared" si="118"/>
        <v>1476</v>
      </c>
      <c r="M1067">
        <f t="shared" si="119"/>
        <v>0</v>
      </c>
    </row>
    <row r="1068" spans="1:13" x14ac:dyDescent="0.25">
      <c r="A1068" s="1">
        <v>40147</v>
      </c>
      <c r="B1068" t="s">
        <v>11</v>
      </c>
      <c r="C1068" s="3">
        <v>8</v>
      </c>
      <c r="D1068">
        <f>SUMIF(B$1:B$2162, B1068, C$1:C$2162)</f>
        <v>25</v>
      </c>
      <c r="E1068" s="2" t="str">
        <f t="shared" si="114"/>
        <v>2.13</v>
      </c>
      <c r="F1068">
        <f t="shared" si="115"/>
        <v>17.04</v>
      </c>
      <c r="G1068">
        <f t="shared" si="116"/>
        <v>2009</v>
      </c>
      <c r="H1068">
        <f>SUMIF(B$1:B1068, B1068, F$1:F1068)</f>
        <v>51.94</v>
      </c>
      <c r="I1068">
        <f t="shared" si="120"/>
        <v>0</v>
      </c>
      <c r="J1068">
        <f t="shared" si="117"/>
        <v>17.04</v>
      </c>
      <c r="K1068" s="1">
        <f>EOMONTH(A1068, 0)</f>
        <v>40147</v>
      </c>
      <c r="L1068" s="3">
        <f t="shared" si="118"/>
        <v>1468</v>
      </c>
      <c r="M1068">
        <f t="shared" si="119"/>
        <v>0</v>
      </c>
    </row>
    <row r="1069" spans="1:13" x14ac:dyDescent="0.25">
      <c r="A1069" s="1">
        <v>40151</v>
      </c>
      <c r="B1069" t="s">
        <v>71</v>
      </c>
      <c r="C1069" s="3">
        <v>194</v>
      </c>
      <c r="D1069">
        <f>SUMIF(B$1:B$2162, B1069, C$1:C$2162)</f>
        <v>3185</v>
      </c>
      <c r="E1069" s="2" t="str">
        <f t="shared" si="114"/>
        <v>2.13</v>
      </c>
      <c r="F1069">
        <f t="shared" si="115"/>
        <v>413.21999999999997</v>
      </c>
      <c r="G1069">
        <f t="shared" si="116"/>
        <v>2009</v>
      </c>
      <c r="H1069">
        <f>SUMIF(B$1:B1069, B1069, F$1:F1069)</f>
        <v>2974.87</v>
      </c>
      <c r="I1069">
        <f t="shared" si="120"/>
        <v>0.1</v>
      </c>
      <c r="J1069">
        <f t="shared" si="117"/>
        <v>393.81999999999994</v>
      </c>
      <c r="K1069" s="1">
        <f>EOMONTH(A1069, 0)</f>
        <v>40178</v>
      </c>
      <c r="L1069" s="3">
        <f t="shared" si="118"/>
        <v>5468</v>
      </c>
      <c r="M1069">
        <f t="shared" si="119"/>
        <v>1</v>
      </c>
    </row>
    <row r="1070" spans="1:13" x14ac:dyDescent="0.25">
      <c r="A1070" s="1">
        <v>40152</v>
      </c>
      <c r="B1070" t="s">
        <v>6</v>
      </c>
      <c r="C1070" s="3">
        <v>168</v>
      </c>
      <c r="D1070">
        <f>SUMIF(B$1:B$2162, B1070, C$1:C$2162)</f>
        <v>4309</v>
      </c>
      <c r="E1070" s="2" t="str">
        <f t="shared" si="114"/>
        <v>2.13</v>
      </c>
      <c r="F1070">
        <f t="shared" si="115"/>
        <v>357.84</v>
      </c>
      <c r="G1070">
        <f t="shared" si="116"/>
        <v>2009</v>
      </c>
      <c r="H1070">
        <f>SUMIF(B$1:B1070, B1070, F$1:F1070)</f>
        <v>3199.78</v>
      </c>
      <c r="I1070">
        <f t="shared" si="120"/>
        <v>0.1</v>
      </c>
      <c r="J1070">
        <f t="shared" si="117"/>
        <v>341.03999999999996</v>
      </c>
      <c r="K1070" s="1">
        <f>EOMONTH(A1070, 0)</f>
        <v>40178</v>
      </c>
      <c r="L1070" s="3">
        <f t="shared" si="118"/>
        <v>5300</v>
      </c>
      <c r="M1070">
        <f t="shared" si="119"/>
        <v>0</v>
      </c>
    </row>
    <row r="1071" spans="1:13" x14ac:dyDescent="0.25">
      <c r="A1071" s="1">
        <v>40153</v>
      </c>
      <c r="B1071" t="s">
        <v>14</v>
      </c>
      <c r="C1071" s="3">
        <v>211</v>
      </c>
      <c r="D1071">
        <f>SUMIF(B$1:B$2162, B1071, C$1:C$2162)</f>
        <v>23660</v>
      </c>
      <c r="E1071" s="2" t="str">
        <f t="shared" si="114"/>
        <v>2.13</v>
      </c>
      <c r="F1071">
        <f t="shared" si="115"/>
        <v>449.42999999999995</v>
      </c>
      <c r="G1071">
        <f t="shared" si="116"/>
        <v>2009</v>
      </c>
      <c r="H1071">
        <f>SUMIF(B$1:B1071, B1071, F$1:F1071)</f>
        <v>24367.340000000004</v>
      </c>
      <c r="I1071">
        <f t="shared" si="120"/>
        <v>0.2</v>
      </c>
      <c r="J1071">
        <f t="shared" si="117"/>
        <v>407.22999999999996</v>
      </c>
      <c r="K1071" s="1">
        <f>EOMONTH(A1071, 0)</f>
        <v>40178</v>
      </c>
      <c r="L1071" s="3">
        <f t="shared" si="118"/>
        <v>5089</v>
      </c>
      <c r="M1071">
        <f t="shared" si="119"/>
        <v>0</v>
      </c>
    </row>
    <row r="1072" spans="1:13" x14ac:dyDescent="0.25">
      <c r="A1072" s="1">
        <v>40153</v>
      </c>
      <c r="B1072" t="s">
        <v>155</v>
      </c>
      <c r="C1072" s="3">
        <v>19</v>
      </c>
      <c r="D1072">
        <f>SUMIF(B$1:B$2162, B1072, C$1:C$2162)</f>
        <v>60</v>
      </c>
      <c r="E1072" s="2" t="str">
        <f t="shared" si="114"/>
        <v>2.13</v>
      </c>
      <c r="F1072">
        <f t="shared" si="115"/>
        <v>40.47</v>
      </c>
      <c r="G1072">
        <f t="shared" si="116"/>
        <v>2009</v>
      </c>
      <c r="H1072">
        <f>SUMIF(B$1:B1072, B1072, F$1:F1072)</f>
        <v>72.64</v>
      </c>
      <c r="I1072">
        <f t="shared" si="120"/>
        <v>0</v>
      </c>
      <c r="J1072">
        <f t="shared" si="117"/>
        <v>40.47</v>
      </c>
      <c r="K1072" s="1">
        <f>EOMONTH(A1072, 0)</f>
        <v>40178</v>
      </c>
      <c r="L1072" s="3">
        <f t="shared" si="118"/>
        <v>5070</v>
      </c>
      <c r="M1072">
        <f t="shared" si="119"/>
        <v>0</v>
      </c>
    </row>
    <row r="1073" spans="1:13" x14ac:dyDescent="0.25">
      <c r="A1073" s="1">
        <v>40155</v>
      </c>
      <c r="B1073" t="s">
        <v>153</v>
      </c>
      <c r="C1073" s="3">
        <v>16</v>
      </c>
      <c r="D1073">
        <f>SUMIF(B$1:B$2162, B1073, C$1:C$2162)</f>
        <v>44</v>
      </c>
      <c r="E1073" s="2" t="str">
        <f t="shared" si="114"/>
        <v>2.13</v>
      </c>
      <c r="F1073">
        <f t="shared" si="115"/>
        <v>34.08</v>
      </c>
      <c r="G1073">
        <f t="shared" si="116"/>
        <v>2009</v>
      </c>
      <c r="H1073">
        <f>SUMIF(B$1:B1073, B1073, F$1:F1073)</f>
        <v>44.83</v>
      </c>
      <c r="I1073">
        <f t="shared" si="120"/>
        <v>0</v>
      </c>
      <c r="J1073">
        <f t="shared" si="117"/>
        <v>34.08</v>
      </c>
      <c r="K1073" s="1">
        <f>EOMONTH(A1073, 0)</f>
        <v>40178</v>
      </c>
      <c r="L1073" s="3">
        <f t="shared" si="118"/>
        <v>5054</v>
      </c>
      <c r="M1073">
        <f t="shared" si="119"/>
        <v>0</v>
      </c>
    </row>
    <row r="1074" spans="1:13" x14ac:dyDescent="0.25">
      <c r="A1074" s="1">
        <v>40158</v>
      </c>
      <c r="B1074" t="s">
        <v>7</v>
      </c>
      <c r="C1074" s="3">
        <v>399</v>
      </c>
      <c r="D1074">
        <f>SUMIF(B$1:B$2162, B1074, C$1:C$2162)</f>
        <v>27505</v>
      </c>
      <c r="E1074" s="2" t="str">
        <f t="shared" si="114"/>
        <v>2.13</v>
      </c>
      <c r="F1074">
        <f t="shared" si="115"/>
        <v>849.87</v>
      </c>
      <c r="G1074">
        <f t="shared" si="116"/>
        <v>2009</v>
      </c>
      <c r="H1074">
        <f>SUMIF(B$1:B1074, B1074, F$1:F1074)</f>
        <v>29981.64</v>
      </c>
      <c r="I1074">
        <f t="shared" si="120"/>
        <v>0.2</v>
      </c>
      <c r="J1074">
        <f t="shared" si="117"/>
        <v>770.06999999999994</v>
      </c>
      <c r="K1074" s="1">
        <f>EOMONTH(A1074, 0)</f>
        <v>40178</v>
      </c>
      <c r="L1074" s="3">
        <f t="shared" si="118"/>
        <v>4655</v>
      </c>
      <c r="M1074">
        <f t="shared" si="119"/>
        <v>0</v>
      </c>
    </row>
    <row r="1075" spans="1:13" x14ac:dyDescent="0.25">
      <c r="A1075" s="1">
        <v>40158</v>
      </c>
      <c r="B1075" t="s">
        <v>27</v>
      </c>
      <c r="C1075" s="3">
        <v>18</v>
      </c>
      <c r="D1075">
        <f>SUMIF(B$1:B$2162, B1075, C$1:C$2162)</f>
        <v>66</v>
      </c>
      <c r="E1075" s="2" t="str">
        <f t="shared" si="114"/>
        <v>2.13</v>
      </c>
      <c r="F1075">
        <f t="shared" si="115"/>
        <v>38.339999999999996</v>
      </c>
      <c r="G1075">
        <f t="shared" si="116"/>
        <v>2009</v>
      </c>
      <c r="H1075">
        <f>SUMIF(B$1:B1075, B1075, F$1:F1075)</f>
        <v>138.41999999999999</v>
      </c>
      <c r="I1075">
        <f t="shared" si="120"/>
        <v>0.05</v>
      </c>
      <c r="J1075">
        <f t="shared" si="117"/>
        <v>37.44</v>
      </c>
      <c r="K1075" s="1">
        <f>EOMONTH(A1075, 0)</f>
        <v>40178</v>
      </c>
      <c r="L1075" s="3">
        <f t="shared" si="118"/>
        <v>4637</v>
      </c>
      <c r="M1075">
        <f t="shared" si="119"/>
        <v>0</v>
      </c>
    </row>
    <row r="1076" spans="1:13" x14ac:dyDescent="0.25">
      <c r="A1076" s="1">
        <v>40160</v>
      </c>
      <c r="B1076" t="s">
        <v>202</v>
      </c>
      <c r="C1076" s="3">
        <v>11</v>
      </c>
      <c r="D1076">
        <f>SUMIF(B$1:B$2162, B1076, C$1:C$2162)</f>
        <v>11</v>
      </c>
      <c r="E1076" s="2" t="str">
        <f t="shared" si="114"/>
        <v>2.13</v>
      </c>
      <c r="F1076">
        <f t="shared" si="115"/>
        <v>23.43</v>
      </c>
      <c r="G1076">
        <f t="shared" si="116"/>
        <v>2009</v>
      </c>
      <c r="H1076">
        <f>SUMIF(B$1:B1076, B1076, F$1:F1076)</f>
        <v>23.43</v>
      </c>
      <c r="I1076">
        <f t="shared" si="120"/>
        <v>0</v>
      </c>
      <c r="J1076">
        <f t="shared" si="117"/>
        <v>23.43</v>
      </c>
      <c r="K1076" s="1">
        <f>EOMONTH(A1076, 0)</f>
        <v>40178</v>
      </c>
      <c r="L1076" s="3">
        <f t="shared" si="118"/>
        <v>4626</v>
      </c>
      <c r="M1076">
        <f t="shared" si="119"/>
        <v>0</v>
      </c>
    </row>
    <row r="1077" spans="1:13" x14ac:dyDescent="0.25">
      <c r="A1077" s="1">
        <v>40164</v>
      </c>
      <c r="B1077" t="s">
        <v>23</v>
      </c>
      <c r="C1077" s="3">
        <v>131</v>
      </c>
      <c r="D1077">
        <f>SUMIF(B$1:B$2162, B1077, C$1:C$2162)</f>
        <v>3905</v>
      </c>
      <c r="E1077" s="2" t="str">
        <f t="shared" si="114"/>
        <v>2.13</v>
      </c>
      <c r="F1077">
        <f t="shared" si="115"/>
        <v>279.02999999999997</v>
      </c>
      <c r="G1077">
        <f t="shared" si="116"/>
        <v>2009</v>
      </c>
      <c r="H1077">
        <f>SUMIF(B$1:B1077, B1077, F$1:F1077)</f>
        <v>5287.21</v>
      </c>
      <c r="I1077">
        <f t="shared" si="120"/>
        <v>0.1</v>
      </c>
      <c r="J1077">
        <f t="shared" si="117"/>
        <v>265.92999999999995</v>
      </c>
      <c r="K1077" s="1">
        <f>EOMONTH(A1077, 0)</f>
        <v>40178</v>
      </c>
      <c r="L1077" s="3">
        <f t="shared" si="118"/>
        <v>4495</v>
      </c>
      <c r="M1077">
        <f t="shared" si="119"/>
        <v>0</v>
      </c>
    </row>
    <row r="1078" spans="1:13" x14ac:dyDescent="0.25">
      <c r="A1078" s="1">
        <v>40165</v>
      </c>
      <c r="B1078" t="s">
        <v>39</v>
      </c>
      <c r="C1078" s="3">
        <v>67</v>
      </c>
      <c r="D1078">
        <f>SUMIF(B$1:B$2162, B1078, C$1:C$2162)</f>
        <v>2042</v>
      </c>
      <c r="E1078" s="2" t="str">
        <f t="shared" si="114"/>
        <v>2.13</v>
      </c>
      <c r="F1078">
        <f t="shared" si="115"/>
        <v>142.70999999999998</v>
      </c>
      <c r="G1078">
        <f t="shared" si="116"/>
        <v>2009</v>
      </c>
      <c r="H1078">
        <f>SUMIF(B$1:B1078, B1078, F$1:F1078)</f>
        <v>2131.23</v>
      </c>
      <c r="I1078">
        <f t="shared" si="120"/>
        <v>0.1</v>
      </c>
      <c r="J1078">
        <f t="shared" si="117"/>
        <v>136.01</v>
      </c>
      <c r="K1078" s="1">
        <f>EOMONTH(A1078, 0)</f>
        <v>40178</v>
      </c>
      <c r="L1078" s="3">
        <f t="shared" si="118"/>
        <v>4428</v>
      </c>
      <c r="M1078">
        <f t="shared" si="119"/>
        <v>0</v>
      </c>
    </row>
    <row r="1079" spans="1:13" x14ac:dyDescent="0.25">
      <c r="A1079" s="1">
        <v>40166</v>
      </c>
      <c r="B1079" t="s">
        <v>10</v>
      </c>
      <c r="C1079" s="3">
        <v>151</v>
      </c>
      <c r="D1079">
        <f>SUMIF(B$1:B$2162, B1079, C$1:C$2162)</f>
        <v>4831</v>
      </c>
      <c r="E1079" s="2" t="str">
        <f t="shared" si="114"/>
        <v>2.13</v>
      </c>
      <c r="F1079">
        <f t="shared" si="115"/>
        <v>321.63</v>
      </c>
      <c r="G1079">
        <f t="shared" si="116"/>
        <v>2009</v>
      </c>
      <c r="H1079">
        <f>SUMIF(B$1:B1079, B1079, F$1:F1079)</f>
        <v>3979.59</v>
      </c>
      <c r="I1079">
        <f t="shared" si="120"/>
        <v>0.1</v>
      </c>
      <c r="J1079">
        <f t="shared" si="117"/>
        <v>306.52999999999997</v>
      </c>
      <c r="K1079" s="1">
        <f>EOMONTH(A1079, 0)</f>
        <v>40178</v>
      </c>
      <c r="L1079" s="3">
        <f t="shared" si="118"/>
        <v>4277</v>
      </c>
      <c r="M1079">
        <f t="shared" si="119"/>
        <v>0</v>
      </c>
    </row>
    <row r="1080" spans="1:13" x14ac:dyDescent="0.25">
      <c r="A1080" s="1">
        <v>40171</v>
      </c>
      <c r="B1080" t="s">
        <v>23</v>
      </c>
      <c r="C1080" s="3">
        <v>105</v>
      </c>
      <c r="D1080">
        <f>SUMIF(B$1:B$2162, B1080, C$1:C$2162)</f>
        <v>3905</v>
      </c>
      <c r="E1080" s="2" t="str">
        <f t="shared" si="114"/>
        <v>2.13</v>
      </c>
      <c r="F1080">
        <f t="shared" si="115"/>
        <v>223.64999999999998</v>
      </c>
      <c r="G1080">
        <f t="shared" si="116"/>
        <v>2009</v>
      </c>
      <c r="H1080">
        <f>SUMIF(B$1:B1080, B1080, F$1:F1080)</f>
        <v>5510.86</v>
      </c>
      <c r="I1080">
        <f t="shared" si="120"/>
        <v>0.1</v>
      </c>
      <c r="J1080">
        <f t="shared" si="117"/>
        <v>213.14999999999998</v>
      </c>
      <c r="K1080" s="1">
        <f>EOMONTH(A1080, 0)</f>
        <v>40178</v>
      </c>
      <c r="L1080" s="3">
        <f t="shared" si="118"/>
        <v>4172</v>
      </c>
      <c r="M1080">
        <f t="shared" si="119"/>
        <v>0</v>
      </c>
    </row>
    <row r="1081" spans="1:13" x14ac:dyDescent="0.25">
      <c r="A1081" s="1">
        <v>40172</v>
      </c>
      <c r="B1081" t="s">
        <v>17</v>
      </c>
      <c r="C1081" s="3">
        <v>142</v>
      </c>
      <c r="D1081">
        <f>SUMIF(B$1:B$2162, B1081, C$1:C$2162)</f>
        <v>19896</v>
      </c>
      <c r="E1081" s="2" t="str">
        <f t="shared" si="114"/>
        <v>2.13</v>
      </c>
      <c r="F1081">
        <f t="shared" si="115"/>
        <v>302.45999999999998</v>
      </c>
      <c r="G1081">
        <f t="shared" si="116"/>
        <v>2009</v>
      </c>
      <c r="H1081">
        <f>SUMIF(B$1:B1081, B1081, F$1:F1081)</f>
        <v>20304.989999999998</v>
      </c>
      <c r="I1081">
        <f t="shared" si="120"/>
        <v>0.2</v>
      </c>
      <c r="J1081">
        <f t="shared" si="117"/>
        <v>274.06</v>
      </c>
      <c r="K1081" s="1">
        <f>EOMONTH(A1081, 0)</f>
        <v>40178</v>
      </c>
      <c r="L1081" s="3">
        <f t="shared" si="118"/>
        <v>4030</v>
      </c>
      <c r="M1081">
        <f t="shared" si="119"/>
        <v>0</v>
      </c>
    </row>
    <row r="1082" spans="1:13" x14ac:dyDescent="0.25">
      <c r="A1082" s="1">
        <v>40172</v>
      </c>
      <c r="B1082" t="s">
        <v>71</v>
      </c>
      <c r="C1082" s="3">
        <v>132</v>
      </c>
      <c r="D1082">
        <f>SUMIF(B$1:B$2162, B1082, C$1:C$2162)</f>
        <v>3185</v>
      </c>
      <c r="E1082" s="2" t="str">
        <f t="shared" si="114"/>
        <v>2.13</v>
      </c>
      <c r="F1082">
        <f t="shared" si="115"/>
        <v>281.15999999999997</v>
      </c>
      <c r="G1082">
        <f t="shared" si="116"/>
        <v>2009</v>
      </c>
      <c r="H1082">
        <f>SUMIF(B$1:B1082, B1082, F$1:F1082)</f>
        <v>3256.0299999999997</v>
      </c>
      <c r="I1082">
        <f t="shared" si="120"/>
        <v>0.1</v>
      </c>
      <c r="J1082">
        <f t="shared" si="117"/>
        <v>267.95999999999998</v>
      </c>
      <c r="K1082" s="1">
        <f>EOMONTH(A1082, 0)</f>
        <v>40178</v>
      </c>
      <c r="L1082" s="3">
        <f t="shared" si="118"/>
        <v>3898</v>
      </c>
      <c r="M1082">
        <f t="shared" si="119"/>
        <v>0</v>
      </c>
    </row>
    <row r="1083" spans="1:13" x14ac:dyDescent="0.25">
      <c r="A1083" s="1">
        <v>40172</v>
      </c>
      <c r="B1083" t="s">
        <v>203</v>
      </c>
      <c r="C1083" s="3">
        <v>17</v>
      </c>
      <c r="D1083">
        <f>SUMIF(B$1:B$2162, B1083, C$1:C$2162)</f>
        <v>37</v>
      </c>
      <c r="E1083" s="2" t="str">
        <f t="shared" si="114"/>
        <v>2.13</v>
      </c>
      <c r="F1083">
        <f t="shared" si="115"/>
        <v>36.21</v>
      </c>
      <c r="G1083">
        <f t="shared" si="116"/>
        <v>2009</v>
      </c>
      <c r="H1083">
        <f>SUMIF(B$1:B1083, B1083, F$1:F1083)</f>
        <v>36.21</v>
      </c>
      <c r="I1083">
        <f t="shared" si="120"/>
        <v>0</v>
      </c>
      <c r="J1083">
        <f t="shared" si="117"/>
        <v>36.21</v>
      </c>
      <c r="K1083" s="1">
        <f>EOMONTH(A1083, 0)</f>
        <v>40178</v>
      </c>
      <c r="L1083" s="3">
        <f t="shared" si="118"/>
        <v>3881</v>
      </c>
      <c r="M1083">
        <f t="shared" si="119"/>
        <v>0</v>
      </c>
    </row>
    <row r="1084" spans="1:13" x14ac:dyDescent="0.25">
      <c r="A1084" s="1">
        <v>40173</v>
      </c>
      <c r="B1084" t="s">
        <v>7</v>
      </c>
      <c r="C1084" s="3">
        <v>444</v>
      </c>
      <c r="D1084">
        <f>SUMIF(B$1:B$2162, B1084, C$1:C$2162)</f>
        <v>27505</v>
      </c>
      <c r="E1084" s="2" t="str">
        <f t="shared" si="114"/>
        <v>2.13</v>
      </c>
      <c r="F1084">
        <f t="shared" si="115"/>
        <v>945.71999999999991</v>
      </c>
      <c r="G1084">
        <f t="shared" si="116"/>
        <v>2009</v>
      </c>
      <c r="H1084">
        <f>SUMIF(B$1:B1084, B1084, F$1:F1084)</f>
        <v>30927.360000000001</v>
      </c>
      <c r="I1084">
        <f t="shared" si="120"/>
        <v>0.2</v>
      </c>
      <c r="J1084">
        <f t="shared" si="117"/>
        <v>856.92</v>
      </c>
      <c r="K1084" s="1">
        <f>EOMONTH(A1084, 0)</f>
        <v>40178</v>
      </c>
      <c r="L1084" s="3">
        <f t="shared" si="118"/>
        <v>3437</v>
      </c>
      <c r="M1084">
        <f t="shared" si="119"/>
        <v>0</v>
      </c>
    </row>
    <row r="1085" spans="1:13" x14ac:dyDescent="0.25">
      <c r="A1085" s="1">
        <v>40173</v>
      </c>
      <c r="B1085" t="s">
        <v>50</v>
      </c>
      <c r="C1085" s="3">
        <v>294</v>
      </c>
      <c r="D1085">
        <f>SUMIF(B$1:B$2162, B1085, C$1:C$2162)</f>
        <v>22352</v>
      </c>
      <c r="E1085" s="2" t="str">
        <f t="shared" si="114"/>
        <v>2.13</v>
      </c>
      <c r="F1085">
        <f t="shared" si="115"/>
        <v>626.21999999999991</v>
      </c>
      <c r="G1085">
        <f t="shared" si="116"/>
        <v>2009</v>
      </c>
      <c r="H1085">
        <f>SUMIF(B$1:B1085, B1085, F$1:F1085)</f>
        <v>29989.890000000003</v>
      </c>
      <c r="I1085">
        <f t="shared" si="120"/>
        <v>0.2</v>
      </c>
      <c r="J1085">
        <f t="shared" si="117"/>
        <v>567.41999999999996</v>
      </c>
      <c r="K1085" s="1">
        <f>EOMONTH(A1085, 0)</f>
        <v>40178</v>
      </c>
      <c r="L1085" s="3">
        <f t="shared" si="118"/>
        <v>3143</v>
      </c>
      <c r="M1085">
        <f t="shared" si="119"/>
        <v>0</v>
      </c>
    </row>
    <row r="1086" spans="1:13" x14ac:dyDescent="0.25">
      <c r="A1086" s="1">
        <v>40174</v>
      </c>
      <c r="B1086" t="s">
        <v>7</v>
      </c>
      <c r="C1086" s="3">
        <v>274</v>
      </c>
      <c r="D1086">
        <f>SUMIF(B$1:B$2162, B1086, C$1:C$2162)</f>
        <v>27505</v>
      </c>
      <c r="E1086" s="2" t="str">
        <f t="shared" si="114"/>
        <v>2.13</v>
      </c>
      <c r="F1086">
        <f t="shared" si="115"/>
        <v>583.62</v>
      </c>
      <c r="G1086">
        <f t="shared" si="116"/>
        <v>2009</v>
      </c>
      <c r="H1086">
        <f>SUMIF(B$1:B1086, B1086, F$1:F1086)</f>
        <v>31510.98</v>
      </c>
      <c r="I1086">
        <f t="shared" si="120"/>
        <v>0.2</v>
      </c>
      <c r="J1086">
        <f t="shared" si="117"/>
        <v>528.81999999999994</v>
      </c>
      <c r="K1086" s="1">
        <f>EOMONTH(A1086, 0)</f>
        <v>40178</v>
      </c>
      <c r="L1086" s="3">
        <f t="shared" si="118"/>
        <v>2869</v>
      </c>
      <c r="M1086">
        <f t="shared" si="119"/>
        <v>0</v>
      </c>
    </row>
    <row r="1087" spans="1:13" x14ac:dyDescent="0.25">
      <c r="A1087" s="1">
        <v>40176</v>
      </c>
      <c r="B1087" t="s">
        <v>35</v>
      </c>
      <c r="C1087" s="3">
        <v>168</v>
      </c>
      <c r="D1087">
        <f>SUMIF(B$1:B$2162, B1087, C$1:C$2162)</f>
        <v>4407</v>
      </c>
      <c r="E1087" s="2" t="str">
        <f t="shared" si="114"/>
        <v>2.13</v>
      </c>
      <c r="F1087">
        <f t="shared" si="115"/>
        <v>357.84</v>
      </c>
      <c r="G1087">
        <f t="shared" si="116"/>
        <v>2009</v>
      </c>
      <c r="H1087">
        <f>SUMIF(B$1:B1087, B1087, F$1:F1087)</f>
        <v>3353.9800000000005</v>
      </c>
      <c r="I1087">
        <f t="shared" si="120"/>
        <v>0.1</v>
      </c>
      <c r="J1087">
        <f t="shared" si="117"/>
        <v>341.03999999999996</v>
      </c>
      <c r="K1087" s="1">
        <f>EOMONTH(A1087, 0)</f>
        <v>40178</v>
      </c>
      <c r="L1087" s="3">
        <f t="shared" si="118"/>
        <v>2701</v>
      </c>
      <c r="M1087">
        <f t="shared" si="119"/>
        <v>0</v>
      </c>
    </row>
    <row r="1088" spans="1:13" x14ac:dyDescent="0.25">
      <c r="A1088" s="1">
        <v>40177</v>
      </c>
      <c r="B1088" t="s">
        <v>30</v>
      </c>
      <c r="C1088" s="3">
        <v>126</v>
      </c>
      <c r="D1088">
        <f>SUMIF(B$1:B$2162, B1088, C$1:C$2162)</f>
        <v>5120</v>
      </c>
      <c r="E1088" s="2" t="str">
        <f t="shared" si="114"/>
        <v>2.13</v>
      </c>
      <c r="F1088">
        <f t="shared" si="115"/>
        <v>268.38</v>
      </c>
      <c r="G1088">
        <f t="shared" si="116"/>
        <v>2009</v>
      </c>
      <c r="H1088">
        <f>SUMIF(B$1:B1088, B1088, F$1:F1088)</f>
        <v>5906.1900000000005</v>
      </c>
      <c r="I1088">
        <f t="shared" si="120"/>
        <v>0.1</v>
      </c>
      <c r="J1088">
        <f t="shared" si="117"/>
        <v>255.77999999999997</v>
      </c>
      <c r="K1088" s="1">
        <f>EOMONTH(A1088, 0)</f>
        <v>40178</v>
      </c>
      <c r="L1088" s="3">
        <f t="shared" si="118"/>
        <v>2575</v>
      </c>
      <c r="M1088">
        <f t="shared" si="119"/>
        <v>0</v>
      </c>
    </row>
    <row r="1089" spans="1:13" x14ac:dyDescent="0.25">
      <c r="A1089" s="1">
        <v>40177</v>
      </c>
      <c r="B1089" t="s">
        <v>8</v>
      </c>
      <c r="C1089" s="3">
        <v>115</v>
      </c>
      <c r="D1089">
        <f>SUMIF(B$1:B$2162, B1089, C$1:C$2162)</f>
        <v>3835</v>
      </c>
      <c r="E1089" s="2" t="str">
        <f t="shared" si="114"/>
        <v>2.13</v>
      </c>
      <c r="F1089">
        <f t="shared" si="115"/>
        <v>244.95</v>
      </c>
      <c r="G1089">
        <f t="shared" si="116"/>
        <v>2009</v>
      </c>
      <c r="H1089">
        <f>SUMIF(B$1:B1089, B1089, F$1:F1089)</f>
        <v>4034.3899999999994</v>
      </c>
      <c r="I1089">
        <f t="shared" si="120"/>
        <v>0.1</v>
      </c>
      <c r="J1089">
        <f t="shared" si="117"/>
        <v>233.45</v>
      </c>
      <c r="K1089" s="1">
        <f>EOMONTH(A1089, 0)</f>
        <v>40178</v>
      </c>
      <c r="L1089" s="3">
        <f t="shared" si="118"/>
        <v>2460</v>
      </c>
      <c r="M1089">
        <f t="shared" si="119"/>
        <v>0</v>
      </c>
    </row>
    <row r="1090" spans="1:13" x14ac:dyDescent="0.25">
      <c r="A1090" s="1">
        <v>40180</v>
      </c>
      <c r="B1090" t="s">
        <v>22</v>
      </c>
      <c r="C1090" s="3">
        <v>413</v>
      </c>
      <c r="D1090">
        <f>SUMIF(B$1:B$2162, B1090, C$1:C$2162)</f>
        <v>26025</v>
      </c>
      <c r="E1090" s="2" t="str">
        <f t="shared" ref="E1090:E1153" si="121">INDEX(Z$1:Z$10, MATCH(YEAR(A1090), Y$1:Y$10, 0))</f>
        <v>2.10</v>
      </c>
      <c r="F1090">
        <f t="shared" ref="F1090:F1153" si="122">C1090*E1090</f>
        <v>867.30000000000007</v>
      </c>
      <c r="G1090">
        <f t="shared" ref="G1090:G1153" si="123">YEAR(A1090)</f>
        <v>2010</v>
      </c>
      <c r="H1090">
        <f>SUMIF(B$1:B1090, B1090, F$1:F1090)</f>
        <v>24041.03</v>
      </c>
      <c r="I1090">
        <f t="shared" si="120"/>
        <v>0.2</v>
      </c>
      <c r="J1090">
        <f t="shared" ref="J1090:J1153" si="124">C1090*(E1090-I1090)</f>
        <v>784.7</v>
      </c>
      <c r="K1090" s="1">
        <f>EOMONTH(A1090, 0)</f>
        <v>40209</v>
      </c>
      <c r="L1090" s="3">
        <f t="shared" si="118"/>
        <v>2047</v>
      </c>
      <c r="M1090">
        <f t="shared" si="119"/>
        <v>0</v>
      </c>
    </row>
    <row r="1091" spans="1:13" x14ac:dyDescent="0.25">
      <c r="A1091" s="1">
        <v>40180</v>
      </c>
      <c r="B1091" t="s">
        <v>28</v>
      </c>
      <c r="C1091" s="3">
        <v>73</v>
      </c>
      <c r="D1091">
        <f>SUMIF(B$1:B$2162, B1091, C$1:C$2162)</f>
        <v>4440</v>
      </c>
      <c r="E1091" s="2" t="str">
        <f t="shared" si="121"/>
        <v>2.10</v>
      </c>
      <c r="F1091">
        <f t="shared" si="122"/>
        <v>153.30000000000001</v>
      </c>
      <c r="G1091">
        <f t="shared" si="123"/>
        <v>2010</v>
      </c>
      <c r="H1091">
        <f>SUMIF(B$1:B1091, B1091, F$1:F1091)</f>
        <v>4424.24</v>
      </c>
      <c r="I1091">
        <f t="shared" si="120"/>
        <v>0.1</v>
      </c>
      <c r="J1091">
        <f t="shared" si="124"/>
        <v>146</v>
      </c>
      <c r="K1091" s="1">
        <f>EOMONTH(A1091, 0)</f>
        <v>40209</v>
      </c>
      <c r="L1091" s="3">
        <f t="shared" ref="L1091:L1154" si="125">IF(MONTH(K1090)&lt;MONTH(A1091), IF(L1090 &lt;5000, IF(L1090&lt;4000, IF(L1090&lt;3000, IF(L1090&lt;2000,IF(L1090&lt;1000, L1090 + 5000, L1090+4000), L1090+3000), L1090+2000), L1090+1000), L1090 - C1091), L1090 - C1091)</f>
        <v>1974</v>
      </c>
      <c r="M1091">
        <f t="shared" ref="M1091:M1154" si="126">IF(AND(MONTH(K1090)&lt;MONTH(A1091), L1091 + C1091 &gt; L1090 + 4000), 1, 0)</f>
        <v>0</v>
      </c>
    </row>
    <row r="1092" spans="1:13" x14ac:dyDescent="0.25">
      <c r="A1092" s="1">
        <v>40181</v>
      </c>
      <c r="B1092" t="s">
        <v>7</v>
      </c>
      <c r="C1092" s="3">
        <v>393</v>
      </c>
      <c r="D1092">
        <f>SUMIF(B$1:B$2162, B1092, C$1:C$2162)</f>
        <v>27505</v>
      </c>
      <c r="E1092" s="2" t="str">
        <f t="shared" si="121"/>
        <v>2.10</v>
      </c>
      <c r="F1092">
        <f t="shared" si="122"/>
        <v>825.30000000000007</v>
      </c>
      <c r="G1092">
        <f t="shared" si="123"/>
        <v>2010</v>
      </c>
      <c r="H1092">
        <f>SUMIF(B$1:B1092, B1092, F$1:F1092)</f>
        <v>32336.28</v>
      </c>
      <c r="I1092">
        <f t="shared" si="120"/>
        <v>0.2</v>
      </c>
      <c r="J1092">
        <f t="shared" si="124"/>
        <v>746.7</v>
      </c>
      <c r="K1092" s="1">
        <f>EOMONTH(A1092, 0)</f>
        <v>40209</v>
      </c>
      <c r="L1092" s="3">
        <f t="shared" si="125"/>
        <v>1581</v>
      </c>
      <c r="M1092">
        <f t="shared" si="126"/>
        <v>0</v>
      </c>
    </row>
    <row r="1093" spans="1:13" x14ac:dyDescent="0.25">
      <c r="A1093" s="1">
        <v>40184</v>
      </c>
      <c r="B1093" t="s">
        <v>143</v>
      </c>
      <c r="C1093" s="3">
        <v>13</v>
      </c>
      <c r="D1093">
        <f>SUMIF(B$1:B$2162, B1093, C$1:C$2162)</f>
        <v>22</v>
      </c>
      <c r="E1093" s="2" t="str">
        <f t="shared" si="121"/>
        <v>2.10</v>
      </c>
      <c r="F1093">
        <f t="shared" si="122"/>
        <v>27.3</v>
      </c>
      <c r="G1093">
        <f t="shared" si="123"/>
        <v>2010</v>
      </c>
      <c r="H1093">
        <f>SUMIF(B$1:B1093, B1093, F$1:F1093)</f>
        <v>46.11</v>
      </c>
      <c r="I1093">
        <f t="shared" si="120"/>
        <v>0</v>
      </c>
      <c r="J1093">
        <f t="shared" si="124"/>
        <v>27.3</v>
      </c>
      <c r="K1093" s="1">
        <f>EOMONTH(A1093, 0)</f>
        <v>40209</v>
      </c>
      <c r="L1093" s="3">
        <f t="shared" si="125"/>
        <v>1568</v>
      </c>
      <c r="M1093">
        <f t="shared" si="126"/>
        <v>0</v>
      </c>
    </row>
    <row r="1094" spans="1:13" x14ac:dyDescent="0.25">
      <c r="A1094" s="1">
        <v>40185</v>
      </c>
      <c r="B1094" t="s">
        <v>22</v>
      </c>
      <c r="C1094" s="3">
        <v>211</v>
      </c>
      <c r="D1094">
        <f>SUMIF(B$1:B$2162, B1094, C$1:C$2162)</f>
        <v>26025</v>
      </c>
      <c r="E1094" s="2" t="str">
        <f t="shared" si="121"/>
        <v>2.10</v>
      </c>
      <c r="F1094">
        <f t="shared" si="122"/>
        <v>443.1</v>
      </c>
      <c r="G1094">
        <f t="shared" si="123"/>
        <v>2010</v>
      </c>
      <c r="H1094">
        <f>SUMIF(B$1:B1094, B1094, F$1:F1094)</f>
        <v>24484.129999999997</v>
      </c>
      <c r="I1094">
        <f t="shared" si="120"/>
        <v>0.2</v>
      </c>
      <c r="J1094">
        <f t="shared" si="124"/>
        <v>400.90000000000003</v>
      </c>
      <c r="K1094" s="1">
        <f>EOMONTH(A1094, 0)</f>
        <v>40209</v>
      </c>
      <c r="L1094" s="3">
        <f t="shared" si="125"/>
        <v>1357</v>
      </c>
      <c r="M1094">
        <f t="shared" si="126"/>
        <v>0</v>
      </c>
    </row>
    <row r="1095" spans="1:13" x14ac:dyDescent="0.25">
      <c r="A1095" s="1">
        <v>40189</v>
      </c>
      <c r="B1095" t="s">
        <v>61</v>
      </c>
      <c r="C1095" s="3">
        <v>116</v>
      </c>
      <c r="D1095">
        <f>SUMIF(B$1:B$2162, B1095, C$1:C$2162)</f>
        <v>3705</v>
      </c>
      <c r="E1095" s="2" t="str">
        <f t="shared" si="121"/>
        <v>2.10</v>
      </c>
      <c r="F1095">
        <f t="shared" si="122"/>
        <v>243.60000000000002</v>
      </c>
      <c r="G1095">
        <f t="shared" si="123"/>
        <v>2010</v>
      </c>
      <c r="H1095">
        <f>SUMIF(B$1:B1095, B1095, F$1:F1095)</f>
        <v>3890.6899999999996</v>
      </c>
      <c r="I1095">
        <f t="shared" si="120"/>
        <v>0.1</v>
      </c>
      <c r="J1095">
        <f t="shared" si="124"/>
        <v>232</v>
      </c>
      <c r="K1095" s="1">
        <f>EOMONTH(A1095, 0)</f>
        <v>40209</v>
      </c>
      <c r="L1095" s="3">
        <f t="shared" si="125"/>
        <v>1241</v>
      </c>
      <c r="M1095">
        <f t="shared" si="126"/>
        <v>0</v>
      </c>
    </row>
    <row r="1096" spans="1:13" x14ac:dyDescent="0.25">
      <c r="A1096" s="1">
        <v>40189</v>
      </c>
      <c r="B1096" t="s">
        <v>0</v>
      </c>
      <c r="C1096" s="3">
        <v>9</v>
      </c>
      <c r="D1096">
        <f>SUMIF(B$1:B$2162, B1096, C$1:C$2162)</f>
        <v>60</v>
      </c>
      <c r="E1096" s="2" t="str">
        <f t="shared" si="121"/>
        <v>2.10</v>
      </c>
      <c r="F1096">
        <f t="shared" si="122"/>
        <v>18.900000000000002</v>
      </c>
      <c r="G1096">
        <f t="shared" si="123"/>
        <v>2010</v>
      </c>
      <c r="H1096">
        <f>SUMIF(B$1:B1096, B1096, F$1:F1096)</f>
        <v>79.900000000000006</v>
      </c>
      <c r="I1096">
        <f t="shared" si="120"/>
        <v>0</v>
      </c>
      <c r="J1096">
        <f t="shared" si="124"/>
        <v>18.900000000000002</v>
      </c>
      <c r="K1096" s="1">
        <f>EOMONTH(A1096, 0)</f>
        <v>40209</v>
      </c>
      <c r="L1096" s="3">
        <f t="shared" si="125"/>
        <v>1232</v>
      </c>
      <c r="M1096">
        <f t="shared" si="126"/>
        <v>0</v>
      </c>
    </row>
    <row r="1097" spans="1:13" x14ac:dyDescent="0.25">
      <c r="A1097" s="1">
        <v>40193</v>
      </c>
      <c r="B1097" t="s">
        <v>45</v>
      </c>
      <c r="C1097" s="3">
        <v>117</v>
      </c>
      <c r="D1097">
        <f>SUMIF(B$1:B$2162, B1097, C$1:C$2162)</f>
        <v>26451</v>
      </c>
      <c r="E1097" s="2" t="str">
        <f t="shared" si="121"/>
        <v>2.10</v>
      </c>
      <c r="F1097">
        <f t="shared" si="122"/>
        <v>245.70000000000002</v>
      </c>
      <c r="G1097">
        <f t="shared" si="123"/>
        <v>2010</v>
      </c>
      <c r="H1097">
        <f>SUMIF(B$1:B1097, B1097, F$1:F1097)</f>
        <v>28568.949999999997</v>
      </c>
      <c r="I1097">
        <f t="shared" si="120"/>
        <v>0.2</v>
      </c>
      <c r="J1097">
        <f t="shared" si="124"/>
        <v>222.3</v>
      </c>
      <c r="K1097" s="1">
        <f>EOMONTH(A1097, 0)</f>
        <v>40209</v>
      </c>
      <c r="L1097" s="3">
        <f t="shared" si="125"/>
        <v>1115</v>
      </c>
      <c r="M1097">
        <f t="shared" si="126"/>
        <v>0</v>
      </c>
    </row>
    <row r="1098" spans="1:13" x14ac:dyDescent="0.25">
      <c r="A1098" s="1">
        <v>40194</v>
      </c>
      <c r="B1098" t="s">
        <v>50</v>
      </c>
      <c r="C1098" s="3">
        <v>221</v>
      </c>
      <c r="D1098">
        <f>SUMIF(B$1:B$2162, B1098, C$1:C$2162)</f>
        <v>22352</v>
      </c>
      <c r="E1098" s="2" t="str">
        <f t="shared" si="121"/>
        <v>2.10</v>
      </c>
      <c r="F1098">
        <f t="shared" si="122"/>
        <v>464.1</v>
      </c>
      <c r="G1098">
        <f t="shared" si="123"/>
        <v>2010</v>
      </c>
      <c r="H1098">
        <f>SUMIF(B$1:B1098, B1098, F$1:F1098)</f>
        <v>30453.99</v>
      </c>
      <c r="I1098">
        <f t="shared" ref="I1098:I1161" si="127">IF(AND(H1098&gt;=100, H1098&lt;1000), 0.05, IF(AND(H1098&gt;=1000, H1098&lt;10000), 0.1, IF(H1098&gt;=10000, 0.2, 0)))</f>
        <v>0.2</v>
      </c>
      <c r="J1098">
        <f t="shared" si="124"/>
        <v>419.90000000000003</v>
      </c>
      <c r="K1098" s="1">
        <f>EOMONTH(A1098, 0)</f>
        <v>40209</v>
      </c>
      <c r="L1098" s="3">
        <f t="shared" si="125"/>
        <v>894</v>
      </c>
      <c r="M1098">
        <f t="shared" si="126"/>
        <v>0</v>
      </c>
    </row>
    <row r="1099" spans="1:13" x14ac:dyDescent="0.25">
      <c r="A1099" s="1">
        <v>40198</v>
      </c>
      <c r="B1099" t="s">
        <v>152</v>
      </c>
      <c r="C1099" s="3">
        <v>9</v>
      </c>
      <c r="D1099">
        <f>SUMIF(B$1:B$2162, B1099, C$1:C$2162)</f>
        <v>36</v>
      </c>
      <c r="E1099" s="2" t="str">
        <f t="shared" si="121"/>
        <v>2.10</v>
      </c>
      <c r="F1099">
        <f t="shared" si="122"/>
        <v>18.900000000000002</v>
      </c>
      <c r="G1099">
        <f t="shared" si="123"/>
        <v>2010</v>
      </c>
      <c r="H1099">
        <f>SUMIF(B$1:B1099, B1099, F$1:F1099)</f>
        <v>44.540000000000006</v>
      </c>
      <c r="I1099">
        <f t="shared" si="127"/>
        <v>0</v>
      </c>
      <c r="J1099">
        <f t="shared" si="124"/>
        <v>18.900000000000002</v>
      </c>
      <c r="K1099" s="1">
        <f>EOMONTH(A1099, 0)</f>
        <v>40209</v>
      </c>
      <c r="L1099" s="3">
        <f t="shared" si="125"/>
        <v>885</v>
      </c>
      <c r="M1099">
        <f t="shared" si="126"/>
        <v>0</v>
      </c>
    </row>
    <row r="1100" spans="1:13" x14ac:dyDescent="0.25">
      <c r="A1100" s="1">
        <v>40199</v>
      </c>
      <c r="B1100" t="s">
        <v>17</v>
      </c>
      <c r="C1100" s="3">
        <v>214</v>
      </c>
      <c r="D1100">
        <f>SUMIF(B$1:B$2162, B1100, C$1:C$2162)</f>
        <v>19896</v>
      </c>
      <c r="E1100" s="2" t="str">
        <f t="shared" si="121"/>
        <v>2.10</v>
      </c>
      <c r="F1100">
        <f t="shared" si="122"/>
        <v>449.40000000000003</v>
      </c>
      <c r="G1100">
        <f t="shared" si="123"/>
        <v>2010</v>
      </c>
      <c r="H1100">
        <f>SUMIF(B$1:B1100, B1100, F$1:F1100)</f>
        <v>20754.39</v>
      </c>
      <c r="I1100">
        <f t="shared" si="127"/>
        <v>0.2</v>
      </c>
      <c r="J1100">
        <f t="shared" si="124"/>
        <v>406.6</v>
      </c>
      <c r="K1100" s="1">
        <f>EOMONTH(A1100, 0)</f>
        <v>40209</v>
      </c>
      <c r="L1100" s="3">
        <f t="shared" si="125"/>
        <v>671</v>
      </c>
      <c r="M1100">
        <f t="shared" si="126"/>
        <v>0</v>
      </c>
    </row>
    <row r="1101" spans="1:13" x14ac:dyDescent="0.25">
      <c r="A1101" s="1">
        <v>40200</v>
      </c>
      <c r="B1101" t="s">
        <v>37</v>
      </c>
      <c r="C1101" s="3">
        <v>138</v>
      </c>
      <c r="D1101">
        <f>SUMIF(B$1:B$2162, B1101, C$1:C$2162)</f>
        <v>5232</v>
      </c>
      <c r="E1101" s="2" t="str">
        <f t="shared" si="121"/>
        <v>2.10</v>
      </c>
      <c r="F1101">
        <f t="shared" si="122"/>
        <v>289.8</v>
      </c>
      <c r="G1101">
        <f t="shared" si="123"/>
        <v>2010</v>
      </c>
      <c r="H1101">
        <f>SUMIF(B$1:B1101, B1101, F$1:F1101)</f>
        <v>5388.3900000000012</v>
      </c>
      <c r="I1101">
        <f t="shared" si="127"/>
        <v>0.1</v>
      </c>
      <c r="J1101">
        <f t="shared" si="124"/>
        <v>276</v>
      </c>
      <c r="K1101" s="1">
        <f>EOMONTH(A1101, 0)</f>
        <v>40209</v>
      </c>
      <c r="L1101" s="3">
        <f t="shared" si="125"/>
        <v>533</v>
      </c>
      <c r="M1101">
        <f t="shared" si="126"/>
        <v>0</v>
      </c>
    </row>
    <row r="1102" spans="1:13" x14ac:dyDescent="0.25">
      <c r="A1102" s="1">
        <v>40201</v>
      </c>
      <c r="B1102" t="s">
        <v>52</v>
      </c>
      <c r="C1102" s="3">
        <v>128</v>
      </c>
      <c r="D1102">
        <f>SUMIF(B$1:B$2162, B1102, C$1:C$2162)</f>
        <v>5460</v>
      </c>
      <c r="E1102" s="2" t="str">
        <f t="shared" si="121"/>
        <v>2.10</v>
      </c>
      <c r="F1102">
        <f t="shared" si="122"/>
        <v>268.8</v>
      </c>
      <c r="G1102">
        <f t="shared" si="123"/>
        <v>2010</v>
      </c>
      <c r="H1102">
        <f>SUMIF(B$1:B1102, B1102, F$1:F1102)</f>
        <v>4250.6099999999997</v>
      </c>
      <c r="I1102">
        <f t="shared" si="127"/>
        <v>0.1</v>
      </c>
      <c r="J1102">
        <f t="shared" si="124"/>
        <v>256</v>
      </c>
      <c r="K1102" s="1">
        <f>EOMONTH(A1102, 0)</f>
        <v>40209</v>
      </c>
      <c r="L1102" s="3">
        <f t="shared" si="125"/>
        <v>405</v>
      </c>
      <c r="M1102">
        <f t="shared" si="126"/>
        <v>0</v>
      </c>
    </row>
    <row r="1103" spans="1:13" x14ac:dyDescent="0.25">
      <c r="A1103" s="1">
        <v>40201</v>
      </c>
      <c r="B1103" t="s">
        <v>81</v>
      </c>
      <c r="C1103" s="3">
        <v>11</v>
      </c>
      <c r="D1103">
        <f>SUMIF(B$1:B$2162, B1103, C$1:C$2162)</f>
        <v>58</v>
      </c>
      <c r="E1103" s="2" t="str">
        <f t="shared" si="121"/>
        <v>2.10</v>
      </c>
      <c r="F1103">
        <f t="shared" si="122"/>
        <v>23.1</v>
      </c>
      <c r="G1103">
        <f t="shared" si="123"/>
        <v>2010</v>
      </c>
      <c r="H1103">
        <f>SUMIF(B$1:B1103, B1103, F$1:F1103)</f>
        <v>57.1</v>
      </c>
      <c r="I1103">
        <f t="shared" si="127"/>
        <v>0</v>
      </c>
      <c r="J1103">
        <f t="shared" si="124"/>
        <v>23.1</v>
      </c>
      <c r="K1103" s="1">
        <f>EOMONTH(A1103, 0)</f>
        <v>40209</v>
      </c>
      <c r="L1103" s="3">
        <f t="shared" si="125"/>
        <v>394</v>
      </c>
      <c r="M1103">
        <f t="shared" si="126"/>
        <v>0</v>
      </c>
    </row>
    <row r="1104" spans="1:13" x14ac:dyDescent="0.25">
      <c r="A1104" s="1">
        <v>40202</v>
      </c>
      <c r="B1104" t="s">
        <v>17</v>
      </c>
      <c r="C1104" s="3">
        <v>376</v>
      </c>
      <c r="D1104">
        <f>SUMIF(B$1:B$2162, B1104, C$1:C$2162)</f>
        <v>19896</v>
      </c>
      <c r="E1104" s="2" t="str">
        <f t="shared" si="121"/>
        <v>2.10</v>
      </c>
      <c r="F1104">
        <f t="shared" si="122"/>
        <v>789.6</v>
      </c>
      <c r="G1104">
        <f t="shared" si="123"/>
        <v>2010</v>
      </c>
      <c r="H1104">
        <f>SUMIF(B$1:B1104, B1104, F$1:F1104)</f>
        <v>21543.989999999998</v>
      </c>
      <c r="I1104">
        <f t="shared" si="127"/>
        <v>0.2</v>
      </c>
      <c r="J1104">
        <f t="shared" si="124"/>
        <v>714.40000000000009</v>
      </c>
      <c r="K1104" s="1">
        <f>EOMONTH(A1104, 0)</f>
        <v>40209</v>
      </c>
      <c r="L1104" s="3">
        <f t="shared" si="125"/>
        <v>18</v>
      </c>
      <c r="M1104">
        <f t="shared" si="126"/>
        <v>0</v>
      </c>
    </row>
    <row r="1105" spans="1:13" x14ac:dyDescent="0.25">
      <c r="A1105" s="1">
        <v>40203</v>
      </c>
      <c r="B1105" t="s">
        <v>14</v>
      </c>
      <c r="C1105" s="3">
        <v>200</v>
      </c>
      <c r="D1105">
        <f>SUMIF(B$1:B$2162, B1105, C$1:C$2162)</f>
        <v>23660</v>
      </c>
      <c r="E1105" s="2" t="str">
        <f t="shared" si="121"/>
        <v>2.10</v>
      </c>
      <c r="F1105">
        <f t="shared" si="122"/>
        <v>420</v>
      </c>
      <c r="G1105">
        <f t="shared" si="123"/>
        <v>2010</v>
      </c>
      <c r="H1105">
        <f>SUMIF(B$1:B1105, B1105, F$1:F1105)</f>
        <v>24787.340000000004</v>
      </c>
      <c r="I1105">
        <f t="shared" si="127"/>
        <v>0.2</v>
      </c>
      <c r="J1105">
        <f t="shared" si="124"/>
        <v>380</v>
      </c>
      <c r="K1105" s="1">
        <f>EOMONTH(A1105, 0)</f>
        <v>40209</v>
      </c>
      <c r="L1105" s="3">
        <f t="shared" si="125"/>
        <v>-182</v>
      </c>
      <c r="M1105">
        <f t="shared" si="126"/>
        <v>0</v>
      </c>
    </row>
    <row r="1106" spans="1:13" x14ac:dyDescent="0.25">
      <c r="A1106" s="1">
        <v>40203</v>
      </c>
      <c r="B1106" t="s">
        <v>17</v>
      </c>
      <c r="C1106" s="3">
        <v>121</v>
      </c>
      <c r="D1106">
        <f>SUMIF(B$1:B$2162, B1106, C$1:C$2162)</f>
        <v>19896</v>
      </c>
      <c r="E1106" s="2" t="str">
        <f t="shared" si="121"/>
        <v>2.10</v>
      </c>
      <c r="F1106">
        <f t="shared" si="122"/>
        <v>254.10000000000002</v>
      </c>
      <c r="G1106">
        <f t="shared" si="123"/>
        <v>2010</v>
      </c>
      <c r="H1106">
        <f>SUMIF(B$1:B1106, B1106, F$1:F1106)</f>
        <v>21798.089999999997</v>
      </c>
      <c r="I1106">
        <f t="shared" si="127"/>
        <v>0.2</v>
      </c>
      <c r="J1106">
        <f t="shared" si="124"/>
        <v>229.9</v>
      </c>
      <c r="K1106" s="1">
        <f>EOMONTH(A1106, 0)</f>
        <v>40209</v>
      </c>
      <c r="L1106" s="3">
        <f t="shared" si="125"/>
        <v>-303</v>
      </c>
      <c r="M1106">
        <f t="shared" si="126"/>
        <v>0</v>
      </c>
    </row>
    <row r="1107" spans="1:13" x14ac:dyDescent="0.25">
      <c r="A1107" s="1">
        <v>40204</v>
      </c>
      <c r="B1107" t="s">
        <v>17</v>
      </c>
      <c r="C1107" s="3">
        <v>500</v>
      </c>
      <c r="D1107">
        <f>SUMIF(B$1:B$2162, B1107, C$1:C$2162)</f>
        <v>19896</v>
      </c>
      <c r="E1107" s="2" t="str">
        <f t="shared" si="121"/>
        <v>2.10</v>
      </c>
      <c r="F1107">
        <f t="shared" si="122"/>
        <v>1050</v>
      </c>
      <c r="G1107">
        <f t="shared" si="123"/>
        <v>2010</v>
      </c>
      <c r="H1107">
        <f>SUMIF(B$1:B1107, B1107, F$1:F1107)</f>
        <v>22848.089999999997</v>
      </c>
      <c r="I1107">
        <f t="shared" si="127"/>
        <v>0.2</v>
      </c>
      <c r="J1107">
        <f t="shared" si="124"/>
        <v>950.00000000000011</v>
      </c>
      <c r="K1107" s="1">
        <f>EOMONTH(A1107, 0)</f>
        <v>40209</v>
      </c>
      <c r="L1107" s="3">
        <f t="shared" si="125"/>
        <v>-803</v>
      </c>
      <c r="M1107">
        <f t="shared" si="126"/>
        <v>0</v>
      </c>
    </row>
    <row r="1108" spans="1:13" x14ac:dyDescent="0.25">
      <c r="A1108" s="1">
        <v>40206</v>
      </c>
      <c r="B1108" t="s">
        <v>71</v>
      </c>
      <c r="C1108" s="3">
        <v>108</v>
      </c>
      <c r="D1108">
        <f>SUMIF(B$1:B$2162, B1108, C$1:C$2162)</f>
        <v>3185</v>
      </c>
      <c r="E1108" s="2" t="str">
        <f t="shared" si="121"/>
        <v>2.10</v>
      </c>
      <c r="F1108">
        <f t="shared" si="122"/>
        <v>226.8</v>
      </c>
      <c r="G1108">
        <f t="shared" si="123"/>
        <v>2010</v>
      </c>
      <c r="H1108">
        <f>SUMIF(B$1:B1108, B1108, F$1:F1108)</f>
        <v>3482.83</v>
      </c>
      <c r="I1108">
        <f t="shared" si="127"/>
        <v>0.1</v>
      </c>
      <c r="J1108">
        <f t="shared" si="124"/>
        <v>216</v>
      </c>
      <c r="K1108" s="1">
        <f>EOMONTH(A1108, 0)</f>
        <v>40209</v>
      </c>
      <c r="L1108" s="3">
        <f t="shared" si="125"/>
        <v>-911</v>
      </c>
      <c r="M1108">
        <f t="shared" si="126"/>
        <v>0</v>
      </c>
    </row>
    <row r="1109" spans="1:13" x14ac:dyDescent="0.25">
      <c r="A1109" s="1">
        <v>40207</v>
      </c>
      <c r="B1109" t="s">
        <v>25</v>
      </c>
      <c r="C1109" s="3">
        <v>59</v>
      </c>
      <c r="D1109">
        <f>SUMIF(B$1:B$2162, B1109, C$1:C$2162)</f>
        <v>2717</v>
      </c>
      <c r="E1109" s="2" t="str">
        <f t="shared" si="121"/>
        <v>2.10</v>
      </c>
      <c r="F1109">
        <f t="shared" si="122"/>
        <v>123.9</v>
      </c>
      <c r="G1109">
        <f t="shared" si="123"/>
        <v>2010</v>
      </c>
      <c r="H1109">
        <f>SUMIF(B$1:B1109, B1109, F$1:F1109)</f>
        <v>2371.4399999999996</v>
      </c>
      <c r="I1109">
        <f t="shared" si="127"/>
        <v>0.1</v>
      </c>
      <c r="J1109">
        <f t="shared" si="124"/>
        <v>118</v>
      </c>
      <c r="K1109" s="1">
        <f>EOMONTH(A1109, 0)</f>
        <v>40209</v>
      </c>
      <c r="L1109" s="3">
        <f t="shared" si="125"/>
        <v>-970</v>
      </c>
      <c r="M1109">
        <f t="shared" si="126"/>
        <v>0</v>
      </c>
    </row>
    <row r="1110" spans="1:13" x14ac:dyDescent="0.25">
      <c r="A1110" s="1">
        <v>40208</v>
      </c>
      <c r="B1110" t="s">
        <v>10</v>
      </c>
      <c r="C1110" s="3">
        <v>191</v>
      </c>
      <c r="D1110">
        <f>SUMIF(B$1:B$2162, B1110, C$1:C$2162)</f>
        <v>4831</v>
      </c>
      <c r="E1110" s="2" t="str">
        <f t="shared" si="121"/>
        <v>2.10</v>
      </c>
      <c r="F1110">
        <f t="shared" si="122"/>
        <v>401.1</v>
      </c>
      <c r="G1110">
        <f t="shared" si="123"/>
        <v>2010</v>
      </c>
      <c r="H1110">
        <f>SUMIF(B$1:B1110, B1110, F$1:F1110)</f>
        <v>4380.6900000000005</v>
      </c>
      <c r="I1110">
        <f t="shared" si="127"/>
        <v>0.1</v>
      </c>
      <c r="J1110">
        <f t="shared" si="124"/>
        <v>382</v>
      </c>
      <c r="K1110" s="1">
        <f>EOMONTH(A1110, 0)</f>
        <v>40209</v>
      </c>
      <c r="L1110" s="3">
        <f t="shared" si="125"/>
        <v>-1161</v>
      </c>
      <c r="M1110">
        <f t="shared" si="126"/>
        <v>0</v>
      </c>
    </row>
    <row r="1111" spans="1:13" x14ac:dyDescent="0.25">
      <c r="A1111" s="1">
        <v>40209</v>
      </c>
      <c r="B1111" t="s">
        <v>19</v>
      </c>
      <c r="C1111" s="3">
        <v>189</v>
      </c>
      <c r="D1111">
        <f>SUMIF(B$1:B$2162, B1111, C$1:C$2162)</f>
        <v>4784</v>
      </c>
      <c r="E1111" s="2" t="str">
        <f t="shared" si="121"/>
        <v>2.10</v>
      </c>
      <c r="F1111">
        <f t="shared" si="122"/>
        <v>396.90000000000003</v>
      </c>
      <c r="G1111">
        <f t="shared" si="123"/>
        <v>2010</v>
      </c>
      <c r="H1111">
        <f>SUMIF(B$1:B1111, B1111, F$1:F1111)</f>
        <v>4568.8499999999995</v>
      </c>
      <c r="I1111">
        <f t="shared" si="127"/>
        <v>0.1</v>
      </c>
      <c r="J1111">
        <f t="shared" si="124"/>
        <v>378</v>
      </c>
      <c r="K1111" s="1">
        <f>EOMONTH(A1111, 0)</f>
        <v>40209</v>
      </c>
      <c r="L1111" s="3">
        <f t="shared" si="125"/>
        <v>-1350</v>
      </c>
      <c r="M1111">
        <f t="shared" si="126"/>
        <v>0</v>
      </c>
    </row>
    <row r="1112" spans="1:13" x14ac:dyDescent="0.25">
      <c r="A1112" s="1">
        <v>40211</v>
      </c>
      <c r="B1112" t="s">
        <v>45</v>
      </c>
      <c r="C1112" s="3">
        <v>247</v>
      </c>
      <c r="D1112">
        <f>SUMIF(B$1:B$2162, B1112, C$1:C$2162)</f>
        <v>26451</v>
      </c>
      <c r="E1112" s="2" t="str">
        <f t="shared" si="121"/>
        <v>2.10</v>
      </c>
      <c r="F1112">
        <f t="shared" si="122"/>
        <v>518.70000000000005</v>
      </c>
      <c r="G1112">
        <f t="shared" si="123"/>
        <v>2010</v>
      </c>
      <c r="H1112">
        <f>SUMIF(B$1:B1112, B1112, F$1:F1112)</f>
        <v>29087.649999999998</v>
      </c>
      <c r="I1112">
        <f t="shared" si="127"/>
        <v>0.2</v>
      </c>
      <c r="J1112">
        <f t="shared" si="124"/>
        <v>469.3</v>
      </c>
      <c r="K1112" s="1">
        <f>EOMONTH(A1112, 0)</f>
        <v>40237</v>
      </c>
      <c r="L1112" s="3">
        <f t="shared" si="125"/>
        <v>3650</v>
      </c>
      <c r="M1112">
        <f t="shared" si="126"/>
        <v>1</v>
      </c>
    </row>
    <row r="1113" spans="1:13" x14ac:dyDescent="0.25">
      <c r="A1113" s="1">
        <v>40211</v>
      </c>
      <c r="B1113" t="s">
        <v>35</v>
      </c>
      <c r="C1113" s="3">
        <v>195</v>
      </c>
      <c r="D1113">
        <f>SUMIF(B$1:B$2162, B1113, C$1:C$2162)</f>
        <v>4407</v>
      </c>
      <c r="E1113" s="2" t="str">
        <f t="shared" si="121"/>
        <v>2.10</v>
      </c>
      <c r="F1113">
        <f t="shared" si="122"/>
        <v>409.5</v>
      </c>
      <c r="G1113">
        <f t="shared" si="123"/>
        <v>2010</v>
      </c>
      <c r="H1113">
        <f>SUMIF(B$1:B1113, B1113, F$1:F1113)</f>
        <v>3763.4800000000005</v>
      </c>
      <c r="I1113">
        <f t="shared" si="127"/>
        <v>0.1</v>
      </c>
      <c r="J1113">
        <f t="shared" si="124"/>
        <v>390</v>
      </c>
      <c r="K1113" s="1">
        <f>EOMONTH(A1113, 0)</f>
        <v>40237</v>
      </c>
      <c r="L1113" s="3">
        <f t="shared" si="125"/>
        <v>3455</v>
      </c>
      <c r="M1113">
        <f t="shared" si="126"/>
        <v>0</v>
      </c>
    </row>
    <row r="1114" spans="1:13" x14ac:dyDescent="0.25">
      <c r="A1114" s="1">
        <v>40212</v>
      </c>
      <c r="B1114" t="s">
        <v>204</v>
      </c>
      <c r="C1114" s="3">
        <v>6</v>
      </c>
      <c r="D1114">
        <f>SUMIF(B$1:B$2162, B1114, C$1:C$2162)</f>
        <v>16</v>
      </c>
      <c r="E1114" s="2" t="str">
        <f t="shared" si="121"/>
        <v>2.10</v>
      </c>
      <c r="F1114">
        <f t="shared" si="122"/>
        <v>12.600000000000001</v>
      </c>
      <c r="G1114">
        <f t="shared" si="123"/>
        <v>2010</v>
      </c>
      <c r="H1114">
        <f>SUMIF(B$1:B1114, B1114, F$1:F1114)</f>
        <v>12.600000000000001</v>
      </c>
      <c r="I1114">
        <f t="shared" si="127"/>
        <v>0</v>
      </c>
      <c r="J1114">
        <f t="shared" si="124"/>
        <v>12.600000000000001</v>
      </c>
      <c r="K1114" s="1">
        <f>EOMONTH(A1114, 0)</f>
        <v>40237</v>
      </c>
      <c r="L1114" s="3">
        <f t="shared" si="125"/>
        <v>3449</v>
      </c>
      <c r="M1114">
        <f t="shared" si="126"/>
        <v>0</v>
      </c>
    </row>
    <row r="1115" spans="1:13" x14ac:dyDescent="0.25">
      <c r="A1115" s="1">
        <v>40213</v>
      </c>
      <c r="B1115" t="s">
        <v>205</v>
      </c>
      <c r="C1115" s="3">
        <v>1</v>
      </c>
      <c r="D1115">
        <f>SUMIF(B$1:B$2162, B1115, C$1:C$2162)</f>
        <v>12</v>
      </c>
      <c r="E1115" s="2" t="str">
        <f t="shared" si="121"/>
        <v>2.10</v>
      </c>
      <c r="F1115">
        <f t="shared" si="122"/>
        <v>2.1</v>
      </c>
      <c r="G1115">
        <f t="shared" si="123"/>
        <v>2010</v>
      </c>
      <c r="H1115">
        <f>SUMIF(B$1:B1115, B1115, F$1:F1115)</f>
        <v>2.1</v>
      </c>
      <c r="I1115">
        <f t="shared" si="127"/>
        <v>0</v>
      </c>
      <c r="J1115">
        <f t="shared" si="124"/>
        <v>2.1</v>
      </c>
      <c r="K1115" s="1">
        <f>EOMONTH(A1115, 0)</f>
        <v>40237</v>
      </c>
      <c r="L1115" s="3">
        <f t="shared" si="125"/>
        <v>3448</v>
      </c>
      <c r="M1115">
        <f t="shared" si="126"/>
        <v>0</v>
      </c>
    </row>
    <row r="1116" spans="1:13" x14ac:dyDescent="0.25">
      <c r="A1116" s="1">
        <v>40214</v>
      </c>
      <c r="B1116" t="s">
        <v>50</v>
      </c>
      <c r="C1116" s="3">
        <v>347</v>
      </c>
      <c r="D1116">
        <f>SUMIF(B$1:B$2162, B1116, C$1:C$2162)</f>
        <v>22352</v>
      </c>
      <c r="E1116" s="2" t="str">
        <f t="shared" si="121"/>
        <v>2.10</v>
      </c>
      <c r="F1116">
        <f t="shared" si="122"/>
        <v>728.7</v>
      </c>
      <c r="G1116">
        <f t="shared" si="123"/>
        <v>2010</v>
      </c>
      <c r="H1116">
        <f>SUMIF(B$1:B1116, B1116, F$1:F1116)</f>
        <v>31182.690000000002</v>
      </c>
      <c r="I1116">
        <f t="shared" si="127"/>
        <v>0.2</v>
      </c>
      <c r="J1116">
        <f t="shared" si="124"/>
        <v>659.30000000000007</v>
      </c>
      <c r="K1116" s="1">
        <f>EOMONTH(A1116, 0)</f>
        <v>40237</v>
      </c>
      <c r="L1116" s="3">
        <f t="shared" si="125"/>
        <v>3101</v>
      </c>
      <c r="M1116">
        <f t="shared" si="126"/>
        <v>0</v>
      </c>
    </row>
    <row r="1117" spans="1:13" x14ac:dyDescent="0.25">
      <c r="A1117" s="1">
        <v>40217</v>
      </c>
      <c r="B1117" t="s">
        <v>14</v>
      </c>
      <c r="C1117" s="3">
        <v>317</v>
      </c>
      <c r="D1117">
        <f>SUMIF(B$1:B$2162, B1117, C$1:C$2162)</f>
        <v>23660</v>
      </c>
      <c r="E1117" s="2" t="str">
        <f t="shared" si="121"/>
        <v>2.10</v>
      </c>
      <c r="F1117">
        <f t="shared" si="122"/>
        <v>665.7</v>
      </c>
      <c r="G1117">
        <f t="shared" si="123"/>
        <v>2010</v>
      </c>
      <c r="H1117">
        <f>SUMIF(B$1:B1117, B1117, F$1:F1117)</f>
        <v>25453.040000000005</v>
      </c>
      <c r="I1117">
        <f t="shared" si="127"/>
        <v>0.2</v>
      </c>
      <c r="J1117">
        <f t="shared" si="124"/>
        <v>602.30000000000007</v>
      </c>
      <c r="K1117" s="1">
        <f>EOMONTH(A1117, 0)</f>
        <v>40237</v>
      </c>
      <c r="L1117" s="3">
        <f t="shared" si="125"/>
        <v>2784</v>
      </c>
      <c r="M1117">
        <f t="shared" si="126"/>
        <v>0</v>
      </c>
    </row>
    <row r="1118" spans="1:13" x14ac:dyDescent="0.25">
      <c r="A1118" s="1">
        <v>40218</v>
      </c>
      <c r="B1118" t="s">
        <v>45</v>
      </c>
      <c r="C1118" s="3">
        <v>271</v>
      </c>
      <c r="D1118">
        <f>SUMIF(B$1:B$2162, B1118, C$1:C$2162)</f>
        <v>26451</v>
      </c>
      <c r="E1118" s="2" t="str">
        <f t="shared" si="121"/>
        <v>2.10</v>
      </c>
      <c r="F1118">
        <f t="shared" si="122"/>
        <v>569.1</v>
      </c>
      <c r="G1118">
        <f t="shared" si="123"/>
        <v>2010</v>
      </c>
      <c r="H1118">
        <f>SUMIF(B$1:B1118, B1118, F$1:F1118)</f>
        <v>29656.749999999996</v>
      </c>
      <c r="I1118">
        <f t="shared" si="127"/>
        <v>0.2</v>
      </c>
      <c r="J1118">
        <f t="shared" si="124"/>
        <v>514.90000000000009</v>
      </c>
      <c r="K1118" s="1">
        <f>EOMONTH(A1118, 0)</f>
        <v>40237</v>
      </c>
      <c r="L1118" s="3">
        <f t="shared" si="125"/>
        <v>2513</v>
      </c>
      <c r="M1118">
        <f t="shared" si="126"/>
        <v>0</v>
      </c>
    </row>
    <row r="1119" spans="1:13" x14ac:dyDescent="0.25">
      <c r="A1119" s="1">
        <v>40218</v>
      </c>
      <c r="B1119" t="s">
        <v>85</v>
      </c>
      <c r="C1119" s="3">
        <v>4</v>
      </c>
      <c r="D1119">
        <f>SUMIF(B$1:B$2162, B1119, C$1:C$2162)</f>
        <v>30</v>
      </c>
      <c r="E1119" s="2" t="str">
        <f t="shared" si="121"/>
        <v>2.10</v>
      </c>
      <c r="F1119">
        <f t="shared" si="122"/>
        <v>8.4</v>
      </c>
      <c r="G1119">
        <f t="shared" si="123"/>
        <v>2010</v>
      </c>
      <c r="H1119">
        <f>SUMIF(B$1:B1119, B1119, F$1:F1119)</f>
        <v>28.4</v>
      </c>
      <c r="I1119">
        <f t="shared" si="127"/>
        <v>0</v>
      </c>
      <c r="J1119">
        <f t="shared" si="124"/>
        <v>8.4</v>
      </c>
      <c r="K1119" s="1">
        <f>EOMONTH(A1119, 0)</f>
        <v>40237</v>
      </c>
      <c r="L1119" s="3">
        <f t="shared" si="125"/>
        <v>2509</v>
      </c>
      <c r="M1119">
        <f t="shared" si="126"/>
        <v>0</v>
      </c>
    </row>
    <row r="1120" spans="1:13" x14ac:dyDescent="0.25">
      <c r="A1120" s="1">
        <v>40220</v>
      </c>
      <c r="B1120" t="s">
        <v>28</v>
      </c>
      <c r="C1120" s="3">
        <v>121</v>
      </c>
      <c r="D1120">
        <f>SUMIF(B$1:B$2162, B1120, C$1:C$2162)</f>
        <v>4440</v>
      </c>
      <c r="E1120" s="2" t="str">
        <f t="shared" si="121"/>
        <v>2.10</v>
      </c>
      <c r="F1120">
        <f t="shared" si="122"/>
        <v>254.10000000000002</v>
      </c>
      <c r="G1120">
        <f t="shared" si="123"/>
        <v>2010</v>
      </c>
      <c r="H1120">
        <f>SUMIF(B$1:B1120, B1120, F$1:F1120)</f>
        <v>4678.34</v>
      </c>
      <c r="I1120">
        <f t="shared" si="127"/>
        <v>0.1</v>
      </c>
      <c r="J1120">
        <f t="shared" si="124"/>
        <v>242</v>
      </c>
      <c r="K1120" s="1">
        <f>EOMONTH(A1120, 0)</f>
        <v>40237</v>
      </c>
      <c r="L1120" s="3">
        <f t="shared" si="125"/>
        <v>2388</v>
      </c>
      <c r="M1120">
        <f t="shared" si="126"/>
        <v>0</v>
      </c>
    </row>
    <row r="1121" spans="1:13" x14ac:dyDescent="0.25">
      <c r="A1121" s="1">
        <v>40221</v>
      </c>
      <c r="B1121" t="s">
        <v>6</v>
      </c>
      <c r="C1121" s="3">
        <v>81</v>
      </c>
      <c r="D1121">
        <f>SUMIF(B$1:B$2162, B1121, C$1:C$2162)</f>
        <v>4309</v>
      </c>
      <c r="E1121" s="2" t="str">
        <f t="shared" si="121"/>
        <v>2.10</v>
      </c>
      <c r="F1121">
        <f t="shared" si="122"/>
        <v>170.1</v>
      </c>
      <c r="G1121">
        <f t="shared" si="123"/>
        <v>2010</v>
      </c>
      <c r="H1121">
        <f>SUMIF(B$1:B1121, B1121, F$1:F1121)</f>
        <v>3369.88</v>
      </c>
      <c r="I1121">
        <f t="shared" si="127"/>
        <v>0.1</v>
      </c>
      <c r="J1121">
        <f t="shared" si="124"/>
        <v>162</v>
      </c>
      <c r="K1121" s="1">
        <f>EOMONTH(A1121, 0)</f>
        <v>40237</v>
      </c>
      <c r="L1121" s="3">
        <f t="shared" si="125"/>
        <v>2307</v>
      </c>
      <c r="M1121">
        <f t="shared" si="126"/>
        <v>0</v>
      </c>
    </row>
    <row r="1122" spans="1:13" x14ac:dyDescent="0.25">
      <c r="A1122" s="1">
        <v>40221</v>
      </c>
      <c r="B1122" t="s">
        <v>84</v>
      </c>
      <c r="C1122" s="3">
        <v>1</v>
      </c>
      <c r="D1122">
        <f>SUMIF(B$1:B$2162, B1122, C$1:C$2162)</f>
        <v>19</v>
      </c>
      <c r="E1122" s="2" t="str">
        <f t="shared" si="121"/>
        <v>2.10</v>
      </c>
      <c r="F1122">
        <f t="shared" si="122"/>
        <v>2.1</v>
      </c>
      <c r="G1122">
        <f t="shared" si="123"/>
        <v>2010</v>
      </c>
      <c r="H1122">
        <f>SUMIF(B$1:B1122, B1122, F$1:F1122)</f>
        <v>22.5</v>
      </c>
      <c r="I1122">
        <f t="shared" si="127"/>
        <v>0</v>
      </c>
      <c r="J1122">
        <f t="shared" si="124"/>
        <v>2.1</v>
      </c>
      <c r="K1122" s="1">
        <f>EOMONTH(A1122, 0)</f>
        <v>40237</v>
      </c>
      <c r="L1122" s="3">
        <f t="shared" si="125"/>
        <v>2306</v>
      </c>
      <c r="M1122">
        <f t="shared" si="126"/>
        <v>0</v>
      </c>
    </row>
    <row r="1123" spans="1:13" x14ac:dyDescent="0.25">
      <c r="A1123" s="1">
        <v>40223</v>
      </c>
      <c r="B1123" t="s">
        <v>30</v>
      </c>
      <c r="C1123" s="3">
        <v>142</v>
      </c>
      <c r="D1123">
        <f>SUMIF(B$1:B$2162, B1123, C$1:C$2162)</f>
        <v>5120</v>
      </c>
      <c r="E1123" s="2" t="str">
        <f t="shared" si="121"/>
        <v>2.10</v>
      </c>
      <c r="F1123">
        <f t="shared" si="122"/>
        <v>298.2</v>
      </c>
      <c r="G1123">
        <f t="shared" si="123"/>
        <v>2010</v>
      </c>
      <c r="H1123">
        <f>SUMIF(B$1:B1123, B1123, F$1:F1123)</f>
        <v>6204.39</v>
      </c>
      <c r="I1123">
        <f t="shared" si="127"/>
        <v>0.1</v>
      </c>
      <c r="J1123">
        <f t="shared" si="124"/>
        <v>284</v>
      </c>
      <c r="K1123" s="1">
        <f>EOMONTH(A1123, 0)</f>
        <v>40237</v>
      </c>
      <c r="L1123" s="3">
        <f t="shared" si="125"/>
        <v>2164</v>
      </c>
      <c r="M1123">
        <f t="shared" si="126"/>
        <v>0</v>
      </c>
    </row>
    <row r="1124" spans="1:13" x14ac:dyDescent="0.25">
      <c r="A1124" s="1">
        <v>40224</v>
      </c>
      <c r="B1124" t="s">
        <v>22</v>
      </c>
      <c r="C1124" s="3">
        <v>265</v>
      </c>
      <c r="D1124">
        <f>SUMIF(B$1:B$2162, B1124, C$1:C$2162)</f>
        <v>26025</v>
      </c>
      <c r="E1124" s="2" t="str">
        <f t="shared" si="121"/>
        <v>2.10</v>
      </c>
      <c r="F1124">
        <f t="shared" si="122"/>
        <v>556.5</v>
      </c>
      <c r="G1124">
        <f t="shared" si="123"/>
        <v>2010</v>
      </c>
      <c r="H1124">
        <f>SUMIF(B$1:B1124, B1124, F$1:F1124)</f>
        <v>25040.629999999997</v>
      </c>
      <c r="I1124">
        <f t="shared" si="127"/>
        <v>0.2</v>
      </c>
      <c r="J1124">
        <f t="shared" si="124"/>
        <v>503.50000000000006</v>
      </c>
      <c r="K1124" s="1">
        <f>EOMONTH(A1124, 0)</f>
        <v>40237</v>
      </c>
      <c r="L1124" s="3">
        <f t="shared" si="125"/>
        <v>1899</v>
      </c>
      <c r="M1124">
        <f t="shared" si="126"/>
        <v>0</v>
      </c>
    </row>
    <row r="1125" spans="1:13" x14ac:dyDescent="0.25">
      <c r="A1125" s="1">
        <v>40225</v>
      </c>
      <c r="B1125" t="s">
        <v>6</v>
      </c>
      <c r="C1125" s="3">
        <v>194</v>
      </c>
      <c r="D1125">
        <f>SUMIF(B$1:B$2162, B1125, C$1:C$2162)</f>
        <v>4309</v>
      </c>
      <c r="E1125" s="2" t="str">
        <f t="shared" si="121"/>
        <v>2.10</v>
      </c>
      <c r="F1125">
        <f t="shared" si="122"/>
        <v>407.40000000000003</v>
      </c>
      <c r="G1125">
        <f t="shared" si="123"/>
        <v>2010</v>
      </c>
      <c r="H1125">
        <f>SUMIF(B$1:B1125, B1125, F$1:F1125)</f>
        <v>3777.28</v>
      </c>
      <c r="I1125">
        <f t="shared" si="127"/>
        <v>0.1</v>
      </c>
      <c r="J1125">
        <f t="shared" si="124"/>
        <v>388</v>
      </c>
      <c r="K1125" s="1">
        <f>EOMONTH(A1125, 0)</f>
        <v>40237</v>
      </c>
      <c r="L1125" s="3">
        <f t="shared" si="125"/>
        <v>1705</v>
      </c>
      <c r="M1125">
        <f t="shared" si="126"/>
        <v>0</v>
      </c>
    </row>
    <row r="1126" spans="1:13" x14ac:dyDescent="0.25">
      <c r="A1126" s="1">
        <v>40225</v>
      </c>
      <c r="B1126" t="s">
        <v>161</v>
      </c>
      <c r="C1126" s="3">
        <v>15</v>
      </c>
      <c r="D1126">
        <f>SUMIF(B$1:B$2162, B1126, C$1:C$2162)</f>
        <v>25</v>
      </c>
      <c r="E1126" s="2" t="str">
        <f t="shared" si="121"/>
        <v>2.10</v>
      </c>
      <c r="F1126">
        <f t="shared" si="122"/>
        <v>31.5</v>
      </c>
      <c r="G1126">
        <f t="shared" si="123"/>
        <v>2010</v>
      </c>
      <c r="H1126">
        <f>SUMIF(B$1:B1126, B1126, F$1:F1126)</f>
        <v>53</v>
      </c>
      <c r="I1126">
        <f t="shared" si="127"/>
        <v>0</v>
      </c>
      <c r="J1126">
        <f t="shared" si="124"/>
        <v>31.5</v>
      </c>
      <c r="K1126" s="1">
        <f>EOMONTH(A1126, 0)</f>
        <v>40237</v>
      </c>
      <c r="L1126" s="3">
        <f t="shared" si="125"/>
        <v>1690</v>
      </c>
      <c r="M1126">
        <f t="shared" si="126"/>
        <v>0</v>
      </c>
    </row>
    <row r="1127" spans="1:13" x14ac:dyDescent="0.25">
      <c r="A1127" s="1">
        <v>40227</v>
      </c>
      <c r="B1127" t="s">
        <v>22</v>
      </c>
      <c r="C1127" s="3">
        <v>279</v>
      </c>
      <c r="D1127">
        <f>SUMIF(B$1:B$2162, B1127, C$1:C$2162)</f>
        <v>26025</v>
      </c>
      <c r="E1127" s="2" t="str">
        <f t="shared" si="121"/>
        <v>2.10</v>
      </c>
      <c r="F1127">
        <f t="shared" si="122"/>
        <v>585.9</v>
      </c>
      <c r="G1127">
        <f t="shared" si="123"/>
        <v>2010</v>
      </c>
      <c r="H1127">
        <f>SUMIF(B$1:B1127, B1127, F$1:F1127)</f>
        <v>25626.53</v>
      </c>
      <c r="I1127">
        <f t="shared" si="127"/>
        <v>0.2</v>
      </c>
      <c r="J1127">
        <f t="shared" si="124"/>
        <v>530.1</v>
      </c>
      <c r="K1127" s="1">
        <f>EOMONTH(A1127, 0)</f>
        <v>40237</v>
      </c>
      <c r="L1127" s="3">
        <f t="shared" si="125"/>
        <v>1411</v>
      </c>
      <c r="M1127">
        <f t="shared" si="126"/>
        <v>0</v>
      </c>
    </row>
    <row r="1128" spans="1:13" x14ac:dyDescent="0.25">
      <c r="A1128" s="1">
        <v>40227</v>
      </c>
      <c r="B1128" t="s">
        <v>10</v>
      </c>
      <c r="C1128" s="3">
        <v>23</v>
      </c>
      <c r="D1128">
        <f>SUMIF(B$1:B$2162, B1128, C$1:C$2162)</f>
        <v>4831</v>
      </c>
      <c r="E1128" s="2" t="str">
        <f t="shared" si="121"/>
        <v>2.10</v>
      </c>
      <c r="F1128">
        <f t="shared" si="122"/>
        <v>48.300000000000004</v>
      </c>
      <c r="G1128">
        <f t="shared" si="123"/>
        <v>2010</v>
      </c>
      <c r="H1128">
        <f>SUMIF(B$1:B1128, B1128, F$1:F1128)</f>
        <v>4428.9900000000007</v>
      </c>
      <c r="I1128">
        <f t="shared" si="127"/>
        <v>0.1</v>
      </c>
      <c r="J1128">
        <f t="shared" si="124"/>
        <v>46</v>
      </c>
      <c r="K1128" s="1">
        <f>EOMONTH(A1128, 0)</f>
        <v>40237</v>
      </c>
      <c r="L1128" s="3">
        <f t="shared" si="125"/>
        <v>1388</v>
      </c>
      <c r="M1128">
        <f t="shared" si="126"/>
        <v>0</v>
      </c>
    </row>
    <row r="1129" spans="1:13" x14ac:dyDescent="0.25">
      <c r="A1129" s="1">
        <v>40229</v>
      </c>
      <c r="B1129" t="s">
        <v>206</v>
      </c>
      <c r="C1129" s="3">
        <v>1</v>
      </c>
      <c r="D1129">
        <f>SUMIF(B$1:B$2162, B1129, C$1:C$2162)</f>
        <v>21</v>
      </c>
      <c r="E1129" s="2" t="str">
        <f t="shared" si="121"/>
        <v>2.10</v>
      </c>
      <c r="F1129">
        <f t="shared" si="122"/>
        <v>2.1</v>
      </c>
      <c r="G1129">
        <f t="shared" si="123"/>
        <v>2010</v>
      </c>
      <c r="H1129">
        <f>SUMIF(B$1:B1129, B1129, F$1:F1129)</f>
        <v>2.1</v>
      </c>
      <c r="I1129">
        <f t="shared" si="127"/>
        <v>0</v>
      </c>
      <c r="J1129">
        <f t="shared" si="124"/>
        <v>2.1</v>
      </c>
      <c r="K1129" s="1">
        <f>EOMONTH(A1129, 0)</f>
        <v>40237</v>
      </c>
      <c r="L1129" s="3">
        <f t="shared" si="125"/>
        <v>1387</v>
      </c>
      <c r="M1129">
        <f t="shared" si="126"/>
        <v>0</v>
      </c>
    </row>
    <row r="1130" spans="1:13" x14ac:dyDescent="0.25">
      <c r="A1130" s="1">
        <v>40234</v>
      </c>
      <c r="B1130" t="s">
        <v>7</v>
      </c>
      <c r="C1130" s="3">
        <v>395</v>
      </c>
      <c r="D1130">
        <f>SUMIF(B$1:B$2162, B1130, C$1:C$2162)</f>
        <v>27505</v>
      </c>
      <c r="E1130" s="2" t="str">
        <f t="shared" si="121"/>
        <v>2.10</v>
      </c>
      <c r="F1130">
        <f t="shared" si="122"/>
        <v>829.5</v>
      </c>
      <c r="G1130">
        <f t="shared" si="123"/>
        <v>2010</v>
      </c>
      <c r="H1130">
        <f>SUMIF(B$1:B1130, B1130, F$1:F1130)</f>
        <v>33165.78</v>
      </c>
      <c r="I1130">
        <f t="shared" si="127"/>
        <v>0.2</v>
      </c>
      <c r="J1130">
        <f t="shared" si="124"/>
        <v>750.5</v>
      </c>
      <c r="K1130" s="1">
        <f>EOMONTH(A1130, 0)</f>
        <v>40237</v>
      </c>
      <c r="L1130" s="3">
        <f t="shared" si="125"/>
        <v>992</v>
      </c>
      <c r="M1130">
        <f t="shared" si="126"/>
        <v>0</v>
      </c>
    </row>
    <row r="1131" spans="1:13" x14ac:dyDescent="0.25">
      <c r="A1131" s="1">
        <v>40234</v>
      </c>
      <c r="B1131" t="s">
        <v>22</v>
      </c>
      <c r="C1131" s="3">
        <v>487</v>
      </c>
      <c r="D1131">
        <f>SUMIF(B$1:B$2162, B1131, C$1:C$2162)</f>
        <v>26025</v>
      </c>
      <c r="E1131" s="2" t="str">
        <f t="shared" si="121"/>
        <v>2.10</v>
      </c>
      <c r="F1131">
        <f t="shared" si="122"/>
        <v>1022.7</v>
      </c>
      <c r="G1131">
        <f t="shared" si="123"/>
        <v>2010</v>
      </c>
      <c r="H1131">
        <f>SUMIF(B$1:B1131, B1131, F$1:F1131)</f>
        <v>26649.23</v>
      </c>
      <c r="I1131">
        <f t="shared" si="127"/>
        <v>0.2</v>
      </c>
      <c r="J1131">
        <f t="shared" si="124"/>
        <v>925.30000000000007</v>
      </c>
      <c r="K1131" s="1">
        <f>EOMONTH(A1131, 0)</f>
        <v>40237</v>
      </c>
      <c r="L1131" s="3">
        <f t="shared" si="125"/>
        <v>505</v>
      </c>
      <c r="M1131">
        <f t="shared" si="126"/>
        <v>0</v>
      </c>
    </row>
    <row r="1132" spans="1:13" x14ac:dyDescent="0.25">
      <c r="A1132" s="1">
        <v>40236</v>
      </c>
      <c r="B1132" t="s">
        <v>22</v>
      </c>
      <c r="C1132" s="3">
        <v>312</v>
      </c>
      <c r="D1132">
        <f>SUMIF(B$1:B$2162, B1132, C$1:C$2162)</f>
        <v>26025</v>
      </c>
      <c r="E1132" s="2" t="str">
        <f t="shared" si="121"/>
        <v>2.10</v>
      </c>
      <c r="F1132">
        <f t="shared" si="122"/>
        <v>655.20000000000005</v>
      </c>
      <c r="G1132">
        <f t="shared" si="123"/>
        <v>2010</v>
      </c>
      <c r="H1132">
        <f>SUMIF(B$1:B1132, B1132, F$1:F1132)</f>
        <v>27304.43</v>
      </c>
      <c r="I1132">
        <f t="shared" si="127"/>
        <v>0.2</v>
      </c>
      <c r="J1132">
        <f t="shared" si="124"/>
        <v>592.80000000000007</v>
      </c>
      <c r="K1132" s="1">
        <f>EOMONTH(A1132, 0)</f>
        <v>40237</v>
      </c>
      <c r="L1132" s="3">
        <f t="shared" si="125"/>
        <v>193</v>
      </c>
      <c r="M1132">
        <f t="shared" si="126"/>
        <v>0</v>
      </c>
    </row>
    <row r="1133" spans="1:13" x14ac:dyDescent="0.25">
      <c r="A1133" s="1">
        <v>40236</v>
      </c>
      <c r="B1133" t="s">
        <v>71</v>
      </c>
      <c r="C1133" s="3">
        <v>91</v>
      </c>
      <c r="D1133">
        <f>SUMIF(B$1:B$2162, B1133, C$1:C$2162)</f>
        <v>3185</v>
      </c>
      <c r="E1133" s="2" t="str">
        <f t="shared" si="121"/>
        <v>2.10</v>
      </c>
      <c r="F1133">
        <f t="shared" si="122"/>
        <v>191.1</v>
      </c>
      <c r="G1133">
        <f t="shared" si="123"/>
        <v>2010</v>
      </c>
      <c r="H1133">
        <f>SUMIF(B$1:B1133, B1133, F$1:F1133)</f>
        <v>3673.93</v>
      </c>
      <c r="I1133">
        <f t="shared" si="127"/>
        <v>0.1</v>
      </c>
      <c r="J1133">
        <f t="shared" si="124"/>
        <v>182</v>
      </c>
      <c r="K1133" s="1">
        <f>EOMONTH(A1133, 0)</f>
        <v>40237</v>
      </c>
      <c r="L1133" s="3">
        <f t="shared" si="125"/>
        <v>102</v>
      </c>
      <c r="M1133">
        <f t="shared" si="126"/>
        <v>0</v>
      </c>
    </row>
    <row r="1134" spans="1:13" x14ac:dyDescent="0.25">
      <c r="A1134" s="1">
        <v>40236</v>
      </c>
      <c r="B1134" t="s">
        <v>25</v>
      </c>
      <c r="C1134" s="3">
        <v>39</v>
      </c>
      <c r="D1134">
        <f>SUMIF(B$1:B$2162, B1134, C$1:C$2162)</f>
        <v>2717</v>
      </c>
      <c r="E1134" s="2" t="str">
        <f t="shared" si="121"/>
        <v>2.10</v>
      </c>
      <c r="F1134">
        <f t="shared" si="122"/>
        <v>81.900000000000006</v>
      </c>
      <c r="G1134">
        <f t="shared" si="123"/>
        <v>2010</v>
      </c>
      <c r="H1134">
        <f>SUMIF(B$1:B1134, B1134, F$1:F1134)</f>
        <v>2453.3399999999997</v>
      </c>
      <c r="I1134">
        <f t="shared" si="127"/>
        <v>0.1</v>
      </c>
      <c r="J1134">
        <f t="shared" si="124"/>
        <v>78</v>
      </c>
      <c r="K1134" s="1">
        <f>EOMONTH(A1134, 0)</f>
        <v>40237</v>
      </c>
      <c r="L1134" s="3">
        <f t="shared" si="125"/>
        <v>63</v>
      </c>
      <c r="M1134">
        <f t="shared" si="126"/>
        <v>0</v>
      </c>
    </row>
    <row r="1135" spans="1:13" x14ac:dyDescent="0.25">
      <c r="A1135" s="1">
        <v>40237</v>
      </c>
      <c r="B1135" t="s">
        <v>207</v>
      </c>
      <c r="C1135" s="3">
        <v>20</v>
      </c>
      <c r="D1135">
        <f>SUMIF(B$1:B$2162, B1135, C$1:C$2162)</f>
        <v>29</v>
      </c>
      <c r="E1135" s="2" t="str">
        <f t="shared" si="121"/>
        <v>2.10</v>
      </c>
      <c r="F1135">
        <f t="shared" si="122"/>
        <v>42</v>
      </c>
      <c r="G1135">
        <f t="shared" si="123"/>
        <v>2010</v>
      </c>
      <c r="H1135">
        <f>SUMIF(B$1:B1135, B1135, F$1:F1135)</f>
        <v>42</v>
      </c>
      <c r="I1135">
        <f t="shared" si="127"/>
        <v>0</v>
      </c>
      <c r="J1135">
        <f t="shared" si="124"/>
        <v>42</v>
      </c>
      <c r="K1135" s="1">
        <f>EOMONTH(A1135, 0)</f>
        <v>40237</v>
      </c>
      <c r="L1135" s="3">
        <f t="shared" si="125"/>
        <v>43</v>
      </c>
      <c r="M1135">
        <f t="shared" si="126"/>
        <v>0</v>
      </c>
    </row>
    <row r="1136" spans="1:13" x14ac:dyDescent="0.25">
      <c r="A1136" s="1">
        <v>40240</v>
      </c>
      <c r="B1136" t="s">
        <v>28</v>
      </c>
      <c r="C1136" s="3">
        <v>35</v>
      </c>
      <c r="D1136">
        <f>SUMIF(B$1:B$2162, B1136, C$1:C$2162)</f>
        <v>4440</v>
      </c>
      <c r="E1136" s="2" t="str">
        <f t="shared" si="121"/>
        <v>2.10</v>
      </c>
      <c r="F1136">
        <f t="shared" si="122"/>
        <v>73.5</v>
      </c>
      <c r="G1136">
        <f t="shared" si="123"/>
        <v>2010</v>
      </c>
      <c r="H1136">
        <f>SUMIF(B$1:B1136, B1136, F$1:F1136)</f>
        <v>4751.84</v>
      </c>
      <c r="I1136">
        <f t="shared" si="127"/>
        <v>0.1</v>
      </c>
      <c r="J1136">
        <f t="shared" si="124"/>
        <v>70</v>
      </c>
      <c r="K1136" s="1">
        <f>EOMONTH(A1136, 0)</f>
        <v>40268</v>
      </c>
      <c r="L1136" s="3">
        <f t="shared" si="125"/>
        <v>5043</v>
      </c>
      <c r="M1136">
        <f t="shared" si="126"/>
        <v>1</v>
      </c>
    </row>
    <row r="1137" spans="1:13" x14ac:dyDescent="0.25">
      <c r="A1137" s="1">
        <v>40242</v>
      </c>
      <c r="B1137" t="s">
        <v>203</v>
      </c>
      <c r="C1137" s="3">
        <v>20</v>
      </c>
      <c r="D1137">
        <f>SUMIF(B$1:B$2162, B1137, C$1:C$2162)</f>
        <v>37</v>
      </c>
      <c r="E1137" s="2" t="str">
        <f t="shared" si="121"/>
        <v>2.10</v>
      </c>
      <c r="F1137">
        <f t="shared" si="122"/>
        <v>42</v>
      </c>
      <c r="G1137">
        <f t="shared" si="123"/>
        <v>2010</v>
      </c>
      <c r="H1137">
        <f>SUMIF(B$1:B1137, B1137, F$1:F1137)</f>
        <v>78.210000000000008</v>
      </c>
      <c r="I1137">
        <f t="shared" si="127"/>
        <v>0</v>
      </c>
      <c r="J1137">
        <f t="shared" si="124"/>
        <v>42</v>
      </c>
      <c r="K1137" s="1">
        <f>EOMONTH(A1137, 0)</f>
        <v>40268</v>
      </c>
      <c r="L1137" s="3">
        <f t="shared" si="125"/>
        <v>5023</v>
      </c>
      <c r="M1137">
        <f t="shared" si="126"/>
        <v>0</v>
      </c>
    </row>
    <row r="1138" spans="1:13" x14ac:dyDescent="0.25">
      <c r="A1138" s="1">
        <v>40245</v>
      </c>
      <c r="B1138" t="s">
        <v>45</v>
      </c>
      <c r="C1138" s="3">
        <v>396</v>
      </c>
      <c r="D1138">
        <f>SUMIF(B$1:B$2162, B1138, C$1:C$2162)</f>
        <v>26451</v>
      </c>
      <c r="E1138" s="2" t="str">
        <f t="shared" si="121"/>
        <v>2.10</v>
      </c>
      <c r="F1138">
        <f t="shared" si="122"/>
        <v>831.6</v>
      </c>
      <c r="G1138">
        <f t="shared" si="123"/>
        <v>2010</v>
      </c>
      <c r="H1138">
        <f>SUMIF(B$1:B1138, B1138, F$1:F1138)</f>
        <v>30488.349999999995</v>
      </c>
      <c r="I1138">
        <f t="shared" si="127"/>
        <v>0.2</v>
      </c>
      <c r="J1138">
        <f t="shared" si="124"/>
        <v>752.40000000000009</v>
      </c>
      <c r="K1138" s="1">
        <f>EOMONTH(A1138, 0)</f>
        <v>40268</v>
      </c>
      <c r="L1138" s="3">
        <f t="shared" si="125"/>
        <v>4627</v>
      </c>
      <c r="M1138">
        <f t="shared" si="126"/>
        <v>0</v>
      </c>
    </row>
    <row r="1139" spans="1:13" x14ac:dyDescent="0.25">
      <c r="A1139" s="1">
        <v>40245</v>
      </c>
      <c r="B1139" t="s">
        <v>30</v>
      </c>
      <c r="C1139" s="3">
        <v>125</v>
      </c>
      <c r="D1139">
        <f>SUMIF(B$1:B$2162, B1139, C$1:C$2162)</f>
        <v>5120</v>
      </c>
      <c r="E1139" s="2" t="str">
        <f t="shared" si="121"/>
        <v>2.10</v>
      </c>
      <c r="F1139">
        <f t="shared" si="122"/>
        <v>262.5</v>
      </c>
      <c r="G1139">
        <f t="shared" si="123"/>
        <v>2010</v>
      </c>
      <c r="H1139">
        <f>SUMIF(B$1:B1139, B1139, F$1:F1139)</f>
        <v>6466.89</v>
      </c>
      <c r="I1139">
        <f t="shared" si="127"/>
        <v>0.1</v>
      </c>
      <c r="J1139">
        <f t="shared" si="124"/>
        <v>250</v>
      </c>
      <c r="K1139" s="1">
        <f>EOMONTH(A1139, 0)</f>
        <v>40268</v>
      </c>
      <c r="L1139" s="3">
        <f t="shared" si="125"/>
        <v>4502</v>
      </c>
      <c r="M1139">
        <f t="shared" si="126"/>
        <v>0</v>
      </c>
    </row>
    <row r="1140" spans="1:13" x14ac:dyDescent="0.25">
      <c r="A1140" s="1">
        <v>40246</v>
      </c>
      <c r="B1140" t="s">
        <v>208</v>
      </c>
      <c r="C1140" s="3">
        <v>7</v>
      </c>
      <c r="D1140">
        <f>SUMIF(B$1:B$2162, B1140, C$1:C$2162)</f>
        <v>23</v>
      </c>
      <c r="E1140" s="2" t="str">
        <f t="shared" si="121"/>
        <v>2.10</v>
      </c>
      <c r="F1140">
        <f t="shared" si="122"/>
        <v>14.700000000000001</v>
      </c>
      <c r="G1140">
        <f t="shared" si="123"/>
        <v>2010</v>
      </c>
      <c r="H1140">
        <f>SUMIF(B$1:B1140, B1140, F$1:F1140)</f>
        <v>14.700000000000001</v>
      </c>
      <c r="I1140">
        <f t="shared" si="127"/>
        <v>0</v>
      </c>
      <c r="J1140">
        <f t="shared" si="124"/>
        <v>14.700000000000001</v>
      </c>
      <c r="K1140" s="1">
        <f>EOMONTH(A1140, 0)</f>
        <v>40268</v>
      </c>
      <c r="L1140" s="3">
        <f t="shared" si="125"/>
        <v>4495</v>
      </c>
      <c r="M1140">
        <f t="shared" si="126"/>
        <v>0</v>
      </c>
    </row>
    <row r="1141" spans="1:13" x14ac:dyDescent="0.25">
      <c r="A1141" s="1">
        <v>40247</v>
      </c>
      <c r="B1141" t="s">
        <v>78</v>
      </c>
      <c r="C1141" s="3">
        <v>59</v>
      </c>
      <c r="D1141">
        <f>SUMIF(B$1:B$2162, B1141, C$1:C$2162)</f>
        <v>2123</v>
      </c>
      <c r="E1141" s="2" t="str">
        <f t="shared" si="121"/>
        <v>2.10</v>
      </c>
      <c r="F1141">
        <f t="shared" si="122"/>
        <v>123.9</v>
      </c>
      <c r="G1141">
        <f t="shared" si="123"/>
        <v>2010</v>
      </c>
      <c r="H1141">
        <f>SUMIF(B$1:B1141, B1141, F$1:F1141)</f>
        <v>3496.89</v>
      </c>
      <c r="I1141">
        <f t="shared" si="127"/>
        <v>0.1</v>
      </c>
      <c r="J1141">
        <f t="shared" si="124"/>
        <v>118</v>
      </c>
      <c r="K1141" s="1">
        <f>EOMONTH(A1141, 0)</f>
        <v>40268</v>
      </c>
      <c r="L1141" s="3">
        <f t="shared" si="125"/>
        <v>4436</v>
      </c>
      <c r="M1141">
        <f t="shared" si="126"/>
        <v>0</v>
      </c>
    </row>
    <row r="1142" spans="1:13" x14ac:dyDescent="0.25">
      <c r="A1142" s="1">
        <v>40250</v>
      </c>
      <c r="B1142" t="s">
        <v>45</v>
      </c>
      <c r="C1142" s="3">
        <v>115</v>
      </c>
      <c r="D1142">
        <f>SUMIF(B$1:B$2162, B1142, C$1:C$2162)</f>
        <v>26451</v>
      </c>
      <c r="E1142" s="2" t="str">
        <f t="shared" si="121"/>
        <v>2.10</v>
      </c>
      <c r="F1142">
        <f t="shared" si="122"/>
        <v>241.5</v>
      </c>
      <c r="G1142">
        <f t="shared" si="123"/>
        <v>2010</v>
      </c>
      <c r="H1142">
        <f>SUMIF(B$1:B1142, B1142, F$1:F1142)</f>
        <v>30729.849999999995</v>
      </c>
      <c r="I1142">
        <f t="shared" si="127"/>
        <v>0.2</v>
      </c>
      <c r="J1142">
        <f t="shared" si="124"/>
        <v>218.50000000000003</v>
      </c>
      <c r="K1142" s="1">
        <f>EOMONTH(A1142, 0)</f>
        <v>40268</v>
      </c>
      <c r="L1142" s="3">
        <f t="shared" si="125"/>
        <v>4321</v>
      </c>
      <c r="M1142">
        <f t="shared" si="126"/>
        <v>0</v>
      </c>
    </row>
    <row r="1143" spans="1:13" x14ac:dyDescent="0.25">
      <c r="A1143" s="1">
        <v>40250</v>
      </c>
      <c r="B1143" t="s">
        <v>14</v>
      </c>
      <c r="C1143" s="3">
        <v>417</v>
      </c>
      <c r="D1143">
        <f>SUMIF(B$1:B$2162, B1143, C$1:C$2162)</f>
        <v>23660</v>
      </c>
      <c r="E1143" s="2" t="str">
        <f t="shared" si="121"/>
        <v>2.10</v>
      </c>
      <c r="F1143">
        <f t="shared" si="122"/>
        <v>875.7</v>
      </c>
      <c r="G1143">
        <f t="shared" si="123"/>
        <v>2010</v>
      </c>
      <c r="H1143">
        <f>SUMIF(B$1:B1143, B1143, F$1:F1143)</f>
        <v>26328.740000000005</v>
      </c>
      <c r="I1143">
        <f t="shared" si="127"/>
        <v>0.2</v>
      </c>
      <c r="J1143">
        <f t="shared" si="124"/>
        <v>792.30000000000007</v>
      </c>
      <c r="K1143" s="1">
        <f>EOMONTH(A1143, 0)</f>
        <v>40268</v>
      </c>
      <c r="L1143" s="3">
        <f t="shared" si="125"/>
        <v>3904</v>
      </c>
      <c r="M1143">
        <f t="shared" si="126"/>
        <v>0</v>
      </c>
    </row>
    <row r="1144" spans="1:13" x14ac:dyDescent="0.25">
      <c r="A1144" s="1">
        <v>40253</v>
      </c>
      <c r="B1144" t="s">
        <v>54</v>
      </c>
      <c r="C1144" s="3">
        <v>6</v>
      </c>
      <c r="D1144">
        <f>SUMIF(B$1:B$2162, B1144, C$1:C$2162)</f>
        <v>36</v>
      </c>
      <c r="E1144" s="2" t="str">
        <f t="shared" si="121"/>
        <v>2.10</v>
      </c>
      <c r="F1144">
        <f t="shared" si="122"/>
        <v>12.600000000000001</v>
      </c>
      <c r="G1144">
        <f t="shared" si="123"/>
        <v>2010</v>
      </c>
      <c r="H1144">
        <f>SUMIF(B$1:B1144, B1144, F$1:F1144)</f>
        <v>55.15</v>
      </c>
      <c r="I1144">
        <f t="shared" si="127"/>
        <v>0</v>
      </c>
      <c r="J1144">
        <f t="shared" si="124"/>
        <v>12.600000000000001</v>
      </c>
      <c r="K1144" s="1">
        <f>EOMONTH(A1144, 0)</f>
        <v>40268</v>
      </c>
      <c r="L1144" s="3">
        <f t="shared" si="125"/>
        <v>3898</v>
      </c>
      <c r="M1144">
        <f t="shared" si="126"/>
        <v>0</v>
      </c>
    </row>
    <row r="1145" spans="1:13" x14ac:dyDescent="0.25">
      <c r="A1145" s="1">
        <v>40254</v>
      </c>
      <c r="B1145" t="s">
        <v>19</v>
      </c>
      <c r="C1145" s="3">
        <v>69</v>
      </c>
      <c r="D1145">
        <f>SUMIF(B$1:B$2162, B1145, C$1:C$2162)</f>
        <v>4784</v>
      </c>
      <c r="E1145" s="2" t="str">
        <f t="shared" si="121"/>
        <v>2.10</v>
      </c>
      <c r="F1145">
        <f t="shared" si="122"/>
        <v>144.9</v>
      </c>
      <c r="G1145">
        <f t="shared" si="123"/>
        <v>2010</v>
      </c>
      <c r="H1145">
        <f>SUMIF(B$1:B1145, B1145, F$1:F1145)</f>
        <v>4713.7499999999991</v>
      </c>
      <c r="I1145">
        <f t="shared" si="127"/>
        <v>0.1</v>
      </c>
      <c r="J1145">
        <f t="shared" si="124"/>
        <v>138</v>
      </c>
      <c r="K1145" s="1">
        <f>EOMONTH(A1145, 0)</f>
        <v>40268</v>
      </c>
      <c r="L1145" s="3">
        <f t="shared" si="125"/>
        <v>3829</v>
      </c>
      <c r="M1145">
        <f t="shared" si="126"/>
        <v>0</v>
      </c>
    </row>
    <row r="1146" spans="1:13" x14ac:dyDescent="0.25">
      <c r="A1146" s="1">
        <v>40256</v>
      </c>
      <c r="B1146" t="s">
        <v>12</v>
      </c>
      <c r="C1146" s="3">
        <v>58</v>
      </c>
      <c r="D1146">
        <f>SUMIF(B$1:B$2162, B1146, C$1:C$2162)</f>
        <v>5492</v>
      </c>
      <c r="E1146" s="2" t="str">
        <f t="shared" si="121"/>
        <v>2.10</v>
      </c>
      <c r="F1146">
        <f t="shared" si="122"/>
        <v>121.80000000000001</v>
      </c>
      <c r="G1146">
        <f t="shared" si="123"/>
        <v>2010</v>
      </c>
      <c r="H1146">
        <f>SUMIF(B$1:B1146, B1146, F$1:F1146)</f>
        <v>5180.8000000000011</v>
      </c>
      <c r="I1146">
        <f t="shared" si="127"/>
        <v>0.1</v>
      </c>
      <c r="J1146">
        <f t="shared" si="124"/>
        <v>116</v>
      </c>
      <c r="K1146" s="1">
        <f>EOMONTH(A1146, 0)</f>
        <v>40268</v>
      </c>
      <c r="L1146" s="3">
        <f t="shared" si="125"/>
        <v>3771</v>
      </c>
      <c r="M1146">
        <f t="shared" si="126"/>
        <v>0</v>
      </c>
    </row>
    <row r="1147" spans="1:13" x14ac:dyDescent="0.25">
      <c r="A1147" s="1">
        <v>40256</v>
      </c>
      <c r="B1147" t="s">
        <v>25</v>
      </c>
      <c r="C1147" s="3">
        <v>159</v>
      </c>
      <c r="D1147">
        <f>SUMIF(B$1:B$2162, B1147, C$1:C$2162)</f>
        <v>2717</v>
      </c>
      <c r="E1147" s="2" t="str">
        <f t="shared" si="121"/>
        <v>2.10</v>
      </c>
      <c r="F1147">
        <f t="shared" si="122"/>
        <v>333.90000000000003</v>
      </c>
      <c r="G1147">
        <f t="shared" si="123"/>
        <v>2010</v>
      </c>
      <c r="H1147">
        <f>SUMIF(B$1:B1147, B1147, F$1:F1147)</f>
        <v>2787.24</v>
      </c>
      <c r="I1147">
        <f t="shared" si="127"/>
        <v>0.1</v>
      </c>
      <c r="J1147">
        <f t="shared" si="124"/>
        <v>318</v>
      </c>
      <c r="K1147" s="1">
        <f>EOMONTH(A1147, 0)</f>
        <v>40268</v>
      </c>
      <c r="L1147" s="3">
        <f t="shared" si="125"/>
        <v>3612</v>
      </c>
      <c r="M1147">
        <f t="shared" si="126"/>
        <v>0</v>
      </c>
    </row>
    <row r="1148" spans="1:13" x14ac:dyDescent="0.25">
      <c r="A1148" s="1">
        <v>40258</v>
      </c>
      <c r="B1148" t="s">
        <v>209</v>
      </c>
      <c r="C1148" s="3">
        <v>6</v>
      </c>
      <c r="D1148">
        <f>SUMIF(B$1:B$2162, B1148, C$1:C$2162)</f>
        <v>12</v>
      </c>
      <c r="E1148" s="2" t="str">
        <f t="shared" si="121"/>
        <v>2.10</v>
      </c>
      <c r="F1148">
        <f t="shared" si="122"/>
        <v>12.600000000000001</v>
      </c>
      <c r="G1148">
        <f t="shared" si="123"/>
        <v>2010</v>
      </c>
      <c r="H1148">
        <f>SUMIF(B$1:B1148, B1148, F$1:F1148)</f>
        <v>12.600000000000001</v>
      </c>
      <c r="I1148">
        <f t="shared" si="127"/>
        <v>0</v>
      </c>
      <c r="J1148">
        <f t="shared" si="124"/>
        <v>12.600000000000001</v>
      </c>
      <c r="K1148" s="1">
        <f>EOMONTH(A1148, 0)</f>
        <v>40268</v>
      </c>
      <c r="L1148" s="3">
        <f t="shared" si="125"/>
        <v>3606</v>
      </c>
      <c r="M1148">
        <f t="shared" si="126"/>
        <v>0</v>
      </c>
    </row>
    <row r="1149" spans="1:13" x14ac:dyDescent="0.25">
      <c r="A1149" s="1">
        <v>40259</v>
      </c>
      <c r="B1149" t="s">
        <v>12</v>
      </c>
      <c r="C1149" s="3">
        <v>103</v>
      </c>
      <c r="D1149">
        <f>SUMIF(B$1:B$2162, B1149, C$1:C$2162)</f>
        <v>5492</v>
      </c>
      <c r="E1149" s="2" t="str">
        <f t="shared" si="121"/>
        <v>2.10</v>
      </c>
      <c r="F1149">
        <f t="shared" si="122"/>
        <v>216.3</v>
      </c>
      <c r="G1149">
        <f t="shared" si="123"/>
        <v>2010</v>
      </c>
      <c r="H1149">
        <f>SUMIF(B$1:B1149, B1149, F$1:F1149)</f>
        <v>5397.1000000000013</v>
      </c>
      <c r="I1149">
        <f t="shared" si="127"/>
        <v>0.1</v>
      </c>
      <c r="J1149">
        <f t="shared" si="124"/>
        <v>206</v>
      </c>
      <c r="K1149" s="1">
        <f>EOMONTH(A1149, 0)</f>
        <v>40268</v>
      </c>
      <c r="L1149" s="3">
        <f t="shared" si="125"/>
        <v>3503</v>
      </c>
      <c r="M1149">
        <f t="shared" si="126"/>
        <v>0</v>
      </c>
    </row>
    <row r="1150" spans="1:13" x14ac:dyDescent="0.25">
      <c r="A1150" s="1">
        <v>40263</v>
      </c>
      <c r="B1150" t="s">
        <v>7</v>
      </c>
      <c r="C1150" s="3">
        <v>155</v>
      </c>
      <c r="D1150">
        <f>SUMIF(B$1:B$2162, B1150, C$1:C$2162)</f>
        <v>27505</v>
      </c>
      <c r="E1150" s="2" t="str">
        <f t="shared" si="121"/>
        <v>2.10</v>
      </c>
      <c r="F1150">
        <f t="shared" si="122"/>
        <v>325.5</v>
      </c>
      <c r="G1150">
        <f t="shared" si="123"/>
        <v>2010</v>
      </c>
      <c r="H1150">
        <f>SUMIF(B$1:B1150, B1150, F$1:F1150)</f>
        <v>33491.279999999999</v>
      </c>
      <c r="I1150">
        <f t="shared" si="127"/>
        <v>0.2</v>
      </c>
      <c r="J1150">
        <f t="shared" si="124"/>
        <v>294.5</v>
      </c>
      <c r="K1150" s="1">
        <f>EOMONTH(A1150, 0)</f>
        <v>40268</v>
      </c>
      <c r="L1150" s="3">
        <f t="shared" si="125"/>
        <v>3348</v>
      </c>
      <c r="M1150">
        <f t="shared" si="126"/>
        <v>0</v>
      </c>
    </row>
    <row r="1151" spans="1:13" x14ac:dyDescent="0.25">
      <c r="A1151" s="1">
        <v>40263</v>
      </c>
      <c r="B1151" t="s">
        <v>81</v>
      </c>
      <c r="C1151" s="3">
        <v>10</v>
      </c>
      <c r="D1151">
        <f>SUMIF(B$1:B$2162, B1151, C$1:C$2162)</f>
        <v>58</v>
      </c>
      <c r="E1151" s="2" t="str">
        <f t="shared" si="121"/>
        <v>2.10</v>
      </c>
      <c r="F1151">
        <f t="shared" si="122"/>
        <v>21</v>
      </c>
      <c r="G1151">
        <f t="shared" si="123"/>
        <v>2010</v>
      </c>
      <c r="H1151">
        <f>SUMIF(B$1:B1151, B1151, F$1:F1151)</f>
        <v>78.099999999999994</v>
      </c>
      <c r="I1151">
        <f t="shared" si="127"/>
        <v>0</v>
      </c>
      <c r="J1151">
        <f t="shared" si="124"/>
        <v>21</v>
      </c>
      <c r="K1151" s="1">
        <f>EOMONTH(A1151, 0)</f>
        <v>40268</v>
      </c>
      <c r="L1151" s="3">
        <f t="shared" si="125"/>
        <v>3338</v>
      </c>
      <c r="M1151">
        <f t="shared" si="126"/>
        <v>0</v>
      </c>
    </row>
    <row r="1152" spans="1:13" x14ac:dyDescent="0.25">
      <c r="A1152" s="1">
        <v>40265</v>
      </c>
      <c r="B1152" t="s">
        <v>28</v>
      </c>
      <c r="C1152" s="3">
        <v>158</v>
      </c>
      <c r="D1152">
        <f>SUMIF(B$1:B$2162, B1152, C$1:C$2162)</f>
        <v>4440</v>
      </c>
      <c r="E1152" s="2" t="str">
        <f t="shared" si="121"/>
        <v>2.10</v>
      </c>
      <c r="F1152">
        <f t="shared" si="122"/>
        <v>331.8</v>
      </c>
      <c r="G1152">
        <f t="shared" si="123"/>
        <v>2010</v>
      </c>
      <c r="H1152">
        <f>SUMIF(B$1:B1152, B1152, F$1:F1152)</f>
        <v>5083.6400000000003</v>
      </c>
      <c r="I1152">
        <f t="shared" si="127"/>
        <v>0.1</v>
      </c>
      <c r="J1152">
        <f t="shared" si="124"/>
        <v>316</v>
      </c>
      <c r="K1152" s="1">
        <f>EOMONTH(A1152, 0)</f>
        <v>40268</v>
      </c>
      <c r="L1152" s="3">
        <f t="shared" si="125"/>
        <v>3180</v>
      </c>
      <c r="M1152">
        <f t="shared" si="126"/>
        <v>0</v>
      </c>
    </row>
    <row r="1153" spans="1:13" x14ac:dyDescent="0.25">
      <c r="A1153" s="1">
        <v>40267</v>
      </c>
      <c r="B1153" t="s">
        <v>55</v>
      </c>
      <c r="C1153" s="3">
        <v>146</v>
      </c>
      <c r="D1153">
        <f>SUMIF(B$1:B$2162, B1153, C$1:C$2162)</f>
        <v>4926</v>
      </c>
      <c r="E1153" s="2" t="str">
        <f t="shared" si="121"/>
        <v>2.10</v>
      </c>
      <c r="F1153">
        <f t="shared" si="122"/>
        <v>306.60000000000002</v>
      </c>
      <c r="G1153">
        <f t="shared" si="123"/>
        <v>2010</v>
      </c>
      <c r="H1153">
        <f>SUMIF(B$1:B1153, B1153, F$1:F1153)</f>
        <v>6358.9000000000015</v>
      </c>
      <c r="I1153">
        <f t="shared" si="127"/>
        <v>0.1</v>
      </c>
      <c r="J1153">
        <f t="shared" si="124"/>
        <v>292</v>
      </c>
      <c r="K1153" s="1">
        <f>EOMONTH(A1153, 0)</f>
        <v>40268</v>
      </c>
      <c r="L1153" s="3">
        <f t="shared" si="125"/>
        <v>3034</v>
      </c>
      <c r="M1153">
        <f t="shared" si="126"/>
        <v>0</v>
      </c>
    </row>
    <row r="1154" spans="1:13" x14ac:dyDescent="0.25">
      <c r="A1154" s="1">
        <v>40268</v>
      </c>
      <c r="B1154" t="s">
        <v>22</v>
      </c>
      <c r="C1154" s="3">
        <v>230</v>
      </c>
      <c r="D1154">
        <f>SUMIF(B$1:B$2162, B1154, C$1:C$2162)</f>
        <v>26025</v>
      </c>
      <c r="E1154" s="2" t="str">
        <f t="shared" ref="E1154:E1217" si="128">INDEX(Z$1:Z$10, MATCH(YEAR(A1154), Y$1:Y$10, 0))</f>
        <v>2.10</v>
      </c>
      <c r="F1154">
        <f t="shared" ref="F1154:F1217" si="129">C1154*E1154</f>
        <v>483</v>
      </c>
      <c r="G1154">
        <f t="shared" ref="G1154:G1217" si="130">YEAR(A1154)</f>
        <v>2010</v>
      </c>
      <c r="H1154">
        <f>SUMIF(B$1:B1154, B1154, F$1:F1154)</f>
        <v>27787.43</v>
      </c>
      <c r="I1154">
        <f t="shared" si="127"/>
        <v>0.2</v>
      </c>
      <c r="J1154">
        <f t="shared" ref="J1154:J1217" si="131">C1154*(E1154-I1154)</f>
        <v>437.00000000000006</v>
      </c>
      <c r="K1154" s="1">
        <f>EOMONTH(A1154, 0)</f>
        <v>40268</v>
      </c>
      <c r="L1154" s="3">
        <f t="shared" si="125"/>
        <v>2804</v>
      </c>
      <c r="M1154">
        <f t="shared" si="126"/>
        <v>0</v>
      </c>
    </row>
    <row r="1155" spans="1:13" x14ac:dyDescent="0.25">
      <c r="A1155" s="1">
        <v>40270</v>
      </c>
      <c r="B1155" t="s">
        <v>52</v>
      </c>
      <c r="C1155" s="3">
        <v>119</v>
      </c>
      <c r="D1155">
        <f>SUMIF(B$1:B$2162, B1155, C$1:C$2162)</f>
        <v>5460</v>
      </c>
      <c r="E1155" s="2" t="str">
        <f t="shared" si="128"/>
        <v>2.10</v>
      </c>
      <c r="F1155">
        <f t="shared" si="129"/>
        <v>249.9</v>
      </c>
      <c r="G1155">
        <f t="shared" si="130"/>
        <v>2010</v>
      </c>
      <c r="H1155">
        <f>SUMIF(B$1:B1155, B1155, F$1:F1155)</f>
        <v>4500.5099999999993</v>
      </c>
      <c r="I1155">
        <f t="shared" si="127"/>
        <v>0.1</v>
      </c>
      <c r="J1155">
        <f t="shared" si="131"/>
        <v>238</v>
      </c>
      <c r="K1155" s="1">
        <f>EOMONTH(A1155, 0)</f>
        <v>40298</v>
      </c>
      <c r="L1155" s="3">
        <f t="shared" ref="L1155:L1218" si="132">IF(MONTH(K1154)&lt;MONTH(A1155), IF(L1154 &lt;5000, IF(L1154&lt;4000, IF(L1154&lt;3000, IF(L1154&lt;2000,IF(L1154&lt;1000, L1154 + 5000, L1154+4000), L1154+3000), L1154+2000), L1154+1000), L1154 - C1155), L1154 - C1155)</f>
        <v>5804</v>
      </c>
      <c r="M1155">
        <f t="shared" ref="M1155:M1218" si="133">IF(AND(MONTH(K1154)&lt;MONTH(A1155), L1155 + C1155 &gt; L1154 + 4000), 1, 0)</f>
        <v>0</v>
      </c>
    </row>
    <row r="1156" spans="1:13" x14ac:dyDescent="0.25">
      <c r="A1156" s="1">
        <v>40270</v>
      </c>
      <c r="B1156" t="s">
        <v>61</v>
      </c>
      <c r="C1156" s="3">
        <v>167</v>
      </c>
      <c r="D1156">
        <f>SUMIF(B$1:B$2162, B1156, C$1:C$2162)</f>
        <v>3705</v>
      </c>
      <c r="E1156" s="2" t="str">
        <f t="shared" si="128"/>
        <v>2.10</v>
      </c>
      <c r="F1156">
        <f t="shared" si="129"/>
        <v>350.7</v>
      </c>
      <c r="G1156">
        <f t="shared" si="130"/>
        <v>2010</v>
      </c>
      <c r="H1156">
        <f>SUMIF(B$1:B1156, B1156, F$1:F1156)</f>
        <v>4241.3899999999994</v>
      </c>
      <c r="I1156">
        <f t="shared" si="127"/>
        <v>0.1</v>
      </c>
      <c r="J1156">
        <f t="shared" si="131"/>
        <v>334</v>
      </c>
      <c r="K1156" s="1">
        <f>EOMONTH(A1156, 0)</f>
        <v>40298</v>
      </c>
      <c r="L1156" s="3">
        <f t="shared" si="132"/>
        <v>5637</v>
      </c>
      <c r="M1156">
        <f t="shared" si="133"/>
        <v>0</v>
      </c>
    </row>
    <row r="1157" spans="1:13" x14ac:dyDescent="0.25">
      <c r="A1157" s="1">
        <v>40270</v>
      </c>
      <c r="B1157" t="s">
        <v>39</v>
      </c>
      <c r="C1157" s="3">
        <v>143</v>
      </c>
      <c r="D1157">
        <f>SUMIF(B$1:B$2162, B1157, C$1:C$2162)</f>
        <v>2042</v>
      </c>
      <c r="E1157" s="2" t="str">
        <f t="shared" si="128"/>
        <v>2.10</v>
      </c>
      <c r="F1157">
        <f t="shared" si="129"/>
        <v>300.3</v>
      </c>
      <c r="G1157">
        <f t="shared" si="130"/>
        <v>2010</v>
      </c>
      <c r="H1157">
        <f>SUMIF(B$1:B1157, B1157, F$1:F1157)</f>
        <v>2431.5300000000002</v>
      </c>
      <c r="I1157">
        <f t="shared" si="127"/>
        <v>0.1</v>
      </c>
      <c r="J1157">
        <f t="shared" si="131"/>
        <v>286</v>
      </c>
      <c r="K1157" s="1">
        <f>EOMONTH(A1157, 0)</f>
        <v>40298</v>
      </c>
      <c r="L1157" s="3">
        <f t="shared" si="132"/>
        <v>5494</v>
      </c>
      <c r="M1157">
        <f t="shared" si="133"/>
        <v>0</v>
      </c>
    </row>
    <row r="1158" spans="1:13" x14ac:dyDescent="0.25">
      <c r="A1158" s="1">
        <v>40272</v>
      </c>
      <c r="B1158" t="s">
        <v>14</v>
      </c>
      <c r="C1158" s="3">
        <v>400</v>
      </c>
      <c r="D1158">
        <f>SUMIF(B$1:B$2162, B1158, C$1:C$2162)</f>
        <v>23660</v>
      </c>
      <c r="E1158" s="2" t="str">
        <f t="shared" si="128"/>
        <v>2.10</v>
      </c>
      <c r="F1158">
        <f t="shared" si="129"/>
        <v>840</v>
      </c>
      <c r="G1158">
        <f t="shared" si="130"/>
        <v>2010</v>
      </c>
      <c r="H1158">
        <f>SUMIF(B$1:B1158, B1158, F$1:F1158)</f>
        <v>27168.740000000005</v>
      </c>
      <c r="I1158">
        <f t="shared" si="127"/>
        <v>0.2</v>
      </c>
      <c r="J1158">
        <f t="shared" si="131"/>
        <v>760</v>
      </c>
      <c r="K1158" s="1">
        <f>EOMONTH(A1158, 0)</f>
        <v>40298</v>
      </c>
      <c r="L1158" s="3">
        <f t="shared" si="132"/>
        <v>5094</v>
      </c>
      <c r="M1158">
        <f t="shared" si="133"/>
        <v>0</v>
      </c>
    </row>
    <row r="1159" spans="1:13" x14ac:dyDescent="0.25">
      <c r="A1159" s="1">
        <v>40274</v>
      </c>
      <c r="B1159" t="s">
        <v>37</v>
      </c>
      <c r="C1159" s="3">
        <v>172</v>
      </c>
      <c r="D1159">
        <f>SUMIF(B$1:B$2162, B1159, C$1:C$2162)</f>
        <v>5232</v>
      </c>
      <c r="E1159" s="2" t="str">
        <f t="shared" si="128"/>
        <v>2.10</v>
      </c>
      <c r="F1159">
        <f t="shared" si="129"/>
        <v>361.2</v>
      </c>
      <c r="G1159">
        <f t="shared" si="130"/>
        <v>2010</v>
      </c>
      <c r="H1159">
        <f>SUMIF(B$1:B1159, B1159, F$1:F1159)</f>
        <v>5749.5900000000011</v>
      </c>
      <c r="I1159">
        <f t="shared" si="127"/>
        <v>0.1</v>
      </c>
      <c r="J1159">
        <f t="shared" si="131"/>
        <v>344</v>
      </c>
      <c r="K1159" s="1">
        <f>EOMONTH(A1159, 0)</f>
        <v>40298</v>
      </c>
      <c r="L1159" s="3">
        <f t="shared" si="132"/>
        <v>4922</v>
      </c>
      <c r="M1159">
        <f t="shared" si="133"/>
        <v>0</v>
      </c>
    </row>
    <row r="1160" spans="1:13" x14ac:dyDescent="0.25">
      <c r="A1160" s="1">
        <v>40275</v>
      </c>
      <c r="B1160" t="s">
        <v>98</v>
      </c>
      <c r="C1160" s="3">
        <v>19</v>
      </c>
      <c r="D1160">
        <f>SUMIF(B$1:B$2162, B1160, C$1:C$2162)</f>
        <v>55</v>
      </c>
      <c r="E1160" s="2" t="str">
        <f t="shared" si="128"/>
        <v>2.10</v>
      </c>
      <c r="F1160">
        <f t="shared" si="129"/>
        <v>39.9</v>
      </c>
      <c r="G1160">
        <f t="shared" si="130"/>
        <v>2010</v>
      </c>
      <c r="H1160">
        <f>SUMIF(B$1:B1160, B1160, F$1:F1160)</f>
        <v>64.5</v>
      </c>
      <c r="I1160">
        <f t="shared" si="127"/>
        <v>0</v>
      </c>
      <c r="J1160">
        <f t="shared" si="131"/>
        <v>39.9</v>
      </c>
      <c r="K1160" s="1">
        <f>EOMONTH(A1160, 0)</f>
        <v>40298</v>
      </c>
      <c r="L1160" s="3">
        <f t="shared" si="132"/>
        <v>4903</v>
      </c>
      <c r="M1160">
        <f t="shared" si="133"/>
        <v>0</v>
      </c>
    </row>
    <row r="1161" spans="1:13" x14ac:dyDescent="0.25">
      <c r="A1161" s="1">
        <v>40277</v>
      </c>
      <c r="B1161" t="s">
        <v>7</v>
      </c>
      <c r="C1161" s="3">
        <v>116</v>
      </c>
      <c r="D1161">
        <f>SUMIF(B$1:B$2162, B1161, C$1:C$2162)</f>
        <v>27505</v>
      </c>
      <c r="E1161" s="2" t="str">
        <f t="shared" si="128"/>
        <v>2.10</v>
      </c>
      <c r="F1161">
        <f t="shared" si="129"/>
        <v>243.60000000000002</v>
      </c>
      <c r="G1161">
        <f t="shared" si="130"/>
        <v>2010</v>
      </c>
      <c r="H1161">
        <f>SUMIF(B$1:B1161, B1161, F$1:F1161)</f>
        <v>33734.879999999997</v>
      </c>
      <c r="I1161">
        <f t="shared" si="127"/>
        <v>0.2</v>
      </c>
      <c r="J1161">
        <f t="shared" si="131"/>
        <v>220.4</v>
      </c>
      <c r="K1161" s="1">
        <f>EOMONTH(A1161, 0)</f>
        <v>40298</v>
      </c>
      <c r="L1161" s="3">
        <f t="shared" si="132"/>
        <v>4787</v>
      </c>
      <c r="M1161">
        <f t="shared" si="133"/>
        <v>0</v>
      </c>
    </row>
    <row r="1162" spans="1:13" x14ac:dyDescent="0.25">
      <c r="A1162" s="1">
        <v>40279</v>
      </c>
      <c r="B1162" t="s">
        <v>22</v>
      </c>
      <c r="C1162" s="3">
        <v>143</v>
      </c>
      <c r="D1162">
        <f>SUMIF(B$1:B$2162, B1162, C$1:C$2162)</f>
        <v>26025</v>
      </c>
      <c r="E1162" s="2" t="str">
        <f t="shared" si="128"/>
        <v>2.10</v>
      </c>
      <c r="F1162">
        <f t="shared" si="129"/>
        <v>300.3</v>
      </c>
      <c r="G1162">
        <f t="shared" si="130"/>
        <v>2010</v>
      </c>
      <c r="H1162">
        <f>SUMIF(B$1:B1162, B1162, F$1:F1162)</f>
        <v>28087.73</v>
      </c>
      <c r="I1162">
        <f t="shared" ref="I1162:I1225" si="134">IF(AND(H1162&gt;=100, H1162&lt;1000), 0.05, IF(AND(H1162&gt;=1000, H1162&lt;10000), 0.1, IF(H1162&gt;=10000, 0.2, 0)))</f>
        <v>0.2</v>
      </c>
      <c r="J1162">
        <f t="shared" si="131"/>
        <v>271.70000000000005</v>
      </c>
      <c r="K1162" s="1">
        <f>EOMONTH(A1162, 0)</f>
        <v>40298</v>
      </c>
      <c r="L1162" s="3">
        <f t="shared" si="132"/>
        <v>4644</v>
      </c>
      <c r="M1162">
        <f t="shared" si="133"/>
        <v>0</v>
      </c>
    </row>
    <row r="1163" spans="1:13" x14ac:dyDescent="0.25">
      <c r="A1163" s="1">
        <v>40280</v>
      </c>
      <c r="B1163" t="s">
        <v>9</v>
      </c>
      <c r="C1163" s="3">
        <v>222</v>
      </c>
      <c r="D1163">
        <f>SUMIF(B$1:B$2162, B1163, C$1:C$2162)</f>
        <v>26955</v>
      </c>
      <c r="E1163" s="2" t="str">
        <f t="shared" si="128"/>
        <v>2.10</v>
      </c>
      <c r="F1163">
        <f t="shared" si="129"/>
        <v>466.20000000000005</v>
      </c>
      <c r="G1163">
        <f t="shared" si="130"/>
        <v>2010</v>
      </c>
      <c r="H1163">
        <f>SUMIF(B$1:B1163, B1163, F$1:F1163)</f>
        <v>27703.019999999993</v>
      </c>
      <c r="I1163">
        <f t="shared" si="134"/>
        <v>0.2</v>
      </c>
      <c r="J1163">
        <f t="shared" si="131"/>
        <v>421.8</v>
      </c>
      <c r="K1163" s="1">
        <f>EOMONTH(A1163, 0)</f>
        <v>40298</v>
      </c>
      <c r="L1163" s="3">
        <f t="shared" si="132"/>
        <v>4422</v>
      </c>
      <c r="M1163">
        <f t="shared" si="133"/>
        <v>0</v>
      </c>
    </row>
    <row r="1164" spans="1:13" x14ac:dyDescent="0.25">
      <c r="A1164" s="1">
        <v>40282</v>
      </c>
      <c r="B1164" t="s">
        <v>9</v>
      </c>
      <c r="C1164" s="3">
        <v>352</v>
      </c>
      <c r="D1164">
        <f>SUMIF(B$1:B$2162, B1164, C$1:C$2162)</f>
        <v>26955</v>
      </c>
      <c r="E1164" s="2" t="str">
        <f t="shared" si="128"/>
        <v>2.10</v>
      </c>
      <c r="F1164">
        <f t="shared" si="129"/>
        <v>739.2</v>
      </c>
      <c r="G1164">
        <f t="shared" si="130"/>
        <v>2010</v>
      </c>
      <c r="H1164">
        <f>SUMIF(B$1:B1164, B1164, F$1:F1164)</f>
        <v>28442.219999999994</v>
      </c>
      <c r="I1164">
        <f t="shared" si="134"/>
        <v>0.2</v>
      </c>
      <c r="J1164">
        <f t="shared" si="131"/>
        <v>668.80000000000007</v>
      </c>
      <c r="K1164" s="1">
        <f>EOMONTH(A1164, 0)</f>
        <v>40298</v>
      </c>
      <c r="L1164" s="3">
        <f t="shared" si="132"/>
        <v>4070</v>
      </c>
      <c r="M1164">
        <f t="shared" si="133"/>
        <v>0</v>
      </c>
    </row>
    <row r="1165" spans="1:13" x14ac:dyDescent="0.25">
      <c r="A1165" s="1">
        <v>40282</v>
      </c>
      <c r="B1165" t="s">
        <v>52</v>
      </c>
      <c r="C1165" s="3">
        <v>69</v>
      </c>
      <c r="D1165">
        <f>SUMIF(B$1:B$2162, B1165, C$1:C$2162)</f>
        <v>5460</v>
      </c>
      <c r="E1165" s="2" t="str">
        <f t="shared" si="128"/>
        <v>2.10</v>
      </c>
      <c r="F1165">
        <f t="shared" si="129"/>
        <v>144.9</v>
      </c>
      <c r="G1165">
        <f t="shared" si="130"/>
        <v>2010</v>
      </c>
      <c r="H1165">
        <f>SUMIF(B$1:B1165, B1165, F$1:F1165)</f>
        <v>4645.4099999999989</v>
      </c>
      <c r="I1165">
        <f t="shared" si="134"/>
        <v>0.1</v>
      </c>
      <c r="J1165">
        <f t="shared" si="131"/>
        <v>138</v>
      </c>
      <c r="K1165" s="1">
        <f>EOMONTH(A1165, 0)</f>
        <v>40298</v>
      </c>
      <c r="L1165" s="3">
        <f t="shared" si="132"/>
        <v>4001</v>
      </c>
      <c r="M1165">
        <f t="shared" si="133"/>
        <v>0</v>
      </c>
    </row>
    <row r="1166" spans="1:13" x14ac:dyDescent="0.25">
      <c r="A1166" s="1">
        <v>40283</v>
      </c>
      <c r="B1166" t="s">
        <v>45</v>
      </c>
      <c r="C1166" s="3">
        <v>182</v>
      </c>
      <c r="D1166">
        <f>SUMIF(B$1:B$2162, B1166, C$1:C$2162)</f>
        <v>26451</v>
      </c>
      <c r="E1166" s="2" t="str">
        <f t="shared" si="128"/>
        <v>2.10</v>
      </c>
      <c r="F1166">
        <f t="shared" si="129"/>
        <v>382.2</v>
      </c>
      <c r="G1166">
        <f t="shared" si="130"/>
        <v>2010</v>
      </c>
      <c r="H1166">
        <f>SUMIF(B$1:B1166, B1166, F$1:F1166)</f>
        <v>31112.049999999996</v>
      </c>
      <c r="I1166">
        <f t="shared" si="134"/>
        <v>0.2</v>
      </c>
      <c r="J1166">
        <f t="shared" si="131"/>
        <v>345.8</v>
      </c>
      <c r="K1166" s="1">
        <f>EOMONTH(A1166, 0)</f>
        <v>40298</v>
      </c>
      <c r="L1166" s="3">
        <f t="shared" si="132"/>
        <v>3819</v>
      </c>
      <c r="M1166">
        <f t="shared" si="133"/>
        <v>0</v>
      </c>
    </row>
    <row r="1167" spans="1:13" x14ac:dyDescent="0.25">
      <c r="A1167" s="1">
        <v>40285</v>
      </c>
      <c r="B1167" t="s">
        <v>9</v>
      </c>
      <c r="C1167" s="3">
        <v>182</v>
      </c>
      <c r="D1167">
        <f>SUMIF(B$1:B$2162, B1167, C$1:C$2162)</f>
        <v>26955</v>
      </c>
      <c r="E1167" s="2" t="str">
        <f t="shared" si="128"/>
        <v>2.10</v>
      </c>
      <c r="F1167">
        <f t="shared" si="129"/>
        <v>382.2</v>
      </c>
      <c r="G1167">
        <f t="shared" si="130"/>
        <v>2010</v>
      </c>
      <c r="H1167">
        <f>SUMIF(B$1:B1167, B1167, F$1:F1167)</f>
        <v>28824.419999999995</v>
      </c>
      <c r="I1167">
        <f t="shared" si="134"/>
        <v>0.2</v>
      </c>
      <c r="J1167">
        <f t="shared" si="131"/>
        <v>345.8</v>
      </c>
      <c r="K1167" s="1">
        <f>EOMONTH(A1167, 0)</f>
        <v>40298</v>
      </c>
      <c r="L1167" s="3">
        <f t="shared" si="132"/>
        <v>3637</v>
      </c>
      <c r="M1167">
        <f t="shared" si="133"/>
        <v>0</v>
      </c>
    </row>
    <row r="1168" spans="1:13" x14ac:dyDescent="0.25">
      <c r="A1168" s="1">
        <v>40285</v>
      </c>
      <c r="B1168" t="s">
        <v>52</v>
      </c>
      <c r="C1168" s="3">
        <v>165</v>
      </c>
      <c r="D1168">
        <f>SUMIF(B$1:B$2162, B1168, C$1:C$2162)</f>
        <v>5460</v>
      </c>
      <c r="E1168" s="2" t="str">
        <f t="shared" si="128"/>
        <v>2.10</v>
      </c>
      <c r="F1168">
        <f t="shared" si="129"/>
        <v>346.5</v>
      </c>
      <c r="G1168">
        <f t="shared" si="130"/>
        <v>2010</v>
      </c>
      <c r="H1168">
        <f>SUMIF(B$1:B1168, B1168, F$1:F1168)</f>
        <v>4991.9099999999989</v>
      </c>
      <c r="I1168">
        <f t="shared" si="134"/>
        <v>0.1</v>
      </c>
      <c r="J1168">
        <f t="shared" si="131"/>
        <v>330</v>
      </c>
      <c r="K1168" s="1">
        <f>EOMONTH(A1168, 0)</f>
        <v>40298</v>
      </c>
      <c r="L1168" s="3">
        <f t="shared" si="132"/>
        <v>3472</v>
      </c>
      <c r="M1168">
        <f t="shared" si="133"/>
        <v>0</v>
      </c>
    </row>
    <row r="1169" spans="1:13" x14ac:dyDescent="0.25">
      <c r="A1169" s="1">
        <v>40286</v>
      </c>
      <c r="B1169" t="s">
        <v>40</v>
      </c>
      <c r="C1169" s="3">
        <v>18</v>
      </c>
      <c r="D1169">
        <f>SUMIF(B$1:B$2162, B1169, C$1:C$2162)</f>
        <v>50</v>
      </c>
      <c r="E1169" s="2" t="str">
        <f t="shared" si="128"/>
        <v>2.10</v>
      </c>
      <c r="F1169">
        <f t="shared" si="129"/>
        <v>37.800000000000004</v>
      </c>
      <c r="G1169">
        <f t="shared" si="130"/>
        <v>2010</v>
      </c>
      <c r="H1169">
        <f>SUMIF(B$1:B1169, B1169, F$1:F1169)</f>
        <v>104.5</v>
      </c>
      <c r="I1169">
        <f t="shared" si="134"/>
        <v>0.05</v>
      </c>
      <c r="J1169">
        <f t="shared" si="131"/>
        <v>36.900000000000006</v>
      </c>
      <c r="K1169" s="1">
        <f>EOMONTH(A1169, 0)</f>
        <v>40298</v>
      </c>
      <c r="L1169" s="3">
        <f t="shared" si="132"/>
        <v>3454</v>
      </c>
      <c r="M1169">
        <f t="shared" si="133"/>
        <v>0</v>
      </c>
    </row>
    <row r="1170" spans="1:13" x14ac:dyDescent="0.25">
      <c r="A1170" s="1">
        <v>40286</v>
      </c>
      <c r="B1170" t="s">
        <v>210</v>
      </c>
      <c r="C1170" s="3">
        <v>2</v>
      </c>
      <c r="D1170">
        <f>SUMIF(B$1:B$2162, B1170, C$1:C$2162)</f>
        <v>33</v>
      </c>
      <c r="E1170" s="2" t="str">
        <f t="shared" si="128"/>
        <v>2.10</v>
      </c>
      <c r="F1170">
        <f t="shared" si="129"/>
        <v>4.2</v>
      </c>
      <c r="G1170">
        <f t="shared" si="130"/>
        <v>2010</v>
      </c>
      <c r="H1170">
        <f>SUMIF(B$1:B1170, B1170, F$1:F1170)</f>
        <v>4.2</v>
      </c>
      <c r="I1170">
        <f t="shared" si="134"/>
        <v>0</v>
      </c>
      <c r="J1170">
        <f t="shared" si="131"/>
        <v>4.2</v>
      </c>
      <c r="K1170" s="1">
        <f>EOMONTH(A1170, 0)</f>
        <v>40298</v>
      </c>
      <c r="L1170" s="3">
        <f t="shared" si="132"/>
        <v>3452</v>
      </c>
      <c r="M1170">
        <f t="shared" si="133"/>
        <v>0</v>
      </c>
    </row>
    <row r="1171" spans="1:13" x14ac:dyDescent="0.25">
      <c r="A1171" s="1">
        <v>40287</v>
      </c>
      <c r="B1171" t="s">
        <v>184</v>
      </c>
      <c r="C1171" s="3">
        <v>15</v>
      </c>
      <c r="D1171">
        <f>SUMIF(B$1:B$2162, B1171, C$1:C$2162)</f>
        <v>38</v>
      </c>
      <c r="E1171" s="2" t="str">
        <f t="shared" si="128"/>
        <v>2.10</v>
      </c>
      <c r="F1171">
        <f t="shared" si="129"/>
        <v>31.5</v>
      </c>
      <c r="G1171">
        <f t="shared" si="130"/>
        <v>2010</v>
      </c>
      <c r="H1171">
        <f>SUMIF(B$1:B1171, B1171, F$1:F1171)</f>
        <v>69.84</v>
      </c>
      <c r="I1171">
        <f t="shared" si="134"/>
        <v>0</v>
      </c>
      <c r="J1171">
        <f t="shared" si="131"/>
        <v>31.5</v>
      </c>
      <c r="K1171" s="1">
        <f>EOMONTH(A1171, 0)</f>
        <v>40298</v>
      </c>
      <c r="L1171" s="3">
        <f t="shared" si="132"/>
        <v>3437</v>
      </c>
      <c r="M1171">
        <f t="shared" si="133"/>
        <v>0</v>
      </c>
    </row>
    <row r="1172" spans="1:13" x14ac:dyDescent="0.25">
      <c r="A1172" s="1">
        <v>40288</v>
      </c>
      <c r="B1172" t="s">
        <v>211</v>
      </c>
      <c r="C1172" s="3">
        <v>19</v>
      </c>
      <c r="D1172">
        <f>SUMIF(B$1:B$2162, B1172, C$1:C$2162)</f>
        <v>29</v>
      </c>
      <c r="E1172" s="2" t="str">
        <f t="shared" si="128"/>
        <v>2.10</v>
      </c>
      <c r="F1172">
        <f t="shared" si="129"/>
        <v>39.9</v>
      </c>
      <c r="G1172">
        <f t="shared" si="130"/>
        <v>2010</v>
      </c>
      <c r="H1172">
        <f>SUMIF(B$1:B1172, B1172, F$1:F1172)</f>
        <v>39.9</v>
      </c>
      <c r="I1172">
        <f t="shared" si="134"/>
        <v>0</v>
      </c>
      <c r="J1172">
        <f t="shared" si="131"/>
        <v>39.9</v>
      </c>
      <c r="K1172" s="1">
        <f>EOMONTH(A1172, 0)</f>
        <v>40298</v>
      </c>
      <c r="L1172" s="3">
        <f t="shared" si="132"/>
        <v>3418</v>
      </c>
      <c r="M1172">
        <f t="shared" si="133"/>
        <v>0</v>
      </c>
    </row>
    <row r="1173" spans="1:13" x14ac:dyDescent="0.25">
      <c r="A1173" s="1">
        <v>40289</v>
      </c>
      <c r="B1173" t="s">
        <v>37</v>
      </c>
      <c r="C1173" s="3">
        <v>66</v>
      </c>
      <c r="D1173">
        <f>SUMIF(B$1:B$2162, B1173, C$1:C$2162)</f>
        <v>5232</v>
      </c>
      <c r="E1173" s="2" t="str">
        <f t="shared" si="128"/>
        <v>2.10</v>
      </c>
      <c r="F1173">
        <f t="shared" si="129"/>
        <v>138.6</v>
      </c>
      <c r="G1173">
        <f t="shared" si="130"/>
        <v>2010</v>
      </c>
      <c r="H1173">
        <f>SUMIF(B$1:B1173, B1173, F$1:F1173)</f>
        <v>5888.1900000000014</v>
      </c>
      <c r="I1173">
        <f t="shared" si="134"/>
        <v>0.1</v>
      </c>
      <c r="J1173">
        <f t="shared" si="131"/>
        <v>132</v>
      </c>
      <c r="K1173" s="1">
        <f>EOMONTH(A1173, 0)</f>
        <v>40298</v>
      </c>
      <c r="L1173" s="3">
        <f t="shared" si="132"/>
        <v>3352</v>
      </c>
      <c r="M1173">
        <f t="shared" si="133"/>
        <v>0</v>
      </c>
    </row>
    <row r="1174" spans="1:13" x14ac:dyDescent="0.25">
      <c r="A1174" s="1">
        <v>40289</v>
      </c>
      <c r="B1174" t="s">
        <v>170</v>
      </c>
      <c r="C1174" s="3">
        <v>12</v>
      </c>
      <c r="D1174">
        <f>SUMIF(B$1:B$2162, B1174, C$1:C$2162)</f>
        <v>59</v>
      </c>
      <c r="E1174" s="2" t="str">
        <f t="shared" si="128"/>
        <v>2.10</v>
      </c>
      <c r="F1174">
        <f t="shared" si="129"/>
        <v>25.200000000000003</v>
      </c>
      <c r="G1174">
        <f t="shared" si="130"/>
        <v>2010</v>
      </c>
      <c r="H1174">
        <f>SUMIF(B$1:B1174, B1174, F$1:F1174)</f>
        <v>76.400000000000006</v>
      </c>
      <c r="I1174">
        <f t="shared" si="134"/>
        <v>0</v>
      </c>
      <c r="J1174">
        <f t="shared" si="131"/>
        <v>25.200000000000003</v>
      </c>
      <c r="K1174" s="1">
        <f>EOMONTH(A1174, 0)</f>
        <v>40298</v>
      </c>
      <c r="L1174" s="3">
        <f t="shared" si="132"/>
        <v>3340</v>
      </c>
      <c r="M1174">
        <f t="shared" si="133"/>
        <v>0</v>
      </c>
    </row>
    <row r="1175" spans="1:13" x14ac:dyDescent="0.25">
      <c r="A1175" s="1">
        <v>40290</v>
      </c>
      <c r="B1175" t="s">
        <v>23</v>
      </c>
      <c r="C1175" s="3">
        <v>96</v>
      </c>
      <c r="D1175">
        <f>SUMIF(B$1:B$2162, B1175, C$1:C$2162)</f>
        <v>3905</v>
      </c>
      <c r="E1175" s="2" t="str">
        <f t="shared" si="128"/>
        <v>2.10</v>
      </c>
      <c r="F1175">
        <f t="shared" si="129"/>
        <v>201.60000000000002</v>
      </c>
      <c r="G1175">
        <f t="shared" si="130"/>
        <v>2010</v>
      </c>
      <c r="H1175">
        <f>SUMIF(B$1:B1175, B1175, F$1:F1175)</f>
        <v>5712.46</v>
      </c>
      <c r="I1175">
        <f t="shared" si="134"/>
        <v>0.1</v>
      </c>
      <c r="J1175">
        <f t="shared" si="131"/>
        <v>192</v>
      </c>
      <c r="K1175" s="1">
        <f>EOMONTH(A1175, 0)</f>
        <v>40298</v>
      </c>
      <c r="L1175" s="3">
        <f t="shared" si="132"/>
        <v>3244</v>
      </c>
      <c r="M1175">
        <f t="shared" si="133"/>
        <v>0</v>
      </c>
    </row>
    <row r="1176" spans="1:13" x14ac:dyDescent="0.25">
      <c r="A1176" s="1">
        <v>40290</v>
      </c>
      <c r="B1176" t="s">
        <v>118</v>
      </c>
      <c r="C1176" s="3">
        <v>19</v>
      </c>
      <c r="D1176">
        <f>SUMIF(B$1:B$2162, B1176, C$1:C$2162)</f>
        <v>69</v>
      </c>
      <c r="E1176" s="2" t="str">
        <f t="shared" si="128"/>
        <v>2.10</v>
      </c>
      <c r="F1176">
        <f t="shared" si="129"/>
        <v>39.9</v>
      </c>
      <c r="G1176">
        <f t="shared" si="130"/>
        <v>2010</v>
      </c>
      <c r="H1176">
        <f>SUMIF(B$1:B1176, B1176, F$1:F1176)</f>
        <v>80.900000000000006</v>
      </c>
      <c r="I1176">
        <f t="shared" si="134"/>
        <v>0</v>
      </c>
      <c r="J1176">
        <f t="shared" si="131"/>
        <v>39.9</v>
      </c>
      <c r="K1176" s="1">
        <f>EOMONTH(A1176, 0)</f>
        <v>40298</v>
      </c>
      <c r="L1176" s="3">
        <f t="shared" si="132"/>
        <v>3225</v>
      </c>
      <c r="M1176">
        <f t="shared" si="133"/>
        <v>0</v>
      </c>
    </row>
    <row r="1177" spans="1:13" x14ac:dyDescent="0.25">
      <c r="A1177" s="1">
        <v>40293</v>
      </c>
      <c r="B1177" t="s">
        <v>9</v>
      </c>
      <c r="C1177" s="3">
        <v>240</v>
      </c>
      <c r="D1177">
        <f>SUMIF(B$1:B$2162, B1177, C$1:C$2162)</f>
        <v>26955</v>
      </c>
      <c r="E1177" s="2" t="str">
        <f t="shared" si="128"/>
        <v>2.10</v>
      </c>
      <c r="F1177">
        <f t="shared" si="129"/>
        <v>504</v>
      </c>
      <c r="G1177">
        <f t="shared" si="130"/>
        <v>2010</v>
      </c>
      <c r="H1177">
        <f>SUMIF(B$1:B1177, B1177, F$1:F1177)</f>
        <v>29328.419999999995</v>
      </c>
      <c r="I1177">
        <f t="shared" si="134"/>
        <v>0.2</v>
      </c>
      <c r="J1177">
        <f t="shared" si="131"/>
        <v>456.00000000000006</v>
      </c>
      <c r="K1177" s="1">
        <f>EOMONTH(A1177, 0)</f>
        <v>40298</v>
      </c>
      <c r="L1177" s="3">
        <f t="shared" si="132"/>
        <v>2985</v>
      </c>
      <c r="M1177">
        <f t="shared" si="133"/>
        <v>0</v>
      </c>
    </row>
    <row r="1178" spans="1:13" x14ac:dyDescent="0.25">
      <c r="A1178" s="1">
        <v>40295</v>
      </c>
      <c r="B1178" t="s">
        <v>28</v>
      </c>
      <c r="C1178" s="3">
        <v>57</v>
      </c>
      <c r="D1178">
        <f>SUMIF(B$1:B$2162, B1178, C$1:C$2162)</f>
        <v>4440</v>
      </c>
      <c r="E1178" s="2" t="str">
        <f t="shared" si="128"/>
        <v>2.10</v>
      </c>
      <c r="F1178">
        <f t="shared" si="129"/>
        <v>119.7</v>
      </c>
      <c r="G1178">
        <f t="shared" si="130"/>
        <v>2010</v>
      </c>
      <c r="H1178">
        <f>SUMIF(B$1:B1178, B1178, F$1:F1178)</f>
        <v>5203.34</v>
      </c>
      <c r="I1178">
        <f t="shared" si="134"/>
        <v>0.1</v>
      </c>
      <c r="J1178">
        <f t="shared" si="131"/>
        <v>114</v>
      </c>
      <c r="K1178" s="1">
        <f>EOMONTH(A1178, 0)</f>
        <v>40298</v>
      </c>
      <c r="L1178" s="3">
        <f t="shared" si="132"/>
        <v>2928</v>
      </c>
      <c r="M1178">
        <f t="shared" si="133"/>
        <v>0</v>
      </c>
    </row>
    <row r="1179" spans="1:13" x14ac:dyDescent="0.25">
      <c r="A1179" s="1">
        <v>40299</v>
      </c>
      <c r="B1179" t="s">
        <v>14</v>
      </c>
      <c r="C1179" s="3">
        <v>475</v>
      </c>
      <c r="D1179">
        <f>SUMIF(B$1:B$2162, B1179, C$1:C$2162)</f>
        <v>23660</v>
      </c>
      <c r="E1179" s="2" t="str">
        <f t="shared" si="128"/>
        <v>2.10</v>
      </c>
      <c r="F1179">
        <f t="shared" si="129"/>
        <v>997.5</v>
      </c>
      <c r="G1179">
        <f t="shared" si="130"/>
        <v>2010</v>
      </c>
      <c r="H1179">
        <f>SUMIF(B$1:B1179, B1179, F$1:F1179)</f>
        <v>28166.240000000005</v>
      </c>
      <c r="I1179">
        <f t="shared" si="134"/>
        <v>0.2</v>
      </c>
      <c r="J1179">
        <f t="shared" si="131"/>
        <v>902.50000000000011</v>
      </c>
      <c r="K1179" s="1">
        <f>EOMONTH(A1179, 0)</f>
        <v>40329</v>
      </c>
      <c r="L1179" s="3">
        <f t="shared" si="132"/>
        <v>5928</v>
      </c>
      <c r="M1179">
        <f t="shared" si="133"/>
        <v>0</v>
      </c>
    </row>
    <row r="1180" spans="1:13" x14ac:dyDescent="0.25">
      <c r="A1180" s="1">
        <v>40300</v>
      </c>
      <c r="B1180" t="s">
        <v>7</v>
      </c>
      <c r="C1180" s="3">
        <v>162</v>
      </c>
      <c r="D1180">
        <f>SUMIF(B$1:B$2162, B1180, C$1:C$2162)</f>
        <v>27505</v>
      </c>
      <c r="E1180" s="2" t="str">
        <f t="shared" si="128"/>
        <v>2.10</v>
      </c>
      <c r="F1180">
        <f t="shared" si="129"/>
        <v>340.2</v>
      </c>
      <c r="G1180">
        <f t="shared" si="130"/>
        <v>2010</v>
      </c>
      <c r="H1180">
        <f>SUMIF(B$1:B1180, B1180, F$1:F1180)</f>
        <v>34075.079999999994</v>
      </c>
      <c r="I1180">
        <f t="shared" si="134"/>
        <v>0.2</v>
      </c>
      <c r="J1180">
        <f t="shared" si="131"/>
        <v>307.8</v>
      </c>
      <c r="K1180" s="1">
        <f>EOMONTH(A1180, 0)</f>
        <v>40329</v>
      </c>
      <c r="L1180" s="3">
        <f t="shared" si="132"/>
        <v>5766</v>
      </c>
      <c r="M1180">
        <f t="shared" si="133"/>
        <v>0</v>
      </c>
    </row>
    <row r="1181" spans="1:13" x14ac:dyDescent="0.25">
      <c r="A1181" s="1">
        <v>40302</v>
      </c>
      <c r="B1181" t="s">
        <v>7</v>
      </c>
      <c r="C1181" s="3">
        <v>150</v>
      </c>
      <c r="D1181">
        <f>SUMIF(B$1:B$2162, B1181, C$1:C$2162)</f>
        <v>27505</v>
      </c>
      <c r="E1181" s="2" t="str">
        <f t="shared" si="128"/>
        <v>2.10</v>
      </c>
      <c r="F1181">
        <f t="shared" si="129"/>
        <v>315</v>
      </c>
      <c r="G1181">
        <f t="shared" si="130"/>
        <v>2010</v>
      </c>
      <c r="H1181">
        <f>SUMIF(B$1:B1181, B1181, F$1:F1181)</f>
        <v>34390.079999999994</v>
      </c>
      <c r="I1181">
        <f t="shared" si="134"/>
        <v>0.2</v>
      </c>
      <c r="J1181">
        <f t="shared" si="131"/>
        <v>285</v>
      </c>
      <c r="K1181" s="1">
        <f>EOMONTH(A1181, 0)</f>
        <v>40329</v>
      </c>
      <c r="L1181" s="3">
        <f t="shared" si="132"/>
        <v>5616</v>
      </c>
      <c r="M1181">
        <f t="shared" si="133"/>
        <v>0</v>
      </c>
    </row>
    <row r="1182" spans="1:13" x14ac:dyDescent="0.25">
      <c r="A1182" s="1">
        <v>40303</v>
      </c>
      <c r="B1182" t="s">
        <v>50</v>
      </c>
      <c r="C1182" s="3">
        <v>139</v>
      </c>
      <c r="D1182">
        <f>SUMIF(B$1:B$2162, B1182, C$1:C$2162)</f>
        <v>22352</v>
      </c>
      <c r="E1182" s="2" t="str">
        <f t="shared" si="128"/>
        <v>2.10</v>
      </c>
      <c r="F1182">
        <f t="shared" si="129"/>
        <v>291.90000000000003</v>
      </c>
      <c r="G1182">
        <f t="shared" si="130"/>
        <v>2010</v>
      </c>
      <c r="H1182">
        <f>SUMIF(B$1:B1182, B1182, F$1:F1182)</f>
        <v>31474.590000000004</v>
      </c>
      <c r="I1182">
        <f t="shared" si="134"/>
        <v>0.2</v>
      </c>
      <c r="J1182">
        <f t="shared" si="131"/>
        <v>264.10000000000002</v>
      </c>
      <c r="K1182" s="1">
        <f>EOMONTH(A1182, 0)</f>
        <v>40329</v>
      </c>
      <c r="L1182" s="3">
        <f t="shared" si="132"/>
        <v>5477</v>
      </c>
      <c r="M1182">
        <f t="shared" si="133"/>
        <v>0</v>
      </c>
    </row>
    <row r="1183" spans="1:13" x14ac:dyDescent="0.25">
      <c r="A1183" s="1">
        <v>40305</v>
      </c>
      <c r="B1183" t="s">
        <v>19</v>
      </c>
      <c r="C1183" s="3">
        <v>183</v>
      </c>
      <c r="D1183">
        <f>SUMIF(B$1:B$2162, B1183, C$1:C$2162)</f>
        <v>4784</v>
      </c>
      <c r="E1183" s="2" t="str">
        <f t="shared" si="128"/>
        <v>2.10</v>
      </c>
      <c r="F1183">
        <f t="shared" si="129"/>
        <v>384.3</v>
      </c>
      <c r="G1183">
        <f t="shared" si="130"/>
        <v>2010</v>
      </c>
      <c r="H1183">
        <f>SUMIF(B$1:B1183, B1183, F$1:F1183)</f>
        <v>5098.0499999999993</v>
      </c>
      <c r="I1183">
        <f t="shared" si="134"/>
        <v>0.1</v>
      </c>
      <c r="J1183">
        <f t="shared" si="131"/>
        <v>366</v>
      </c>
      <c r="K1183" s="1">
        <f>EOMONTH(A1183, 0)</f>
        <v>40329</v>
      </c>
      <c r="L1183" s="3">
        <f t="shared" si="132"/>
        <v>5294</v>
      </c>
      <c r="M1183">
        <f t="shared" si="133"/>
        <v>0</v>
      </c>
    </row>
    <row r="1184" spans="1:13" x14ac:dyDescent="0.25">
      <c r="A1184" s="1">
        <v>40315</v>
      </c>
      <c r="B1184" t="s">
        <v>7</v>
      </c>
      <c r="C1184" s="3">
        <v>214</v>
      </c>
      <c r="D1184">
        <f>SUMIF(B$1:B$2162, B1184, C$1:C$2162)</f>
        <v>27505</v>
      </c>
      <c r="E1184" s="2" t="str">
        <f t="shared" si="128"/>
        <v>2.10</v>
      </c>
      <c r="F1184">
        <f t="shared" si="129"/>
        <v>449.40000000000003</v>
      </c>
      <c r="G1184">
        <f t="shared" si="130"/>
        <v>2010</v>
      </c>
      <c r="H1184">
        <f>SUMIF(B$1:B1184, B1184, F$1:F1184)</f>
        <v>34839.479999999996</v>
      </c>
      <c r="I1184">
        <f t="shared" si="134"/>
        <v>0.2</v>
      </c>
      <c r="J1184">
        <f t="shared" si="131"/>
        <v>406.6</v>
      </c>
      <c r="K1184" s="1">
        <f>EOMONTH(A1184, 0)</f>
        <v>40329</v>
      </c>
      <c r="L1184" s="3">
        <f t="shared" si="132"/>
        <v>5080</v>
      </c>
      <c r="M1184">
        <f t="shared" si="133"/>
        <v>0</v>
      </c>
    </row>
    <row r="1185" spans="1:13" x14ac:dyDescent="0.25">
      <c r="A1185" s="1">
        <v>40318</v>
      </c>
      <c r="B1185" t="s">
        <v>175</v>
      </c>
      <c r="C1185" s="3">
        <v>14</v>
      </c>
      <c r="D1185">
        <f>SUMIF(B$1:B$2162, B1185, C$1:C$2162)</f>
        <v>59</v>
      </c>
      <c r="E1185" s="2" t="str">
        <f t="shared" si="128"/>
        <v>2.10</v>
      </c>
      <c r="F1185">
        <f t="shared" si="129"/>
        <v>29.400000000000002</v>
      </c>
      <c r="G1185">
        <f t="shared" si="130"/>
        <v>2010</v>
      </c>
      <c r="H1185">
        <f>SUMIF(B$1:B1185, B1185, F$1:F1185)</f>
        <v>59.5</v>
      </c>
      <c r="I1185">
        <f t="shared" si="134"/>
        <v>0</v>
      </c>
      <c r="J1185">
        <f t="shared" si="131"/>
        <v>29.400000000000002</v>
      </c>
      <c r="K1185" s="1">
        <f>EOMONTH(A1185, 0)</f>
        <v>40329</v>
      </c>
      <c r="L1185" s="3">
        <f t="shared" si="132"/>
        <v>5066</v>
      </c>
      <c r="M1185">
        <f t="shared" si="133"/>
        <v>0</v>
      </c>
    </row>
    <row r="1186" spans="1:13" x14ac:dyDescent="0.25">
      <c r="A1186" s="1">
        <v>40319</v>
      </c>
      <c r="B1186" t="s">
        <v>195</v>
      </c>
      <c r="C1186" s="3">
        <v>2</v>
      </c>
      <c r="D1186">
        <f>SUMIF(B$1:B$2162, B1186, C$1:C$2162)</f>
        <v>11</v>
      </c>
      <c r="E1186" s="2" t="str">
        <f t="shared" si="128"/>
        <v>2.10</v>
      </c>
      <c r="F1186">
        <f t="shared" si="129"/>
        <v>4.2</v>
      </c>
      <c r="G1186">
        <f t="shared" si="130"/>
        <v>2010</v>
      </c>
      <c r="H1186">
        <f>SUMIF(B$1:B1186, B1186, F$1:F1186)</f>
        <v>23.369999999999997</v>
      </c>
      <c r="I1186">
        <f t="shared" si="134"/>
        <v>0</v>
      </c>
      <c r="J1186">
        <f t="shared" si="131"/>
        <v>4.2</v>
      </c>
      <c r="K1186" s="1">
        <f>EOMONTH(A1186, 0)</f>
        <v>40329</v>
      </c>
      <c r="L1186" s="3">
        <f t="shared" si="132"/>
        <v>5064</v>
      </c>
      <c r="M1186">
        <f t="shared" si="133"/>
        <v>0</v>
      </c>
    </row>
    <row r="1187" spans="1:13" x14ac:dyDescent="0.25">
      <c r="A1187" s="1">
        <v>40320</v>
      </c>
      <c r="B1187" t="s">
        <v>22</v>
      </c>
      <c r="C1187" s="3">
        <v>383</v>
      </c>
      <c r="D1187">
        <f>SUMIF(B$1:B$2162, B1187, C$1:C$2162)</f>
        <v>26025</v>
      </c>
      <c r="E1187" s="2" t="str">
        <f t="shared" si="128"/>
        <v>2.10</v>
      </c>
      <c r="F1187">
        <f t="shared" si="129"/>
        <v>804.30000000000007</v>
      </c>
      <c r="G1187">
        <f t="shared" si="130"/>
        <v>2010</v>
      </c>
      <c r="H1187">
        <f>SUMIF(B$1:B1187, B1187, F$1:F1187)</f>
        <v>28892.03</v>
      </c>
      <c r="I1187">
        <f t="shared" si="134"/>
        <v>0.2</v>
      </c>
      <c r="J1187">
        <f t="shared" si="131"/>
        <v>727.7</v>
      </c>
      <c r="K1187" s="1">
        <f>EOMONTH(A1187, 0)</f>
        <v>40329</v>
      </c>
      <c r="L1187" s="3">
        <f t="shared" si="132"/>
        <v>4681</v>
      </c>
      <c r="M1187">
        <f t="shared" si="133"/>
        <v>0</v>
      </c>
    </row>
    <row r="1188" spans="1:13" x14ac:dyDescent="0.25">
      <c r="A1188" s="1">
        <v>40321</v>
      </c>
      <c r="B1188" t="s">
        <v>52</v>
      </c>
      <c r="C1188" s="3">
        <v>127</v>
      </c>
      <c r="D1188">
        <f>SUMIF(B$1:B$2162, B1188, C$1:C$2162)</f>
        <v>5460</v>
      </c>
      <c r="E1188" s="2" t="str">
        <f t="shared" si="128"/>
        <v>2.10</v>
      </c>
      <c r="F1188">
        <f t="shared" si="129"/>
        <v>266.7</v>
      </c>
      <c r="G1188">
        <f t="shared" si="130"/>
        <v>2010</v>
      </c>
      <c r="H1188">
        <f>SUMIF(B$1:B1188, B1188, F$1:F1188)</f>
        <v>5258.6099999999988</v>
      </c>
      <c r="I1188">
        <f t="shared" si="134"/>
        <v>0.1</v>
      </c>
      <c r="J1188">
        <f t="shared" si="131"/>
        <v>254</v>
      </c>
      <c r="K1188" s="1">
        <f>EOMONTH(A1188, 0)</f>
        <v>40329</v>
      </c>
      <c r="L1188" s="3">
        <f t="shared" si="132"/>
        <v>4554</v>
      </c>
      <c r="M1188">
        <f t="shared" si="133"/>
        <v>0</v>
      </c>
    </row>
    <row r="1189" spans="1:13" x14ac:dyDescent="0.25">
      <c r="A1189" s="1">
        <v>40321</v>
      </c>
      <c r="B1189" t="s">
        <v>0</v>
      </c>
      <c r="C1189" s="3">
        <v>14</v>
      </c>
      <c r="D1189">
        <f>SUMIF(B$1:B$2162, B1189, C$1:C$2162)</f>
        <v>60</v>
      </c>
      <c r="E1189" s="2" t="str">
        <f t="shared" si="128"/>
        <v>2.10</v>
      </c>
      <c r="F1189">
        <f t="shared" si="129"/>
        <v>29.400000000000002</v>
      </c>
      <c r="G1189">
        <f t="shared" si="130"/>
        <v>2010</v>
      </c>
      <c r="H1189">
        <f>SUMIF(B$1:B1189, B1189, F$1:F1189)</f>
        <v>109.30000000000001</v>
      </c>
      <c r="I1189">
        <f t="shared" si="134"/>
        <v>0.05</v>
      </c>
      <c r="J1189">
        <f t="shared" si="131"/>
        <v>28.700000000000003</v>
      </c>
      <c r="K1189" s="1">
        <f>EOMONTH(A1189, 0)</f>
        <v>40329</v>
      </c>
      <c r="L1189" s="3">
        <f t="shared" si="132"/>
        <v>4540</v>
      </c>
      <c r="M1189">
        <f t="shared" si="133"/>
        <v>0</v>
      </c>
    </row>
    <row r="1190" spans="1:13" x14ac:dyDescent="0.25">
      <c r="A1190" s="1">
        <v>40322</v>
      </c>
      <c r="B1190" t="s">
        <v>30</v>
      </c>
      <c r="C1190" s="3">
        <v>179</v>
      </c>
      <c r="D1190">
        <f>SUMIF(B$1:B$2162, B1190, C$1:C$2162)</f>
        <v>5120</v>
      </c>
      <c r="E1190" s="2" t="str">
        <f t="shared" si="128"/>
        <v>2.10</v>
      </c>
      <c r="F1190">
        <f t="shared" si="129"/>
        <v>375.90000000000003</v>
      </c>
      <c r="G1190">
        <f t="shared" si="130"/>
        <v>2010</v>
      </c>
      <c r="H1190">
        <f>SUMIF(B$1:B1190, B1190, F$1:F1190)</f>
        <v>6842.79</v>
      </c>
      <c r="I1190">
        <f t="shared" si="134"/>
        <v>0.1</v>
      </c>
      <c r="J1190">
        <f t="shared" si="131"/>
        <v>358</v>
      </c>
      <c r="K1190" s="1">
        <f>EOMONTH(A1190, 0)</f>
        <v>40329</v>
      </c>
      <c r="L1190" s="3">
        <f t="shared" si="132"/>
        <v>4361</v>
      </c>
      <c r="M1190">
        <f t="shared" si="133"/>
        <v>0</v>
      </c>
    </row>
    <row r="1191" spans="1:13" x14ac:dyDescent="0.25">
      <c r="A1191" s="1">
        <v>40323</v>
      </c>
      <c r="B1191" t="s">
        <v>50</v>
      </c>
      <c r="C1191" s="3">
        <v>311</v>
      </c>
      <c r="D1191">
        <f>SUMIF(B$1:B$2162, B1191, C$1:C$2162)</f>
        <v>22352</v>
      </c>
      <c r="E1191" s="2" t="str">
        <f t="shared" si="128"/>
        <v>2.10</v>
      </c>
      <c r="F1191">
        <f t="shared" si="129"/>
        <v>653.1</v>
      </c>
      <c r="G1191">
        <f t="shared" si="130"/>
        <v>2010</v>
      </c>
      <c r="H1191">
        <f>SUMIF(B$1:B1191, B1191, F$1:F1191)</f>
        <v>32127.690000000002</v>
      </c>
      <c r="I1191">
        <f t="shared" si="134"/>
        <v>0.2</v>
      </c>
      <c r="J1191">
        <f t="shared" si="131"/>
        <v>590.90000000000009</v>
      </c>
      <c r="K1191" s="1">
        <f>EOMONTH(A1191, 0)</f>
        <v>40329</v>
      </c>
      <c r="L1191" s="3">
        <f t="shared" si="132"/>
        <v>4050</v>
      </c>
      <c r="M1191">
        <f t="shared" si="133"/>
        <v>0</v>
      </c>
    </row>
    <row r="1192" spans="1:13" x14ac:dyDescent="0.25">
      <c r="A1192" s="1">
        <v>40323</v>
      </c>
      <c r="B1192" t="s">
        <v>23</v>
      </c>
      <c r="C1192" s="3">
        <v>74</v>
      </c>
      <c r="D1192">
        <f>SUMIF(B$1:B$2162, B1192, C$1:C$2162)</f>
        <v>3905</v>
      </c>
      <c r="E1192" s="2" t="str">
        <f t="shared" si="128"/>
        <v>2.10</v>
      </c>
      <c r="F1192">
        <f t="shared" si="129"/>
        <v>155.4</v>
      </c>
      <c r="G1192">
        <f t="shared" si="130"/>
        <v>2010</v>
      </c>
      <c r="H1192">
        <f>SUMIF(B$1:B1192, B1192, F$1:F1192)</f>
        <v>5867.86</v>
      </c>
      <c r="I1192">
        <f t="shared" si="134"/>
        <v>0.1</v>
      </c>
      <c r="J1192">
        <f t="shared" si="131"/>
        <v>148</v>
      </c>
      <c r="K1192" s="1">
        <f>EOMONTH(A1192, 0)</f>
        <v>40329</v>
      </c>
      <c r="L1192" s="3">
        <f t="shared" si="132"/>
        <v>3976</v>
      </c>
      <c r="M1192">
        <f t="shared" si="133"/>
        <v>0</v>
      </c>
    </row>
    <row r="1193" spans="1:13" x14ac:dyDescent="0.25">
      <c r="A1193" s="1">
        <v>40327</v>
      </c>
      <c r="B1193" t="s">
        <v>66</v>
      </c>
      <c r="C1193" s="3">
        <v>190</v>
      </c>
      <c r="D1193">
        <f>SUMIF(B$1:B$2162, B1193, C$1:C$2162)</f>
        <v>3795</v>
      </c>
      <c r="E1193" s="2" t="str">
        <f t="shared" si="128"/>
        <v>2.10</v>
      </c>
      <c r="F1193">
        <f t="shared" si="129"/>
        <v>399</v>
      </c>
      <c r="G1193">
        <f t="shared" si="130"/>
        <v>2010</v>
      </c>
      <c r="H1193">
        <f>SUMIF(B$1:B1193, B1193, F$1:F1193)</f>
        <v>4764.63</v>
      </c>
      <c r="I1193">
        <f t="shared" si="134"/>
        <v>0.1</v>
      </c>
      <c r="J1193">
        <f t="shared" si="131"/>
        <v>380</v>
      </c>
      <c r="K1193" s="1">
        <f>EOMONTH(A1193, 0)</f>
        <v>40329</v>
      </c>
      <c r="L1193" s="3">
        <f t="shared" si="132"/>
        <v>3786</v>
      </c>
      <c r="M1193">
        <f t="shared" si="133"/>
        <v>0</v>
      </c>
    </row>
    <row r="1194" spans="1:13" x14ac:dyDescent="0.25">
      <c r="A1194" s="1">
        <v>40329</v>
      </c>
      <c r="B1194" t="s">
        <v>31</v>
      </c>
      <c r="C1194" s="3">
        <v>67</v>
      </c>
      <c r="D1194">
        <f>SUMIF(B$1:B$2162, B1194, C$1:C$2162)</f>
        <v>1737</v>
      </c>
      <c r="E1194" s="2" t="str">
        <f t="shared" si="128"/>
        <v>2.10</v>
      </c>
      <c r="F1194">
        <f t="shared" si="129"/>
        <v>140.70000000000002</v>
      </c>
      <c r="G1194">
        <f t="shared" si="130"/>
        <v>2010</v>
      </c>
      <c r="H1194">
        <f>SUMIF(B$1:B1194, B1194, F$1:F1194)</f>
        <v>2856.08</v>
      </c>
      <c r="I1194">
        <f t="shared" si="134"/>
        <v>0.1</v>
      </c>
      <c r="J1194">
        <f t="shared" si="131"/>
        <v>134</v>
      </c>
      <c r="K1194" s="1">
        <f>EOMONTH(A1194, 0)</f>
        <v>40329</v>
      </c>
      <c r="L1194" s="3">
        <f t="shared" si="132"/>
        <v>3719</v>
      </c>
      <c r="M1194">
        <f t="shared" si="133"/>
        <v>0</v>
      </c>
    </row>
    <row r="1195" spans="1:13" x14ac:dyDescent="0.25">
      <c r="A1195" s="1">
        <v>40331</v>
      </c>
      <c r="B1195" t="s">
        <v>7</v>
      </c>
      <c r="C1195" s="3">
        <v>331</v>
      </c>
      <c r="D1195">
        <f>SUMIF(B$1:B$2162, B1195, C$1:C$2162)</f>
        <v>27505</v>
      </c>
      <c r="E1195" s="2" t="str">
        <f t="shared" si="128"/>
        <v>2.10</v>
      </c>
      <c r="F1195">
        <f t="shared" si="129"/>
        <v>695.1</v>
      </c>
      <c r="G1195">
        <f t="shared" si="130"/>
        <v>2010</v>
      </c>
      <c r="H1195">
        <f>SUMIF(B$1:B1195, B1195, F$1:F1195)</f>
        <v>35534.579999999994</v>
      </c>
      <c r="I1195">
        <f t="shared" si="134"/>
        <v>0.2</v>
      </c>
      <c r="J1195">
        <f t="shared" si="131"/>
        <v>628.90000000000009</v>
      </c>
      <c r="K1195" s="1">
        <f>EOMONTH(A1195, 0)</f>
        <v>40359</v>
      </c>
      <c r="L1195" s="3">
        <f t="shared" si="132"/>
        <v>5719</v>
      </c>
      <c r="M1195">
        <f t="shared" si="133"/>
        <v>0</v>
      </c>
    </row>
    <row r="1196" spans="1:13" x14ac:dyDescent="0.25">
      <c r="A1196" s="1">
        <v>40331</v>
      </c>
      <c r="B1196" t="s">
        <v>39</v>
      </c>
      <c r="C1196" s="3">
        <v>114</v>
      </c>
      <c r="D1196">
        <f>SUMIF(B$1:B$2162, B1196, C$1:C$2162)</f>
        <v>2042</v>
      </c>
      <c r="E1196" s="2" t="str">
        <f t="shared" si="128"/>
        <v>2.10</v>
      </c>
      <c r="F1196">
        <f t="shared" si="129"/>
        <v>239.4</v>
      </c>
      <c r="G1196">
        <f t="shared" si="130"/>
        <v>2010</v>
      </c>
      <c r="H1196">
        <f>SUMIF(B$1:B1196, B1196, F$1:F1196)</f>
        <v>2670.9300000000003</v>
      </c>
      <c r="I1196">
        <f t="shared" si="134"/>
        <v>0.1</v>
      </c>
      <c r="J1196">
        <f t="shared" si="131"/>
        <v>228</v>
      </c>
      <c r="K1196" s="1">
        <f>EOMONTH(A1196, 0)</f>
        <v>40359</v>
      </c>
      <c r="L1196" s="3">
        <f t="shared" si="132"/>
        <v>5605</v>
      </c>
      <c r="M1196">
        <f t="shared" si="133"/>
        <v>0</v>
      </c>
    </row>
    <row r="1197" spans="1:13" x14ac:dyDescent="0.25">
      <c r="A1197" s="1">
        <v>40332</v>
      </c>
      <c r="B1197" t="s">
        <v>52</v>
      </c>
      <c r="C1197" s="3">
        <v>79</v>
      </c>
      <c r="D1197">
        <f>SUMIF(B$1:B$2162, B1197, C$1:C$2162)</f>
        <v>5460</v>
      </c>
      <c r="E1197" s="2" t="str">
        <f t="shared" si="128"/>
        <v>2.10</v>
      </c>
      <c r="F1197">
        <f t="shared" si="129"/>
        <v>165.9</v>
      </c>
      <c r="G1197">
        <f t="shared" si="130"/>
        <v>2010</v>
      </c>
      <c r="H1197">
        <f>SUMIF(B$1:B1197, B1197, F$1:F1197)</f>
        <v>5424.5099999999984</v>
      </c>
      <c r="I1197">
        <f t="shared" si="134"/>
        <v>0.1</v>
      </c>
      <c r="J1197">
        <f t="shared" si="131"/>
        <v>158</v>
      </c>
      <c r="K1197" s="1">
        <f>EOMONTH(A1197, 0)</f>
        <v>40359</v>
      </c>
      <c r="L1197" s="3">
        <f t="shared" si="132"/>
        <v>5526</v>
      </c>
      <c r="M1197">
        <f t="shared" si="133"/>
        <v>0</v>
      </c>
    </row>
    <row r="1198" spans="1:13" x14ac:dyDescent="0.25">
      <c r="A1198" s="1">
        <v>40333</v>
      </c>
      <c r="B1198" t="s">
        <v>71</v>
      </c>
      <c r="C1198" s="3">
        <v>22</v>
      </c>
      <c r="D1198">
        <f>SUMIF(B$1:B$2162, B1198, C$1:C$2162)</f>
        <v>3185</v>
      </c>
      <c r="E1198" s="2" t="str">
        <f t="shared" si="128"/>
        <v>2.10</v>
      </c>
      <c r="F1198">
        <f t="shared" si="129"/>
        <v>46.2</v>
      </c>
      <c r="G1198">
        <f t="shared" si="130"/>
        <v>2010</v>
      </c>
      <c r="H1198">
        <f>SUMIF(B$1:B1198, B1198, F$1:F1198)</f>
        <v>3720.1299999999997</v>
      </c>
      <c r="I1198">
        <f t="shared" si="134"/>
        <v>0.1</v>
      </c>
      <c r="J1198">
        <f t="shared" si="131"/>
        <v>44</v>
      </c>
      <c r="K1198" s="1">
        <f>EOMONTH(A1198, 0)</f>
        <v>40359</v>
      </c>
      <c r="L1198" s="3">
        <f t="shared" si="132"/>
        <v>5504</v>
      </c>
      <c r="M1198">
        <f t="shared" si="133"/>
        <v>0</v>
      </c>
    </row>
    <row r="1199" spans="1:13" x14ac:dyDescent="0.25">
      <c r="A1199" s="1">
        <v>40333</v>
      </c>
      <c r="B1199" t="s">
        <v>92</v>
      </c>
      <c r="C1199" s="3">
        <v>5</v>
      </c>
      <c r="D1199">
        <f>SUMIF(B$1:B$2162, B1199, C$1:C$2162)</f>
        <v>37</v>
      </c>
      <c r="E1199" s="2" t="str">
        <f t="shared" si="128"/>
        <v>2.10</v>
      </c>
      <c r="F1199">
        <f t="shared" si="129"/>
        <v>10.5</v>
      </c>
      <c r="G1199">
        <f t="shared" si="130"/>
        <v>2010</v>
      </c>
      <c r="H1199">
        <f>SUMIF(B$1:B1199, B1199, F$1:F1199)</f>
        <v>43.93</v>
      </c>
      <c r="I1199">
        <f t="shared" si="134"/>
        <v>0</v>
      </c>
      <c r="J1199">
        <f t="shared" si="131"/>
        <v>10.5</v>
      </c>
      <c r="K1199" s="1">
        <f>EOMONTH(A1199, 0)</f>
        <v>40359</v>
      </c>
      <c r="L1199" s="3">
        <f t="shared" si="132"/>
        <v>5499</v>
      </c>
      <c r="M1199">
        <f t="shared" si="133"/>
        <v>0</v>
      </c>
    </row>
    <row r="1200" spans="1:13" x14ac:dyDescent="0.25">
      <c r="A1200" s="1">
        <v>40336</v>
      </c>
      <c r="B1200" t="s">
        <v>72</v>
      </c>
      <c r="C1200" s="3">
        <v>17</v>
      </c>
      <c r="D1200">
        <f>SUMIF(B$1:B$2162, B1200, C$1:C$2162)</f>
        <v>62</v>
      </c>
      <c r="E1200" s="2" t="str">
        <f t="shared" si="128"/>
        <v>2.10</v>
      </c>
      <c r="F1200">
        <f t="shared" si="129"/>
        <v>35.700000000000003</v>
      </c>
      <c r="G1200">
        <f t="shared" si="130"/>
        <v>2010</v>
      </c>
      <c r="H1200">
        <f>SUMIF(B$1:B1200, B1200, F$1:F1200)</f>
        <v>105.4</v>
      </c>
      <c r="I1200">
        <f t="shared" si="134"/>
        <v>0.05</v>
      </c>
      <c r="J1200">
        <f t="shared" si="131"/>
        <v>34.85</v>
      </c>
      <c r="K1200" s="1">
        <f>EOMONTH(A1200, 0)</f>
        <v>40359</v>
      </c>
      <c r="L1200" s="3">
        <f t="shared" si="132"/>
        <v>5482</v>
      </c>
      <c r="M1200">
        <f t="shared" si="133"/>
        <v>0</v>
      </c>
    </row>
    <row r="1201" spans="1:13" x14ac:dyDescent="0.25">
      <c r="A1201" s="1">
        <v>40337</v>
      </c>
      <c r="B1201" t="s">
        <v>45</v>
      </c>
      <c r="C1201" s="3">
        <v>344</v>
      </c>
      <c r="D1201">
        <f>SUMIF(B$1:B$2162, B1201, C$1:C$2162)</f>
        <v>26451</v>
      </c>
      <c r="E1201" s="2" t="str">
        <f t="shared" si="128"/>
        <v>2.10</v>
      </c>
      <c r="F1201">
        <f t="shared" si="129"/>
        <v>722.4</v>
      </c>
      <c r="G1201">
        <f t="shared" si="130"/>
        <v>2010</v>
      </c>
      <c r="H1201">
        <f>SUMIF(B$1:B1201, B1201, F$1:F1201)</f>
        <v>31834.449999999997</v>
      </c>
      <c r="I1201">
        <f t="shared" si="134"/>
        <v>0.2</v>
      </c>
      <c r="J1201">
        <f t="shared" si="131"/>
        <v>653.6</v>
      </c>
      <c r="K1201" s="1">
        <f>EOMONTH(A1201, 0)</f>
        <v>40359</v>
      </c>
      <c r="L1201" s="3">
        <f t="shared" si="132"/>
        <v>5138</v>
      </c>
      <c r="M1201">
        <f t="shared" si="133"/>
        <v>0</v>
      </c>
    </row>
    <row r="1202" spans="1:13" x14ac:dyDescent="0.25">
      <c r="A1202" s="1">
        <v>40337</v>
      </c>
      <c r="B1202" t="s">
        <v>14</v>
      </c>
      <c r="C1202" s="3">
        <v>329</v>
      </c>
      <c r="D1202">
        <f>SUMIF(B$1:B$2162, B1202, C$1:C$2162)</f>
        <v>23660</v>
      </c>
      <c r="E1202" s="2" t="str">
        <f t="shared" si="128"/>
        <v>2.10</v>
      </c>
      <c r="F1202">
        <f t="shared" si="129"/>
        <v>690.9</v>
      </c>
      <c r="G1202">
        <f t="shared" si="130"/>
        <v>2010</v>
      </c>
      <c r="H1202">
        <f>SUMIF(B$1:B1202, B1202, F$1:F1202)</f>
        <v>28857.140000000007</v>
      </c>
      <c r="I1202">
        <f t="shared" si="134"/>
        <v>0.2</v>
      </c>
      <c r="J1202">
        <f t="shared" si="131"/>
        <v>625.1</v>
      </c>
      <c r="K1202" s="1">
        <f>EOMONTH(A1202, 0)</f>
        <v>40359</v>
      </c>
      <c r="L1202" s="3">
        <f t="shared" si="132"/>
        <v>4809</v>
      </c>
      <c r="M1202">
        <f t="shared" si="133"/>
        <v>0</v>
      </c>
    </row>
    <row r="1203" spans="1:13" x14ac:dyDescent="0.25">
      <c r="A1203" s="1">
        <v>40337</v>
      </c>
      <c r="B1203" t="s">
        <v>112</v>
      </c>
      <c r="C1203" s="3">
        <v>10</v>
      </c>
      <c r="D1203">
        <f>SUMIF(B$1:B$2162, B1203, C$1:C$2162)</f>
        <v>69</v>
      </c>
      <c r="E1203" s="2" t="str">
        <f t="shared" si="128"/>
        <v>2.10</v>
      </c>
      <c r="F1203">
        <f t="shared" si="129"/>
        <v>21</v>
      </c>
      <c r="G1203">
        <f t="shared" si="130"/>
        <v>2010</v>
      </c>
      <c r="H1203">
        <f>SUMIF(B$1:B1203, B1203, F$1:F1203)</f>
        <v>145.69</v>
      </c>
      <c r="I1203">
        <f t="shared" si="134"/>
        <v>0.05</v>
      </c>
      <c r="J1203">
        <f t="shared" si="131"/>
        <v>20.500000000000004</v>
      </c>
      <c r="K1203" s="1">
        <f>EOMONTH(A1203, 0)</f>
        <v>40359</v>
      </c>
      <c r="L1203" s="3">
        <f t="shared" si="132"/>
        <v>4799</v>
      </c>
      <c r="M1203">
        <f t="shared" si="133"/>
        <v>0</v>
      </c>
    </row>
    <row r="1204" spans="1:13" x14ac:dyDescent="0.25">
      <c r="A1204" s="1">
        <v>40341</v>
      </c>
      <c r="B1204" t="s">
        <v>30</v>
      </c>
      <c r="C1204" s="3">
        <v>105</v>
      </c>
      <c r="D1204">
        <f>SUMIF(B$1:B$2162, B1204, C$1:C$2162)</f>
        <v>5120</v>
      </c>
      <c r="E1204" s="2" t="str">
        <f t="shared" si="128"/>
        <v>2.10</v>
      </c>
      <c r="F1204">
        <f t="shared" si="129"/>
        <v>220.5</v>
      </c>
      <c r="G1204">
        <f t="shared" si="130"/>
        <v>2010</v>
      </c>
      <c r="H1204">
        <f>SUMIF(B$1:B1204, B1204, F$1:F1204)</f>
        <v>7063.29</v>
      </c>
      <c r="I1204">
        <f t="shared" si="134"/>
        <v>0.1</v>
      </c>
      <c r="J1204">
        <f t="shared" si="131"/>
        <v>210</v>
      </c>
      <c r="K1204" s="1">
        <f>EOMONTH(A1204, 0)</f>
        <v>40359</v>
      </c>
      <c r="L1204" s="3">
        <f t="shared" si="132"/>
        <v>4694</v>
      </c>
      <c r="M1204">
        <f t="shared" si="133"/>
        <v>0</v>
      </c>
    </row>
    <row r="1205" spans="1:13" x14ac:dyDescent="0.25">
      <c r="A1205" s="1">
        <v>40342</v>
      </c>
      <c r="B1205" t="s">
        <v>69</v>
      </c>
      <c r="C1205" s="3">
        <v>26</v>
      </c>
      <c r="D1205">
        <f>SUMIF(B$1:B$2162, B1205, C$1:C$2162)</f>
        <v>3803</v>
      </c>
      <c r="E1205" s="2" t="str">
        <f t="shared" si="128"/>
        <v>2.10</v>
      </c>
      <c r="F1205">
        <f t="shared" si="129"/>
        <v>54.6</v>
      </c>
      <c r="G1205">
        <f t="shared" si="130"/>
        <v>2010</v>
      </c>
      <c r="H1205">
        <f>SUMIF(B$1:B1205, B1205, F$1:F1205)</f>
        <v>4380.0600000000013</v>
      </c>
      <c r="I1205">
        <f t="shared" si="134"/>
        <v>0.1</v>
      </c>
      <c r="J1205">
        <f t="shared" si="131"/>
        <v>52</v>
      </c>
      <c r="K1205" s="1">
        <f>EOMONTH(A1205, 0)</f>
        <v>40359</v>
      </c>
      <c r="L1205" s="3">
        <f t="shared" si="132"/>
        <v>4668</v>
      </c>
      <c r="M1205">
        <f t="shared" si="133"/>
        <v>0</v>
      </c>
    </row>
    <row r="1206" spans="1:13" x14ac:dyDescent="0.25">
      <c r="A1206" s="1">
        <v>40343</v>
      </c>
      <c r="B1206" t="s">
        <v>39</v>
      </c>
      <c r="C1206" s="3">
        <v>121</v>
      </c>
      <c r="D1206">
        <f>SUMIF(B$1:B$2162, B1206, C$1:C$2162)</f>
        <v>2042</v>
      </c>
      <c r="E1206" s="2" t="str">
        <f t="shared" si="128"/>
        <v>2.10</v>
      </c>
      <c r="F1206">
        <f t="shared" si="129"/>
        <v>254.10000000000002</v>
      </c>
      <c r="G1206">
        <f t="shared" si="130"/>
        <v>2010</v>
      </c>
      <c r="H1206">
        <f>SUMIF(B$1:B1206, B1206, F$1:F1206)</f>
        <v>2925.03</v>
      </c>
      <c r="I1206">
        <f t="shared" si="134"/>
        <v>0.1</v>
      </c>
      <c r="J1206">
        <f t="shared" si="131"/>
        <v>242</v>
      </c>
      <c r="K1206" s="1">
        <f>EOMONTH(A1206, 0)</f>
        <v>40359</v>
      </c>
      <c r="L1206" s="3">
        <f t="shared" si="132"/>
        <v>4547</v>
      </c>
      <c r="M1206">
        <f t="shared" si="133"/>
        <v>0</v>
      </c>
    </row>
    <row r="1207" spans="1:13" x14ac:dyDescent="0.25">
      <c r="A1207" s="1">
        <v>40345</v>
      </c>
      <c r="B1207" t="s">
        <v>8</v>
      </c>
      <c r="C1207" s="3">
        <v>174</v>
      </c>
      <c r="D1207">
        <f>SUMIF(B$1:B$2162, B1207, C$1:C$2162)</f>
        <v>3835</v>
      </c>
      <c r="E1207" s="2" t="str">
        <f t="shared" si="128"/>
        <v>2.10</v>
      </c>
      <c r="F1207">
        <f t="shared" si="129"/>
        <v>365.40000000000003</v>
      </c>
      <c r="G1207">
        <f t="shared" si="130"/>
        <v>2010</v>
      </c>
      <c r="H1207">
        <f>SUMIF(B$1:B1207, B1207, F$1:F1207)</f>
        <v>4399.7899999999991</v>
      </c>
      <c r="I1207">
        <f t="shared" si="134"/>
        <v>0.1</v>
      </c>
      <c r="J1207">
        <f t="shared" si="131"/>
        <v>348</v>
      </c>
      <c r="K1207" s="1">
        <f>EOMONTH(A1207, 0)</f>
        <v>40359</v>
      </c>
      <c r="L1207" s="3">
        <f t="shared" si="132"/>
        <v>4373</v>
      </c>
      <c r="M1207">
        <f t="shared" si="133"/>
        <v>0</v>
      </c>
    </row>
    <row r="1208" spans="1:13" x14ac:dyDescent="0.25">
      <c r="A1208" s="1">
        <v>40346</v>
      </c>
      <c r="B1208" t="s">
        <v>14</v>
      </c>
      <c r="C1208" s="3">
        <v>233</v>
      </c>
      <c r="D1208">
        <f>SUMIF(B$1:B$2162, B1208, C$1:C$2162)</f>
        <v>23660</v>
      </c>
      <c r="E1208" s="2" t="str">
        <f t="shared" si="128"/>
        <v>2.10</v>
      </c>
      <c r="F1208">
        <f t="shared" si="129"/>
        <v>489.3</v>
      </c>
      <c r="G1208">
        <f t="shared" si="130"/>
        <v>2010</v>
      </c>
      <c r="H1208">
        <f>SUMIF(B$1:B1208, B1208, F$1:F1208)</f>
        <v>29346.440000000006</v>
      </c>
      <c r="I1208">
        <f t="shared" si="134"/>
        <v>0.2</v>
      </c>
      <c r="J1208">
        <f t="shared" si="131"/>
        <v>442.70000000000005</v>
      </c>
      <c r="K1208" s="1">
        <f>EOMONTH(A1208, 0)</f>
        <v>40359</v>
      </c>
      <c r="L1208" s="3">
        <f t="shared" si="132"/>
        <v>4140</v>
      </c>
      <c r="M1208">
        <f t="shared" si="133"/>
        <v>0</v>
      </c>
    </row>
    <row r="1209" spans="1:13" x14ac:dyDescent="0.25">
      <c r="A1209" s="1">
        <v>40347</v>
      </c>
      <c r="B1209" t="s">
        <v>10</v>
      </c>
      <c r="C1209" s="3">
        <v>117</v>
      </c>
      <c r="D1209">
        <f>SUMIF(B$1:B$2162, B1209, C$1:C$2162)</f>
        <v>4831</v>
      </c>
      <c r="E1209" s="2" t="str">
        <f t="shared" si="128"/>
        <v>2.10</v>
      </c>
      <c r="F1209">
        <f t="shared" si="129"/>
        <v>245.70000000000002</v>
      </c>
      <c r="G1209">
        <f t="shared" si="130"/>
        <v>2010</v>
      </c>
      <c r="H1209">
        <f>SUMIF(B$1:B1209, B1209, F$1:F1209)</f>
        <v>4674.6900000000005</v>
      </c>
      <c r="I1209">
        <f t="shared" si="134"/>
        <v>0.1</v>
      </c>
      <c r="J1209">
        <f t="shared" si="131"/>
        <v>234</v>
      </c>
      <c r="K1209" s="1">
        <f>EOMONTH(A1209, 0)</f>
        <v>40359</v>
      </c>
      <c r="L1209" s="3">
        <f t="shared" si="132"/>
        <v>4023</v>
      </c>
      <c r="M1209">
        <f t="shared" si="133"/>
        <v>0</v>
      </c>
    </row>
    <row r="1210" spans="1:13" x14ac:dyDescent="0.25">
      <c r="A1210" s="1">
        <v>40348</v>
      </c>
      <c r="B1210" t="s">
        <v>45</v>
      </c>
      <c r="C1210" s="3">
        <v>332</v>
      </c>
      <c r="D1210">
        <f>SUMIF(B$1:B$2162, B1210, C$1:C$2162)</f>
        <v>26451</v>
      </c>
      <c r="E1210" s="2" t="str">
        <f t="shared" si="128"/>
        <v>2.10</v>
      </c>
      <c r="F1210">
        <f t="shared" si="129"/>
        <v>697.2</v>
      </c>
      <c r="G1210">
        <f t="shared" si="130"/>
        <v>2010</v>
      </c>
      <c r="H1210">
        <f>SUMIF(B$1:B1210, B1210, F$1:F1210)</f>
        <v>32531.649999999998</v>
      </c>
      <c r="I1210">
        <f t="shared" si="134"/>
        <v>0.2</v>
      </c>
      <c r="J1210">
        <f t="shared" si="131"/>
        <v>630.80000000000007</v>
      </c>
      <c r="K1210" s="1">
        <f>EOMONTH(A1210, 0)</f>
        <v>40359</v>
      </c>
      <c r="L1210" s="3">
        <f t="shared" si="132"/>
        <v>3691</v>
      </c>
      <c r="M1210">
        <f t="shared" si="133"/>
        <v>0</v>
      </c>
    </row>
    <row r="1211" spans="1:13" x14ac:dyDescent="0.25">
      <c r="A1211" s="1">
        <v>40348</v>
      </c>
      <c r="B1211" t="s">
        <v>72</v>
      </c>
      <c r="C1211" s="3">
        <v>11</v>
      </c>
      <c r="D1211">
        <f>SUMIF(B$1:B$2162, B1211, C$1:C$2162)</f>
        <v>62</v>
      </c>
      <c r="E1211" s="2" t="str">
        <f t="shared" si="128"/>
        <v>2.10</v>
      </c>
      <c r="F1211">
        <f t="shared" si="129"/>
        <v>23.1</v>
      </c>
      <c r="G1211">
        <f t="shared" si="130"/>
        <v>2010</v>
      </c>
      <c r="H1211">
        <f>SUMIF(B$1:B1211, B1211, F$1:F1211)</f>
        <v>128.5</v>
      </c>
      <c r="I1211">
        <f t="shared" si="134"/>
        <v>0.05</v>
      </c>
      <c r="J1211">
        <f t="shared" si="131"/>
        <v>22.550000000000004</v>
      </c>
      <c r="K1211" s="1">
        <f>EOMONTH(A1211, 0)</f>
        <v>40359</v>
      </c>
      <c r="L1211" s="3">
        <f t="shared" si="132"/>
        <v>3680</v>
      </c>
      <c r="M1211">
        <f t="shared" si="133"/>
        <v>0</v>
      </c>
    </row>
    <row r="1212" spans="1:13" x14ac:dyDescent="0.25">
      <c r="A1212" s="1">
        <v>40348</v>
      </c>
      <c r="B1212" t="s">
        <v>212</v>
      </c>
      <c r="C1212" s="3">
        <v>18</v>
      </c>
      <c r="D1212">
        <f>SUMIF(B$1:B$2162, B1212, C$1:C$2162)</f>
        <v>26</v>
      </c>
      <c r="E1212" s="2" t="str">
        <f t="shared" si="128"/>
        <v>2.10</v>
      </c>
      <c r="F1212">
        <f t="shared" si="129"/>
        <v>37.800000000000004</v>
      </c>
      <c r="G1212">
        <f t="shared" si="130"/>
        <v>2010</v>
      </c>
      <c r="H1212">
        <f>SUMIF(B$1:B1212, B1212, F$1:F1212)</f>
        <v>37.800000000000004</v>
      </c>
      <c r="I1212">
        <f t="shared" si="134"/>
        <v>0</v>
      </c>
      <c r="J1212">
        <f t="shared" si="131"/>
        <v>37.800000000000004</v>
      </c>
      <c r="K1212" s="1">
        <f>EOMONTH(A1212, 0)</f>
        <v>40359</v>
      </c>
      <c r="L1212" s="3">
        <f t="shared" si="132"/>
        <v>3662</v>
      </c>
      <c r="M1212">
        <f t="shared" si="133"/>
        <v>0</v>
      </c>
    </row>
    <row r="1213" spans="1:13" x14ac:dyDescent="0.25">
      <c r="A1213" s="1">
        <v>40349</v>
      </c>
      <c r="B1213" t="s">
        <v>156</v>
      </c>
      <c r="C1213" s="3">
        <v>6</v>
      </c>
      <c r="D1213">
        <f>SUMIF(B$1:B$2162, B1213, C$1:C$2162)</f>
        <v>31</v>
      </c>
      <c r="E1213" s="2" t="str">
        <f t="shared" si="128"/>
        <v>2.10</v>
      </c>
      <c r="F1213">
        <f t="shared" si="129"/>
        <v>12.600000000000001</v>
      </c>
      <c r="G1213">
        <f t="shared" si="130"/>
        <v>2010</v>
      </c>
      <c r="H1213">
        <f>SUMIF(B$1:B1213, B1213, F$1:F1213)</f>
        <v>23.35</v>
      </c>
      <c r="I1213">
        <f t="shared" si="134"/>
        <v>0</v>
      </c>
      <c r="J1213">
        <f t="shared" si="131"/>
        <v>12.600000000000001</v>
      </c>
      <c r="K1213" s="1">
        <f>EOMONTH(A1213, 0)</f>
        <v>40359</v>
      </c>
      <c r="L1213" s="3">
        <f t="shared" si="132"/>
        <v>3656</v>
      </c>
      <c r="M1213">
        <f t="shared" si="133"/>
        <v>0</v>
      </c>
    </row>
    <row r="1214" spans="1:13" x14ac:dyDescent="0.25">
      <c r="A1214" s="1">
        <v>40350</v>
      </c>
      <c r="B1214" t="s">
        <v>102</v>
      </c>
      <c r="C1214" s="3">
        <v>260</v>
      </c>
      <c r="D1214">
        <f>SUMIF(B$1:B$2162, B1214, C$1:C$2162)</f>
        <v>7904</v>
      </c>
      <c r="E1214" s="2" t="str">
        <f t="shared" si="128"/>
        <v>2.10</v>
      </c>
      <c r="F1214">
        <f t="shared" si="129"/>
        <v>546</v>
      </c>
      <c r="G1214">
        <f t="shared" si="130"/>
        <v>2010</v>
      </c>
      <c r="H1214">
        <f>SUMIF(B$1:B1214, B1214, F$1:F1214)</f>
        <v>7485.0999999999985</v>
      </c>
      <c r="I1214">
        <f t="shared" si="134"/>
        <v>0.1</v>
      </c>
      <c r="J1214">
        <f t="shared" si="131"/>
        <v>520</v>
      </c>
      <c r="K1214" s="1">
        <f>EOMONTH(A1214, 0)</f>
        <v>40359</v>
      </c>
      <c r="L1214" s="3">
        <f t="shared" si="132"/>
        <v>3396</v>
      </c>
      <c r="M1214">
        <f t="shared" si="133"/>
        <v>0</v>
      </c>
    </row>
    <row r="1215" spans="1:13" x14ac:dyDescent="0.25">
      <c r="A1215" s="1">
        <v>40350</v>
      </c>
      <c r="B1215" t="s">
        <v>80</v>
      </c>
      <c r="C1215" s="3">
        <v>22</v>
      </c>
      <c r="D1215">
        <f>SUMIF(B$1:B$2162, B1215, C$1:C$2162)</f>
        <v>888</v>
      </c>
      <c r="E1215" s="2" t="str">
        <f t="shared" si="128"/>
        <v>2.10</v>
      </c>
      <c r="F1215">
        <f t="shared" si="129"/>
        <v>46.2</v>
      </c>
      <c r="G1215">
        <f t="shared" si="130"/>
        <v>2010</v>
      </c>
      <c r="H1215">
        <f>SUMIF(B$1:B1215, B1215, F$1:F1215)</f>
        <v>1311.43</v>
      </c>
      <c r="I1215">
        <f t="shared" si="134"/>
        <v>0.1</v>
      </c>
      <c r="J1215">
        <f t="shared" si="131"/>
        <v>44</v>
      </c>
      <c r="K1215" s="1">
        <f>EOMONTH(A1215, 0)</f>
        <v>40359</v>
      </c>
      <c r="L1215" s="3">
        <f t="shared" si="132"/>
        <v>3374</v>
      </c>
      <c r="M1215">
        <f t="shared" si="133"/>
        <v>0</v>
      </c>
    </row>
    <row r="1216" spans="1:13" x14ac:dyDescent="0.25">
      <c r="A1216" s="1">
        <v>40352</v>
      </c>
      <c r="B1216" t="s">
        <v>129</v>
      </c>
      <c r="C1216" s="3">
        <v>9</v>
      </c>
      <c r="D1216">
        <f>SUMIF(B$1:B$2162, B1216, C$1:C$2162)</f>
        <v>16</v>
      </c>
      <c r="E1216" s="2" t="str">
        <f t="shared" si="128"/>
        <v>2.10</v>
      </c>
      <c r="F1216">
        <f t="shared" si="129"/>
        <v>18.900000000000002</v>
      </c>
      <c r="G1216">
        <f t="shared" si="130"/>
        <v>2010</v>
      </c>
      <c r="H1216">
        <f>SUMIF(B$1:B1216, B1216, F$1:F1216)</f>
        <v>33.25</v>
      </c>
      <c r="I1216">
        <f t="shared" si="134"/>
        <v>0</v>
      </c>
      <c r="J1216">
        <f t="shared" si="131"/>
        <v>18.900000000000002</v>
      </c>
      <c r="K1216" s="1">
        <f>EOMONTH(A1216, 0)</f>
        <v>40359</v>
      </c>
      <c r="L1216" s="3">
        <f t="shared" si="132"/>
        <v>3365</v>
      </c>
      <c r="M1216">
        <f t="shared" si="133"/>
        <v>0</v>
      </c>
    </row>
    <row r="1217" spans="1:13" x14ac:dyDescent="0.25">
      <c r="A1217" s="1">
        <v>40353</v>
      </c>
      <c r="B1217" t="s">
        <v>66</v>
      </c>
      <c r="C1217" s="3">
        <v>79</v>
      </c>
      <c r="D1217">
        <f>SUMIF(B$1:B$2162, B1217, C$1:C$2162)</f>
        <v>3795</v>
      </c>
      <c r="E1217" s="2" t="str">
        <f t="shared" si="128"/>
        <v>2.10</v>
      </c>
      <c r="F1217">
        <f t="shared" si="129"/>
        <v>165.9</v>
      </c>
      <c r="G1217">
        <f t="shared" si="130"/>
        <v>2010</v>
      </c>
      <c r="H1217">
        <f>SUMIF(B$1:B1217, B1217, F$1:F1217)</f>
        <v>4930.53</v>
      </c>
      <c r="I1217">
        <f t="shared" si="134"/>
        <v>0.1</v>
      </c>
      <c r="J1217">
        <f t="shared" si="131"/>
        <v>158</v>
      </c>
      <c r="K1217" s="1">
        <f>EOMONTH(A1217, 0)</f>
        <v>40359</v>
      </c>
      <c r="L1217" s="3">
        <f t="shared" si="132"/>
        <v>3286</v>
      </c>
      <c r="M1217">
        <f t="shared" si="133"/>
        <v>0</v>
      </c>
    </row>
    <row r="1218" spans="1:13" x14ac:dyDescent="0.25">
      <c r="A1218" s="1">
        <v>40355</v>
      </c>
      <c r="B1218" t="s">
        <v>45</v>
      </c>
      <c r="C1218" s="3">
        <v>480</v>
      </c>
      <c r="D1218">
        <f>SUMIF(B$1:B$2162, B1218, C$1:C$2162)</f>
        <v>26451</v>
      </c>
      <c r="E1218" s="2" t="str">
        <f t="shared" ref="E1218:E1281" si="135">INDEX(Z$1:Z$10, MATCH(YEAR(A1218), Y$1:Y$10, 0))</f>
        <v>2.10</v>
      </c>
      <c r="F1218">
        <f t="shared" ref="F1218:F1281" si="136">C1218*E1218</f>
        <v>1008</v>
      </c>
      <c r="G1218">
        <f t="shared" ref="G1218:G1281" si="137">YEAR(A1218)</f>
        <v>2010</v>
      </c>
      <c r="H1218">
        <f>SUMIF(B$1:B1218, B1218, F$1:F1218)</f>
        <v>33539.649999999994</v>
      </c>
      <c r="I1218">
        <f t="shared" si="134"/>
        <v>0.2</v>
      </c>
      <c r="J1218">
        <f t="shared" ref="J1218:J1281" si="138">C1218*(E1218-I1218)</f>
        <v>912.00000000000011</v>
      </c>
      <c r="K1218" s="1">
        <f>EOMONTH(A1218, 0)</f>
        <v>40359</v>
      </c>
      <c r="L1218" s="3">
        <f t="shared" si="132"/>
        <v>2806</v>
      </c>
      <c r="M1218">
        <f t="shared" si="133"/>
        <v>0</v>
      </c>
    </row>
    <row r="1219" spans="1:13" x14ac:dyDescent="0.25">
      <c r="A1219" s="1">
        <v>40360</v>
      </c>
      <c r="B1219" t="s">
        <v>9</v>
      </c>
      <c r="C1219" s="3">
        <v>154</v>
      </c>
      <c r="D1219">
        <f>SUMIF(B$1:B$2162, B1219, C$1:C$2162)</f>
        <v>26955</v>
      </c>
      <c r="E1219" s="2" t="str">
        <f t="shared" si="135"/>
        <v>2.10</v>
      </c>
      <c r="F1219">
        <f t="shared" si="136"/>
        <v>323.40000000000003</v>
      </c>
      <c r="G1219">
        <f t="shared" si="137"/>
        <v>2010</v>
      </c>
      <c r="H1219">
        <f>SUMIF(B$1:B1219, B1219, F$1:F1219)</f>
        <v>29651.819999999996</v>
      </c>
      <c r="I1219">
        <f t="shared" si="134"/>
        <v>0.2</v>
      </c>
      <c r="J1219">
        <f t="shared" si="138"/>
        <v>292.60000000000002</v>
      </c>
      <c r="K1219" s="1">
        <f>EOMONTH(A1219, 0)</f>
        <v>40390</v>
      </c>
      <c r="L1219" s="3">
        <f t="shared" ref="L1219:L1282" si="139">IF(MONTH(K1218)&lt;MONTH(A1219), IF(L1218 &lt;5000, IF(L1218&lt;4000, IF(L1218&lt;3000, IF(L1218&lt;2000,IF(L1218&lt;1000, L1218 + 5000, L1218+4000), L1218+3000), L1218+2000), L1218+1000), L1218 - C1219), L1218 - C1219)</f>
        <v>5806</v>
      </c>
      <c r="M1219">
        <f t="shared" ref="M1219:M1282" si="140">IF(AND(MONTH(K1218)&lt;MONTH(A1219), L1219 + C1219 &gt; L1218 + 4000), 1, 0)</f>
        <v>0</v>
      </c>
    </row>
    <row r="1220" spans="1:13" x14ac:dyDescent="0.25">
      <c r="A1220" s="1">
        <v>40360</v>
      </c>
      <c r="B1220" t="s">
        <v>35</v>
      </c>
      <c r="C1220" s="3">
        <v>170</v>
      </c>
      <c r="D1220">
        <f>SUMIF(B$1:B$2162, B1220, C$1:C$2162)</f>
        <v>4407</v>
      </c>
      <c r="E1220" s="2" t="str">
        <f t="shared" si="135"/>
        <v>2.10</v>
      </c>
      <c r="F1220">
        <f t="shared" si="136"/>
        <v>357</v>
      </c>
      <c r="G1220">
        <f t="shared" si="137"/>
        <v>2010</v>
      </c>
      <c r="H1220">
        <f>SUMIF(B$1:B1220, B1220, F$1:F1220)</f>
        <v>4120.4800000000005</v>
      </c>
      <c r="I1220">
        <f t="shared" si="134"/>
        <v>0.1</v>
      </c>
      <c r="J1220">
        <f t="shared" si="138"/>
        <v>340</v>
      </c>
      <c r="K1220" s="1">
        <f>EOMONTH(A1220, 0)</f>
        <v>40390</v>
      </c>
      <c r="L1220" s="3">
        <f t="shared" si="139"/>
        <v>5636</v>
      </c>
      <c r="M1220">
        <f t="shared" si="140"/>
        <v>0</v>
      </c>
    </row>
    <row r="1221" spans="1:13" x14ac:dyDescent="0.25">
      <c r="A1221" s="1">
        <v>40361</v>
      </c>
      <c r="B1221" t="s">
        <v>213</v>
      </c>
      <c r="C1221" s="3">
        <v>13</v>
      </c>
      <c r="D1221">
        <f>SUMIF(B$1:B$2162, B1221, C$1:C$2162)</f>
        <v>13</v>
      </c>
      <c r="E1221" s="2" t="str">
        <f t="shared" si="135"/>
        <v>2.10</v>
      </c>
      <c r="F1221">
        <f t="shared" si="136"/>
        <v>27.3</v>
      </c>
      <c r="G1221">
        <f t="shared" si="137"/>
        <v>2010</v>
      </c>
      <c r="H1221">
        <f>SUMIF(B$1:B1221, B1221, F$1:F1221)</f>
        <v>27.3</v>
      </c>
      <c r="I1221">
        <f t="shared" si="134"/>
        <v>0</v>
      </c>
      <c r="J1221">
        <f t="shared" si="138"/>
        <v>27.3</v>
      </c>
      <c r="K1221" s="1">
        <f>EOMONTH(A1221, 0)</f>
        <v>40390</v>
      </c>
      <c r="L1221" s="3">
        <f t="shared" si="139"/>
        <v>5623</v>
      </c>
      <c r="M1221">
        <f t="shared" si="140"/>
        <v>0</v>
      </c>
    </row>
    <row r="1222" spans="1:13" x14ac:dyDescent="0.25">
      <c r="A1222" s="1">
        <v>40364</v>
      </c>
      <c r="B1222" t="s">
        <v>18</v>
      </c>
      <c r="C1222" s="3">
        <v>29</v>
      </c>
      <c r="D1222">
        <f>SUMIF(B$1:B$2162, B1222, C$1:C$2162)</f>
        <v>5156</v>
      </c>
      <c r="E1222" s="2" t="str">
        <f t="shared" si="135"/>
        <v>2.10</v>
      </c>
      <c r="F1222">
        <f t="shared" si="136"/>
        <v>60.900000000000006</v>
      </c>
      <c r="G1222">
        <f t="shared" si="137"/>
        <v>2010</v>
      </c>
      <c r="H1222">
        <f>SUMIF(B$1:B1222, B1222, F$1:F1222)</f>
        <v>7730.3999999999987</v>
      </c>
      <c r="I1222">
        <f t="shared" si="134"/>
        <v>0.1</v>
      </c>
      <c r="J1222">
        <f t="shared" si="138"/>
        <v>58</v>
      </c>
      <c r="K1222" s="1">
        <f>EOMONTH(A1222, 0)</f>
        <v>40390</v>
      </c>
      <c r="L1222" s="3">
        <f t="shared" si="139"/>
        <v>5594</v>
      </c>
      <c r="M1222">
        <f t="shared" si="140"/>
        <v>0</v>
      </c>
    </row>
    <row r="1223" spans="1:13" x14ac:dyDescent="0.25">
      <c r="A1223" s="1">
        <v>40366</v>
      </c>
      <c r="B1223" t="s">
        <v>19</v>
      </c>
      <c r="C1223" s="3">
        <v>80</v>
      </c>
      <c r="D1223">
        <f>SUMIF(B$1:B$2162, B1223, C$1:C$2162)</f>
        <v>4784</v>
      </c>
      <c r="E1223" s="2" t="str">
        <f t="shared" si="135"/>
        <v>2.10</v>
      </c>
      <c r="F1223">
        <f t="shared" si="136"/>
        <v>168</v>
      </c>
      <c r="G1223">
        <f t="shared" si="137"/>
        <v>2010</v>
      </c>
      <c r="H1223">
        <f>SUMIF(B$1:B1223, B1223, F$1:F1223)</f>
        <v>5266.0499999999993</v>
      </c>
      <c r="I1223">
        <f t="shared" si="134"/>
        <v>0.1</v>
      </c>
      <c r="J1223">
        <f t="shared" si="138"/>
        <v>160</v>
      </c>
      <c r="K1223" s="1">
        <f>EOMONTH(A1223, 0)</f>
        <v>40390</v>
      </c>
      <c r="L1223" s="3">
        <f t="shared" si="139"/>
        <v>5514</v>
      </c>
      <c r="M1223">
        <f t="shared" si="140"/>
        <v>0</v>
      </c>
    </row>
    <row r="1224" spans="1:13" x14ac:dyDescent="0.25">
      <c r="A1224" s="1">
        <v>40370</v>
      </c>
      <c r="B1224" t="s">
        <v>9</v>
      </c>
      <c r="C1224" s="3">
        <v>401</v>
      </c>
      <c r="D1224">
        <f>SUMIF(B$1:B$2162, B1224, C$1:C$2162)</f>
        <v>26955</v>
      </c>
      <c r="E1224" s="2" t="str">
        <f t="shared" si="135"/>
        <v>2.10</v>
      </c>
      <c r="F1224">
        <f t="shared" si="136"/>
        <v>842.1</v>
      </c>
      <c r="G1224">
        <f t="shared" si="137"/>
        <v>2010</v>
      </c>
      <c r="H1224">
        <f>SUMIF(B$1:B1224, B1224, F$1:F1224)</f>
        <v>30493.919999999995</v>
      </c>
      <c r="I1224">
        <f t="shared" si="134"/>
        <v>0.2</v>
      </c>
      <c r="J1224">
        <f t="shared" si="138"/>
        <v>761.90000000000009</v>
      </c>
      <c r="K1224" s="1">
        <f>EOMONTH(A1224, 0)</f>
        <v>40390</v>
      </c>
      <c r="L1224" s="3">
        <f t="shared" si="139"/>
        <v>5113</v>
      </c>
      <c r="M1224">
        <f t="shared" si="140"/>
        <v>0</v>
      </c>
    </row>
    <row r="1225" spans="1:13" x14ac:dyDescent="0.25">
      <c r="A1225" s="1">
        <v>40370</v>
      </c>
      <c r="B1225" t="s">
        <v>176</v>
      </c>
      <c r="C1225" s="3">
        <v>20</v>
      </c>
      <c r="D1225">
        <f>SUMIF(B$1:B$2162, B1225, C$1:C$2162)</f>
        <v>37</v>
      </c>
      <c r="E1225" s="2" t="str">
        <f t="shared" si="135"/>
        <v>2.10</v>
      </c>
      <c r="F1225">
        <f t="shared" si="136"/>
        <v>42</v>
      </c>
      <c r="G1225">
        <f t="shared" si="137"/>
        <v>2010</v>
      </c>
      <c r="H1225">
        <f>SUMIF(B$1:B1225, B1225, F$1:F1225)</f>
        <v>78.55</v>
      </c>
      <c r="I1225">
        <f t="shared" si="134"/>
        <v>0</v>
      </c>
      <c r="J1225">
        <f t="shared" si="138"/>
        <v>42</v>
      </c>
      <c r="K1225" s="1">
        <f>EOMONTH(A1225, 0)</f>
        <v>40390</v>
      </c>
      <c r="L1225" s="3">
        <f t="shared" si="139"/>
        <v>5093</v>
      </c>
      <c r="M1225">
        <f t="shared" si="140"/>
        <v>0</v>
      </c>
    </row>
    <row r="1226" spans="1:13" x14ac:dyDescent="0.25">
      <c r="A1226" s="1">
        <v>40372</v>
      </c>
      <c r="B1226" t="s">
        <v>39</v>
      </c>
      <c r="C1226" s="3">
        <v>134</v>
      </c>
      <c r="D1226">
        <f>SUMIF(B$1:B$2162, B1226, C$1:C$2162)</f>
        <v>2042</v>
      </c>
      <c r="E1226" s="2" t="str">
        <f t="shared" si="135"/>
        <v>2.10</v>
      </c>
      <c r="F1226">
        <f t="shared" si="136"/>
        <v>281.40000000000003</v>
      </c>
      <c r="G1226">
        <f t="shared" si="137"/>
        <v>2010</v>
      </c>
      <c r="H1226">
        <f>SUMIF(B$1:B1226, B1226, F$1:F1226)</f>
        <v>3206.4300000000003</v>
      </c>
      <c r="I1226">
        <f t="shared" ref="I1226:I1289" si="141">IF(AND(H1226&gt;=100, H1226&lt;1000), 0.05, IF(AND(H1226&gt;=1000, H1226&lt;10000), 0.1, IF(H1226&gt;=10000, 0.2, 0)))</f>
        <v>0.1</v>
      </c>
      <c r="J1226">
        <f t="shared" si="138"/>
        <v>268</v>
      </c>
      <c r="K1226" s="1">
        <f>EOMONTH(A1226, 0)</f>
        <v>40390</v>
      </c>
      <c r="L1226" s="3">
        <f t="shared" si="139"/>
        <v>4959</v>
      </c>
      <c r="M1226">
        <f t="shared" si="140"/>
        <v>0</v>
      </c>
    </row>
    <row r="1227" spans="1:13" x14ac:dyDescent="0.25">
      <c r="A1227" s="1">
        <v>40374</v>
      </c>
      <c r="B1227" t="s">
        <v>37</v>
      </c>
      <c r="C1227" s="3">
        <v>107</v>
      </c>
      <c r="D1227">
        <f>SUMIF(B$1:B$2162, B1227, C$1:C$2162)</f>
        <v>5232</v>
      </c>
      <c r="E1227" s="2" t="str">
        <f t="shared" si="135"/>
        <v>2.10</v>
      </c>
      <c r="F1227">
        <f t="shared" si="136"/>
        <v>224.70000000000002</v>
      </c>
      <c r="G1227">
        <f t="shared" si="137"/>
        <v>2010</v>
      </c>
      <c r="H1227">
        <f>SUMIF(B$1:B1227, B1227, F$1:F1227)</f>
        <v>6112.8900000000012</v>
      </c>
      <c r="I1227">
        <f t="shared" si="141"/>
        <v>0.1</v>
      </c>
      <c r="J1227">
        <f t="shared" si="138"/>
        <v>214</v>
      </c>
      <c r="K1227" s="1">
        <f>EOMONTH(A1227, 0)</f>
        <v>40390</v>
      </c>
      <c r="L1227" s="3">
        <f t="shared" si="139"/>
        <v>4852</v>
      </c>
      <c r="M1227">
        <f t="shared" si="140"/>
        <v>0</v>
      </c>
    </row>
    <row r="1228" spans="1:13" x14ac:dyDescent="0.25">
      <c r="A1228" s="1">
        <v>40379</v>
      </c>
      <c r="B1228" t="s">
        <v>10</v>
      </c>
      <c r="C1228" s="3">
        <v>30</v>
      </c>
      <c r="D1228">
        <f>SUMIF(B$1:B$2162, B1228, C$1:C$2162)</f>
        <v>4831</v>
      </c>
      <c r="E1228" s="2" t="str">
        <f t="shared" si="135"/>
        <v>2.10</v>
      </c>
      <c r="F1228">
        <f t="shared" si="136"/>
        <v>63</v>
      </c>
      <c r="G1228">
        <f t="shared" si="137"/>
        <v>2010</v>
      </c>
      <c r="H1228">
        <f>SUMIF(B$1:B1228, B1228, F$1:F1228)</f>
        <v>4737.6900000000005</v>
      </c>
      <c r="I1228">
        <f t="shared" si="141"/>
        <v>0.1</v>
      </c>
      <c r="J1228">
        <f t="shared" si="138"/>
        <v>60</v>
      </c>
      <c r="K1228" s="1">
        <f>EOMONTH(A1228, 0)</f>
        <v>40390</v>
      </c>
      <c r="L1228" s="3">
        <f t="shared" si="139"/>
        <v>4822</v>
      </c>
      <c r="M1228">
        <f t="shared" si="140"/>
        <v>0</v>
      </c>
    </row>
    <row r="1229" spans="1:13" x14ac:dyDescent="0.25">
      <c r="A1229" s="1">
        <v>40381</v>
      </c>
      <c r="B1229" t="s">
        <v>24</v>
      </c>
      <c r="C1229" s="3">
        <v>138</v>
      </c>
      <c r="D1229">
        <f>SUMIF(B$1:B$2162, B1229, C$1:C$2162)</f>
        <v>5797</v>
      </c>
      <c r="E1229" s="2" t="str">
        <f t="shared" si="135"/>
        <v>2.10</v>
      </c>
      <c r="F1229">
        <f t="shared" si="136"/>
        <v>289.8</v>
      </c>
      <c r="G1229">
        <f t="shared" si="137"/>
        <v>2010</v>
      </c>
      <c r="H1229">
        <f>SUMIF(B$1:B1229, B1229, F$1:F1229)</f>
        <v>8385.619999999999</v>
      </c>
      <c r="I1229">
        <f t="shared" si="141"/>
        <v>0.1</v>
      </c>
      <c r="J1229">
        <f t="shared" si="138"/>
        <v>276</v>
      </c>
      <c r="K1229" s="1">
        <f>EOMONTH(A1229, 0)</f>
        <v>40390</v>
      </c>
      <c r="L1229" s="3">
        <f t="shared" si="139"/>
        <v>4684</v>
      </c>
      <c r="M1229">
        <f t="shared" si="140"/>
        <v>0</v>
      </c>
    </row>
    <row r="1230" spans="1:13" x14ac:dyDescent="0.25">
      <c r="A1230" s="1">
        <v>40382</v>
      </c>
      <c r="B1230" t="s">
        <v>22</v>
      </c>
      <c r="C1230" s="3">
        <v>404</v>
      </c>
      <c r="D1230">
        <f>SUMIF(B$1:B$2162, B1230, C$1:C$2162)</f>
        <v>26025</v>
      </c>
      <c r="E1230" s="2" t="str">
        <f t="shared" si="135"/>
        <v>2.10</v>
      </c>
      <c r="F1230">
        <f t="shared" si="136"/>
        <v>848.40000000000009</v>
      </c>
      <c r="G1230">
        <f t="shared" si="137"/>
        <v>2010</v>
      </c>
      <c r="H1230">
        <f>SUMIF(B$1:B1230, B1230, F$1:F1230)</f>
        <v>29740.43</v>
      </c>
      <c r="I1230">
        <f t="shared" si="141"/>
        <v>0.2</v>
      </c>
      <c r="J1230">
        <f t="shared" si="138"/>
        <v>767.6</v>
      </c>
      <c r="K1230" s="1">
        <f>EOMONTH(A1230, 0)</f>
        <v>40390</v>
      </c>
      <c r="L1230" s="3">
        <f t="shared" si="139"/>
        <v>4280</v>
      </c>
      <c r="M1230">
        <f t="shared" si="140"/>
        <v>0</v>
      </c>
    </row>
    <row r="1231" spans="1:13" x14ac:dyDescent="0.25">
      <c r="A1231" s="1">
        <v>40386</v>
      </c>
      <c r="B1231" t="s">
        <v>37</v>
      </c>
      <c r="C1231" s="3">
        <v>117</v>
      </c>
      <c r="D1231">
        <f>SUMIF(B$1:B$2162, B1231, C$1:C$2162)</f>
        <v>5232</v>
      </c>
      <c r="E1231" s="2" t="str">
        <f t="shared" si="135"/>
        <v>2.10</v>
      </c>
      <c r="F1231">
        <f t="shared" si="136"/>
        <v>245.70000000000002</v>
      </c>
      <c r="G1231">
        <f t="shared" si="137"/>
        <v>2010</v>
      </c>
      <c r="H1231">
        <f>SUMIF(B$1:B1231, B1231, F$1:F1231)</f>
        <v>6358.5900000000011</v>
      </c>
      <c r="I1231">
        <f t="shared" si="141"/>
        <v>0.1</v>
      </c>
      <c r="J1231">
        <f t="shared" si="138"/>
        <v>234</v>
      </c>
      <c r="K1231" s="1">
        <f>EOMONTH(A1231, 0)</f>
        <v>40390</v>
      </c>
      <c r="L1231" s="3">
        <f t="shared" si="139"/>
        <v>4163</v>
      </c>
      <c r="M1231">
        <f t="shared" si="140"/>
        <v>0</v>
      </c>
    </row>
    <row r="1232" spans="1:13" x14ac:dyDescent="0.25">
      <c r="A1232" s="1">
        <v>40389</v>
      </c>
      <c r="B1232" t="s">
        <v>9</v>
      </c>
      <c r="C1232" s="3">
        <v>124</v>
      </c>
      <c r="D1232">
        <f>SUMIF(B$1:B$2162, B1232, C$1:C$2162)</f>
        <v>26955</v>
      </c>
      <c r="E1232" s="2" t="str">
        <f t="shared" si="135"/>
        <v>2.10</v>
      </c>
      <c r="F1232">
        <f t="shared" si="136"/>
        <v>260.40000000000003</v>
      </c>
      <c r="G1232">
        <f t="shared" si="137"/>
        <v>2010</v>
      </c>
      <c r="H1232">
        <f>SUMIF(B$1:B1232, B1232, F$1:F1232)</f>
        <v>30754.319999999996</v>
      </c>
      <c r="I1232">
        <f t="shared" si="141"/>
        <v>0.2</v>
      </c>
      <c r="J1232">
        <f t="shared" si="138"/>
        <v>235.60000000000002</v>
      </c>
      <c r="K1232" s="1">
        <f>EOMONTH(A1232, 0)</f>
        <v>40390</v>
      </c>
      <c r="L1232" s="3">
        <f t="shared" si="139"/>
        <v>4039</v>
      </c>
      <c r="M1232">
        <f t="shared" si="140"/>
        <v>0</v>
      </c>
    </row>
    <row r="1233" spans="1:13" x14ac:dyDescent="0.25">
      <c r="A1233" s="1">
        <v>40390</v>
      </c>
      <c r="B1233" t="s">
        <v>52</v>
      </c>
      <c r="C1233" s="3">
        <v>155</v>
      </c>
      <c r="D1233">
        <f>SUMIF(B$1:B$2162, B1233, C$1:C$2162)</f>
        <v>5460</v>
      </c>
      <c r="E1233" s="2" t="str">
        <f t="shared" si="135"/>
        <v>2.10</v>
      </c>
      <c r="F1233">
        <f t="shared" si="136"/>
        <v>325.5</v>
      </c>
      <c r="G1233">
        <f t="shared" si="137"/>
        <v>2010</v>
      </c>
      <c r="H1233">
        <f>SUMIF(B$1:B1233, B1233, F$1:F1233)</f>
        <v>5750.0099999999984</v>
      </c>
      <c r="I1233">
        <f t="shared" si="141"/>
        <v>0.1</v>
      </c>
      <c r="J1233">
        <f t="shared" si="138"/>
        <v>310</v>
      </c>
      <c r="K1233" s="1">
        <f>EOMONTH(A1233, 0)</f>
        <v>40390</v>
      </c>
      <c r="L1233" s="3">
        <f t="shared" si="139"/>
        <v>3884</v>
      </c>
      <c r="M1233">
        <f t="shared" si="140"/>
        <v>0</v>
      </c>
    </row>
    <row r="1234" spans="1:13" x14ac:dyDescent="0.25">
      <c r="A1234" s="1">
        <v>40391</v>
      </c>
      <c r="B1234" t="s">
        <v>28</v>
      </c>
      <c r="C1234" s="3">
        <v>161</v>
      </c>
      <c r="D1234">
        <f>SUMIF(B$1:B$2162, B1234, C$1:C$2162)</f>
        <v>4440</v>
      </c>
      <c r="E1234" s="2" t="str">
        <f t="shared" si="135"/>
        <v>2.10</v>
      </c>
      <c r="F1234">
        <f t="shared" si="136"/>
        <v>338.1</v>
      </c>
      <c r="G1234">
        <f t="shared" si="137"/>
        <v>2010</v>
      </c>
      <c r="H1234">
        <f>SUMIF(B$1:B1234, B1234, F$1:F1234)</f>
        <v>5541.4400000000005</v>
      </c>
      <c r="I1234">
        <f t="shared" si="141"/>
        <v>0.1</v>
      </c>
      <c r="J1234">
        <f t="shared" si="138"/>
        <v>322</v>
      </c>
      <c r="K1234" s="1">
        <f>EOMONTH(A1234, 0)</f>
        <v>40421</v>
      </c>
      <c r="L1234" s="3">
        <f t="shared" si="139"/>
        <v>5884</v>
      </c>
      <c r="M1234">
        <f t="shared" si="140"/>
        <v>0</v>
      </c>
    </row>
    <row r="1235" spans="1:13" x14ac:dyDescent="0.25">
      <c r="A1235" s="1">
        <v>40395</v>
      </c>
      <c r="B1235" t="s">
        <v>12</v>
      </c>
      <c r="C1235" s="3">
        <v>80</v>
      </c>
      <c r="D1235">
        <f>SUMIF(B$1:B$2162, B1235, C$1:C$2162)</f>
        <v>5492</v>
      </c>
      <c r="E1235" s="2" t="str">
        <f t="shared" si="135"/>
        <v>2.10</v>
      </c>
      <c r="F1235">
        <f t="shared" si="136"/>
        <v>168</v>
      </c>
      <c r="G1235">
        <f t="shared" si="137"/>
        <v>2010</v>
      </c>
      <c r="H1235">
        <f>SUMIF(B$1:B1235, B1235, F$1:F1235)</f>
        <v>5565.1000000000013</v>
      </c>
      <c r="I1235">
        <f t="shared" si="141"/>
        <v>0.1</v>
      </c>
      <c r="J1235">
        <f t="shared" si="138"/>
        <v>160</v>
      </c>
      <c r="K1235" s="1">
        <f>EOMONTH(A1235, 0)</f>
        <v>40421</v>
      </c>
      <c r="L1235" s="3">
        <f t="shared" si="139"/>
        <v>5804</v>
      </c>
      <c r="M1235">
        <f t="shared" si="140"/>
        <v>0</v>
      </c>
    </row>
    <row r="1236" spans="1:13" x14ac:dyDescent="0.25">
      <c r="A1236" s="1">
        <v>40395</v>
      </c>
      <c r="B1236" t="s">
        <v>172</v>
      </c>
      <c r="C1236" s="3">
        <v>9</v>
      </c>
      <c r="D1236">
        <f>SUMIF(B$1:B$2162, B1236, C$1:C$2162)</f>
        <v>44</v>
      </c>
      <c r="E1236" s="2" t="str">
        <f t="shared" si="135"/>
        <v>2.10</v>
      </c>
      <c r="F1236">
        <f t="shared" si="136"/>
        <v>18.900000000000002</v>
      </c>
      <c r="G1236">
        <f t="shared" si="137"/>
        <v>2010</v>
      </c>
      <c r="H1236">
        <f>SUMIF(B$1:B1236, B1236, F$1:F1236)</f>
        <v>72.47</v>
      </c>
      <c r="I1236">
        <f t="shared" si="141"/>
        <v>0</v>
      </c>
      <c r="J1236">
        <f t="shared" si="138"/>
        <v>18.900000000000002</v>
      </c>
      <c r="K1236" s="1">
        <f>EOMONTH(A1236, 0)</f>
        <v>40421</v>
      </c>
      <c r="L1236" s="3">
        <f t="shared" si="139"/>
        <v>5795</v>
      </c>
      <c r="M1236">
        <f t="shared" si="140"/>
        <v>0</v>
      </c>
    </row>
    <row r="1237" spans="1:13" x14ac:dyDescent="0.25">
      <c r="A1237" s="1">
        <v>40396</v>
      </c>
      <c r="B1237" t="s">
        <v>12</v>
      </c>
      <c r="C1237" s="3">
        <v>160</v>
      </c>
      <c r="D1237">
        <f>SUMIF(B$1:B$2162, B1237, C$1:C$2162)</f>
        <v>5492</v>
      </c>
      <c r="E1237" s="2" t="str">
        <f t="shared" si="135"/>
        <v>2.10</v>
      </c>
      <c r="F1237">
        <f t="shared" si="136"/>
        <v>336</v>
      </c>
      <c r="G1237">
        <f t="shared" si="137"/>
        <v>2010</v>
      </c>
      <c r="H1237">
        <f>SUMIF(B$1:B1237, B1237, F$1:F1237)</f>
        <v>5901.1000000000013</v>
      </c>
      <c r="I1237">
        <f t="shared" si="141"/>
        <v>0.1</v>
      </c>
      <c r="J1237">
        <f t="shared" si="138"/>
        <v>320</v>
      </c>
      <c r="K1237" s="1">
        <f>EOMONTH(A1237, 0)</f>
        <v>40421</v>
      </c>
      <c r="L1237" s="3">
        <f t="shared" si="139"/>
        <v>5635</v>
      </c>
      <c r="M1237">
        <f t="shared" si="140"/>
        <v>0</v>
      </c>
    </row>
    <row r="1238" spans="1:13" x14ac:dyDescent="0.25">
      <c r="A1238" s="1">
        <v>40399</v>
      </c>
      <c r="B1238" t="s">
        <v>113</v>
      </c>
      <c r="C1238" s="3">
        <v>18</v>
      </c>
      <c r="D1238">
        <f>SUMIF(B$1:B$2162, B1238, C$1:C$2162)</f>
        <v>63</v>
      </c>
      <c r="E1238" s="2" t="str">
        <f t="shared" si="135"/>
        <v>2.10</v>
      </c>
      <c r="F1238">
        <f t="shared" si="136"/>
        <v>37.800000000000004</v>
      </c>
      <c r="G1238">
        <f t="shared" si="137"/>
        <v>2010</v>
      </c>
      <c r="H1238">
        <f>SUMIF(B$1:B1238, B1238, F$1:F1238)</f>
        <v>95.2</v>
      </c>
      <c r="I1238">
        <f t="shared" si="141"/>
        <v>0</v>
      </c>
      <c r="J1238">
        <f t="shared" si="138"/>
        <v>37.800000000000004</v>
      </c>
      <c r="K1238" s="1">
        <f>EOMONTH(A1238, 0)</f>
        <v>40421</v>
      </c>
      <c r="L1238" s="3">
        <f t="shared" si="139"/>
        <v>5617</v>
      </c>
      <c r="M1238">
        <f t="shared" si="140"/>
        <v>0</v>
      </c>
    </row>
    <row r="1239" spans="1:13" x14ac:dyDescent="0.25">
      <c r="A1239" s="1">
        <v>40401</v>
      </c>
      <c r="B1239" t="s">
        <v>10</v>
      </c>
      <c r="C1239" s="3">
        <v>150</v>
      </c>
      <c r="D1239">
        <f>SUMIF(B$1:B$2162, B1239, C$1:C$2162)</f>
        <v>4831</v>
      </c>
      <c r="E1239" s="2" t="str">
        <f t="shared" si="135"/>
        <v>2.10</v>
      </c>
      <c r="F1239">
        <f t="shared" si="136"/>
        <v>315</v>
      </c>
      <c r="G1239">
        <f t="shared" si="137"/>
        <v>2010</v>
      </c>
      <c r="H1239">
        <f>SUMIF(B$1:B1239, B1239, F$1:F1239)</f>
        <v>5052.6900000000005</v>
      </c>
      <c r="I1239">
        <f t="shared" si="141"/>
        <v>0.1</v>
      </c>
      <c r="J1239">
        <f t="shared" si="138"/>
        <v>300</v>
      </c>
      <c r="K1239" s="1">
        <f>EOMONTH(A1239, 0)</f>
        <v>40421</v>
      </c>
      <c r="L1239" s="3">
        <f t="shared" si="139"/>
        <v>5467</v>
      </c>
      <c r="M1239">
        <f t="shared" si="140"/>
        <v>0</v>
      </c>
    </row>
    <row r="1240" spans="1:13" x14ac:dyDescent="0.25">
      <c r="A1240" s="1">
        <v>40405</v>
      </c>
      <c r="B1240" t="s">
        <v>214</v>
      </c>
      <c r="C1240" s="3">
        <v>16</v>
      </c>
      <c r="D1240">
        <f>SUMIF(B$1:B$2162, B1240, C$1:C$2162)</f>
        <v>16</v>
      </c>
      <c r="E1240" s="2" t="str">
        <f t="shared" si="135"/>
        <v>2.10</v>
      </c>
      <c r="F1240">
        <f t="shared" si="136"/>
        <v>33.6</v>
      </c>
      <c r="G1240">
        <f t="shared" si="137"/>
        <v>2010</v>
      </c>
      <c r="H1240">
        <f>SUMIF(B$1:B1240, B1240, F$1:F1240)</f>
        <v>33.6</v>
      </c>
      <c r="I1240">
        <f t="shared" si="141"/>
        <v>0</v>
      </c>
      <c r="J1240">
        <f t="shared" si="138"/>
        <v>33.6</v>
      </c>
      <c r="K1240" s="1">
        <f>EOMONTH(A1240, 0)</f>
        <v>40421</v>
      </c>
      <c r="L1240" s="3">
        <f t="shared" si="139"/>
        <v>5451</v>
      </c>
      <c r="M1240">
        <f t="shared" si="140"/>
        <v>0</v>
      </c>
    </row>
    <row r="1241" spans="1:13" x14ac:dyDescent="0.25">
      <c r="A1241" s="1">
        <v>40412</v>
      </c>
      <c r="B1241" t="s">
        <v>69</v>
      </c>
      <c r="C1241" s="3">
        <v>158</v>
      </c>
      <c r="D1241">
        <f>SUMIF(B$1:B$2162, B1241, C$1:C$2162)</f>
        <v>3803</v>
      </c>
      <c r="E1241" s="2" t="str">
        <f t="shared" si="135"/>
        <v>2.10</v>
      </c>
      <c r="F1241">
        <f t="shared" si="136"/>
        <v>331.8</v>
      </c>
      <c r="G1241">
        <f t="shared" si="137"/>
        <v>2010</v>
      </c>
      <c r="H1241">
        <f>SUMIF(B$1:B1241, B1241, F$1:F1241)</f>
        <v>4711.8600000000015</v>
      </c>
      <c r="I1241">
        <f t="shared" si="141"/>
        <v>0.1</v>
      </c>
      <c r="J1241">
        <f t="shared" si="138"/>
        <v>316</v>
      </c>
      <c r="K1241" s="1">
        <f>EOMONTH(A1241, 0)</f>
        <v>40421</v>
      </c>
      <c r="L1241" s="3">
        <f t="shared" si="139"/>
        <v>5293</v>
      </c>
      <c r="M1241">
        <f t="shared" si="140"/>
        <v>0</v>
      </c>
    </row>
    <row r="1242" spans="1:13" x14ac:dyDescent="0.25">
      <c r="A1242" s="1">
        <v>40414</v>
      </c>
      <c r="B1242" t="s">
        <v>61</v>
      </c>
      <c r="C1242" s="3">
        <v>29</v>
      </c>
      <c r="D1242">
        <f>SUMIF(B$1:B$2162, B1242, C$1:C$2162)</f>
        <v>3705</v>
      </c>
      <c r="E1242" s="2" t="str">
        <f t="shared" si="135"/>
        <v>2.10</v>
      </c>
      <c r="F1242">
        <f t="shared" si="136"/>
        <v>60.900000000000006</v>
      </c>
      <c r="G1242">
        <f t="shared" si="137"/>
        <v>2010</v>
      </c>
      <c r="H1242">
        <f>SUMIF(B$1:B1242, B1242, F$1:F1242)</f>
        <v>4302.2899999999991</v>
      </c>
      <c r="I1242">
        <f t="shared" si="141"/>
        <v>0.1</v>
      </c>
      <c r="J1242">
        <f t="shared" si="138"/>
        <v>58</v>
      </c>
      <c r="K1242" s="1">
        <f>EOMONTH(A1242, 0)</f>
        <v>40421</v>
      </c>
      <c r="L1242" s="3">
        <f t="shared" si="139"/>
        <v>5264</v>
      </c>
      <c r="M1242">
        <f t="shared" si="140"/>
        <v>0</v>
      </c>
    </row>
    <row r="1243" spans="1:13" x14ac:dyDescent="0.25">
      <c r="A1243" s="1">
        <v>40423</v>
      </c>
      <c r="B1243" t="s">
        <v>9</v>
      </c>
      <c r="C1243" s="3">
        <v>489</v>
      </c>
      <c r="D1243">
        <f>SUMIF(B$1:B$2162, B1243, C$1:C$2162)</f>
        <v>26955</v>
      </c>
      <c r="E1243" s="2" t="str">
        <f t="shared" si="135"/>
        <v>2.10</v>
      </c>
      <c r="F1243">
        <f t="shared" si="136"/>
        <v>1026.9000000000001</v>
      </c>
      <c r="G1243">
        <f t="shared" si="137"/>
        <v>2010</v>
      </c>
      <c r="H1243">
        <f>SUMIF(B$1:B1243, B1243, F$1:F1243)</f>
        <v>31781.219999999998</v>
      </c>
      <c r="I1243">
        <f t="shared" si="141"/>
        <v>0.2</v>
      </c>
      <c r="J1243">
        <f t="shared" si="138"/>
        <v>929.1</v>
      </c>
      <c r="K1243" s="1">
        <f>EOMONTH(A1243, 0)</f>
        <v>40451</v>
      </c>
      <c r="L1243" s="3">
        <f t="shared" si="139"/>
        <v>4775</v>
      </c>
      <c r="M1243">
        <f t="shared" si="140"/>
        <v>0</v>
      </c>
    </row>
    <row r="1244" spans="1:13" x14ac:dyDescent="0.25">
      <c r="A1244" s="1">
        <v>40423</v>
      </c>
      <c r="B1244" t="s">
        <v>106</v>
      </c>
      <c r="C1244" s="3">
        <v>6</v>
      </c>
      <c r="D1244">
        <f>SUMIF(B$1:B$2162, B1244, C$1:C$2162)</f>
        <v>27</v>
      </c>
      <c r="E1244" s="2" t="str">
        <f t="shared" si="135"/>
        <v>2.10</v>
      </c>
      <c r="F1244">
        <f t="shared" si="136"/>
        <v>12.600000000000001</v>
      </c>
      <c r="G1244">
        <f t="shared" si="137"/>
        <v>2010</v>
      </c>
      <c r="H1244">
        <f>SUMIF(B$1:B1244, B1244, F$1:F1244)</f>
        <v>53.839999999999996</v>
      </c>
      <c r="I1244">
        <f t="shared" si="141"/>
        <v>0</v>
      </c>
      <c r="J1244">
        <f t="shared" si="138"/>
        <v>12.600000000000001</v>
      </c>
      <c r="K1244" s="1">
        <f>EOMONTH(A1244, 0)</f>
        <v>40451</v>
      </c>
      <c r="L1244" s="3">
        <f t="shared" si="139"/>
        <v>4769</v>
      </c>
      <c r="M1244">
        <f t="shared" si="140"/>
        <v>0</v>
      </c>
    </row>
    <row r="1245" spans="1:13" x14ac:dyDescent="0.25">
      <c r="A1245" s="1">
        <v>40425</v>
      </c>
      <c r="B1245" t="s">
        <v>35</v>
      </c>
      <c r="C1245" s="3">
        <v>200</v>
      </c>
      <c r="D1245">
        <f>SUMIF(B$1:B$2162, B1245, C$1:C$2162)</f>
        <v>4407</v>
      </c>
      <c r="E1245" s="2" t="str">
        <f t="shared" si="135"/>
        <v>2.10</v>
      </c>
      <c r="F1245">
        <f t="shared" si="136"/>
        <v>420</v>
      </c>
      <c r="G1245">
        <f t="shared" si="137"/>
        <v>2010</v>
      </c>
      <c r="H1245">
        <f>SUMIF(B$1:B1245, B1245, F$1:F1245)</f>
        <v>4540.4800000000005</v>
      </c>
      <c r="I1245">
        <f t="shared" si="141"/>
        <v>0.1</v>
      </c>
      <c r="J1245">
        <f t="shared" si="138"/>
        <v>400</v>
      </c>
      <c r="K1245" s="1">
        <f>EOMONTH(A1245, 0)</f>
        <v>40451</v>
      </c>
      <c r="L1245" s="3">
        <f t="shared" si="139"/>
        <v>4569</v>
      </c>
      <c r="M1245">
        <f t="shared" si="140"/>
        <v>0</v>
      </c>
    </row>
    <row r="1246" spans="1:13" x14ac:dyDescent="0.25">
      <c r="A1246" s="1">
        <v>40427</v>
      </c>
      <c r="B1246" t="s">
        <v>10</v>
      </c>
      <c r="C1246" s="3">
        <v>28</v>
      </c>
      <c r="D1246">
        <f>SUMIF(B$1:B$2162, B1246, C$1:C$2162)</f>
        <v>4831</v>
      </c>
      <c r="E1246" s="2" t="str">
        <f t="shared" si="135"/>
        <v>2.10</v>
      </c>
      <c r="F1246">
        <f t="shared" si="136"/>
        <v>58.800000000000004</v>
      </c>
      <c r="G1246">
        <f t="shared" si="137"/>
        <v>2010</v>
      </c>
      <c r="H1246">
        <f>SUMIF(B$1:B1246, B1246, F$1:F1246)</f>
        <v>5111.4900000000007</v>
      </c>
      <c r="I1246">
        <f t="shared" si="141"/>
        <v>0.1</v>
      </c>
      <c r="J1246">
        <f t="shared" si="138"/>
        <v>56</v>
      </c>
      <c r="K1246" s="1">
        <f>EOMONTH(A1246, 0)</f>
        <v>40451</v>
      </c>
      <c r="L1246" s="3">
        <f t="shared" si="139"/>
        <v>4541</v>
      </c>
      <c r="M1246">
        <f t="shared" si="140"/>
        <v>0</v>
      </c>
    </row>
    <row r="1247" spans="1:13" x14ac:dyDescent="0.25">
      <c r="A1247" s="1">
        <v>40431</v>
      </c>
      <c r="B1247" t="s">
        <v>10</v>
      </c>
      <c r="C1247" s="3">
        <v>28</v>
      </c>
      <c r="D1247">
        <f>SUMIF(B$1:B$2162, B1247, C$1:C$2162)</f>
        <v>4831</v>
      </c>
      <c r="E1247" s="2" t="str">
        <f t="shared" si="135"/>
        <v>2.10</v>
      </c>
      <c r="F1247">
        <f t="shared" si="136"/>
        <v>58.800000000000004</v>
      </c>
      <c r="G1247">
        <f t="shared" si="137"/>
        <v>2010</v>
      </c>
      <c r="H1247">
        <f>SUMIF(B$1:B1247, B1247, F$1:F1247)</f>
        <v>5170.2900000000009</v>
      </c>
      <c r="I1247">
        <f t="shared" si="141"/>
        <v>0.1</v>
      </c>
      <c r="J1247">
        <f t="shared" si="138"/>
        <v>56</v>
      </c>
      <c r="K1247" s="1">
        <f>EOMONTH(A1247, 0)</f>
        <v>40451</v>
      </c>
      <c r="L1247" s="3">
        <f t="shared" si="139"/>
        <v>4513</v>
      </c>
      <c r="M1247">
        <f t="shared" si="140"/>
        <v>0</v>
      </c>
    </row>
    <row r="1248" spans="1:13" x14ac:dyDescent="0.25">
      <c r="A1248" s="1">
        <v>40432</v>
      </c>
      <c r="B1248" t="s">
        <v>9</v>
      </c>
      <c r="C1248" s="3">
        <v>297</v>
      </c>
      <c r="D1248">
        <f>SUMIF(B$1:B$2162, B1248, C$1:C$2162)</f>
        <v>26955</v>
      </c>
      <c r="E1248" s="2" t="str">
        <f t="shared" si="135"/>
        <v>2.10</v>
      </c>
      <c r="F1248">
        <f t="shared" si="136"/>
        <v>623.70000000000005</v>
      </c>
      <c r="G1248">
        <f t="shared" si="137"/>
        <v>2010</v>
      </c>
      <c r="H1248">
        <f>SUMIF(B$1:B1248, B1248, F$1:F1248)</f>
        <v>32404.92</v>
      </c>
      <c r="I1248">
        <f t="shared" si="141"/>
        <v>0.2</v>
      </c>
      <c r="J1248">
        <f t="shared" si="138"/>
        <v>564.30000000000007</v>
      </c>
      <c r="K1248" s="1">
        <f>EOMONTH(A1248, 0)</f>
        <v>40451</v>
      </c>
      <c r="L1248" s="3">
        <f t="shared" si="139"/>
        <v>4216</v>
      </c>
      <c r="M1248">
        <f t="shared" si="140"/>
        <v>0</v>
      </c>
    </row>
    <row r="1249" spans="1:13" x14ac:dyDescent="0.25">
      <c r="A1249" s="1">
        <v>40434</v>
      </c>
      <c r="B1249" t="s">
        <v>17</v>
      </c>
      <c r="C1249" s="3">
        <v>227</v>
      </c>
      <c r="D1249">
        <f>SUMIF(B$1:B$2162, B1249, C$1:C$2162)</f>
        <v>19896</v>
      </c>
      <c r="E1249" s="2" t="str">
        <f t="shared" si="135"/>
        <v>2.10</v>
      </c>
      <c r="F1249">
        <f t="shared" si="136"/>
        <v>476.70000000000005</v>
      </c>
      <c r="G1249">
        <f t="shared" si="137"/>
        <v>2010</v>
      </c>
      <c r="H1249">
        <f>SUMIF(B$1:B1249, B1249, F$1:F1249)</f>
        <v>23324.789999999997</v>
      </c>
      <c r="I1249">
        <f t="shared" si="141"/>
        <v>0.2</v>
      </c>
      <c r="J1249">
        <f t="shared" si="138"/>
        <v>431.3</v>
      </c>
      <c r="K1249" s="1">
        <f>EOMONTH(A1249, 0)</f>
        <v>40451</v>
      </c>
      <c r="L1249" s="3">
        <f t="shared" si="139"/>
        <v>3989</v>
      </c>
      <c r="M1249">
        <f t="shared" si="140"/>
        <v>0</v>
      </c>
    </row>
    <row r="1250" spans="1:13" x14ac:dyDescent="0.25">
      <c r="A1250" s="1">
        <v>40434</v>
      </c>
      <c r="B1250" t="s">
        <v>140</v>
      </c>
      <c r="C1250" s="3">
        <v>14</v>
      </c>
      <c r="D1250">
        <f>SUMIF(B$1:B$2162, B1250, C$1:C$2162)</f>
        <v>40</v>
      </c>
      <c r="E1250" s="2" t="str">
        <f t="shared" si="135"/>
        <v>2.10</v>
      </c>
      <c r="F1250">
        <f t="shared" si="136"/>
        <v>29.400000000000002</v>
      </c>
      <c r="G1250">
        <f t="shared" si="137"/>
        <v>2010</v>
      </c>
      <c r="H1250">
        <f>SUMIF(B$1:B1250, B1250, F$1:F1250)</f>
        <v>84.4</v>
      </c>
      <c r="I1250">
        <f t="shared" si="141"/>
        <v>0</v>
      </c>
      <c r="J1250">
        <f t="shared" si="138"/>
        <v>29.400000000000002</v>
      </c>
      <c r="K1250" s="1">
        <f>EOMONTH(A1250, 0)</f>
        <v>40451</v>
      </c>
      <c r="L1250" s="3">
        <f t="shared" si="139"/>
        <v>3975</v>
      </c>
      <c r="M1250">
        <f t="shared" si="140"/>
        <v>0</v>
      </c>
    </row>
    <row r="1251" spans="1:13" x14ac:dyDescent="0.25">
      <c r="A1251" s="1">
        <v>40437</v>
      </c>
      <c r="B1251" t="s">
        <v>98</v>
      </c>
      <c r="C1251" s="3">
        <v>20</v>
      </c>
      <c r="D1251">
        <f>SUMIF(B$1:B$2162, B1251, C$1:C$2162)</f>
        <v>55</v>
      </c>
      <c r="E1251" s="2" t="str">
        <f t="shared" si="135"/>
        <v>2.10</v>
      </c>
      <c r="F1251">
        <f t="shared" si="136"/>
        <v>42</v>
      </c>
      <c r="G1251">
        <f t="shared" si="137"/>
        <v>2010</v>
      </c>
      <c r="H1251">
        <f>SUMIF(B$1:B1251, B1251, F$1:F1251)</f>
        <v>106.5</v>
      </c>
      <c r="I1251">
        <f t="shared" si="141"/>
        <v>0.05</v>
      </c>
      <c r="J1251">
        <f t="shared" si="138"/>
        <v>41.000000000000007</v>
      </c>
      <c r="K1251" s="1">
        <f>EOMONTH(A1251, 0)</f>
        <v>40451</v>
      </c>
      <c r="L1251" s="3">
        <f t="shared" si="139"/>
        <v>3955</v>
      </c>
      <c r="M1251">
        <f t="shared" si="140"/>
        <v>0</v>
      </c>
    </row>
    <row r="1252" spans="1:13" x14ac:dyDescent="0.25">
      <c r="A1252" s="1">
        <v>40439</v>
      </c>
      <c r="B1252" t="s">
        <v>35</v>
      </c>
      <c r="C1252" s="3">
        <v>58</v>
      </c>
      <c r="D1252">
        <f>SUMIF(B$1:B$2162, B1252, C$1:C$2162)</f>
        <v>4407</v>
      </c>
      <c r="E1252" s="2" t="str">
        <f t="shared" si="135"/>
        <v>2.10</v>
      </c>
      <c r="F1252">
        <f t="shared" si="136"/>
        <v>121.80000000000001</v>
      </c>
      <c r="G1252">
        <f t="shared" si="137"/>
        <v>2010</v>
      </c>
      <c r="H1252">
        <f>SUMIF(B$1:B1252, B1252, F$1:F1252)</f>
        <v>4662.2800000000007</v>
      </c>
      <c r="I1252">
        <f t="shared" si="141"/>
        <v>0.1</v>
      </c>
      <c r="J1252">
        <f t="shared" si="138"/>
        <v>116</v>
      </c>
      <c r="K1252" s="1">
        <f>EOMONTH(A1252, 0)</f>
        <v>40451</v>
      </c>
      <c r="L1252" s="3">
        <f t="shared" si="139"/>
        <v>3897</v>
      </c>
      <c r="M1252">
        <f t="shared" si="140"/>
        <v>0</v>
      </c>
    </row>
    <row r="1253" spans="1:13" x14ac:dyDescent="0.25">
      <c r="A1253" s="1">
        <v>40439</v>
      </c>
      <c r="B1253" t="s">
        <v>63</v>
      </c>
      <c r="C1253" s="3">
        <v>194</v>
      </c>
      <c r="D1253">
        <f>SUMIF(B$1:B$2162, B1253, C$1:C$2162)</f>
        <v>1002</v>
      </c>
      <c r="E1253" s="2" t="str">
        <f t="shared" si="135"/>
        <v>2.10</v>
      </c>
      <c r="F1253">
        <f t="shared" si="136"/>
        <v>407.40000000000003</v>
      </c>
      <c r="G1253">
        <f t="shared" si="137"/>
        <v>2010</v>
      </c>
      <c r="H1253">
        <f>SUMIF(B$1:B1253, B1253, F$1:F1253)</f>
        <v>1242.5</v>
      </c>
      <c r="I1253">
        <f t="shared" si="141"/>
        <v>0.1</v>
      </c>
      <c r="J1253">
        <f t="shared" si="138"/>
        <v>388</v>
      </c>
      <c r="K1253" s="1">
        <f>EOMONTH(A1253, 0)</f>
        <v>40451</v>
      </c>
      <c r="L1253" s="3">
        <f t="shared" si="139"/>
        <v>3703</v>
      </c>
      <c r="M1253">
        <f t="shared" si="140"/>
        <v>0</v>
      </c>
    </row>
    <row r="1254" spans="1:13" x14ac:dyDescent="0.25">
      <c r="A1254" s="1">
        <v>40440</v>
      </c>
      <c r="B1254" t="s">
        <v>17</v>
      </c>
      <c r="C1254" s="3">
        <v>159</v>
      </c>
      <c r="D1254">
        <f>SUMIF(B$1:B$2162, B1254, C$1:C$2162)</f>
        <v>19896</v>
      </c>
      <c r="E1254" s="2" t="str">
        <f t="shared" si="135"/>
        <v>2.10</v>
      </c>
      <c r="F1254">
        <f t="shared" si="136"/>
        <v>333.90000000000003</v>
      </c>
      <c r="G1254">
        <f t="shared" si="137"/>
        <v>2010</v>
      </c>
      <c r="H1254">
        <f>SUMIF(B$1:B1254, B1254, F$1:F1254)</f>
        <v>23658.69</v>
      </c>
      <c r="I1254">
        <f t="shared" si="141"/>
        <v>0.2</v>
      </c>
      <c r="J1254">
        <f t="shared" si="138"/>
        <v>302.10000000000002</v>
      </c>
      <c r="K1254" s="1">
        <f>EOMONTH(A1254, 0)</f>
        <v>40451</v>
      </c>
      <c r="L1254" s="3">
        <f t="shared" si="139"/>
        <v>3544</v>
      </c>
      <c r="M1254">
        <f t="shared" si="140"/>
        <v>0</v>
      </c>
    </row>
    <row r="1255" spans="1:13" x14ac:dyDescent="0.25">
      <c r="A1255" s="1">
        <v>40440</v>
      </c>
      <c r="B1255" t="s">
        <v>66</v>
      </c>
      <c r="C1255" s="3">
        <v>30</v>
      </c>
      <c r="D1255">
        <f>SUMIF(B$1:B$2162, B1255, C$1:C$2162)</f>
        <v>3795</v>
      </c>
      <c r="E1255" s="2" t="str">
        <f t="shared" si="135"/>
        <v>2.10</v>
      </c>
      <c r="F1255">
        <f t="shared" si="136"/>
        <v>63</v>
      </c>
      <c r="G1255">
        <f t="shared" si="137"/>
        <v>2010</v>
      </c>
      <c r="H1255">
        <f>SUMIF(B$1:B1255, B1255, F$1:F1255)</f>
        <v>4993.53</v>
      </c>
      <c r="I1255">
        <f t="shared" si="141"/>
        <v>0.1</v>
      </c>
      <c r="J1255">
        <f t="shared" si="138"/>
        <v>60</v>
      </c>
      <c r="K1255" s="1">
        <f>EOMONTH(A1255, 0)</f>
        <v>40451</v>
      </c>
      <c r="L1255" s="3">
        <f t="shared" si="139"/>
        <v>3514</v>
      </c>
      <c r="M1255">
        <f t="shared" si="140"/>
        <v>0</v>
      </c>
    </row>
    <row r="1256" spans="1:13" x14ac:dyDescent="0.25">
      <c r="A1256" s="1">
        <v>40443</v>
      </c>
      <c r="B1256" t="s">
        <v>22</v>
      </c>
      <c r="C1256" s="3">
        <v>279</v>
      </c>
      <c r="D1256">
        <f>SUMIF(B$1:B$2162, B1256, C$1:C$2162)</f>
        <v>26025</v>
      </c>
      <c r="E1256" s="2" t="str">
        <f t="shared" si="135"/>
        <v>2.10</v>
      </c>
      <c r="F1256">
        <f t="shared" si="136"/>
        <v>585.9</v>
      </c>
      <c r="G1256">
        <f t="shared" si="137"/>
        <v>2010</v>
      </c>
      <c r="H1256">
        <f>SUMIF(B$1:B1256, B1256, F$1:F1256)</f>
        <v>30326.33</v>
      </c>
      <c r="I1256">
        <f t="shared" si="141"/>
        <v>0.2</v>
      </c>
      <c r="J1256">
        <f t="shared" si="138"/>
        <v>530.1</v>
      </c>
      <c r="K1256" s="1">
        <f>EOMONTH(A1256, 0)</f>
        <v>40451</v>
      </c>
      <c r="L1256" s="3">
        <f t="shared" si="139"/>
        <v>3235</v>
      </c>
      <c r="M1256">
        <f t="shared" si="140"/>
        <v>0</v>
      </c>
    </row>
    <row r="1257" spans="1:13" x14ac:dyDescent="0.25">
      <c r="A1257" s="1">
        <v>40444</v>
      </c>
      <c r="B1257" t="s">
        <v>26</v>
      </c>
      <c r="C1257" s="3">
        <v>38</v>
      </c>
      <c r="D1257">
        <f>SUMIF(B$1:B$2162, B1257, C$1:C$2162)</f>
        <v>2286</v>
      </c>
      <c r="E1257" s="2" t="str">
        <f t="shared" si="135"/>
        <v>2.10</v>
      </c>
      <c r="F1257">
        <f t="shared" si="136"/>
        <v>79.8</v>
      </c>
      <c r="G1257">
        <f t="shared" si="137"/>
        <v>2010</v>
      </c>
      <c r="H1257">
        <f>SUMIF(B$1:B1257, B1257, F$1:F1257)</f>
        <v>1411.14</v>
      </c>
      <c r="I1257">
        <f t="shared" si="141"/>
        <v>0.1</v>
      </c>
      <c r="J1257">
        <f t="shared" si="138"/>
        <v>76</v>
      </c>
      <c r="K1257" s="1">
        <f>EOMONTH(A1257, 0)</f>
        <v>40451</v>
      </c>
      <c r="L1257" s="3">
        <f t="shared" si="139"/>
        <v>3197</v>
      </c>
      <c r="M1257">
        <f t="shared" si="140"/>
        <v>0</v>
      </c>
    </row>
    <row r="1258" spans="1:13" x14ac:dyDescent="0.25">
      <c r="A1258" s="1">
        <v>40446</v>
      </c>
      <c r="B1258" t="s">
        <v>36</v>
      </c>
      <c r="C1258" s="3">
        <v>7</v>
      </c>
      <c r="D1258">
        <f>SUMIF(B$1:B$2162, B1258, C$1:C$2162)</f>
        <v>48</v>
      </c>
      <c r="E1258" s="2" t="str">
        <f t="shared" si="135"/>
        <v>2.10</v>
      </c>
      <c r="F1258">
        <f t="shared" si="136"/>
        <v>14.700000000000001</v>
      </c>
      <c r="G1258">
        <f t="shared" si="137"/>
        <v>2010</v>
      </c>
      <c r="H1258">
        <f>SUMIF(B$1:B1258, B1258, F$1:F1258)</f>
        <v>84.6</v>
      </c>
      <c r="I1258">
        <f t="shared" si="141"/>
        <v>0</v>
      </c>
      <c r="J1258">
        <f t="shared" si="138"/>
        <v>14.700000000000001</v>
      </c>
      <c r="K1258" s="1">
        <f>EOMONTH(A1258, 0)</f>
        <v>40451</v>
      </c>
      <c r="L1258" s="3">
        <f t="shared" si="139"/>
        <v>3190</v>
      </c>
      <c r="M1258">
        <f t="shared" si="140"/>
        <v>0</v>
      </c>
    </row>
    <row r="1259" spans="1:13" x14ac:dyDescent="0.25">
      <c r="A1259" s="1">
        <v>40447</v>
      </c>
      <c r="B1259" t="s">
        <v>22</v>
      </c>
      <c r="C1259" s="3">
        <v>154</v>
      </c>
      <c r="D1259">
        <f>SUMIF(B$1:B$2162, B1259, C$1:C$2162)</f>
        <v>26025</v>
      </c>
      <c r="E1259" s="2" t="str">
        <f t="shared" si="135"/>
        <v>2.10</v>
      </c>
      <c r="F1259">
        <f t="shared" si="136"/>
        <v>323.40000000000003</v>
      </c>
      <c r="G1259">
        <f t="shared" si="137"/>
        <v>2010</v>
      </c>
      <c r="H1259">
        <f>SUMIF(B$1:B1259, B1259, F$1:F1259)</f>
        <v>30649.730000000003</v>
      </c>
      <c r="I1259">
        <f t="shared" si="141"/>
        <v>0.2</v>
      </c>
      <c r="J1259">
        <f t="shared" si="138"/>
        <v>292.60000000000002</v>
      </c>
      <c r="K1259" s="1">
        <f>EOMONTH(A1259, 0)</f>
        <v>40451</v>
      </c>
      <c r="L1259" s="3">
        <f t="shared" si="139"/>
        <v>3036</v>
      </c>
      <c r="M1259">
        <f t="shared" si="140"/>
        <v>0</v>
      </c>
    </row>
    <row r="1260" spans="1:13" x14ac:dyDescent="0.25">
      <c r="A1260" s="1">
        <v>40447</v>
      </c>
      <c r="B1260" t="s">
        <v>50</v>
      </c>
      <c r="C1260" s="3">
        <v>274</v>
      </c>
      <c r="D1260">
        <f>SUMIF(B$1:B$2162, B1260, C$1:C$2162)</f>
        <v>22352</v>
      </c>
      <c r="E1260" s="2" t="str">
        <f t="shared" si="135"/>
        <v>2.10</v>
      </c>
      <c r="F1260">
        <f t="shared" si="136"/>
        <v>575.4</v>
      </c>
      <c r="G1260">
        <f t="shared" si="137"/>
        <v>2010</v>
      </c>
      <c r="H1260">
        <f>SUMIF(B$1:B1260, B1260, F$1:F1260)</f>
        <v>32703.090000000004</v>
      </c>
      <c r="I1260">
        <f t="shared" si="141"/>
        <v>0.2</v>
      </c>
      <c r="J1260">
        <f t="shared" si="138"/>
        <v>520.6</v>
      </c>
      <c r="K1260" s="1">
        <f>EOMONTH(A1260, 0)</f>
        <v>40451</v>
      </c>
      <c r="L1260" s="3">
        <f t="shared" si="139"/>
        <v>2762</v>
      </c>
      <c r="M1260">
        <f t="shared" si="140"/>
        <v>0</v>
      </c>
    </row>
    <row r="1261" spans="1:13" x14ac:dyDescent="0.25">
      <c r="A1261" s="1">
        <v>40448</v>
      </c>
      <c r="B1261" t="s">
        <v>14</v>
      </c>
      <c r="C1261" s="3">
        <v>219</v>
      </c>
      <c r="D1261">
        <f>SUMIF(B$1:B$2162, B1261, C$1:C$2162)</f>
        <v>23660</v>
      </c>
      <c r="E1261" s="2" t="str">
        <f t="shared" si="135"/>
        <v>2.10</v>
      </c>
      <c r="F1261">
        <f t="shared" si="136"/>
        <v>459.90000000000003</v>
      </c>
      <c r="G1261">
        <f t="shared" si="137"/>
        <v>2010</v>
      </c>
      <c r="H1261">
        <f>SUMIF(B$1:B1261, B1261, F$1:F1261)</f>
        <v>29806.340000000007</v>
      </c>
      <c r="I1261">
        <f t="shared" si="141"/>
        <v>0.2</v>
      </c>
      <c r="J1261">
        <f t="shared" si="138"/>
        <v>416.1</v>
      </c>
      <c r="K1261" s="1">
        <f>EOMONTH(A1261, 0)</f>
        <v>40451</v>
      </c>
      <c r="L1261" s="3">
        <f t="shared" si="139"/>
        <v>2543</v>
      </c>
      <c r="M1261">
        <f t="shared" si="140"/>
        <v>0</v>
      </c>
    </row>
    <row r="1262" spans="1:13" x14ac:dyDescent="0.25">
      <c r="A1262" s="1">
        <v>40449</v>
      </c>
      <c r="B1262" t="s">
        <v>12</v>
      </c>
      <c r="C1262" s="3">
        <v>152</v>
      </c>
      <c r="D1262">
        <f>SUMIF(B$1:B$2162, B1262, C$1:C$2162)</f>
        <v>5492</v>
      </c>
      <c r="E1262" s="2" t="str">
        <f t="shared" si="135"/>
        <v>2.10</v>
      </c>
      <c r="F1262">
        <f t="shared" si="136"/>
        <v>319.2</v>
      </c>
      <c r="G1262">
        <f t="shared" si="137"/>
        <v>2010</v>
      </c>
      <c r="H1262">
        <f>SUMIF(B$1:B1262, B1262, F$1:F1262)</f>
        <v>6220.3000000000011</v>
      </c>
      <c r="I1262">
        <f t="shared" si="141"/>
        <v>0.1</v>
      </c>
      <c r="J1262">
        <f t="shared" si="138"/>
        <v>304</v>
      </c>
      <c r="K1262" s="1">
        <f>EOMONTH(A1262, 0)</f>
        <v>40451</v>
      </c>
      <c r="L1262" s="3">
        <f t="shared" si="139"/>
        <v>2391</v>
      </c>
      <c r="M1262">
        <f t="shared" si="140"/>
        <v>0</v>
      </c>
    </row>
    <row r="1263" spans="1:13" x14ac:dyDescent="0.25">
      <c r="A1263" s="1">
        <v>40449</v>
      </c>
      <c r="B1263" t="s">
        <v>30</v>
      </c>
      <c r="C1263" s="3">
        <v>57</v>
      </c>
      <c r="D1263">
        <f>SUMIF(B$1:B$2162, B1263, C$1:C$2162)</f>
        <v>5120</v>
      </c>
      <c r="E1263" s="2" t="str">
        <f t="shared" si="135"/>
        <v>2.10</v>
      </c>
      <c r="F1263">
        <f t="shared" si="136"/>
        <v>119.7</v>
      </c>
      <c r="G1263">
        <f t="shared" si="137"/>
        <v>2010</v>
      </c>
      <c r="H1263">
        <f>SUMIF(B$1:B1263, B1263, F$1:F1263)</f>
        <v>7182.99</v>
      </c>
      <c r="I1263">
        <f t="shared" si="141"/>
        <v>0.1</v>
      </c>
      <c r="J1263">
        <f t="shared" si="138"/>
        <v>114</v>
      </c>
      <c r="K1263" s="1">
        <f>EOMONTH(A1263, 0)</f>
        <v>40451</v>
      </c>
      <c r="L1263" s="3">
        <f t="shared" si="139"/>
        <v>2334</v>
      </c>
      <c r="M1263">
        <f t="shared" si="140"/>
        <v>0</v>
      </c>
    </row>
    <row r="1264" spans="1:13" x14ac:dyDescent="0.25">
      <c r="A1264" s="1">
        <v>40454</v>
      </c>
      <c r="B1264" t="s">
        <v>45</v>
      </c>
      <c r="C1264" s="3">
        <v>263</v>
      </c>
      <c r="D1264">
        <f>SUMIF(B$1:B$2162, B1264, C$1:C$2162)</f>
        <v>26451</v>
      </c>
      <c r="E1264" s="2" t="str">
        <f t="shared" si="135"/>
        <v>2.10</v>
      </c>
      <c r="F1264">
        <f t="shared" si="136"/>
        <v>552.30000000000007</v>
      </c>
      <c r="G1264">
        <f t="shared" si="137"/>
        <v>2010</v>
      </c>
      <c r="H1264">
        <f>SUMIF(B$1:B1264, B1264, F$1:F1264)</f>
        <v>34091.949999999997</v>
      </c>
      <c r="I1264">
        <f t="shared" si="141"/>
        <v>0.2</v>
      </c>
      <c r="J1264">
        <f t="shared" si="138"/>
        <v>499.70000000000005</v>
      </c>
      <c r="K1264" s="1">
        <f>EOMONTH(A1264, 0)</f>
        <v>40482</v>
      </c>
      <c r="L1264" s="3">
        <f t="shared" si="139"/>
        <v>5334</v>
      </c>
      <c r="M1264">
        <f t="shared" si="140"/>
        <v>0</v>
      </c>
    </row>
    <row r="1265" spans="1:13" x14ac:dyDescent="0.25">
      <c r="A1265" s="1">
        <v>40456</v>
      </c>
      <c r="B1265" t="s">
        <v>50</v>
      </c>
      <c r="C1265" s="3">
        <v>217</v>
      </c>
      <c r="D1265">
        <f>SUMIF(B$1:B$2162, B1265, C$1:C$2162)</f>
        <v>22352</v>
      </c>
      <c r="E1265" s="2" t="str">
        <f t="shared" si="135"/>
        <v>2.10</v>
      </c>
      <c r="F1265">
        <f t="shared" si="136"/>
        <v>455.70000000000005</v>
      </c>
      <c r="G1265">
        <f t="shared" si="137"/>
        <v>2010</v>
      </c>
      <c r="H1265">
        <f>SUMIF(B$1:B1265, B1265, F$1:F1265)</f>
        <v>33158.79</v>
      </c>
      <c r="I1265">
        <f t="shared" si="141"/>
        <v>0.2</v>
      </c>
      <c r="J1265">
        <f t="shared" si="138"/>
        <v>412.3</v>
      </c>
      <c r="K1265" s="1">
        <f>EOMONTH(A1265, 0)</f>
        <v>40482</v>
      </c>
      <c r="L1265" s="3">
        <f t="shared" si="139"/>
        <v>5117</v>
      </c>
      <c r="M1265">
        <f t="shared" si="140"/>
        <v>0</v>
      </c>
    </row>
    <row r="1266" spans="1:13" x14ac:dyDescent="0.25">
      <c r="A1266" s="1">
        <v>40456</v>
      </c>
      <c r="B1266" t="s">
        <v>28</v>
      </c>
      <c r="C1266" s="3">
        <v>61</v>
      </c>
      <c r="D1266">
        <f>SUMIF(B$1:B$2162, B1266, C$1:C$2162)</f>
        <v>4440</v>
      </c>
      <c r="E1266" s="2" t="str">
        <f t="shared" si="135"/>
        <v>2.10</v>
      </c>
      <c r="F1266">
        <f t="shared" si="136"/>
        <v>128.1</v>
      </c>
      <c r="G1266">
        <f t="shared" si="137"/>
        <v>2010</v>
      </c>
      <c r="H1266">
        <f>SUMIF(B$1:B1266, B1266, F$1:F1266)</f>
        <v>5669.5400000000009</v>
      </c>
      <c r="I1266">
        <f t="shared" si="141"/>
        <v>0.1</v>
      </c>
      <c r="J1266">
        <f t="shared" si="138"/>
        <v>122</v>
      </c>
      <c r="K1266" s="1">
        <f>EOMONTH(A1266, 0)</f>
        <v>40482</v>
      </c>
      <c r="L1266" s="3">
        <f t="shared" si="139"/>
        <v>5056</v>
      </c>
      <c r="M1266">
        <f t="shared" si="140"/>
        <v>0</v>
      </c>
    </row>
    <row r="1267" spans="1:13" x14ac:dyDescent="0.25">
      <c r="A1267" s="1">
        <v>40457</v>
      </c>
      <c r="B1267" t="s">
        <v>45</v>
      </c>
      <c r="C1267" s="3">
        <v>299</v>
      </c>
      <c r="D1267">
        <f>SUMIF(B$1:B$2162, B1267, C$1:C$2162)</f>
        <v>26451</v>
      </c>
      <c r="E1267" s="2" t="str">
        <f t="shared" si="135"/>
        <v>2.10</v>
      </c>
      <c r="F1267">
        <f t="shared" si="136"/>
        <v>627.9</v>
      </c>
      <c r="G1267">
        <f t="shared" si="137"/>
        <v>2010</v>
      </c>
      <c r="H1267">
        <f>SUMIF(B$1:B1267, B1267, F$1:F1267)</f>
        <v>34719.85</v>
      </c>
      <c r="I1267">
        <f t="shared" si="141"/>
        <v>0.2</v>
      </c>
      <c r="J1267">
        <f t="shared" si="138"/>
        <v>568.1</v>
      </c>
      <c r="K1267" s="1">
        <f>EOMONTH(A1267, 0)</f>
        <v>40482</v>
      </c>
      <c r="L1267" s="3">
        <f t="shared" si="139"/>
        <v>4757</v>
      </c>
      <c r="M1267">
        <f t="shared" si="140"/>
        <v>0</v>
      </c>
    </row>
    <row r="1268" spans="1:13" x14ac:dyDescent="0.25">
      <c r="A1268" s="1">
        <v>40457</v>
      </c>
      <c r="B1268" t="s">
        <v>61</v>
      </c>
      <c r="C1268" s="3">
        <v>28</v>
      </c>
      <c r="D1268">
        <f>SUMIF(B$1:B$2162, B1268, C$1:C$2162)</f>
        <v>3705</v>
      </c>
      <c r="E1268" s="2" t="str">
        <f t="shared" si="135"/>
        <v>2.10</v>
      </c>
      <c r="F1268">
        <f t="shared" si="136"/>
        <v>58.800000000000004</v>
      </c>
      <c r="G1268">
        <f t="shared" si="137"/>
        <v>2010</v>
      </c>
      <c r="H1268">
        <f>SUMIF(B$1:B1268, B1268, F$1:F1268)</f>
        <v>4361.0899999999992</v>
      </c>
      <c r="I1268">
        <f t="shared" si="141"/>
        <v>0.1</v>
      </c>
      <c r="J1268">
        <f t="shared" si="138"/>
        <v>56</v>
      </c>
      <c r="K1268" s="1">
        <f>EOMONTH(A1268, 0)</f>
        <v>40482</v>
      </c>
      <c r="L1268" s="3">
        <f t="shared" si="139"/>
        <v>4729</v>
      </c>
      <c r="M1268">
        <f t="shared" si="140"/>
        <v>0</v>
      </c>
    </row>
    <row r="1269" spans="1:13" x14ac:dyDescent="0.25">
      <c r="A1269" s="1">
        <v>40460</v>
      </c>
      <c r="B1269" t="s">
        <v>14</v>
      </c>
      <c r="C1269" s="3">
        <v>429</v>
      </c>
      <c r="D1269">
        <f>SUMIF(B$1:B$2162, B1269, C$1:C$2162)</f>
        <v>23660</v>
      </c>
      <c r="E1269" s="2" t="str">
        <f t="shared" si="135"/>
        <v>2.10</v>
      </c>
      <c r="F1269">
        <f t="shared" si="136"/>
        <v>900.90000000000009</v>
      </c>
      <c r="G1269">
        <f t="shared" si="137"/>
        <v>2010</v>
      </c>
      <c r="H1269">
        <f>SUMIF(B$1:B1269, B1269, F$1:F1269)</f>
        <v>30707.240000000009</v>
      </c>
      <c r="I1269">
        <f t="shared" si="141"/>
        <v>0.2</v>
      </c>
      <c r="J1269">
        <f t="shared" si="138"/>
        <v>815.1</v>
      </c>
      <c r="K1269" s="1">
        <f>EOMONTH(A1269, 0)</f>
        <v>40482</v>
      </c>
      <c r="L1269" s="3">
        <f t="shared" si="139"/>
        <v>4300</v>
      </c>
      <c r="M1269">
        <f t="shared" si="140"/>
        <v>0</v>
      </c>
    </row>
    <row r="1270" spans="1:13" x14ac:dyDescent="0.25">
      <c r="A1270" s="1">
        <v>40463</v>
      </c>
      <c r="B1270" t="s">
        <v>14</v>
      </c>
      <c r="C1270" s="3">
        <v>427</v>
      </c>
      <c r="D1270">
        <f>SUMIF(B$1:B$2162, B1270, C$1:C$2162)</f>
        <v>23660</v>
      </c>
      <c r="E1270" s="2" t="str">
        <f t="shared" si="135"/>
        <v>2.10</v>
      </c>
      <c r="F1270">
        <f t="shared" si="136"/>
        <v>896.7</v>
      </c>
      <c r="G1270">
        <f t="shared" si="137"/>
        <v>2010</v>
      </c>
      <c r="H1270">
        <f>SUMIF(B$1:B1270, B1270, F$1:F1270)</f>
        <v>31603.94000000001</v>
      </c>
      <c r="I1270">
        <f t="shared" si="141"/>
        <v>0.2</v>
      </c>
      <c r="J1270">
        <f t="shared" si="138"/>
        <v>811.30000000000007</v>
      </c>
      <c r="K1270" s="1">
        <f>EOMONTH(A1270, 0)</f>
        <v>40482</v>
      </c>
      <c r="L1270" s="3">
        <f t="shared" si="139"/>
        <v>3873</v>
      </c>
      <c r="M1270">
        <f t="shared" si="140"/>
        <v>0</v>
      </c>
    </row>
    <row r="1271" spans="1:13" x14ac:dyDescent="0.25">
      <c r="A1271" s="1">
        <v>40463</v>
      </c>
      <c r="B1271" t="s">
        <v>12</v>
      </c>
      <c r="C1271" s="3">
        <v>87</v>
      </c>
      <c r="D1271">
        <f>SUMIF(B$1:B$2162, B1271, C$1:C$2162)</f>
        <v>5492</v>
      </c>
      <c r="E1271" s="2" t="str">
        <f t="shared" si="135"/>
        <v>2.10</v>
      </c>
      <c r="F1271">
        <f t="shared" si="136"/>
        <v>182.70000000000002</v>
      </c>
      <c r="G1271">
        <f t="shared" si="137"/>
        <v>2010</v>
      </c>
      <c r="H1271">
        <f>SUMIF(B$1:B1271, B1271, F$1:F1271)</f>
        <v>6403.0000000000009</v>
      </c>
      <c r="I1271">
        <f t="shared" si="141"/>
        <v>0.1</v>
      </c>
      <c r="J1271">
        <f t="shared" si="138"/>
        <v>174</v>
      </c>
      <c r="K1271" s="1">
        <f>EOMONTH(A1271, 0)</f>
        <v>40482</v>
      </c>
      <c r="L1271" s="3">
        <f t="shared" si="139"/>
        <v>3786</v>
      </c>
      <c r="M1271">
        <f t="shared" si="140"/>
        <v>0</v>
      </c>
    </row>
    <row r="1272" spans="1:13" x14ac:dyDescent="0.25">
      <c r="A1272" s="1">
        <v>40463</v>
      </c>
      <c r="B1272" t="s">
        <v>141</v>
      </c>
      <c r="C1272" s="3">
        <v>17</v>
      </c>
      <c r="D1272">
        <f>SUMIF(B$1:B$2162, B1272, C$1:C$2162)</f>
        <v>29</v>
      </c>
      <c r="E1272" s="2" t="str">
        <f t="shared" si="135"/>
        <v>2.10</v>
      </c>
      <c r="F1272">
        <f t="shared" si="136"/>
        <v>35.700000000000003</v>
      </c>
      <c r="G1272">
        <f t="shared" si="137"/>
        <v>2010</v>
      </c>
      <c r="H1272">
        <f>SUMIF(B$1:B1272, B1272, F$1:F1272)</f>
        <v>60.78</v>
      </c>
      <c r="I1272">
        <f t="shared" si="141"/>
        <v>0</v>
      </c>
      <c r="J1272">
        <f t="shared" si="138"/>
        <v>35.700000000000003</v>
      </c>
      <c r="K1272" s="1">
        <f>EOMONTH(A1272, 0)</f>
        <v>40482</v>
      </c>
      <c r="L1272" s="3">
        <f t="shared" si="139"/>
        <v>3769</v>
      </c>
      <c r="M1272">
        <f t="shared" si="140"/>
        <v>0</v>
      </c>
    </row>
    <row r="1273" spans="1:13" x14ac:dyDescent="0.25">
      <c r="A1273" s="1">
        <v>40465</v>
      </c>
      <c r="B1273" t="s">
        <v>35</v>
      </c>
      <c r="C1273" s="3">
        <v>124</v>
      </c>
      <c r="D1273">
        <f>SUMIF(B$1:B$2162, B1273, C$1:C$2162)</f>
        <v>4407</v>
      </c>
      <c r="E1273" s="2" t="str">
        <f t="shared" si="135"/>
        <v>2.10</v>
      </c>
      <c r="F1273">
        <f t="shared" si="136"/>
        <v>260.40000000000003</v>
      </c>
      <c r="G1273">
        <f t="shared" si="137"/>
        <v>2010</v>
      </c>
      <c r="H1273">
        <f>SUMIF(B$1:B1273, B1273, F$1:F1273)</f>
        <v>4922.68</v>
      </c>
      <c r="I1273">
        <f t="shared" si="141"/>
        <v>0.1</v>
      </c>
      <c r="J1273">
        <f t="shared" si="138"/>
        <v>248</v>
      </c>
      <c r="K1273" s="1">
        <f>EOMONTH(A1273, 0)</f>
        <v>40482</v>
      </c>
      <c r="L1273" s="3">
        <f t="shared" si="139"/>
        <v>3645</v>
      </c>
      <c r="M1273">
        <f t="shared" si="140"/>
        <v>0</v>
      </c>
    </row>
    <row r="1274" spans="1:13" x14ac:dyDescent="0.25">
      <c r="A1274" s="1">
        <v>40467</v>
      </c>
      <c r="B1274" t="s">
        <v>7</v>
      </c>
      <c r="C1274" s="3">
        <v>406</v>
      </c>
      <c r="D1274">
        <f>SUMIF(B$1:B$2162, B1274, C$1:C$2162)</f>
        <v>27505</v>
      </c>
      <c r="E1274" s="2" t="str">
        <f t="shared" si="135"/>
        <v>2.10</v>
      </c>
      <c r="F1274">
        <f t="shared" si="136"/>
        <v>852.6</v>
      </c>
      <c r="G1274">
        <f t="shared" si="137"/>
        <v>2010</v>
      </c>
      <c r="H1274">
        <f>SUMIF(B$1:B1274, B1274, F$1:F1274)</f>
        <v>36387.179999999993</v>
      </c>
      <c r="I1274">
        <f t="shared" si="141"/>
        <v>0.2</v>
      </c>
      <c r="J1274">
        <f t="shared" si="138"/>
        <v>771.40000000000009</v>
      </c>
      <c r="K1274" s="1">
        <f>EOMONTH(A1274, 0)</f>
        <v>40482</v>
      </c>
      <c r="L1274" s="3">
        <f t="shared" si="139"/>
        <v>3239</v>
      </c>
      <c r="M1274">
        <f t="shared" si="140"/>
        <v>0</v>
      </c>
    </row>
    <row r="1275" spans="1:13" x14ac:dyDescent="0.25">
      <c r="A1275" s="1">
        <v>40467</v>
      </c>
      <c r="B1275" t="s">
        <v>52</v>
      </c>
      <c r="C1275" s="3">
        <v>136</v>
      </c>
      <c r="D1275">
        <f>SUMIF(B$1:B$2162, B1275, C$1:C$2162)</f>
        <v>5460</v>
      </c>
      <c r="E1275" s="2" t="str">
        <f t="shared" si="135"/>
        <v>2.10</v>
      </c>
      <c r="F1275">
        <f t="shared" si="136"/>
        <v>285.60000000000002</v>
      </c>
      <c r="G1275">
        <f t="shared" si="137"/>
        <v>2010</v>
      </c>
      <c r="H1275">
        <f>SUMIF(B$1:B1275, B1275, F$1:F1275)</f>
        <v>6035.6099999999988</v>
      </c>
      <c r="I1275">
        <f t="shared" si="141"/>
        <v>0.1</v>
      </c>
      <c r="J1275">
        <f t="shared" si="138"/>
        <v>272</v>
      </c>
      <c r="K1275" s="1">
        <f>EOMONTH(A1275, 0)</f>
        <v>40482</v>
      </c>
      <c r="L1275" s="3">
        <f t="shared" si="139"/>
        <v>3103</v>
      </c>
      <c r="M1275">
        <f t="shared" si="140"/>
        <v>0</v>
      </c>
    </row>
    <row r="1276" spans="1:13" x14ac:dyDescent="0.25">
      <c r="A1276" s="1">
        <v>40468</v>
      </c>
      <c r="B1276" t="s">
        <v>25</v>
      </c>
      <c r="C1276" s="3">
        <v>44</v>
      </c>
      <c r="D1276">
        <f>SUMIF(B$1:B$2162, B1276, C$1:C$2162)</f>
        <v>2717</v>
      </c>
      <c r="E1276" s="2" t="str">
        <f t="shared" si="135"/>
        <v>2.10</v>
      </c>
      <c r="F1276">
        <f t="shared" si="136"/>
        <v>92.4</v>
      </c>
      <c r="G1276">
        <f t="shared" si="137"/>
        <v>2010</v>
      </c>
      <c r="H1276">
        <f>SUMIF(B$1:B1276, B1276, F$1:F1276)</f>
        <v>2879.64</v>
      </c>
      <c r="I1276">
        <f t="shared" si="141"/>
        <v>0.1</v>
      </c>
      <c r="J1276">
        <f t="shared" si="138"/>
        <v>88</v>
      </c>
      <c r="K1276" s="1">
        <f>EOMONTH(A1276, 0)</f>
        <v>40482</v>
      </c>
      <c r="L1276" s="3">
        <f t="shared" si="139"/>
        <v>3059</v>
      </c>
      <c r="M1276">
        <f t="shared" si="140"/>
        <v>0</v>
      </c>
    </row>
    <row r="1277" spans="1:13" x14ac:dyDescent="0.25">
      <c r="A1277" s="1">
        <v>40470</v>
      </c>
      <c r="B1277" t="s">
        <v>39</v>
      </c>
      <c r="C1277" s="3">
        <v>76</v>
      </c>
      <c r="D1277">
        <f>SUMIF(B$1:B$2162, B1277, C$1:C$2162)</f>
        <v>2042</v>
      </c>
      <c r="E1277" s="2" t="str">
        <f t="shared" si="135"/>
        <v>2.10</v>
      </c>
      <c r="F1277">
        <f t="shared" si="136"/>
        <v>159.6</v>
      </c>
      <c r="G1277">
        <f t="shared" si="137"/>
        <v>2010</v>
      </c>
      <c r="H1277">
        <f>SUMIF(B$1:B1277, B1277, F$1:F1277)</f>
        <v>3366.03</v>
      </c>
      <c r="I1277">
        <f t="shared" si="141"/>
        <v>0.1</v>
      </c>
      <c r="J1277">
        <f t="shared" si="138"/>
        <v>152</v>
      </c>
      <c r="K1277" s="1">
        <f>EOMONTH(A1277, 0)</f>
        <v>40482</v>
      </c>
      <c r="L1277" s="3">
        <f t="shared" si="139"/>
        <v>2983</v>
      </c>
      <c r="M1277">
        <f t="shared" si="140"/>
        <v>0</v>
      </c>
    </row>
    <row r="1278" spans="1:13" x14ac:dyDescent="0.25">
      <c r="A1278" s="1">
        <v>40473</v>
      </c>
      <c r="B1278" t="s">
        <v>19</v>
      </c>
      <c r="C1278" s="3">
        <v>104</v>
      </c>
      <c r="D1278">
        <f>SUMIF(B$1:B$2162, B1278, C$1:C$2162)</f>
        <v>4784</v>
      </c>
      <c r="E1278" s="2" t="str">
        <f t="shared" si="135"/>
        <v>2.10</v>
      </c>
      <c r="F1278">
        <f t="shared" si="136"/>
        <v>218.4</v>
      </c>
      <c r="G1278">
        <f t="shared" si="137"/>
        <v>2010</v>
      </c>
      <c r="H1278">
        <f>SUMIF(B$1:B1278, B1278, F$1:F1278)</f>
        <v>5484.4499999999989</v>
      </c>
      <c r="I1278">
        <f t="shared" si="141"/>
        <v>0.1</v>
      </c>
      <c r="J1278">
        <f t="shared" si="138"/>
        <v>208</v>
      </c>
      <c r="K1278" s="1">
        <f>EOMONTH(A1278, 0)</f>
        <v>40482</v>
      </c>
      <c r="L1278" s="3">
        <f t="shared" si="139"/>
        <v>2879</v>
      </c>
      <c r="M1278">
        <f t="shared" si="140"/>
        <v>0</v>
      </c>
    </row>
    <row r="1279" spans="1:13" x14ac:dyDescent="0.25">
      <c r="A1279" s="1">
        <v>40474</v>
      </c>
      <c r="B1279" t="s">
        <v>12</v>
      </c>
      <c r="C1279" s="3">
        <v>107</v>
      </c>
      <c r="D1279">
        <f>SUMIF(B$1:B$2162, B1279, C$1:C$2162)</f>
        <v>5492</v>
      </c>
      <c r="E1279" s="2" t="str">
        <f t="shared" si="135"/>
        <v>2.10</v>
      </c>
      <c r="F1279">
        <f t="shared" si="136"/>
        <v>224.70000000000002</v>
      </c>
      <c r="G1279">
        <f t="shared" si="137"/>
        <v>2010</v>
      </c>
      <c r="H1279">
        <f>SUMIF(B$1:B1279, B1279, F$1:F1279)</f>
        <v>6627.7000000000007</v>
      </c>
      <c r="I1279">
        <f t="shared" si="141"/>
        <v>0.1</v>
      </c>
      <c r="J1279">
        <f t="shared" si="138"/>
        <v>214</v>
      </c>
      <c r="K1279" s="1">
        <f>EOMONTH(A1279, 0)</f>
        <v>40482</v>
      </c>
      <c r="L1279" s="3">
        <f t="shared" si="139"/>
        <v>2772</v>
      </c>
      <c r="M1279">
        <f t="shared" si="140"/>
        <v>0</v>
      </c>
    </row>
    <row r="1280" spans="1:13" x14ac:dyDescent="0.25">
      <c r="A1280" s="1">
        <v>40477</v>
      </c>
      <c r="B1280" t="s">
        <v>22</v>
      </c>
      <c r="C1280" s="3">
        <v>339</v>
      </c>
      <c r="D1280">
        <f>SUMIF(B$1:B$2162, B1280, C$1:C$2162)</f>
        <v>26025</v>
      </c>
      <c r="E1280" s="2" t="str">
        <f t="shared" si="135"/>
        <v>2.10</v>
      </c>
      <c r="F1280">
        <f t="shared" si="136"/>
        <v>711.9</v>
      </c>
      <c r="G1280">
        <f t="shared" si="137"/>
        <v>2010</v>
      </c>
      <c r="H1280">
        <f>SUMIF(B$1:B1280, B1280, F$1:F1280)</f>
        <v>31361.630000000005</v>
      </c>
      <c r="I1280">
        <f t="shared" si="141"/>
        <v>0.2</v>
      </c>
      <c r="J1280">
        <f t="shared" si="138"/>
        <v>644.1</v>
      </c>
      <c r="K1280" s="1">
        <f>EOMONTH(A1280, 0)</f>
        <v>40482</v>
      </c>
      <c r="L1280" s="3">
        <f t="shared" si="139"/>
        <v>2433</v>
      </c>
      <c r="M1280">
        <f t="shared" si="140"/>
        <v>0</v>
      </c>
    </row>
    <row r="1281" spans="1:13" x14ac:dyDescent="0.25">
      <c r="A1281" s="1">
        <v>40480</v>
      </c>
      <c r="B1281" t="s">
        <v>45</v>
      </c>
      <c r="C1281" s="3">
        <v>313</v>
      </c>
      <c r="D1281">
        <f>SUMIF(B$1:B$2162, B1281, C$1:C$2162)</f>
        <v>26451</v>
      </c>
      <c r="E1281" s="2" t="str">
        <f t="shared" si="135"/>
        <v>2.10</v>
      </c>
      <c r="F1281">
        <f t="shared" si="136"/>
        <v>657.30000000000007</v>
      </c>
      <c r="G1281">
        <f t="shared" si="137"/>
        <v>2010</v>
      </c>
      <c r="H1281">
        <f>SUMIF(B$1:B1281, B1281, F$1:F1281)</f>
        <v>35377.15</v>
      </c>
      <c r="I1281">
        <f t="shared" si="141"/>
        <v>0.2</v>
      </c>
      <c r="J1281">
        <f t="shared" si="138"/>
        <v>594.70000000000005</v>
      </c>
      <c r="K1281" s="1">
        <f>EOMONTH(A1281, 0)</f>
        <v>40482</v>
      </c>
      <c r="L1281" s="3">
        <f t="shared" si="139"/>
        <v>2120</v>
      </c>
      <c r="M1281">
        <f t="shared" si="140"/>
        <v>0</v>
      </c>
    </row>
    <row r="1282" spans="1:13" x14ac:dyDescent="0.25">
      <c r="A1282" s="1">
        <v>40481</v>
      </c>
      <c r="B1282" t="s">
        <v>45</v>
      </c>
      <c r="C1282" s="3">
        <v>251</v>
      </c>
      <c r="D1282">
        <f>SUMIF(B$1:B$2162, B1282, C$1:C$2162)</f>
        <v>26451</v>
      </c>
      <c r="E1282" s="2" t="str">
        <f t="shared" ref="E1282:E1345" si="142">INDEX(Z$1:Z$10, MATCH(YEAR(A1282), Y$1:Y$10, 0))</f>
        <v>2.10</v>
      </c>
      <c r="F1282">
        <f t="shared" ref="F1282:F1345" si="143">C1282*E1282</f>
        <v>527.1</v>
      </c>
      <c r="G1282">
        <f t="shared" ref="G1282:G1345" si="144">YEAR(A1282)</f>
        <v>2010</v>
      </c>
      <c r="H1282">
        <f>SUMIF(B$1:B1282, B1282, F$1:F1282)</f>
        <v>35904.25</v>
      </c>
      <c r="I1282">
        <f t="shared" si="141"/>
        <v>0.2</v>
      </c>
      <c r="J1282">
        <f t="shared" ref="J1282:J1345" si="145">C1282*(E1282-I1282)</f>
        <v>476.90000000000003</v>
      </c>
      <c r="K1282" s="1">
        <f>EOMONTH(A1282, 0)</f>
        <v>40482</v>
      </c>
      <c r="L1282" s="3">
        <f t="shared" si="139"/>
        <v>1869</v>
      </c>
      <c r="M1282">
        <f t="shared" si="140"/>
        <v>0</v>
      </c>
    </row>
    <row r="1283" spans="1:13" x14ac:dyDescent="0.25">
      <c r="A1283" s="1">
        <v>40481</v>
      </c>
      <c r="B1283" t="s">
        <v>14</v>
      </c>
      <c r="C1283" s="3">
        <v>126</v>
      </c>
      <c r="D1283">
        <f>SUMIF(B$1:B$2162, B1283, C$1:C$2162)</f>
        <v>23660</v>
      </c>
      <c r="E1283" s="2" t="str">
        <f t="shared" si="142"/>
        <v>2.10</v>
      </c>
      <c r="F1283">
        <f t="shared" si="143"/>
        <v>264.60000000000002</v>
      </c>
      <c r="G1283">
        <f t="shared" si="144"/>
        <v>2010</v>
      </c>
      <c r="H1283">
        <f>SUMIF(B$1:B1283, B1283, F$1:F1283)</f>
        <v>31868.540000000008</v>
      </c>
      <c r="I1283">
        <f t="shared" si="141"/>
        <v>0.2</v>
      </c>
      <c r="J1283">
        <f t="shared" si="145"/>
        <v>239.4</v>
      </c>
      <c r="K1283" s="1">
        <f>EOMONTH(A1283, 0)</f>
        <v>40482</v>
      </c>
      <c r="L1283" s="3">
        <f t="shared" ref="L1283:L1346" si="146">IF(MONTH(K1282)&lt;MONTH(A1283), IF(L1282 &lt;5000, IF(L1282&lt;4000, IF(L1282&lt;3000, IF(L1282&lt;2000,IF(L1282&lt;1000, L1282 + 5000, L1282+4000), L1282+3000), L1282+2000), L1282+1000), L1282 - C1283), L1282 - C1283)</f>
        <v>1743</v>
      </c>
      <c r="M1283">
        <f t="shared" ref="M1283:M1346" si="147">IF(AND(MONTH(K1282)&lt;MONTH(A1283), L1283 + C1283 &gt; L1282 + 4000), 1, 0)</f>
        <v>0</v>
      </c>
    </row>
    <row r="1284" spans="1:13" x14ac:dyDescent="0.25">
      <c r="A1284" s="1">
        <v>40483</v>
      </c>
      <c r="B1284" t="s">
        <v>25</v>
      </c>
      <c r="C1284" s="3">
        <v>20</v>
      </c>
      <c r="D1284">
        <f>SUMIF(B$1:B$2162, B1284, C$1:C$2162)</f>
        <v>2717</v>
      </c>
      <c r="E1284" s="2" t="str">
        <f t="shared" si="142"/>
        <v>2.10</v>
      </c>
      <c r="F1284">
        <f t="shared" si="143"/>
        <v>42</v>
      </c>
      <c r="G1284">
        <f t="shared" si="144"/>
        <v>2010</v>
      </c>
      <c r="H1284">
        <f>SUMIF(B$1:B1284, B1284, F$1:F1284)</f>
        <v>2921.64</v>
      </c>
      <c r="I1284">
        <f t="shared" si="141"/>
        <v>0.1</v>
      </c>
      <c r="J1284">
        <f t="shared" si="145"/>
        <v>40</v>
      </c>
      <c r="K1284" s="1">
        <f>EOMONTH(A1284, 0)</f>
        <v>40512</v>
      </c>
      <c r="L1284" s="3">
        <f t="shared" si="146"/>
        <v>5743</v>
      </c>
      <c r="M1284">
        <f t="shared" si="147"/>
        <v>1</v>
      </c>
    </row>
    <row r="1285" spans="1:13" x14ac:dyDescent="0.25">
      <c r="A1285" s="1">
        <v>40484</v>
      </c>
      <c r="B1285" t="s">
        <v>69</v>
      </c>
      <c r="C1285" s="3">
        <v>80</v>
      </c>
      <c r="D1285">
        <f>SUMIF(B$1:B$2162, B1285, C$1:C$2162)</f>
        <v>3803</v>
      </c>
      <c r="E1285" s="2" t="str">
        <f t="shared" si="142"/>
        <v>2.10</v>
      </c>
      <c r="F1285">
        <f t="shared" si="143"/>
        <v>168</v>
      </c>
      <c r="G1285">
        <f t="shared" si="144"/>
        <v>2010</v>
      </c>
      <c r="H1285">
        <f>SUMIF(B$1:B1285, B1285, F$1:F1285)</f>
        <v>4879.8600000000015</v>
      </c>
      <c r="I1285">
        <f t="shared" si="141"/>
        <v>0.1</v>
      </c>
      <c r="J1285">
        <f t="shared" si="145"/>
        <v>160</v>
      </c>
      <c r="K1285" s="1">
        <f>EOMONTH(A1285, 0)</f>
        <v>40512</v>
      </c>
      <c r="L1285" s="3">
        <f t="shared" si="146"/>
        <v>5663</v>
      </c>
      <c r="M1285">
        <f t="shared" si="147"/>
        <v>0</v>
      </c>
    </row>
    <row r="1286" spans="1:13" x14ac:dyDescent="0.25">
      <c r="A1286" s="1">
        <v>40485</v>
      </c>
      <c r="B1286" t="s">
        <v>136</v>
      </c>
      <c r="C1286" s="3">
        <v>9</v>
      </c>
      <c r="D1286">
        <f>SUMIF(B$1:B$2162, B1286, C$1:C$2162)</f>
        <v>64</v>
      </c>
      <c r="E1286" s="2" t="str">
        <f t="shared" si="142"/>
        <v>2.10</v>
      </c>
      <c r="F1286">
        <f t="shared" si="143"/>
        <v>18.900000000000002</v>
      </c>
      <c r="G1286">
        <f t="shared" si="144"/>
        <v>2010</v>
      </c>
      <c r="H1286">
        <f>SUMIF(B$1:B1286, B1286, F$1:F1286)</f>
        <v>72.760000000000005</v>
      </c>
      <c r="I1286">
        <f t="shared" si="141"/>
        <v>0</v>
      </c>
      <c r="J1286">
        <f t="shared" si="145"/>
        <v>18.900000000000002</v>
      </c>
      <c r="K1286" s="1">
        <f>EOMONTH(A1286, 0)</f>
        <v>40512</v>
      </c>
      <c r="L1286" s="3">
        <f t="shared" si="146"/>
        <v>5654</v>
      </c>
      <c r="M1286">
        <f t="shared" si="147"/>
        <v>0</v>
      </c>
    </row>
    <row r="1287" spans="1:13" x14ac:dyDescent="0.25">
      <c r="A1287" s="1">
        <v>40487</v>
      </c>
      <c r="B1287" t="s">
        <v>19</v>
      </c>
      <c r="C1287" s="3">
        <v>50</v>
      </c>
      <c r="D1287">
        <f>SUMIF(B$1:B$2162, B1287, C$1:C$2162)</f>
        <v>4784</v>
      </c>
      <c r="E1287" s="2" t="str">
        <f t="shared" si="142"/>
        <v>2.10</v>
      </c>
      <c r="F1287">
        <f t="shared" si="143"/>
        <v>105</v>
      </c>
      <c r="G1287">
        <f t="shared" si="144"/>
        <v>2010</v>
      </c>
      <c r="H1287">
        <f>SUMIF(B$1:B1287, B1287, F$1:F1287)</f>
        <v>5589.4499999999989</v>
      </c>
      <c r="I1287">
        <f t="shared" si="141"/>
        <v>0.1</v>
      </c>
      <c r="J1287">
        <f t="shared" si="145"/>
        <v>100</v>
      </c>
      <c r="K1287" s="1">
        <f>EOMONTH(A1287, 0)</f>
        <v>40512</v>
      </c>
      <c r="L1287" s="3">
        <f t="shared" si="146"/>
        <v>5604</v>
      </c>
      <c r="M1287">
        <f t="shared" si="147"/>
        <v>0</v>
      </c>
    </row>
    <row r="1288" spans="1:13" x14ac:dyDescent="0.25">
      <c r="A1288" s="1">
        <v>40488</v>
      </c>
      <c r="B1288" t="s">
        <v>23</v>
      </c>
      <c r="C1288" s="3">
        <v>100</v>
      </c>
      <c r="D1288">
        <f>SUMIF(B$1:B$2162, B1288, C$1:C$2162)</f>
        <v>3905</v>
      </c>
      <c r="E1288" s="2" t="str">
        <f t="shared" si="142"/>
        <v>2.10</v>
      </c>
      <c r="F1288">
        <f t="shared" si="143"/>
        <v>210</v>
      </c>
      <c r="G1288">
        <f t="shared" si="144"/>
        <v>2010</v>
      </c>
      <c r="H1288">
        <f>SUMIF(B$1:B1288, B1288, F$1:F1288)</f>
        <v>6077.86</v>
      </c>
      <c r="I1288">
        <f t="shared" si="141"/>
        <v>0.1</v>
      </c>
      <c r="J1288">
        <f t="shared" si="145"/>
        <v>200</v>
      </c>
      <c r="K1288" s="1">
        <f>EOMONTH(A1288, 0)</f>
        <v>40512</v>
      </c>
      <c r="L1288" s="3">
        <f t="shared" si="146"/>
        <v>5504</v>
      </c>
      <c r="M1288">
        <f t="shared" si="147"/>
        <v>0</v>
      </c>
    </row>
    <row r="1289" spans="1:13" x14ac:dyDescent="0.25">
      <c r="A1289" s="1">
        <v>40489</v>
      </c>
      <c r="B1289" t="s">
        <v>142</v>
      </c>
      <c r="C1289" s="3">
        <v>2</v>
      </c>
      <c r="D1289">
        <f>SUMIF(B$1:B$2162, B1289, C$1:C$2162)</f>
        <v>50</v>
      </c>
      <c r="E1289" s="2" t="str">
        <f t="shared" si="142"/>
        <v>2.10</v>
      </c>
      <c r="F1289">
        <f t="shared" si="143"/>
        <v>4.2</v>
      </c>
      <c r="G1289">
        <f t="shared" si="144"/>
        <v>2010</v>
      </c>
      <c r="H1289">
        <f>SUMIF(B$1:B1289, B1289, F$1:F1289)</f>
        <v>63.12</v>
      </c>
      <c r="I1289">
        <f t="shared" si="141"/>
        <v>0</v>
      </c>
      <c r="J1289">
        <f t="shared" si="145"/>
        <v>4.2</v>
      </c>
      <c r="K1289" s="1">
        <f>EOMONTH(A1289, 0)</f>
        <v>40512</v>
      </c>
      <c r="L1289" s="3">
        <f t="shared" si="146"/>
        <v>5502</v>
      </c>
      <c r="M1289">
        <f t="shared" si="147"/>
        <v>0</v>
      </c>
    </row>
    <row r="1290" spans="1:13" x14ac:dyDescent="0.25">
      <c r="A1290" s="1">
        <v>40490</v>
      </c>
      <c r="B1290" t="s">
        <v>17</v>
      </c>
      <c r="C1290" s="3">
        <v>214</v>
      </c>
      <c r="D1290">
        <f>SUMIF(B$1:B$2162, B1290, C$1:C$2162)</f>
        <v>19896</v>
      </c>
      <c r="E1290" s="2" t="str">
        <f t="shared" si="142"/>
        <v>2.10</v>
      </c>
      <c r="F1290">
        <f t="shared" si="143"/>
        <v>449.40000000000003</v>
      </c>
      <c r="G1290">
        <f t="shared" si="144"/>
        <v>2010</v>
      </c>
      <c r="H1290">
        <f>SUMIF(B$1:B1290, B1290, F$1:F1290)</f>
        <v>24108.09</v>
      </c>
      <c r="I1290">
        <f t="shared" ref="I1290:I1353" si="148">IF(AND(H1290&gt;=100, H1290&lt;1000), 0.05, IF(AND(H1290&gt;=1000, H1290&lt;10000), 0.1, IF(H1290&gt;=10000, 0.2, 0)))</f>
        <v>0.2</v>
      </c>
      <c r="J1290">
        <f t="shared" si="145"/>
        <v>406.6</v>
      </c>
      <c r="K1290" s="1">
        <f>EOMONTH(A1290, 0)</f>
        <v>40512</v>
      </c>
      <c r="L1290" s="3">
        <f t="shared" si="146"/>
        <v>5288</v>
      </c>
      <c r="M1290">
        <f t="shared" si="147"/>
        <v>0</v>
      </c>
    </row>
    <row r="1291" spans="1:13" x14ac:dyDescent="0.25">
      <c r="A1291" s="1">
        <v>40491</v>
      </c>
      <c r="B1291" t="s">
        <v>70</v>
      </c>
      <c r="C1291" s="3">
        <v>17</v>
      </c>
      <c r="D1291">
        <f>SUMIF(B$1:B$2162, B1291, C$1:C$2162)</f>
        <v>55</v>
      </c>
      <c r="E1291" s="2" t="str">
        <f t="shared" si="142"/>
        <v>2.10</v>
      </c>
      <c r="F1291">
        <f t="shared" si="143"/>
        <v>35.700000000000003</v>
      </c>
      <c r="G1291">
        <f t="shared" si="144"/>
        <v>2010</v>
      </c>
      <c r="H1291">
        <f>SUMIF(B$1:B1291, B1291, F$1:F1291)</f>
        <v>82</v>
      </c>
      <c r="I1291">
        <f t="shared" si="148"/>
        <v>0</v>
      </c>
      <c r="J1291">
        <f t="shared" si="145"/>
        <v>35.700000000000003</v>
      </c>
      <c r="K1291" s="1">
        <f>EOMONTH(A1291, 0)</f>
        <v>40512</v>
      </c>
      <c r="L1291" s="3">
        <f t="shared" si="146"/>
        <v>5271</v>
      </c>
      <c r="M1291">
        <f t="shared" si="147"/>
        <v>0</v>
      </c>
    </row>
    <row r="1292" spans="1:13" x14ac:dyDescent="0.25">
      <c r="A1292" s="1">
        <v>40492</v>
      </c>
      <c r="B1292" t="s">
        <v>45</v>
      </c>
      <c r="C1292" s="3">
        <v>269</v>
      </c>
      <c r="D1292">
        <f>SUMIF(B$1:B$2162, B1292, C$1:C$2162)</f>
        <v>26451</v>
      </c>
      <c r="E1292" s="2" t="str">
        <f t="shared" si="142"/>
        <v>2.10</v>
      </c>
      <c r="F1292">
        <f t="shared" si="143"/>
        <v>564.9</v>
      </c>
      <c r="G1292">
        <f t="shared" si="144"/>
        <v>2010</v>
      </c>
      <c r="H1292">
        <f>SUMIF(B$1:B1292, B1292, F$1:F1292)</f>
        <v>36469.15</v>
      </c>
      <c r="I1292">
        <f t="shared" si="148"/>
        <v>0.2</v>
      </c>
      <c r="J1292">
        <f t="shared" si="145"/>
        <v>511.1</v>
      </c>
      <c r="K1292" s="1">
        <f>EOMONTH(A1292, 0)</f>
        <v>40512</v>
      </c>
      <c r="L1292" s="3">
        <f t="shared" si="146"/>
        <v>5002</v>
      </c>
      <c r="M1292">
        <f t="shared" si="147"/>
        <v>0</v>
      </c>
    </row>
    <row r="1293" spans="1:13" x14ac:dyDescent="0.25">
      <c r="A1293" s="1">
        <v>40496</v>
      </c>
      <c r="B1293" t="s">
        <v>172</v>
      </c>
      <c r="C1293" s="3">
        <v>2</v>
      </c>
      <c r="D1293">
        <f>SUMIF(B$1:B$2162, B1293, C$1:C$2162)</f>
        <v>44</v>
      </c>
      <c r="E1293" s="2" t="str">
        <f t="shared" si="142"/>
        <v>2.10</v>
      </c>
      <c r="F1293">
        <f t="shared" si="143"/>
        <v>4.2</v>
      </c>
      <c r="G1293">
        <f t="shared" si="144"/>
        <v>2010</v>
      </c>
      <c r="H1293">
        <f>SUMIF(B$1:B1293, B1293, F$1:F1293)</f>
        <v>76.67</v>
      </c>
      <c r="I1293">
        <f t="shared" si="148"/>
        <v>0</v>
      </c>
      <c r="J1293">
        <f t="shared" si="145"/>
        <v>4.2</v>
      </c>
      <c r="K1293" s="1">
        <f>EOMONTH(A1293, 0)</f>
        <v>40512</v>
      </c>
      <c r="L1293" s="3">
        <f t="shared" si="146"/>
        <v>5000</v>
      </c>
      <c r="M1293">
        <f t="shared" si="147"/>
        <v>0</v>
      </c>
    </row>
    <row r="1294" spans="1:13" x14ac:dyDescent="0.25">
      <c r="A1294" s="1">
        <v>40503</v>
      </c>
      <c r="B1294" t="s">
        <v>12</v>
      </c>
      <c r="C1294" s="3">
        <v>159</v>
      </c>
      <c r="D1294">
        <f>SUMIF(B$1:B$2162, B1294, C$1:C$2162)</f>
        <v>5492</v>
      </c>
      <c r="E1294" s="2" t="str">
        <f t="shared" si="142"/>
        <v>2.10</v>
      </c>
      <c r="F1294">
        <f t="shared" si="143"/>
        <v>333.90000000000003</v>
      </c>
      <c r="G1294">
        <f t="shared" si="144"/>
        <v>2010</v>
      </c>
      <c r="H1294">
        <f>SUMIF(B$1:B1294, B1294, F$1:F1294)</f>
        <v>6961.6</v>
      </c>
      <c r="I1294">
        <f t="shared" si="148"/>
        <v>0.1</v>
      </c>
      <c r="J1294">
        <f t="shared" si="145"/>
        <v>318</v>
      </c>
      <c r="K1294" s="1">
        <f>EOMONTH(A1294, 0)</f>
        <v>40512</v>
      </c>
      <c r="L1294" s="3">
        <f t="shared" si="146"/>
        <v>4841</v>
      </c>
      <c r="M1294">
        <f t="shared" si="147"/>
        <v>0</v>
      </c>
    </row>
    <row r="1295" spans="1:13" x14ac:dyDescent="0.25">
      <c r="A1295" s="1">
        <v>40504</v>
      </c>
      <c r="B1295" t="s">
        <v>28</v>
      </c>
      <c r="C1295" s="3">
        <v>167</v>
      </c>
      <c r="D1295">
        <f>SUMIF(B$1:B$2162, B1295, C$1:C$2162)</f>
        <v>4440</v>
      </c>
      <c r="E1295" s="2" t="str">
        <f t="shared" si="142"/>
        <v>2.10</v>
      </c>
      <c r="F1295">
        <f t="shared" si="143"/>
        <v>350.7</v>
      </c>
      <c r="G1295">
        <f t="shared" si="144"/>
        <v>2010</v>
      </c>
      <c r="H1295">
        <f>SUMIF(B$1:B1295, B1295, F$1:F1295)</f>
        <v>6020.2400000000007</v>
      </c>
      <c r="I1295">
        <f t="shared" si="148"/>
        <v>0.1</v>
      </c>
      <c r="J1295">
        <f t="shared" si="145"/>
        <v>334</v>
      </c>
      <c r="K1295" s="1">
        <f>EOMONTH(A1295, 0)</f>
        <v>40512</v>
      </c>
      <c r="L1295" s="3">
        <f t="shared" si="146"/>
        <v>4674</v>
      </c>
      <c r="M1295">
        <f t="shared" si="147"/>
        <v>0</v>
      </c>
    </row>
    <row r="1296" spans="1:13" x14ac:dyDescent="0.25">
      <c r="A1296" s="1">
        <v>40505</v>
      </c>
      <c r="B1296" t="s">
        <v>7</v>
      </c>
      <c r="C1296" s="3">
        <v>276</v>
      </c>
      <c r="D1296">
        <f>SUMIF(B$1:B$2162, B1296, C$1:C$2162)</f>
        <v>27505</v>
      </c>
      <c r="E1296" s="2" t="str">
        <f t="shared" si="142"/>
        <v>2.10</v>
      </c>
      <c r="F1296">
        <f t="shared" si="143"/>
        <v>579.6</v>
      </c>
      <c r="G1296">
        <f t="shared" si="144"/>
        <v>2010</v>
      </c>
      <c r="H1296">
        <f>SUMIF(B$1:B1296, B1296, F$1:F1296)</f>
        <v>36966.779999999992</v>
      </c>
      <c r="I1296">
        <f t="shared" si="148"/>
        <v>0.2</v>
      </c>
      <c r="J1296">
        <f t="shared" si="145"/>
        <v>524.40000000000009</v>
      </c>
      <c r="K1296" s="1">
        <f>EOMONTH(A1296, 0)</f>
        <v>40512</v>
      </c>
      <c r="L1296" s="3">
        <f t="shared" si="146"/>
        <v>4398</v>
      </c>
      <c r="M1296">
        <f t="shared" si="147"/>
        <v>0</v>
      </c>
    </row>
    <row r="1297" spans="1:13" x14ac:dyDescent="0.25">
      <c r="A1297" s="1">
        <v>40505</v>
      </c>
      <c r="B1297" t="s">
        <v>37</v>
      </c>
      <c r="C1297" s="3">
        <v>123</v>
      </c>
      <c r="D1297">
        <f>SUMIF(B$1:B$2162, B1297, C$1:C$2162)</f>
        <v>5232</v>
      </c>
      <c r="E1297" s="2" t="str">
        <f t="shared" si="142"/>
        <v>2.10</v>
      </c>
      <c r="F1297">
        <f t="shared" si="143"/>
        <v>258.3</v>
      </c>
      <c r="G1297">
        <f t="shared" si="144"/>
        <v>2010</v>
      </c>
      <c r="H1297">
        <f>SUMIF(B$1:B1297, B1297, F$1:F1297)</f>
        <v>6616.8900000000012</v>
      </c>
      <c r="I1297">
        <f t="shared" si="148"/>
        <v>0.1</v>
      </c>
      <c r="J1297">
        <f t="shared" si="145"/>
        <v>246</v>
      </c>
      <c r="K1297" s="1">
        <f>EOMONTH(A1297, 0)</f>
        <v>40512</v>
      </c>
      <c r="L1297" s="3">
        <f t="shared" si="146"/>
        <v>4275</v>
      </c>
      <c r="M1297">
        <f t="shared" si="147"/>
        <v>0</v>
      </c>
    </row>
    <row r="1298" spans="1:13" x14ac:dyDescent="0.25">
      <c r="A1298" s="1">
        <v>40505</v>
      </c>
      <c r="B1298" t="s">
        <v>28</v>
      </c>
      <c r="C1298" s="3">
        <v>32</v>
      </c>
      <c r="D1298">
        <f>SUMIF(B$1:B$2162, B1298, C$1:C$2162)</f>
        <v>4440</v>
      </c>
      <c r="E1298" s="2" t="str">
        <f t="shared" si="142"/>
        <v>2.10</v>
      </c>
      <c r="F1298">
        <f t="shared" si="143"/>
        <v>67.2</v>
      </c>
      <c r="G1298">
        <f t="shared" si="144"/>
        <v>2010</v>
      </c>
      <c r="H1298">
        <f>SUMIF(B$1:B1298, B1298, F$1:F1298)</f>
        <v>6087.4400000000005</v>
      </c>
      <c r="I1298">
        <f t="shared" si="148"/>
        <v>0.1</v>
      </c>
      <c r="J1298">
        <f t="shared" si="145"/>
        <v>64</v>
      </c>
      <c r="K1298" s="1">
        <f>EOMONTH(A1298, 0)</f>
        <v>40512</v>
      </c>
      <c r="L1298" s="3">
        <f t="shared" si="146"/>
        <v>4243</v>
      </c>
      <c r="M1298">
        <f t="shared" si="147"/>
        <v>0</v>
      </c>
    </row>
    <row r="1299" spans="1:13" x14ac:dyDescent="0.25">
      <c r="A1299" s="1">
        <v>40508</v>
      </c>
      <c r="B1299" t="s">
        <v>14</v>
      </c>
      <c r="C1299" s="3">
        <v>191</v>
      </c>
      <c r="D1299">
        <f>SUMIF(B$1:B$2162, B1299, C$1:C$2162)</f>
        <v>23660</v>
      </c>
      <c r="E1299" s="2" t="str">
        <f t="shared" si="142"/>
        <v>2.10</v>
      </c>
      <c r="F1299">
        <f t="shared" si="143"/>
        <v>401.1</v>
      </c>
      <c r="G1299">
        <f t="shared" si="144"/>
        <v>2010</v>
      </c>
      <c r="H1299">
        <f>SUMIF(B$1:B1299, B1299, F$1:F1299)</f>
        <v>32269.640000000007</v>
      </c>
      <c r="I1299">
        <f t="shared" si="148"/>
        <v>0.2</v>
      </c>
      <c r="J1299">
        <f t="shared" si="145"/>
        <v>362.90000000000003</v>
      </c>
      <c r="K1299" s="1">
        <f>EOMONTH(A1299, 0)</f>
        <v>40512</v>
      </c>
      <c r="L1299" s="3">
        <f t="shared" si="146"/>
        <v>4052</v>
      </c>
      <c r="M1299">
        <f t="shared" si="147"/>
        <v>0</v>
      </c>
    </row>
    <row r="1300" spans="1:13" x14ac:dyDescent="0.25">
      <c r="A1300" s="1">
        <v>40510</v>
      </c>
      <c r="B1300" t="s">
        <v>215</v>
      </c>
      <c r="C1300" s="3">
        <v>9</v>
      </c>
      <c r="D1300">
        <f>SUMIF(B$1:B$2162, B1300, C$1:C$2162)</f>
        <v>23</v>
      </c>
      <c r="E1300" s="2" t="str">
        <f t="shared" si="142"/>
        <v>2.10</v>
      </c>
      <c r="F1300">
        <f t="shared" si="143"/>
        <v>18.900000000000002</v>
      </c>
      <c r="G1300">
        <f t="shared" si="144"/>
        <v>2010</v>
      </c>
      <c r="H1300">
        <f>SUMIF(B$1:B1300, B1300, F$1:F1300)</f>
        <v>18.900000000000002</v>
      </c>
      <c r="I1300">
        <f t="shared" si="148"/>
        <v>0</v>
      </c>
      <c r="J1300">
        <f t="shared" si="145"/>
        <v>18.900000000000002</v>
      </c>
      <c r="K1300" s="1">
        <f>EOMONTH(A1300, 0)</f>
        <v>40512</v>
      </c>
      <c r="L1300" s="3">
        <f t="shared" si="146"/>
        <v>4043</v>
      </c>
      <c r="M1300">
        <f t="shared" si="147"/>
        <v>0</v>
      </c>
    </row>
    <row r="1301" spans="1:13" x14ac:dyDescent="0.25">
      <c r="A1301" s="1">
        <v>40511</v>
      </c>
      <c r="B1301" t="s">
        <v>30</v>
      </c>
      <c r="C1301" s="3">
        <v>174</v>
      </c>
      <c r="D1301">
        <f>SUMIF(B$1:B$2162, B1301, C$1:C$2162)</f>
        <v>5120</v>
      </c>
      <c r="E1301" s="2" t="str">
        <f t="shared" si="142"/>
        <v>2.10</v>
      </c>
      <c r="F1301">
        <f t="shared" si="143"/>
        <v>365.40000000000003</v>
      </c>
      <c r="G1301">
        <f t="shared" si="144"/>
        <v>2010</v>
      </c>
      <c r="H1301">
        <f>SUMIF(B$1:B1301, B1301, F$1:F1301)</f>
        <v>7548.3899999999994</v>
      </c>
      <c r="I1301">
        <f t="shared" si="148"/>
        <v>0.1</v>
      </c>
      <c r="J1301">
        <f t="shared" si="145"/>
        <v>348</v>
      </c>
      <c r="K1301" s="1">
        <f>EOMONTH(A1301, 0)</f>
        <v>40512</v>
      </c>
      <c r="L1301" s="3">
        <f t="shared" si="146"/>
        <v>3869</v>
      </c>
      <c r="M1301">
        <f t="shared" si="147"/>
        <v>0</v>
      </c>
    </row>
    <row r="1302" spans="1:13" x14ac:dyDescent="0.25">
      <c r="A1302" s="1">
        <v>40512</v>
      </c>
      <c r="B1302" t="s">
        <v>69</v>
      </c>
      <c r="C1302" s="3">
        <v>39</v>
      </c>
      <c r="D1302">
        <f>SUMIF(B$1:B$2162, B1302, C$1:C$2162)</f>
        <v>3803</v>
      </c>
      <c r="E1302" s="2" t="str">
        <f t="shared" si="142"/>
        <v>2.10</v>
      </c>
      <c r="F1302">
        <f t="shared" si="143"/>
        <v>81.900000000000006</v>
      </c>
      <c r="G1302">
        <f t="shared" si="144"/>
        <v>2010</v>
      </c>
      <c r="H1302">
        <f>SUMIF(B$1:B1302, B1302, F$1:F1302)</f>
        <v>4961.7600000000011</v>
      </c>
      <c r="I1302">
        <f t="shared" si="148"/>
        <v>0.1</v>
      </c>
      <c r="J1302">
        <f t="shared" si="145"/>
        <v>78</v>
      </c>
      <c r="K1302" s="1">
        <f>EOMONTH(A1302, 0)</f>
        <v>40512</v>
      </c>
      <c r="L1302" s="3">
        <f t="shared" si="146"/>
        <v>3830</v>
      </c>
      <c r="M1302">
        <f t="shared" si="147"/>
        <v>0</v>
      </c>
    </row>
    <row r="1303" spans="1:13" x14ac:dyDescent="0.25">
      <c r="A1303" s="1">
        <v>40513</v>
      </c>
      <c r="B1303" t="s">
        <v>7</v>
      </c>
      <c r="C1303" s="3">
        <v>330</v>
      </c>
      <c r="D1303">
        <f>SUMIF(B$1:B$2162, B1303, C$1:C$2162)</f>
        <v>27505</v>
      </c>
      <c r="E1303" s="2" t="str">
        <f t="shared" si="142"/>
        <v>2.10</v>
      </c>
      <c r="F1303">
        <f t="shared" si="143"/>
        <v>693</v>
      </c>
      <c r="G1303">
        <f t="shared" si="144"/>
        <v>2010</v>
      </c>
      <c r="H1303">
        <f>SUMIF(B$1:B1303, B1303, F$1:F1303)</f>
        <v>37659.779999999992</v>
      </c>
      <c r="I1303">
        <f t="shared" si="148"/>
        <v>0.2</v>
      </c>
      <c r="J1303">
        <f t="shared" si="145"/>
        <v>627</v>
      </c>
      <c r="K1303" s="1">
        <f>EOMONTH(A1303, 0)</f>
        <v>40543</v>
      </c>
      <c r="L1303" s="3">
        <f t="shared" si="146"/>
        <v>5830</v>
      </c>
      <c r="M1303">
        <f t="shared" si="147"/>
        <v>0</v>
      </c>
    </row>
    <row r="1304" spans="1:13" x14ac:dyDescent="0.25">
      <c r="A1304" s="1">
        <v>40513</v>
      </c>
      <c r="B1304" t="s">
        <v>146</v>
      </c>
      <c r="C1304" s="3">
        <v>5</v>
      </c>
      <c r="D1304">
        <f>SUMIF(B$1:B$2162, B1304, C$1:C$2162)</f>
        <v>50</v>
      </c>
      <c r="E1304" s="2" t="str">
        <f t="shared" si="142"/>
        <v>2.10</v>
      </c>
      <c r="F1304">
        <f t="shared" si="143"/>
        <v>10.5</v>
      </c>
      <c r="G1304">
        <f t="shared" si="144"/>
        <v>2010</v>
      </c>
      <c r="H1304">
        <f>SUMIF(B$1:B1304, B1304, F$1:F1304)</f>
        <v>67.449999999999989</v>
      </c>
      <c r="I1304">
        <f t="shared" si="148"/>
        <v>0</v>
      </c>
      <c r="J1304">
        <f t="shared" si="145"/>
        <v>10.5</v>
      </c>
      <c r="K1304" s="1">
        <f>EOMONTH(A1304, 0)</f>
        <v>40543</v>
      </c>
      <c r="L1304" s="3">
        <f t="shared" si="146"/>
        <v>5825</v>
      </c>
      <c r="M1304">
        <f t="shared" si="147"/>
        <v>0</v>
      </c>
    </row>
    <row r="1305" spans="1:13" x14ac:dyDescent="0.25">
      <c r="A1305" s="1">
        <v>40516</v>
      </c>
      <c r="B1305" t="s">
        <v>14</v>
      </c>
      <c r="C1305" s="3">
        <v>175</v>
      </c>
      <c r="D1305">
        <f>SUMIF(B$1:B$2162, B1305, C$1:C$2162)</f>
        <v>23660</v>
      </c>
      <c r="E1305" s="2" t="str">
        <f t="shared" si="142"/>
        <v>2.10</v>
      </c>
      <c r="F1305">
        <f t="shared" si="143"/>
        <v>367.5</v>
      </c>
      <c r="G1305">
        <f t="shared" si="144"/>
        <v>2010</v>
      </c>
      <c r="H1305">
        <f>SUMIF(B$1:B1305, B1305, F$1:F1305)</f>
        <v>32637.140000000007</v>
      </c>
      <c r="I1305">
        <f t="shared" si="148"/>
        <v>0.2</v>
      </c>
      <c r="J1305">
        <f t="shared" si="145"/>
        <v>332.5</v>
      </c>
      <c r="K1305" s="1">
        <f>EOMONTH(A1305, 0)</f>
        <v>40543</v>
      </c>
      <c r="L1305" s="3">
        <f t="shared" si="146"/>
        <v>5650</v>
      </c>
      <c r="M1305">
        <f t="shared" si="147"/>
        <v>0</v>
      </c>
    </row>
    <row r="1306" spans="1:13" x14ac:dyDescent="0.25">
      <c r="A1306" s="1">
        <v>40520</v>
      </c>
      <c r="B1306" t="s">
        <v>45</v>
      </c>
      <c r="C1306" s="3">
        <v>423</v>
      </c>
      <c r="D1306">
        <f>SUMIF(B$1:B$2162, B1306, C$1:C$2162)</f>
        <v>26451</v>
      </c>
      <c r="E1306" s="2" t="str">
        <f t="shared" si="142"/>
        <v>2.10</v>
      </c>
      <c r="F1306">
        <f t="shared" si="143"/>
        <v>888.30000000000007</v>
      </c>
      <c r="G1306">
        <f t="shared" si="144"/>
        <v>2010</v>
      </c>
      <c r="H1306">
        <f>SUMIF(B$1:B1306, B1306, F$1:F1306)</f>
        <v>37357.450000000004</v>
      </c>
      <c r="I1306">
        <f t="shared" si="148"/>
        <v>0.2</v>
      </c>
      <c r="J1306">
        <f t="shared" si="145"/>
        <v>803.7</v>
      </c>
      <c r="K1306" s="1">
        <f>EOMONTH(A1306, 0)</f>
        <v>40543</v>
      </c>
      <c r="L1306" s="3">
        <f t="shared" si="146"/>
        <v>5227</v>
      </c>
      <c r="M1306">
        <f t="shared" si="147"/>
        <v>0</v>
      </c>
    </row>
    <row r="1307" spans="1:13" x14ac:dyDescent="0.25">
      <c r="A1307" s="1">
        <v>40520</v>
      </c>
      <c r="B1307" t="s">
        <v>52</v>
      </c>
      <c r="C1307" s="3">
        <v>88</v>
      </c>
      <c r="D1307">
        <f>SUMIF(B$1:B$2162, B1307, C$1:C$2162)</f>
        <v>5460</v>
      </c>
      <c r="E1307" s="2" t="str">
        <f t="shared" si="142"/>
        <v>2.10</v>
      </c>
      <c r="F1307">
        <f t="shared" si="143"/>
        <v>184.8</v>
      </c>
      <c r="G1307">
        <f t="shared" si="144"/>
        <v>2010</v>
      </c>
      <c r="H1307">
        <f>SUMIF(B$1:B1307, B1307, F$1:F1307)</f>
        <v>6220.4099999999989</v>
      </c>
      <c r="I1307">
        <f t="shared" si="148"/>
        <v>0.1</v>
      </c>
      <c r="J1307">
        <f t="shared" si="145"/>
        <v>176</v>
      </c>
      <c r="K1307" s="1">
        <f>EOMONTH(A1307, 0)</f>
        <v>40543</v>
      </c>
      <c r="L1307" s="3">
        <f t="shared" si="146"/>
        <v>5139</v>
      </c>
      <c r="M1307">
        <f t="shared" si="147"/>
        <v>0</v>
      </c>
    </row>
    <row r="1308" spans="1:13" x14ac:dyDescent="0.25">
      <c r="A1308" s="1">
        <v>40520</v>
      </c>
      <c r="B1308" t="s">
        <v>131</v>
      </c>
      <c r="C1308" s="3">
        <v>183</v>
      </c>
      <c r="D1308">
        <f>SUMIF(B$1:B$2162, B1308, C$1:C$2162)</f>
        <v>1503</v>
      </c>
      <c r="E1308" s="2" t="str">
        <f t="shared" si="142"/>
        <v>2.10</v>
      </c>
      <c r="F1308">
        <f t="shared" si="143"/>
        <v>384.3</v>
      </c>
      <c r="G1308">
        <f t="shared" si="144"/>
        <v>2010</v>
      </c>
      <c r="H1308">
        <f>SUMIF(B$1:B1308, B1308, F$1:F1308)</f>
        <v>1140.6099999999999</v>
      </c>
      <c r="I1308">
        <f t="shared" si="148"/>
        <v>0.1</v>
      </c>
      <c r="J1308">
        <f t="shared" si="145"/>
        <v>366</v>
      </c>
      <c r="K1308" s="1">
        <f>EOMONTH(A1308, 0)</f>
        <v>40543</v>
      </c>
      <c r="L1308" s="3">
        <f t="shared" si="146"/>
        <v>4956</v>
      </c>
      <c r="M1308">
        <f t="shared" si="147"/>
        <v>0</v>
      </c>
    </row>
    <row r="1309" spans="1:13" x14ac:dyDescent="0.25">
      <c r="A1309" s="1">
        <v>40521</v>
      </c>
      <c r="B1309" t="s">
        <v>17</v>
      </c>
      <c r="C1309" s="3">
        <v>241</v>
      </c>
      <c r="D1309">
        <f>SUMIF(B$1:B$2162, B1309, C$1:C$2162)</f>
        <v>19896</v>
      </c>
      <c r="E1309" s="2" t="str">
        <f t="shared" si="142"/>
        <v>2.10</v>
      </c>
      <c r="F1309">
        <f t="shared" si="143"/>
        <v>506.1</v>
      </c>
      <c r="G1309">
        <f t="shared" si="144"/>
        <v>2010</v>
      </c>
      <c r="H1309">
        <f>SUMIF(B$1:B1309, B1309, F$1:F1309)</f>
        <v>24614.19</v>
      </c>
      <c r="I1309">
        <f t="shared" si="148"/>
        <v>0.2</v>
      </c>
      <c r="J1309">
        <f t="shared" si="145"/>
        <v>457.90000000000003</v>
      </c>
      <c r="K1309" s="1">
        <f>EOMONTH(A1309, 0)</f>
        <v>40543</v>
      </c>
      <c r="L1309" s="3">
        <f t="shared" si="146"/>
        <v>4715</v>
      </c>
      <c r="M1309">
        <f t="shared" si="147"/>
        <v>0</v>
      </c>
    </row>
    <row r="1310" spans="1:13" x14ac:dyDescent="0.25">
      <c r="A1310" s="1">
        <v>40522</v>
      </c>
      <c r="B1310" t="s">
        <v>12</v>
      </c>
      <c r="C1310" s="3">
        <v>37</v>
      </c>
      <c r="D1310">
        <f>SUMIF(B$1:B$2162, B1310, C$1:C$2162)</f>
        <v>5492</v>
      </c>
      <c r="E1310" s="2" t="str">
        <f t="shared" si="142"/>
        <v>2.10</v>
      </c>
      <c r="F1310">
        <f t="shared" si="143"/>
        <v>77.7</v>
      </c>
      <c r="G1310">
        <f t="shared" si="144"/>
        <v>2010</v>
      </c>
      <c r="H1310">
        <f>SUMIF(B$1:B1310, B1310, F$1:F1310)</f>
        <v>7039.3</v>
      </c>
      <c r="I1310">
        <f t="shared" si="148"/>
        <v>0.1</v>
      </c>
      <c r="J1310">
        <f t="shared" si="145"/>
        <v>74</v>
      </c>
      <c r="K1310" s="1">
        <f>EOMONTH(A1310, 0)</f>
        <v>40543</v>
      </c>
      <c r="L1310" s="3">
        <f t="shared" si="146"/>
        <v>4678</v>
      </c>
      <c r="M1310">
        <f t="shared" si="147"/>
        <v>0</v>
      </c>
    </row>
    <row r="1311" spans="1:13" x14ac:dyDescent="0.25">
      <c r="A1311" s="1">
        <v>40528</v>
      </c>
      <c r="B1311" t="s">
        <v>78</v>
      </c>
      <c r="C1311" s="3">
        <v>164</v>
      </c>
      <c r="D1311">
        <f>SUMIF(B$1:B$2162, B1311, C$1:C$2162)</f>
        <v>2123</v>
      </c>
      <c r="E1311" s="2" t="str">
        <f t="shared" si="142"/>
        <v>2.10</v>
      </c>
      <c r="F1311">
        <f t="shared" si="143"/>
        <v>344.40000000000003</v>
      </c>
      <c r="G1311">
        <f t="shared" si="144"/>
        <v>2010</v>
      </c>
      <c r="H1311">
        <f>SUMIF(B$1:B1311, B1311, F$1:F1311)</f>
        <v>3841.29</v>
      </c>
      <c r="I1311">
        <f t="shared" si="148"/>
        <v>0.1</v>
      </c>
      <c r="J1311">
        <f t="shared" si="145"/>
        <v>328</v>
      </c>
      <c r="K1311" s="1">
        <f>EOMONTH(A1311, 0)</f>
        <v>40543</v>
      </c>
      <c r="L1311" s="3">
        <f t="shared" si="146"/>
        <v>4514</v>
      </c>
      <c r="M1311">
        <f t="shared" si="147"/>
        <v>0</v>
      </c>
    </row>
    <row r="1312" spans="1:13" x14ac:dyDescent="0.25">
      <c r="A1312" s="1">
        <v>40529</v>
      </c>
      <c r="B1312" t="s">
        <v>94</v>
      </c>
      <c r="C1312" s="3">
        <v>20</v>
      </c>
      <c r="D1312">
        <f>SUMIF(B$1:B$2162, B1312, C$1:C$2162)</f>
        <v>69</v>
      </c>
      <c r="E1312" s="2" t="str">
        <f t="shared" si="142"/>
        <v>2.10</v>
      </c>
      <c r="F1312">
        <f t="shared" si="143"/>
        <v>42</v>
      </c>
      <c r="G1312">
        <f t="shared" si="144"/>
        <v>2010</v>
      </c>
      <c r="H1312">
        <f>SUMIF(B$1:B1312, B1312, F$1:F1312)</f>
        <v>143.20999999999998</v>
      </c>
      <c r="I1312">
        <f t="shared" si="148"/>
        <v>0.05</v>
      </c>
      <c r="J1312">
        <f t="shared" si="145"/>
        <v>41.000000000000007</v>
      </c>
      <c r="K1312" s="1">
        <f>EOMONTH(A1312, 0)</f>
        <v>40543</v>
      </c>
      <c r="L1312" s="3">
        <f t="shared" si="146"/>
        <v>4494</v>
      </c>
      <c r="M1312">
        <f t="shared" si="147"/>
        <v>0</v>
      </c>
    </row>
    <row r="1313" spans="1:13" x14ac:dyDescent="0.25">
      <c r="A1313" s="1">
        <v>40533</v>
      </c>
      <c r="B1313" t="s">
        <v>156</v>
      </c>
      <c r="C1313" s="3">
        <v>4</v>
      </c>
      <c r="D1313">
        <f>SUMIF(B$1:B$2162, B1313, C$1:C$2162)</f>
        <v>31</v>
      </c>
      <c r="E1313" s="2" t="str">
        <f t="shared" si="142"/>
        <v>2.10</v>
      </c>
      <c r="F1313">
        <f t="shared" si="143"/>
        <v>8.4</v>
      </c>
      <c r="G1313">
        <f t="shared" si="144"/>
        <v>2010</v>
      </c>
      <c r="H1313">
        <f>SUMIF(B$1:B1313, B1313, F$1:F1313)</f>
        <v>31.75</v>
      </c>
      <c r="I1313">
        <f t="shared" si="148"/>
        <v>0</v>
      </c>
      <c r="J1313">
        <f t="shared" si="145"/>
        <v>8.4</v>
      </c>
      <c r="K1313" s="1">
        <f>EOMONTH(A1313, 0)</f>
        <v>40543</v>
      </c>
      <c r="L1313" s="3">
        <f t="shared" si="146"/>
        <v>4490</v>
      </c>
      <c r="M1313">
        <f t="shared" si="147"/>
        <v>0</v>
      </c>
    </row>
    <row r="1314" spans="1:13" x14ac:dyDescent="0.25">
      <c r="A1314" s="1">
        <v>40533</v>
      </c>
      <c r="B1314" t="s">
        <v>182</v>
      </c>
      <c r="C1314" s="3">
        <v>8</v>
      </c>
      <c r="D1314">
        <f>SUMIF(B$1:B$2162, B1314, C$1:C$2162)</f>
        <v>27</v>
      </c>
      <c r="E1314" s="2" t="str">
        <f t="shared" si="142"/>
        <v>2.10</v>
      </c>
      <c r="F1314">
        <f t="shared" si="143"/>
        <v>16.8</v>
      </c>
      <c r="G1314">
        <f t="shared" si="144"/>
        <v>2010</v>
      </c>
      <c r="H1314">
        <f>SUMIF(B$1:B1314, B1314, F$1:F1314)</f>
        <v>57.269999999999996</v>
      </c>
      <c r="I1314">
        <f t="shared" si="148"/>
        <v>0</v>
      </c>
      <c r="J1314">
        <f t="shared" si="145"/>
        <v>16.8</v>
      </c>
      <c r="K1314" s="1">
        <f>EOMONTH(A1314, 0)</f>
        <v>40543</v>
      </c>
      <c r="L1314" s="3">
        <f t="shared" si="146"/>
        <v>4482</v>
      </c>
      <c r="M1314">
        <f t="shared" si="147"/>
        <v>0</v>
      </c>
    </row>
    <row r="1315" spans="1:13" x14ac:dyDescent="0.25">
      <c r="A1315" s="1">
        <v>40538</v>
      </c>
      <c r="B1315" t="s">
        <v>22</v>
      </c>
      <c r="C1315" s="3">
        <v>408</v>
      </c>
      <c r="D1315">
        <f>SUMIF(B$1:B$2162, B1315, C$1:C$2162)</f>
        <v>26025</v>
      </c>
      <c r="E1315" s="2" t="str">
        <f t="shared" si="142"/>
        <v>2.10</v>
      </c>
      <c r="F1315">
        <f t="shared" si="143"/>
        <v>856.80000000000007</v>
      </c>
      <c r="G1315">
        <f t="shared" si="144"/>
        <v>2010</v>
      </c>
      <c r="H1315">
        <f>SUMIF(B$1:B1315, B1315, F$1:F1315)</f>
        <v>32218.430000000004</v>
      </c>
      <c r="I1315">
        <f t="shared" si="148"/>
        <v>0.2</v>
      </c>
      <c r="J1315">
        <f t="shared" si="145"/>
        <v>775.2</v>
      </c>
      <c r="K1315" s="1">
        <f>EOMONTH(A1315, 0)</f>
        <v>40543</v>
      </c>
      <c r="L1315" s="3">
        <f t="shared" si="146"/>
        <v>4074</v>
      </c>
      <c r="M1315">
        <f t="shared" si="147"/>
        <v>0</v>
      </c>
    </row>
    <row r="1316" spans="1:13" x14ac:dyDescent="0.25">
      <c r="A1316" s="1">
        <v>40544</v>
      </c>
      <c r="B1316" t="s">
        <v>142</v>
      </c>
      <c r="C1316" s="3">
        <v>20</v>
      </c>
      <c r="D1316">
        <f>SUMIF(B$1:B$2162, B1316, C$1:C$2162)</f>
        <v>50</v>
      </c>
      <c r="E1316" s="2" t="str">
        <f t="shared" si="142"/>
        <v>2.20</v>
      </c>
      <c r="F1316">
        <f t="shared" si="143"/>
        <v>44</v>
      </c>
      <c r="G1316">
        <f t="shared" si="144"/>
        <v>2011</v>
      </c>
      <c r="H1316">
        <f>SUMIF(B$1:B1316, B1316, F$1:F1316)</f>
        <v>107.12</v>
      </c>
      <c r="I1316">
        <f t="shared" si="148"/>
        <v>0.05</v>
      </c>
      <c r="J1316">
        <f t="shared" si="145"/>
        <v>43.000000000000007</v>
      </c>
      <c r="K1316" s="1">
        <f>EOMONTH(A1316, 0)</f>
        <v>40574</v>
      </c>
      <c r="L1316" s="3">
        <f t="shared" si="146"/>
        <v>4054</v>
      </c>
      <c r="M1316">
        <f t="shared" si="147"/>
        <v>0</v>
      </c>
    </row>
    <row r="1317" spans="1:13" x14ac:dyDescent="0.25">
      <c r="A1317" s="1">
        <v>40545</v>
      </c>
      <c r="B1317" t="s">
        <v>31</v>
      </c>
      <c r="C1317" s="3">
        <v>102</v>
      </c>
      <c r="D1317">
        <f>SUMIF(B$1:B$2162, B1317, C$1:C$2162)</f>
        <v>1737</v>
      </c>
      <c r="E1317" s="2" t="str">
        <f t="shared" si="142"/>
        <v>2.20</v>
      </c>
      <c r="F1317">
        <f t="shared" si="143"/>
        <v>224.4</v>
      </c>
      <c r="G1317">
        <f t="shared" si="144"/>
        <v>2011</v>
      </c>
      <c r="H1317">
        <f>SUMIF(B$1:B1317, B1317, F$1:F1317)</f>
        <v>3080.48</v>
      </c>
      <c r="I1317">
        <f t="shared" si="148"/>
        <v>0.1</v>
      </c>
      <c r="J1317">
        <f t="shared" si="145"/>
        <v>214.20000000000002</v>
      </c>
      <c r="K1317" s="1">
        <f>EOMONTH(A1317, 0)</f>
        <v>40574</v>
      </c>
      <c r="L1317" s="3">
        <f t="shared" si="146"/>
        <v>3952</v>
      </c>
      <c r="M1317">
        <f t="shared" si="147"/>
        <v>0</v>
      </c>
    </row>
    <row r="1318" spans="1:13" x14ac:dyDescent="0.25">
      <c r="A1318" s="1">
        <v>40546</v>
      </c>
      <c r="B1318" t="s">
        <v>9</v>
      </c>
      <c r="C1318" s="3">
        <v>240</v>
      </c>
      <c r="D1318">
        <f>SUMIF(B$1:B$2162, B1318, C$1:C$2162)</f>
        <v>26955</v>
      </c>
      <c r="E1318" s="2" t="str">
        <f t="shared" si="142"/>
        <v>2.20</v>
      </c>
      <c r="F1318">
        <f t="shared" si="143"/>
        <v>528</v>
      </c>
      <c r="G1318">
        <f t="shared" si="144"/>
        <v>2011</v>
      </c>
      <c r="H1318">
        <f>SUMIF(B$1:B1318, B1318, F$1:F1318)</f>
        <v>32932.92</v>
      </c>
      <c r="I1318">
        <f t="shared" si="148"/>
        <v>0.2</v>
      </c>
      <c r="J1318">
        <f t="shared" si="145"/>
        <v>480</v>
      </c>
      <c r="K1318" s="1">
        <f>EOMONTH(A1318, 0)</f>
        <v>40574</v>
      </c>
      <c r="L1318" s="3">
        <f t="shared" si="146"/>
        <v>3712</v>
      </c>
      <c r="M1318">
        <f t="shared" si="147"/>
        <v>0</v>
      </c>
    </row>
    <row r="1319" spans="1:13" x14ac:dyDescent="0.25">
      <c r="A1319" s="1">
        <v>40548</v>
      </c>
      <c r="B1319" t="s">
        <v>10</v>
      </c>
      <c r="C1319" s="3">
        <v>124</v>
      </c>
      <c r="D1319">
        <f>SUMIF(B$1:B$2162, B1319, C$1:C$2162)</f>
        <v>4831</v>
      </c>
      <c r="E1319" s="2" t="str">
        <f t="shared" si="142"/>
        <v>2.20</v>
      </c>
      <c r="F1319">
        <f t="shared" si="143"/>
        <v>272.8</v>
      </c>
      <c r="G1319">
        <f t="shared" si="144"/>
        <v>2011</v>
      </c>
      <c r="H1319">
        <f>SUMIF(B$1:B1319, B1319, F$1:F1319)</f>
        <v>5443.0900000000011</v>
      </c>
      <c r="I1319">
        <f t="shared" si="148"/>
        <v>0.1</v>
      </c>
      <c r="J1319">
        <f t="shared" si="145"/>
        <v>260.40000000000003</v>
      </c>
      <c r="K1319" s="1">
        <f>EOMONTH(A1319, 0)</f>
        <v>40574</v>
      </c>
      <c r="L1319" s="3">
        <f t="shared" si="146"/>
        <v>3588</v>
      </c>
      <c r="M1319">
        <f t="shared" si="147"/>
        <v>0</v>
      </c>
    </row>
    <row r="1320" spans="1:13" x14ac:dyDescent="0.25">
      <c r="A1320" s="1">
        <v>40550</v>
      </c>
      <c r="B1320" t="s">
        <v>45</v>
      </c>
      <c r="C1320" s="3">
        <v>330</v>
      </c>
      <c r="D1320">
        <f>SUMIF(B$1:B$2162, B1320, C$1:C$2162)</f>
        <v>26451</v>
      </c>
      <c r="E1320" s="2" t="str">
        <f t="shared" si="142"/>
        <v>2.20</v>
      </c>
      <c r="F1320">
        <f t="shared" si="143"/>
        <v>726.00000000000011</v>
      </c>
      <c r="G1320">
        <f t="shared" si="144"/>
        <v>2011</v>
      </c>
      <c r="H1320">
        <f>SUMIF(B$1:B1320, B1320, F$1:F1320)</f>
        <v>38083.450000000004</v>
      </c>
      <c r="I1320">
        <f t="shared" si="148"/>
        <v>0.2</v>
      </c>
      <c r="J1320">
        <f t="shared" si="145"/>
        <v>660</v>
      </c>
      <c r="K1320" s="1">
        <f>EOMONTH(A1320, 0)</f>
        <v>40574</v>
      </c>
      <c r="L1320" s="3">
        <f t="shared" si="146"/>
        <v>3258</v>
      </c>
      <c r="M1320">
        <f t="shared" si="147"/>
        <v>0</v>
      </c>
    </row>
    <row r="1321" spans="1:13" x14ac:dyDescent="0.25">
      <c r="A1321" s="1">
        <v>40554</v>
      </c>
      <c r="B1321" t="s">
        <v>26</v>
      </c>
      <c r="C1321" s="3">
        <v>187</v>
      </c>
      <c r="D1321">
        <f>SUMIF(B$1:B$2162, B1321, C$1:C$2162)</f>
        <v>2286</v>
      </c>
      <c r="E1321" s="2" t="str">
        <f t="shared" si="142"/>
        <v>2.20</v>
      </c>
      <c r="F1321">
        <f t="shared" si="143"/>
        <v>411.40000000000003</v>
      </c>
      <c r="G1321">
        <f t="shared" si="144"/>
        <v>2011</v>
      </c>
      <c r="H1321">
        <f>SUMIF(B$1:B1321, B1321, F$1:F1321)</f>
        <v>1822.5400000000002</v>
      </c>
      <c r="I1321">
        <f t="shared" si="148"/>
        <v>0.1</v>
      </c>
      <c r="J1321">
        <f t="shared" si="145"/>
        <v>392.7</v>
      </c>
      <c r="K1321" s="1">
        <f>EOMONTH(A1321, 0)</f>
        <v>40574</v>
      </c>
      <c r="L1321" s="3">
        <f t="shared" si="146"/>
        <v>3071</v>
      </c>
      <c r="M1321">
        <f t="shared" si="147"/>
        <v>0</v>
      </c>
    </row>
    <row r="1322" spans="1:13" x14ac:dyDescent="0.25">
      <c r="A1322" s="1">
        <v>40561</v>
      </c>
      <c r="B1322" t="s">
        <v>52</v>
      </c>
      <c r="C1322" s="3">
        <v>165</v>
      </c>
      <c r="D1322">
        <f>SUMIF(B$1:B$2162, B1322, C$1:C$2162)</f>
        <v>5460</v>
      </c>
      <c r="E1322" s="2" t="str">
        <f t="shared" si="142"/>
        <v>2.20</v>
      </c>
      <c r="F1322">
        <f t="shared" si="143"/>
        <v>363.00000000000006</v>
      </c>
      <c r="G1322">
        <f t="shared" si="144"/>
        <v>2011</v>
      </c>
      <c r="H1322">
        <f>SUMIF(B$1:B1322, B1322, F$1:F1322)</f>
        <v>6583.4099999999989</v>
      </c>
      <c r="I1322">
        <f t="shared" si="148"/>
        <v>0.1</v>
      </c>
      <c r="J1322">
        <f t="shared" si="145"/>
        <v>346.5</v>
      </c>
      <c r="K1322" s="1">
        <f>EOMONTH(A1322, 0)</f>
        <v>40574</v>
      </c>
      <c r="L1322" s="3">
        <f t="shared" si="146"/>
        <v>2906</v>
      </c>
      <c r="M1322">
        <f t="shared" si="147"/>
        <v>0</v>
      </c>
    </row>
    <row r="1323" spans="1:13" x14ac:dyDescent="0.25">
      <c r="A1323" s="1">
        <v>40562</v>
      </c>
      <c r="B1323" t="s">
        <v>5</v>
      </c>
      <c r="C1323" s="3">
        <v>371</v>
      </c>
      <c r="D1323">
        <f>SUMIF(B$1:B$2162, B1323, C$1:C$2162)</f>
        <v>11402</v>
      </c>
      <c r="E1323" s="2" t="str">
        <f t="shared" si="142"/>
        <v>2.20</v>
      </c>
      <c r="F1323">
        <f t="shared" si="143"/>
        <v>816.2</v>
      </c>
      <c r="G1323">
        <f t="shared" si="144"/>
        <v>2011</v>
      </c>
      <c r="H1323">
        <f>SUMIF(B$1:B1323, B1323, F$1:F1323)</f>
        <v>16888.300000000003</v>
      </c>
      <c r="I1323">
        <f t="shared" si="148"/>
        <v>0.2</v>
      </c>
      <c r="J1323">
        <f t="shared" si="145"/>
        <v>742</v>
      </c>
      <c r="K1323" s="1">
        <f>EOMONTH(A1323, 0)</f>
        <v>40574</v>
      </c>
      <c r="L1323" s="3">
        <f t="shared" si="146"/>
        <v>2535</v>
      </c>
      <c r="M1323">
        <f t="shared" si="147"/>
        <v>0</v>
      </c>
    </row>
    <row r="1324" spans="1:13" x14ac:dyDescent="0.25">
      <c r="A1324" s="1">
        <v>40564</v>
      </c>
      <c r="B1324" t="s">
        <v>39</v>
      </c>
      <c r="C1324" s="3">
        <v>185</v>
      </c>
      <c r="D1324">
        <f>SUMIF(B$1:B$2162, B1324, C$1:C$2162)</f>
        <v>2042</v>
      </c>
      <c r="E1324" s="2" t="str">
        <f t="shared" si="142"/>
        <v>2.20</v>
      </c>
      <c r="F1324">
        <f t="shared" si="143"/>
        <v>407.00000000000006</v>
      </c>
      <c r="G1324">
        <f t="shared" si="144"/>
        <v>2011</v>
      </c>
      <c r="H1324">
        <f>SUMIF(B$1:B1324, B1324, F$1:F1324)</f>
        <v>3773.03</v>
      </c>
      <c r="I1324">
        <f t="shared" si="148"/>
        <v>0.1</v>
      </c>
      <c r="J1324">
        <f t="shared" si="145"/>
        <v>388.5</v>
      </c>
      <c r="K1324" s="1">
        <f>EOMONTH(A1324, 0)</f>
        <v>40574</v>
      </c>
      <c r="L1324" s="3">
        <f t="shared" si="146"/>
        <v>2350</v>
      </c>
      <c r="M1324">
        <f t="shared" si="147"/>
        <v>0</v>
      </c>
    </row>
    <row r="1325" spans="1:13" x14ac:dyDescent="0.25">
      <c r="A1325" s="1">
        <v>40566</v>
      </c>
      <c r="B1325" t="s">
        <v>9</v>
      </c>
      <c r="C1325" s="3">
        <v>401</v>
      </c>
      <c r="D1325">
        <f>SUMIF(B$1:B$2162, B1325, C$1:C$2162)</f>
        <v>26955</v>
      </c>
      <c r="E1325" s="2" t="str">
        <f t="shared" si="142"/>
        <v>2.20</v>
      </c>
      <c r="F1325">
        <f t="shared" si="143"/>
        <v>882.2</v>
      </c>
      <c r="G1325">
        <f t="shared" si="144"/>
        <v>2011</v>
      </c>
      <c r="H1325">
        <f>SUMIF(B$1:B1325, B1325, F$1:F1325)</f>
        <v>33815.119999999995</v>
      </c>
      <c r="I1325">
        <f t="shared" si="148"/>
        <v>0.2</v>
      </c>
      <c r="J1325">
        <f t="shared" si="145"/>
        <v>802</v>
      </c>
      <c r="K1325" s="1">
        <f>EOMONTH(A1325, 0)</f>
        <v>40574</v>
      </c>
      <c r="L1325" s="3">
        <f t="shared" si="146"/>
        <v>1949</v>
      </c>
      <c r="M1325">
        <f t="shared" si="147"/>
        <v>0</v>
      </c>
    </row>
    <row r="1326" spans="1:13" x14ac:dyDescent="0.25">
      <c r="A1326" s="1">
        <v>40568</v>
      </c>
      <c r="B1326" t="s">
        <v>55</v>
      </c>
      <c r="C1326" s="3">
        <v>25</v>
      </c>
      <c r="D1326">
        <f>SUMIF(B$1:B$2162, B1326, C$1:C$2162)</f>
        <v>4926</v>
      </c>
      <c r="E1326" s="2" t="str">
        <f t="shared" si="142"/>
        <v>2.20</v>
      </c>
      <c r="F1326">
        <f t="shared" si="143"/>
        <v>55.000000000000007</v>
      </c>
      <c r="G1326">
        <f t="shared" si="144"/>
        <v>2011</v>
      </c>
      <c r="H1326">
        <f>SUMIF(B$1:B1326, B1326, F$1:F1326)</f>
        <v>6413.9000000000015</v>
      </c>
      <c r="I1326">
        <f t="shared" si="148"/>
        <v>0.1</v>
      </c>
      <c r="J1326">
        <f t="shared" si="145"/>
        <v>52.5</v>
      </c>
      <c r="K1326" s="1">
        <f>EOMONTH(A1326, 0)</f>
        <v>40574</v>
      </c>
      <c r="L1326" s="3">
        <f t="shared" si="146"/>
        <v>1924</v>
      </c>
      <c r="M1326">
        <f t="shared" si="147"/>
        <v>0</v>
      </c>
    </row>
    <row r="1327" spans="1:13" x14ac:dyDescent="0.25">
      <c r="A1327" s="1">
        <v>40568</v>
      </c>
      <c r="B1327" t="s">
        <v>170</v>
      </c>
      <c r="C1327" s="3">
        <v>11</v>
      </c>
      <c r="D1327">
        <f>SUMIF(B$1:B$2162, B1327, C$1:C$2162)</f>
        <v>59</v>
      </c>
      <c r="E1327" s="2" t="str">
        <f t="shared" si="142"/>
        <v>2.20</v>
      </c>
      <c r="F1327">
        <f t="shared" si="143"/>
        <v>24.200000000000003</v>
      </c>
      <c r="G1327">
        <f t="shared" si="144"/>
        <v>2011</v>
      </c>
      <c r="H1327">
        <f>SUMIF(B$1:B1327, B1327, F$1:F1327)</f>
        <v>100.60000000000001</v>
      </c>
      <c r="I1327">
        <f t="shared" si="148"/>
        <v>0.05</v>
      </c>
      <c r="J1327">
        <f t="shared" si="145"/>
        <v>23.650000000000006</v>
      </c>
      <c r="K1327" s="1">
        <f>EOMONTH(A1327, 0)</f>
        <v>40574</v>
      </c>
      <c r="L1327" s="3">
        <f t="shared" si="146"/>
        <v>1913</v>
      </c>
      <c r="M1327">
        <f t="shared" si="147"/>
        <v>0</v>
      </c>
    </row>
    <row r="1328" spans="1:13" x14ac:dyDescent="0.25">
      <c r="A1328" s="1">
        <v>40568</v>
      </c>
      <c r="B1328" t="s">
        <v>93</v>
      </c>
      <c r="C1328" s="3">
        <v>3</v>
      </c>
      <c r="D1328">
        <f>SUMIF(B$1:B$2162, B1328, C$1:C$2162)</f>
        <v>35</v>
      </c>
      <c r="E1328" s="2" t="str">
        <f t="shared" si="142"/>
        <v>2.20</v>
      </c>
      <c r="F1328">
        <f t="shared" si="143"/>
        <v>6.6000000000000005</v>
      </c>
      <c r="G1328">
        <f t="shared" si="144"/>
        <v>2011</v>
      </c>
      <c r="H1328">
        <f>SUMIF(B$1:B1328, B1328, F$1:F1328)</f>
        <v>39.4</v>
      </c>
      <c r="I1328">
        <f t="shared" si="148"/>
        <v>0</v>
      </c>
      <c r="J1328">
        <f t="shared" si="145"/>
        <v>6.6000000000000005</v>
      </c>
      <c r="K1328" s="1">
        <f>EOMONTH(A1328, 0)</f>
        <v>40574</v>
      </c>
      <c r="L1328" s="3">
        <f t="shared" si="146"/>
        <v>1910</v>
      </c>
      <c r="M1328">
        <f t="shared" si="147"/>
        <v>0</v>
      </c>
    </row>
    <row r="1329" spans="1:13" x14ac:dyDescent="0.25">
      <c r="A1329" s="1">
        <v>40573</v>
      </c>
      <c r="B1329" t="s">
        <v>45</v>
      </c>
      <c r="C1329" s="3">
        <v>154</v>
      </c>
      <c r="D1329">
        <f>SUMIF(B$1:B$2162, B1329, C$1:C$2162)</f>
        <v>26451</v>
      </c>
      <c r="E1329" s="2" t="str">
        <f t="shared" si="142"/>
        <v>2.20</v>
      </c>
      <c r="F1329">
        <f t="shared" si="143"/>
        <v>338.8</v>
      </c>
      <c r="G1329">
        <f t="shared" si="144"/>
        <v>2011</v>
      </c>
      <c r="H1329">
        <f>SUMIF(B$1:B1329, B1329, F$1:F1329)</f>
        <v>38422.250000000007</v>
      </c>
      <c r="I1329">
        <f t="shared" si="148"/>
        <v>0.2</v>
      </c>
      <c r="J1329">
        <f t="shared" si="145"/>
        <v>308</v>
      </c>
      <c r="K1329" s="1">
        <f>EOMONTH(A1329, 0)</f>
        <v>40574</v>
      </c>
      <c r="L1329" s="3">
        <f t="shared" si="146"/>
        <v>1756</v>
      </c>
      <c r="M1329">
        <f t="shared" si="147"/>
        <v>0</v>
      </c>
    </row>
    <row r="1330" spans="1:13" x14ac:dyDescent="0.25">
      <c r="A1330" s="1">
        <v>40573</v>
      </c>
      <c r="B1330" t="s">
        <v>216</v>
      </c>
      <c r="C1330" s="3">
        <v>18</v>
      </c>
      <c r="D1330">
        <f>SUMIF(B$1:B$2162, B1330, C$1:C$2162)</f>
        <v>18</v>
      </c>
      <c r="E1330" s="2" t="str">
        <f t="shared" si="142"/>
        <v>2.20</v>
      </c>
      <c r="F1330">
        <f t="shared" si="143"/>
        <v>39.6</v>
      </c>
      <c r="G1330">
        <f t="shared" si="144"/>
        <v>2011</v>
      </c>
      <c r="H1330">
        <f>SUMIF(B$1:B1330, B1330, F$1:F1330)</f>
        <v>39.6</v>
      </c>
      <c r="I1330">
        <f t="shared" si="148"/>
        <v>0</v>
      </c>
      <c r="J1330">
        <f t="shared" si="145"/>
        <v>39.6</v>
      </c>
      <c r="K1330" s="1">
        <f>EOMONTH(A1330, 0)</f>
        <v>40574</v>
      </c>
      <c r="L1330" s="3">
        <f t="shared" si="146"/>
        <v>1738</v>
      </c>
      <c r="M1330">
        <f t="shared" si="147"/>
        <v>0</v>
      </c>
    </row>
    <row r="1331" spans="1:13" x14ac:dyDescent="0.25">
      <c r="A1331" s="1">
        <v>40574</v>
      </c>
      <c r="B1331" t="s">
        <v>50</v>
      </c>
      <c r="C1331" s="3">
        <v>423</v>
      </c>
      <c r="D1331">
        <f>SUMIF(B$1:B$2162, B1331, C$1:C$2162)</f>
        <v>22352</v>
      </c>
      <c r="E1331" s="2" t="str">
        <f t="shared" si="142"/>
        <v>2.20</v>
      </c>
      <c r="F1331">
        <f t="shared" si="143"/>
        <v>930.6</v>
      </c>
      <c r="G1331">
        <f t="shared" si="144"/>
        <v>2011</v>
      </c>
      <c r="H1331">
        <f>SUMIF(B$1:B1331, B1331, F$1:F1331)</f>
        <v>34089.39</v>
      </c>
      <c r="I1331">
        <f t="shared" si="148"/>
        <v>0.2</v>
      </c>
      <c r="J1331">
        <f t="shared" si="145"/>
        <v>846</v>
      </c>
      <c r="K1331" s="1">
        <f>EOMONTH(A1331, 0)</f>
        <v>40574</v>
      </c>
      <c r="L1331" s="3">
        <f t="shared" si="146"/>
        <v>1315</v>
      </c>
      <c r="M1331">
        <f t="shared" si="147"/>
        <v>0</v>
      </c>
    </row>
    <row r="1332" spans="1:13" x14ac:dyDescent="0.25">
      <c r="A1332" s="1">
        <v>40576</v>
      </c>
      <c r="B1332" t="s">
        <v>127</v>
      </c>
      <c r="C1332" s="3">
        <v>6</v>
      </c>
      <c r="D1332">
        <f>SUMIF(B$1:B$2162, B1332, C$1:C$2162)</f>
        <v>26</v>
      </c>
      <c r="E1332" s="2" t="str">
        <f t="shared" si="142"/>
        <v>2.20</v>
      </c>
      <c r="F1332">
        <f t="shared" si="143"/>
        <v>13.200000000000001</v>
      </c>
      <c r="G1332">
        <f t="shared" si="144"/>
        <v>2011</v>
      </c>
      <c r="H1332">
        <f>SUMIF(B$1:B1332, B1332, F$1:F1332)</f>
        <v>54.2</v>
      </c>
      <c r="I1332">
        <f t="shared" si="148"/>
        <v>0</v>
      </c>
      <c r="J1332">
        <f t="shared" si="145"/>
        <v>13.200000000000001</v>
      </c>
      <c r="K1332" s="1">
        <f>EOMONTH(A1332, 0)</f>
        <v>40602</v>
      </c>
      <c r="L1332" s="3">
        <f t="shared" si="146"/>
        <v>5315</v>
      </c>
      <c r="M1332">
        <f t="shared" si="147"/>
        <v>1</v>
      </c>
    </row>
    <row r="1333" spans="1:13" x14ac:dyDescent="0.25">
      <c r="A1333" s="1">
        <v>40580</v>
      </c>
      <c r="B1333" t="s">
        <v>28</v>
      </c>
      <c r="C1333" s="3">
        <v>62</v>
      </c>
      <c r="D1333">
        <f>SUMIF(B$1:B$2162, B1333, C$1:C$2162)</f>
        <v>4440</v>
      </c>
      <c r="E1333" s="2" t="str">
        <f t="shared" si="142"/>
        <v>2.20</v>
      </c>
      <c r="F1333">
        <f t="shared" si="143"/>
        <v>136.4</v>
      </c>
      <c r="G1333">
        <f t="shared" si="144"/>
        <v>2011</v>
      </c>
      <c r="H1333">
        <f>SUMIF(B$1:B1333, B1333, F$1:F1333)</f>
        <v>6223.84</v>
      </c>
      <c r="I1333">
        <f t="shared" si="148"/>
        <v>0.1</v>
      </c>
      <c r="J1333">
        <f t="shared" si="145"/>
        <v>130.20000000000002</v>
      </c>
      <c r="K1333" s="1">
        <f>EOMONTH(A1333, 0)</f>
        <v>40602</v>
      </c>
      <c r="L1333" s="3">
        <f t="shared" si="146"/>
        <v>5253</v>
      </c>
      <c r="M1333">
        <f t="shared" si="147"/>
        <v>0</v>
      </c>
    </row>
    <row r="1334" spans="1:13" x14ac:dyDescent="0.25">
      <c r="A1334" s="1">
        <v>40581</v>
      </c>
      <c r="B1334" t="s">
        <v>136</v>
      </c>
      <c r="C1334" s="3">
        <v>15</v>
      </c>
      <c r="D1334">
        <f>SUMIF(B$1:B$2162, B1334, C$1:C$2162)</f>
        <v>64</v>
      </c>
      <c r="E1334" s="2" t="str">
        <f t="shared" si="142"/>
        <v>2.20</v>
      </c>
      <c r="F1334">
        <f t="shared" si="143"/>
        <v>33</v>
      </c>
      <c r="G1334">
        <f t="shared" si="144"/>
        <v>2011</v>
      </c>
      <c r="H1334">
        <f>SUMIF(B$1:B1334, B1334, F$1:F1334)</f>
        <v>105.76</v>
      </c>
      <c r="I1334">
        <f t="shared" si="148"/>
        <v>0.05</v>
      </c>
      <c r="J1334">
        <f t="shared" si="145"/>
        <v>32.250000000000007</v>
      </c>
      <c r="K1334" s="1">
        <f>EOMONTH(A1334, 0)</f>
        <v>40602</v>
      </c>
      <c r="L1334" s="3">
        <f t="shared" si="146"/>
        <v>5238</v>
      </c>
      <c r="M1334">
        <f t="shared" si="147"/>
        <v>0</v>
      </c>
    </row>
    <row r="1335" spans="1:13" x14ac:dyDescent="0.25">
      <c r="A1335" s="1">
        <v>40583</v>
      </c>
      <c r="B1335" t="s">
        <v>9</v>
      </c>
      <c r="C1335" s="3">
        <v>311</v>
      </c>
      <c r="D1335">
        <f>SUMIF(B$1:B$2162, B1335, C$1:C$2162)</f>
        <v>26955</v>
      </c>
      <c r="E1335" s="2" t="str">
        <f t="shared" si="142"/>
        <v>2.20</v>
      </c>
      <c r="F1335">
        <f t="shared" si="143"/>
        <v>684.2</v>
      </c>
      <c r="G1335">
        <f t="shared" si="144"/>
        <v>2011</v>
      </c>
      <c r="H1335">
        <f>SUMIF(B$1:B1335, B1335, F$1:F1335)</f>
        <v>34499.319999999992</v>
      </c>
      <c r="I1335">
        <f t="shared" si="148"/>
        <v>0.2</v>
      </c>
      <c r="J1335">
        <f t="shared" si="145"/>
        <v>622</v>
      </c>
      <c r="K1335" s="1">
        <f>EOMONTH(A1335, 0)</f>
        <v>40602</v>
      </c>
      <c r="L1335" s="3">
        <f t="shared" si="146"/>
        <v>4927</v>
      </c>
      <c r="M1335">
        <f t="shared" si="147"/>
        <v>0</v>
      </c>
    </row>
    <row r="1336" spans="1:13" x14ac:dyDescent="0.25">
      <c r="A1336" s="1">
        <v>40584</v>
      </c>
      <c r="B1336" t="s">
        <v>19</v>
      </c>
      <c r="C1336" s="3">
        <v>127</v>
      </c>
      <c r="D1336">
        <f>SUMIF(B$1:B$2162, B1336, C$1:C$2162)</f>
        <v>4784</v>
      </c>
      <c r="E1336" s="2" t="str">
        <f t="shared" si="142"/>
        <v>2.20</v>
      </c>
      <c r="F1336">
        <f t="shared" si="143"/>
        <v>279.40000000000003</v>
      </c>
      <c r="G1336">
        <f t="shared" si="144"/>
        <v>2011</v>
      </c>
      <c r="H1336">
        <f>SUMIF(B$1:B1336, B1336, F$1:F1336)</f>
        <v>5868.8499999999985</v>
      </c>
      <c r="I1336">
        <f t="shared" si="148"/>
        <v>0.1</v>
      </c>
      <c r="J1336">
        <f t="shared" si="145"/>
        <v>266.7</v>
      </c>
      <c r="K1336" s="1">
        <f>EOMONTH(A1336, 0)</f>
        <v>40602</v>
      </c>
      <c r="L1336" s="3">
        <f t="shared" si="146"/>
        <v>4800</v>
      </c>
      <c r="M1336">
        <f t="shared" si="147"/>
        <v>0</v>
      </c>
    </row>
    <row r="1337" spans="1:13" x14ac:dyDescent="0.25">
      <c r="A1337" s="1">
        <v>40585</v>
      </c>
      <c r="B1337" t="s">
        <v>22</v>
      </c>
      <c r="C1337" s="3">
        <v>483</v>
      </c>
      <c r="D1337">
        <f>SUMIF(B$1:B$2162, B1337, C$1:C$2162)</f>
        <v>26025</v>
      </c>
      <c r="E1337" s="2" t="str">
        <f t="shared" si="142"/>
        <v>2.20</v>
      </c>
      <c r="F1337">
        <f t="shared" si="143"/>
        <v>1062.6000000000001</v>
      </c>
      <c r="G1337">
        <f t="shared" si="144"/>
        <v>2011</v>
      </c>
      <c r="H1337">
        <f>SUMIF(B$1:B1337, B1337, F$1:F1337)</f>
        <v>33281.030000000006</v>
      </c>
      <c r="I1337">
        <f t="shared" si="148"/>
        <v>0.2</v>
      </c>
      <c r="J1337">
        <f t="shared" si="145"/>
        <v>966</v>
      </c>
      <c r="K1337" s="1">
        <f>EOMONTH(A1337, 0)</f>
        <v>40602</v>
      </c>
      <c r="L1337" s="3">
        <f t="shared" si="146"/>
        <v>4317</v>
      </c>
      <c r="M1337">
        <f t="shared" si="147"/>
        <v>0</v>
      </c>
    </row>
    <row r="1338" spans="1:13" x14ac:dyDescent="0.25">
      <c r="A1338" s="1">
        <v>40588</v>
      </c>
      <c r="B1338" t="s">
        <v>217</v>
      </c>
      <c r="C1338" s="3">
        <v>9</v>
      </c>
      <c r="D1338">
        <f>SUMIF(B$1:B$2162, B1338, C$1:C$2162)</f>
        <v>9</v>
      </c>
      <c r="E1338" s="2" t="str">
        <f t="shared" si="142"/>
        <v>2.20</v>
      </c>
      <c r="F1338">
        <f t="shared" si="143"/>
        <v>19.8</v>
      </c>
      <c r="G1338">
        <f t="shared" si="144"/>
        <v>2011</v>
      </c>
      <c r="H1338">
        <f>SUMIF(B$1:B1338, B1338, F$1:F1338)</f>
        <v>19.8</v>
      </c>
      <c r="I1338">
        <f t="shared" si="148"/>
        <v>0</v>
      </c>
      <c r="J1338">
        <f t="shared" si="145"/>
        <v>19.8</v>
      </c>
      <c r="K1338" s="1">
        <f>EOMONTH(A1338, 0)</f>
        <v>40602</v>
      </c>
      <c r="L1338" s="3">
        <f t="shared" si="146"/>
        <v>4308</v>
      </c>
      <c r="M1338">
        <f t="shared" si="147"/>
        <v>0</v>
      </c>
    </row>
    <row r="1339" spans="1:13" x14ac:dyDescent="0.25">
      <c r="A1339" s="1">
        <v>40593</v>
      </c>
      <c r="B1339" t="s">
        <v>20</v>
      </c>
      <c r="C1339" s="3">
        <v>75</v>
      </c>
      <c r="D1339">
        <f>SUMIF(B$1:B$2162, B1339, C$1:C$2162)</f>
        <v>1822</v>
      </c>
      <c r="E1339" s="2" t="str">
        <f t="shared" si="142"/>
        <v>2.20</v>
      </c>
      <c r="F1339">
        <f t="shared" si="143"/>
        <v>165</v>
      </c>
      <c r="G1339">
        <f t="shared" si="144"/>
        <v>2011</v>
      </c>
      <c r="H1339">
        <f>SUMIF(B$1:B1339, B1339, F$1:F1339)</f>
        <v>1664.44</v>
      </c>
      <c r="I1339">
        <f t="shared" si="148"/>
        <v>0.1</v>
      </c>
      <c r="J1339">
        <f t="shared" si="145"/>
        <v>157.5</v>
      </c>
      <c r="K1339" s="1">
        <f>EOMONTH(A1339, 0)</f>
        <v>40602</v>
      </c>
      <c r="L1339" s="3">
        <f t="shared" si="146"/>
        <v>4233</v>
      </c>
      <c r="M1339">
        <f t="shared" si="147"/>
        <v>0</v>
      </c>
    </row>
    <row r="1340" spans="1:13" x14ac:dyDescent="0.25">
      <c r="A1340" s="1">
        <v>40598</v>
      </c>
      <c r="B1340" t="s">
        <v>218</v>
      </c>
      <c r="C1340" s="3">
        <v>7</v>
      </c>
      <c r="D1340">
        <f>SUMIF(B$1:B$2162, B1340, C$1:C$2162)</f>
        <v>7</v>
      </c>
      <c r="E1340" s="2" t="str">
        <f t="shared" si="142"/>
        <v>2.20</v>
      </c>
      <c r="F1340">
        <f t="shared" si="143"/>
        <v>15.400000000000002</v>
      </c>
      <c r="G1340">
        <f t="shared" si="144"/>
        <v>2011</v>
      </c>
      <c r="H1340">
        <f>SUMIF(B$1:B1340, B1340, F$1:F1340)</f>
        <v>15.400000000000002</v>
      </c>
      <c r="I1340">
        <f t="shared" si="148"/>
        <v>0</v>
      </c>
      <c r="J1340">
        <f t="shared" si="145"/>
        <v>15.400000000000002</v>
      </c>
      <c r="K1340" s="1">
        <f>EOMONTH(A1340, 0)</f>
        <v>40602</v>
      </c>
      <c r="L1340" s="3">
        <f t="shared" si="146"/>
        <v>4226</v>
      </c>
      <c r="M1340">
        <f t="shared" si="147"/>
        <v>0</v>
      </c>
    </row>
    <row r="1341" spans="1:13" x14ac:dyDescent="0.25">
      <c r="A1341" s="1">
        <v>40602</v>
      </c>
      <c r="B1341" t="s">
        <v>35</v>
      </c>
      <c r="C1341" s="3">
        <v>114</v>
      </c>
      <c r="D1341">
        <f>SUMIF(B$1:B$2162, B1341, C$1:C$2162)</f>
        <v>4407</v>
      </c>
      <c r="E1341" s="2" t="str">
        <f t="shared" si="142"/>
        <v>2.20</v>
      </c>
      <c r="F1341">
        <f t="shared" si="143"/>
        <v>250.8</v>
      </c>
      <c r="G1341">
        <f t="shared" si="144"/>
        <v>2011</v>
      </c>
      <c r="H1341">
        <f>SUMIF(B$1:B1341, B1341, F$1:F1341)</f>
        <v>5173.4800000000005</v>
      </c>
      <c r="I1341">
        <f t="shared" si="148"/>
        <v>0.1</v>
      </c>
      <c r="J1341">
        <f t="shared" si="145"/>
        <v>239.4</v>
      </c>
      <c r="K1341" s="1">
        <f>EOMONTH(A1341, 0)</f>
        <v>40602</v>
      </c>
      <c r="L1341" s="3">
        <f t="shared" si="146"/>
        <v>4112</v>
      </c>
      <c r="M1341">
        <f t="shared" si="147"/>
        <v>0</v>
      </c>
    </row>
    <row r="1342" spans="1:13" x14ac:dyDescent="0.25">
      <c r="A1342" s="1">
        <v>40605</v>
      </c>
      <c r="B1342" t="s">
        <v>123</v>
      </c>
      <c r="C1342" s="3">
        <v>151</v>
      </c>
      <c r="D1342">
        <f>SUMIF(B$1:B$2162, B1342, C$1:C$2162)</f>
        <v>807</v>
      </c>
      <c r="E1342" s="2" t="str">
        <f t="shared" si="142"/>
        <v>2.20</v>
      </c>
      <c r="F1342">
        <f t="shared" si="143"/>
        <v>332.20000000000005</v>
      </c>
      <c r="G1342">
        <f t="shared" si="144"/>
        <v>2011</v>
      </c>
      <c r="H1342">
        <f>SUMIF(B$1:B1342, B1342, F$1:F1342)</f>
        <v>1061.82</v>
      </c>
      <c r="I1342">
        <f t="shared" si="148"/>
        <v>0.1</v>
      </c>
      <c r="J1342">
        <f t="shared" si="145"/>
        <v>317.10000000000002</v>
      </c>
      <c r="K1342" s="1">
        <f>EOMONTH(A1342, 0)</f>
        <v>40633</v>
      </c>
      <c r="L1342" s="3">
        <f t="shared" si="146"/>
        <v>5112</v>
      </c>
      <c r="M1342">
        <f t="shared" si="147"/>
        <v>0</v>
      </c>
    </row>
    <row r="1343" spans="1:13" x14ac:dyDescent="0.25">
      <c r="A1343" s="1">
        <v>40608</v>
      </c>
      <c r="B1343" t="s">
        <v>10</v>
      </c>
      <c r="C1343" s="3">
        <v>116</v>
      </c>
      <c r="D1343">
        <f>SUMIF(B$1:B$2162, B1343, C$1:C$2162)</f>
        <v>4831</v>
      </c>
      <c r="E1343" s="2" t="str">
        <f t="shared" si="142"/>
        <v>2.20</v>
      </c>
      <c r="F1343">
        <f t="shared" si="143"/>
        <v>255.20000000000002</v>
      </c>
      <c r="G1343">
        <f t="shared" si="144"/>
        <v>2011</v>
      </c>
      <c r="H1343">
        <f>SUMIF(B$1:B1343, B1343, F$1:F1343)</f>
        <v>5698.2900000000009</v>
      </c>
      <c r="I1343">
        <f t="shared" si="148"/>
        <v>0.1</v>
      </c>
      <c r="J1343">
        <f t="shared" si="145"/>
        <v>243.60000000000002</v>
      </c>
      <c r="K1343" s="1">
        <f>EOMONTH(A1343, 0)</f>
        <v>40633</v>
      </c>
      <c r="L1343" s="3">
        <f t="shared" si="146"/>
        <v>4996</v>
      </c>
      <c r="M1343">
        <f t="shared" si="147"/>
        <v>0</v>
      </c>
    </row>
    <row r="1344" spans="1:13" x14ac:dyDescent="0.25">
      <c r="A1344" s="1">
        <v>40609</v>
      </c>
      <c r="B1344" t="s">
        <v>12</v>
      </c>
      <c r="C1344" s="3">
        <v>76</v>
      </c>
      <c r="D1344">
        <f>SUMIF(B$1:B$2162, B1344, C$1:C$2162)</f>
        <v>5492</v>
      </c>
      <c r="E1344" s="2" t="str">
        <f t="shared" si="142"/>
        <v>2.20</v>
      </c>
      <c r="F1344">
        <f t="shared" si="143"/>
        <v>167.20000000000002</v>
      </c>
      <c r="G1344">
        <f t="shared" si="144"/>
        <v>2011</v>
      </c>
      <c r="H1344">
        <f>SUMIF(B$1:B1344, B1344, F$1:F1344)</f>
        <v>7206.5</v>
      </c>
      <c r="I1344">
        <f t="shared" si="148"/>
        <v>0.1</v>
      </c>
      <c r="J1344">
        <f t="shared" si="145"/>
        <v>159.6</v>
      </c>
      <c r="K1344" s="1">
        <f>EOMONTH(A1344, 0)</f>
        <v>40633</v>
      </c>
      <c r="L1344" s="3">
        <f t="shared" si="146"/>
        <v>4920</v>
      </c>
      <c r="M1344">
        <f t="shared" si="147"/>
        <v>0</v>
      </c>
    </row>
    <row r="1345" spans="1:13" x14ac:dyDescent="0.25">
      <c r="A1345" s="1">
        <v>40610</v>
      </c>
      <c r="B1345" t="s">
        <v>6</v>
      </c>
      <c r="C1345" s="3">
        <v>25</v>
      </c>
      <c r="D1345">
        <f>SUMIF(B$1:B$2162, B1345, C$1:C$2162)</f>
        <v>4309</v>
      </c>
      <c r="E1345" s="2" t="str">
        <f t="shared" si="142"/>
        <v>2.20</v>
      </c>
      <c r="F1345">
        <f t="shared" si="143"/>
        <v>55.000000000000007</v>
      </c>
      <c r="G1345">
        <f t="shared" si="144"/>
        <v>2011</v>
      </c>
      <c r="H1345">
        <f>SUMIF(B$1:B1345, B1345, F$1:F1345)</f>
        <v>3832.28</v>
      </c>
      <c r="I1345">
        <f t="shared" si="148"/>
        <v>0.1</v>
      </c>
      <c r="J1345">
        <f t="shared" si="145"/>
        <v>52.5</v>
      </c>
      <c r="K1345" s="1">
        <f>EOMONTH(A1345, 0)</f>
        <v>40633</v>
      </c>
      <c r="L1345" s="3">
        <f t="shared" si="146"/>
        <v>4895</v>
      </c>
      <c r="M1345">
        <f t="shared" si="147"/>
        <v>0</v>
      </c>
    </row>
    <row r="1346" spans="1:13" x14ac:dyDescent="0.25">
      <c r="A1346" s="1">
        <v>40614</v>
      </c>
      <c r="B1346" t="s">
        <v>31</v>
      </c>
      <c r="C1346" s="3">
        <v>37</v>
      </c>
      <c r="D1346">
        <f>SUMIF(B$1:B$2162, B1346, C$1:C$2162)</f>
        <v>1737</v>
      </c>
      <c r="E1346" s="2" t="str">
        <f t="shared" ref="E1346:E1409" si="149">INDEX(Z$1:Z$10, MATCH(YEAR(A1346), Y$1:Y$10, 0))</f>
        <v>2.20</v>
      </c>
      <c r="F1346">
        <f t="shared" ref="F1346:F1409" si="150">C1346*E1346</f>
        <v>81.400000000000006</v>
      </c>
      <c r="G1346">
        <f t="shared" ref="G1346:G1409" si="151">YEAR(A1346)</f>
        <v>2011</v>
      </c>
      <c r="H1346">
        <f>SUMIF(B$1:B1346, B1346, F$1:F1346)</f>
        <v>3161.88</v>
      </c>
      <c r="I1346">
        <f t="shared" si="148"/>
        <v>0.1</v>
      </c>
      <c r="J1346">
        <f t="shared" ref="J1346:J1409" si="152">C1346*(E1346-I1346)</f>
        <v>77.7</v>
      </c>
      <c r="K1346" s="1">
        <f>EOMONTH(A1346, 0)</f>
        <v>40633</v>
      </c>
      <c r="L1346" s="3">
        <f t="shared" si="146"/>
        <v>4858</v>
      </c>
      <c r="M1346">
        <f t="shared" si="147"/>
        <v>0</v>
      </c>
    </row>
    <row r="1347" spans="1:13" x14ac:dyDescent="0.25">
      <c r="A1347" s="1">
        <v>40616</v>
      </c>
      <c r="B1347" t="s">
        <v>80</v>
      </c>
      <c r="C1347" s="3">
        <v>108</v>
      </c>
      <c r="D1347">
        <f>SUMIF(B$1:B$2162, B1347, C$1:C$2162)</f>
        <v>888</v>
      </c>
      <c r="E1347" s="2" t="str">
        <f t="shared" si="149"/>
        <v>2.20</v>
      </c>
      <c r="F1347">
        <f t="shared" si="150"/>
        <v>237.60000000000002</v>
      </c>
      <c r="G1347">
        <f t="shared" si="151"/>
        <v>2011</v>
      </c>
      <c r="H1347">
        <f>SUMIF(B$1:B1347, B1347, F$1:F1347)</f>
        <v>1549.0300000000002</v>
      </c>
      <c r="I1347">
        <f t="shared" si="148"/>
        <v>0.1</v>
      </c>
      <c r="J1347">
        <f t="shared" si="152"/>
        <v>226.8</v>
      </c>
      <c r="K1347" s="1">
        <f>EOMONTH(A1347, 0)</f>
        <v>40633</v>
      </c>
      <c r="L1347" s="3">
        <f t="shared" ref="L1347:L1410" si="153">IF(MONTH(K1346)&lt;MONTH(A1347), IF(L1346 &lt;5000, IF(L1346&lt;4000, IF(L1346&lt;3000, IF(L1346&lt;2000,IF(L1346&lt;1000, L1346 + 5000, L1346+4000), L1346+3000), L1346+2000), L1346+1000), L1346 - C1347), L1346 - C1347)</f>
        <v>4750</v>
      </c>
      <c r="M1347">
        <f t="shared" ref="M1347:M1410" si="154">IF(AND(MONTH(K1346)&lt;MONTH(A1347), L1347 + C1347 &gt; L1346 + 4000), 1, 0)</f>
        <v>0</v>
      </c>
    </row>
    <row r="1348" spans="1:13" x14ac:dyDescent="0.25">
      <c r="A1348" s="1">
        <v>40617</v>
      </c>
      <c r="B1348" t="s">
        <v>7</v>
      </c>
      <c r="C1348" s="3">
        <v>199</v>
      </c>
      <c r="D1348">
        <f>SUMIF(B$1:B$2162, B1348, C$1:C$2162)</f>
        <v>27505</v>
      </c>
      <c r="E1348" s="2" t="str">
        <f t="shared" si="149"/>
        <v>2.20</v>
      </c>
      <c r="F1348">
        <f t="shared" si="150"/>
        <v>437.8</v>
      </c>
      <c r="G1348">
        <f t="shared" si="151"/>
        <v>2011</v>
      </c>
      <c r="H1348">
        <f>SUMIF(B$1:B1348, B1348, F$1:F1348)</f>
        <v>38097.579999999994</v>
      </c>
      <c r="I1348">
        <f t="shared" si="148"/>
        <v>0.2</v>
      </c>
      <c r="J1348">
        <f t="shared" si="152"/>
        <v>398</v>
      </c>
      <c r="K1348" s="1">
        <f>EOMONTH(A1348, 0)</f>
        <v>40633</v>
      </c>
      <c r="L1348" s="3">
        <f t="shared" si="153"/>
        <v>4551</v>
      </c>
      <c r="M1348">
        <f t="shared" si="154"/>
        <v>0</v>
      </c>
    </row>
    <row r="1349" spans="1:13" x14ac:dyDescent="0.25">
      <c r="A1349" s="1">
        <v>40617</v>
      </c>
      <c r="B1349" t="s">
        <v>45</v>
      </c>
      <c r="C1349" s="3">
        <v>128</v>
      </c>
      <c r="D1349">
        <f>SUMIF(B$1:B$2162, B1349, C$1:C$2162)</f>
        <v>26451</v>
      </c>
      <c r="E1349" s="2" t="str">
        <f t="shared" si="149"/>
        <v>2.20</v>
      </c>
      <c r="F1349">
        <f t="shared" si="150"/>
        <v>281.60000000000002</v>
      </c>
      <c r="G1349">
        <f t="shared" si="151"/>
        <v>2011</v>
      </c>
      <c r="H1349">
        <f>SUMIF(B$1:B1349, B1349, F$1:F1349)</f>
        <v>38703.850000000006</v>
      </c>
      <c r="I1349">
        <f t="shared" si="148"/>
        <v>0.2</v>
      </c>
      <c r="J1349">
        <f t="shared" si="152"/>
        <v>256</v>
      </c>
      <c r="K1349" s="1">
        <f>EOMONTH(A1349, 0)</f>
        <v>40633</v>
      </c>
      <c r="L1349" s="3">
        <f t="shared" si="153"/>
        <v>4423</v>
      </c>
      <c r="M1349">
        <f t="shared" si="154"/>
        <v>0</v>
      </c>
    </row>
    <row r="1350" spans="1:13" x14ac:dyDescent="0.25">
      <c r="A1350" s="1">
        <v>40618</v>
      </c>
      <c r="B1350" t="s">
        <v>58</v>
      </c>
      <c r="C1350" s="3">
        <v>32</v>
      </c>
      <c r="D1350">
        <f>SUMIF(B$1:B$2162, B1350, C$1:C$2162)</f>
        <v>1404</v>
      </c>
      <c r="E1350" s="2" t="str">
        <f t="shared" si="149"/>
        <v>2.20</v>
      </c>
      <c r="F1350">
        <f t="shared" si="150"/>
        <v>70.400000000000006</v>
      </c>
      <c r="G1350">
        <f t="shared" si="151"/>
        <v>2011</v>
      </c>
      <c r="H1350">
        <f>SUMIF(B$1:B1350, B1350, F$1:F1350)</f>
        <v>1151.5</v>
      </c>
      <c r="I1350">
        <f t="shared" si="148"/>
        <v>0.1</v>
      </c>
      <c r="J1350">
        <f t="shared" si="152"/>
        <v>67.2</v>
      </c>
      <c r="K1350" s="1">
        <f>EOMONTH(A1350, 0)</f>
        <v>40633</v>
      </c>
      <c r="L1350" s="3">
        <f t="shared" si="153"/>
        <v>4391</v>
      </c>
      <c r="M1350">
        <f t="shared" si="154"/>
        <v>0</v>
      </c>
    </row>
    <row r="1351" spans="1:13" x14ac:dyDescent="0.25">
      <c r="A1351" s="1">
        <v>40625</v>
      </c>
      <c r="B1351" t="s">
        <v>30</v>
      </c>
      <c r="C1351" s="3">
        <v>151</v>
      </c>
      <c r="D1351">
        <f>SUMIF(B$1:B$2162, B1351, C$1:C$2162)</f>
        <v>5120</v>
      </c>
      <c r="E1351" s="2" t="str">
        <f t="shared" si="149"/>
        <v>2.20</v>
      </c>
      <c r="F1351">
        <f t="shared" si="150"/>
        <v>332.20000000000005</v>
      </c>
      <c r="G1351">
        <f t="shared" si="151"/>
        <v>2011</v>
      </c>
      <c r="H1351">
        <f>SUMIF(B$1:B1351, B1351, F$1:F1351)</f>
        <v>7880.5899999999992</v>
      </c>
      <c r="I1351">
        <f t="shared" si="148"/>
        <v>0.1</v>
      </c>
      <c r="J1351">
        <f t="shared" si="152"/>
        <v>317.10000000000002</v>
      </c>
      <c r="K1351" s="1">
        <f>EOMONTH(A1351, 0)</f>
        <v>40633</v>
      </c>
      <c r="L1351" s="3">
        <f t="shared" si="153"/>
        <v>4240</v>
      </c>
      <c r="M1351">
        <f t="shared" si="154"/>
        <v>0</v>
      </c>
    </row>
    <row r="1352" spans="1:13" x14ac:dyDescent="0.25">
      <c r="A1352" s="1">
        <v>40626</v>
      </c>
      <c r="B1352" t="s">
        <v>153</v>
      </c>
      <c r="C1352" s="3">
        <v>8</v>
      </c>
      <c r="D1352">
        <f>SUMIF(B$1:B$2162, B1352, C$1:C$2162)</f>
        <v>44</v>
      </c>
      <c r="E1352" s="2" t="str">
        <f t="shared" si="149"/>
        <v>2.20</v>
      </c>
      <c r="F1352">
        <f t="shared" si="150"/>
        <v>17.600000000000001</v>
      </c>
      <c r="G1352">
        <f t="shared" si="151"/>
        <v>2011</v>
      </c>
      <c r="H1352">
        <f>SUMIF(B$1:B1352, B1352, F$1:F1352)</f>
        <v>62.43</v>
      </c>
      <c r="I1352">
        <f t="shared" si="148"/>
        <v>0</v>
      </c>
      <c r="J1352">
        <f t="shared" si="152"/>
        <v>17.600000000000001</v>
      </c>
      <c r="K1352" s="1">
        <f>EOMONTH(A1352, 0)</f>
        <v>40633</v>
      </c>
      <c r="L1352" s="3">
        <f t="shared" si="153"/>
        <v>4232</v>
      </c>
      <c r="M1352">
        <f t="shared" si="154"/>
        <v>0</v>
      </c>
    </row>
    <row r="1353" spans="1:13" x14ac:dyDescent="0.25">
      <c r="A1353" s="1">
        <v>40627</v>
      </c>
      <c r="B1353" t="s">
        <v>14</v>
      </c>
      <c r="C1353" s="3">
        <v>411</v>
      </c>
      <c r="D1353">
        <f>SUMIF(B$1:B$2162, B1353, C$1:C$2162)</f>
        <v>23660</v>
      </c>
      <c r="E1353" s="2" t="str">
        <f t="shared" si="149"/>
        <v>2.20</v>
      </c>
      <c r="F1353">
        <f t="shared" si="150"/>
        <v>904.2</v>
      </c>
      <c r="G1353">
        <f t="shared" si="151"/>
        <v>2011</v>
      </c>
      <c r="H1353">
        <f>SUMIF(B$1:B1353, B1353, F$1:F1353)</f>
        <v>33541.340000000004</v>
      </c>
      <c r="I1353">
        <f t="shared" si="148"/>
        <v>0.2</v>
      </c>
      <c r="J1353">
        <f t="shared" si="152"/>
        <v>822</v>
      </c>
      <c r="K1353" s="1">
        <f>EOMONTH(A1353, 0)</f>
        <v>40633</v>
      </c>
      <c r="L1353" s="3">
        <f t="shared" si="153"/>
        <v>3821</v>
      </c>
      <c r="M1353">
        <f t="shared" si="154"/>
        <v>0</v>
      </c>
    </row>
    <row r="1354" spans="1:13" x14ac:dyDescent="0.25">
      <c r="A1354" s="1">
        <v>40628</v>
      </c>
      <c r="B1354" t="s">
        <v>52</v>
      </c>
      <c r="C1354" s="3">
        <v>119</v>
      </c>
      <c r="D1354">
        <f>SUMIF(B$1:B$2162, B1354, C$1:C$2162)</f>
        <v>5460</v>
      </c>
      <c r="E1354" s="2" t="str">
        <f t="shared" si="149"/>
        <v>2.20</v>
      </c>
      <c r="F1354">
        <f t="shared" si="150"/>
        <v>261.8</v>
      </c>
      <c r="G1354">
        <f t="shared" si="151"/>
        <v>2011</v>
      </c>
      <c r="H1354">
        <f>SUMIF(B$1:B1354, B1354, F$1:F1354)</f>
        <v>6845.2099999999991</v>
      </c>
      <c r="I1354">
        <f t="shared" ref="I1354:I1417" si="155">IF(AND(H1354&gt;=100, H1354&lt;1000), 0.05, IF(AND(H1354&gt;=1000, H1354&lt;10000), 0.1, IF(H1354&gt;=10000, 0.2, 0)))</f>
        <v>0.1</v>
      </c>
      <c r="J1354">
        <f t="shared" si="152"/>
        <v>249.9</v>
      </c>
      <c r="K1354" s="1">
        <f>EOMONTH(A1354, 0)</f>
        <v>40633</v>
      </c>
      <c r="L1354" s="3">
        <f t="shared" si="153"/>
        <v>3702</v>
      </c>
      <c r="M1354">
        <f t="shared" si="154"/>
        <v>0</v>
      </c>
    </row>
    <row r="1355" spans="1:13" x14ac:dyDescent="0.25">
      <c r="A1355" s="1">
        <v>40630</v>
      </c>
      <c r="B1355" t="s">
        <v>17</v>
      </c>
      <c r="C1355" s="3">
        <v>366</v>
      </c>
      <c r="D1355">
        <f>SUMIF(B$1:B$2162, B1355, C$1:C$2162)</f>
        <v>19896</v>
      </c>
      <c r="E1355" s="2" t="str">
        <f t="shared" si="149"/>
        <v>2.20</v>
      </c>
      <c r="F1355">
        <f t="shared" si="150"/>
        <v>805.2</v>
      </c>
      <c r="G1355">
        <f t="shared" si="151"/>
        <v>2011</v>
      </c>
      <c r="H1355">
        <f>SUMIF(B$1:B1355, B1355, F$1:F1355)</f>
        <v>25419.39</v>
      </c>
      <c r="I1355">
        <f t="shared" si="155"/>
        <v>0.2</v>
      </c>
      <c r="J1355">
        <f t="shared" si="152"/>
        <v>732</v>
      </c>
      <c r="K1355" s="1">
        <f>EOMONTH(A1355, 0)</f>
        <v>40633</v>
      </c>
      <c r="L1355" s="3">
        <f t="shared" si="153"/>
        <v>3336</v>
      </c>
      <c r="M1355">
        <f t="shared" si="154"/>
        <v>0</v>
      </c>
    </row>
    <row r="1356" spans="1:13" x14ac:dyDescent="0.25">
      <c r="A1356" s="1">
        <v>40633</v>
      </c>
      <c r="B1356" t="s">
        <v>69</v>
      </c>
      <c r="C1356" s="3">
        <v>20</v>
      </c>
      <c r="D1356">
        <f>SUMIF(B$1:B$2162, B1356, C$1:C$2162)</f>
        <v>3803</v>
      </c>
      <c r="E1356" s="2" t="str">
        <f t="shared" si="149"/>
        <v>2.20</v>
      </c>
      <c r="F1356">
        <f t="shared" si="150"/>
        <v>44</v>
      </c>
      <c r="G1356">
        <f t="shared" si="151"/>
        <v>2011</v>
      </c>
      <c r="H1356">
        <f>SUMIF(B$1:B1356, B1356, F$1:F1356)</f>
        <v>5005.7600000000011</v>
      </c>
      <c r="I1356">
        <f t="shared" si="155"/>
        <v>0.1</v>
      </c>
      <c r="J1356">
        <f t="shared" si="152"/>
        <v>42</v>
      </c>
      <c r="K1356" s="1">
        <f>EOMONTH(A1356, 0)</f>
        <v>40633</v>
      </c>
      <c r="L1356" s="3">
        <f t="shared" si="153"/>
        <v>3316</v>
      </c>
      <c r="M1356">
        <f t="shared" si="154"/>
        <v>0</v>
      </c>
    </row>
    <row r="1357" spans="1:13" x14ac:dyDescent="0.25">
      <c r="A1357" s="1">
        <v>40635</v>
      </c>
      <c r="B1357" t="s">
        <v>10</v>
      </c>
      <c r="C1357" s="3">
        <v>30</v>
      </c>
      <c r="D1357">
        <f>SUMIF(B$1:B$2162, B1357, C$1:C$2162)</f>
        <v>4831</v>
      </c>
      <c r="E1357" s="2" t="str">
        <f t="shared" si="149"/>
        <v>2.20</v>
      </c>
      <c r="F1357">
        <f t="shared" si="150"/>
        <v>66</v>
      </c>
      <c r="G1357">
        <f t="shared" si="151"/>
        <v>2011</v>
      </c>
      <c r="H1357">
        <f>SUMIF(B$1:B1357, B1357, F$1:F1357)</f>
        <v>5764.2900000000009</v>
      </c>
      <c r="I1357">
        <f t="shared" si="155"/>
        <v>0.1</v>
      </c>
      <c r="J1357">
        <f t="shared" si="152"/>
        <v>63</v>
      </c>
      <c r="K1357" s="1">
        <f>EOMONTH(A1357, 0)</f>
        <v>40663</v>
      </c>
      <c r="L1357" s="3">
        <f t="shared" si="153"/>
        <v>5316</v>
      </c>
      <c r="M1357">
        <f t="shared" si="154"/>
        <v>0</v>
      </c>
    </row>
    <row r="1358" spans="1:13" x14ac:dyDescent="0.25">
      <c r="A1358" s="1">
        <v>40635</v>
      </c>
      <c r="B1358" t="s">
        <v>123</v>
      </c>
      <c r="C1358" s="3">
        <v>124</v>
      </c>
      <c r="D1358">
        <f>SUMIF(B$1:B$2162, B1358, C$1:C$2162)</f>
        <v>807</v>
      </c>
      <c r="E1358" s="2" t="str">
        <f t="shared" si="149"/>
        <v>2.20</v>
      </c>
      <c r="F1358">
        <f t="shared" si="150"/>
        <v>272.8</v>
      </c>
      <c r="G1358">
        <f t="shared" si="151"/>
        <v>2011</v>
      </c>
      <c r="H1358">
        <f>SUMIF(B$1:B1358, B1358, F$1:F1358)</f>
        <v>1334.62</v>
      </c>
      <c r="I1358">
        <f t="shared" si="155"/>
        <v>0.1</v>
      </c>
      <c r="J1358">
        <f t="shared" si="152"/>
        <v>260.40000000000003</v>
      </c>
      <c r="K1358" s="1">
        <f>EOMONTH(A1358, 0)</f>
        <v>40663</v>
      </c>
      <c r="L1358" s="3">
        <f t="shared" si="153"/>
        <v>5192</v>
      </c>
      <c r="M1358">
        <f t="shared" si="154"/>
        <v>0</v>
      </c>
    </row>
    <row r="1359" spans="1:13" x14ac:dyDescent="0.25">
      <c r="A1359" s="1">
        <v>40636</v>
      </c>
      <c r="B1359" t="s">
        <v>14</v>
      </c>
      <c r="C1359" s="3">
        <v>237</v>
      </c>
      <c r="D1359">
        <f>SUMIF(B$1:B$2162, B1359, C$1:C$2162)</f>
        <v>23660</v>
      </c>
      <c r="E1359" s="2" t="str">
        <f t="shared" si="149"/>
        <v>2.20</v>
      </c>
      <c r="F1359">
        <f t="shared" si="150"/>
        <v>521.40000000000009</v>
      </c>
      <c r="G1359">
        <f t="shared" si="151"/>
        <v>2011</v>
      </c>
      <c r="H1359">
        <f>SUMIF(B$1:B1359, B1359, F$1:F1359)</f>
        <v>34062.740000000005</v>
      </c>
      <c r="I1359">
        <f t="shared" si="155"/>
        <v>0.2</v>
      </c>
      <c r="J1359">
        <f t="shared" si="152"/>
        <v>474</v>
      </c>
      <c r="K1359" s="1">
        <f>EOMONTH(A1359, 0)</f>
        <v>40663</v>
      </c>
      <c r="L1359" s="3">
        <f t="shared" si="153"/>
        <v>4955</v>
      </c>
      <c r="M1359">
        <f t="shared" si="154"/>
        <v>0</v>
      </c>
    </row>
    <row r="1360" spans="1:13" x14ac:dyDescent="0.25">
      <c r="A1360" s="1">
        <v>40638</v>
      </c>
      <c r="B1360" t="s">
        <v>22</v>
      </c>
      <c r="C1360" s="3">
        <v>355</v>
      </c>
      <c r="D1360">
        <f>SUMIF(B$1:B$2162, B1360, C$1:C$2162)</f>
        <v>26025</v>
      </c>
      <c r="E1360" s="2" t="str">
        <f t="shared" si="149"/>
        <v>2.20</v>
      </c>
      <c r="F1360">
        <f t="shared" si="150"/>
        <v>781.00000000000011</v>
      </c>
      <c r="G1360">
        <f t="shared" si="151"/>
        <v>2011</v>
      </c>
      <c r="H1360">
        <f>SUMIF(B$1:B1360, B1360, F$1:F1360)</f>
        <v>34062.030000000006</v>
      </c>
      <c r="I1360">
        <f t="shared" si="155"/>
        <v>0.2</v>
      </c>
      <c r="J1360">
        <f t="shared" si="152"/>
        <v>710</v>
      </c>
      <c r="K1360" s="1">
        <f>EOMONTH(A1360, 0)</f>
        <v>40663</v>
      </c>
      <c r="L1360" s="3">
        <f t="shared" si="153"/>
        <v>4600</v>
      </c>
      <c r="M1360">
        <f t="shared" si="154"/>
        <v>0</v>
      </c>
    </row>
    <row r="1361" spans="1:13" x14ac:dyDescent="0.25">
      <c r="A1361" s="1">
        <v>40642</v>
      </c>
      <c r="B1361" t="s">
        <v>45</v>
      </c>
      <c r="C1361" s="3">
        <v>162</v>
      </c>
      <c r="D1361">
        <f>SUMIF(B$1:B$2162, B1361, C$1:C$2162)</f>
        <v>26451</v>
      </c>
      <c r="E1361" s="2" t="str">
        <f t="shared" si="149"/>
        <v>2.20</v>
      </c>
      <c r="F1361">
        <f t="shared" si="150"/>
        <v>356.40000000000003</v>
      </c>
      <c r="G1361">
        <f t="shared" si="151"/>
        <v>2011</v>
      </c>
      <c r="H1361">
        <f>SUMIF(B$1:B1361, B1361, F$1:F1361)</f>
        <v>39060.250000000007</v>
      </c>
      <c r="I1361">
        <f t="shared" si="155"/>
        <v>0.2</v>
      </c>
      <c r="J1361">
        <f t="shared" si="152"/>
        <v>324</v>
      </c>
      <c r="K1361" s="1">
        <f>EOMONTH(A1361, 0)</f>
        <v>40663</v>
      </c>
      <c r="L1361" s="3">
        <f t="shared" si="153"/>
        <v>4438</v>
      </c>
      <c r="M1361">
        <f t="shared" si="154"/>
        <v>0</v>
      </c>
    </row>
    <row r="1362" spans="1:13" x14ac:dyDescent="0.25">
      <c r="A1362" s="1">
        <v>40647</v>
      </c>
      <c r="B1362" t="s">
        <v>35</v>
      </c>
      <c r="C1362" s="3">
        <v>46</v>
      </c>
      <c r="D1362">
        <f>SUMIF(B$1:B$2162, B1362, C$1:C$2162)</f>
        <v>4407</v>
      </c>
      <c r="E1362" s="2" t="str">
        <f t="shared" si="149"/>
        <v>2.20</v>
      </c>
      <c r="F1362">
        <f t="shared" si="150"/>
        <v>101.2</v>
      </c>
      <c r="G1362">
        <f t="shared" si="151"/>
        <v>2011</v>
      </c>
      <c r="H1362">
        <f>SUMIF(B$1:B1362, B1362, F$1:F1362)</f>
        <v>5274.68</v>
      </c>
      <c r="I1362">
        <f t="shared" si="155"/>
        <v>0.1</v>
      </c>
      <c r="J1362">
        <f t="shared" si="152"/>
        <v>96.600000000000009</v>
      </c>
      <c r="K1362" s="1">
        <f>EOMONTH(A1362, 0)</f>
        <v>40663</v>
      </c>
      <c r="L1362" s="3">
        <f t="shared" si="153"/>
        <v>4392</v>
      </c>
      <c r="M1362">
        <f t="shared" si="154"/>
        <v>0</v>
      </c>
    </row>
    <row r="1363" spans="1:13" x14ac:dyDescent="0.25">
      <c r="A1363" s="1">
        <v>40647</v>
      </c>
      <c r="B1363" t="s">
        <v>118</v>
      </c>
      <c r="C1363" s="3">
        <v>14</v>
      </c>
      <c r="D1363">
        <f>SUMIF(B$1:B$2162, B1363, C$1:C$2162)</f>
        <v>69</v>
      </c>
      <c r="E1363" s="2" t="str">
        <f t="shared" si="149"/>
        <v>2.20</v>
      </c>
      <c r="F1363">
        <f t="shared" si="150"/>
        <v>30.800000000000004</v>
      </c>
      <c r="G1363">
        <f t="shared" si="151"/>
        <v>2011</v>
      </c>
      <c r="H1363">
        <f>SUMIF(B$1:B1363, B1363, F$1:F1363)</f>
        <v>111.70000000000002</v>
      </c>
      <c r="I1363">
        <f t="shared" si="155"/>
        <v>0.05</v>
      </c>
      <c r="J1363">
        <f t="shared" si="152"/>
        <v>30.100000000000005</v>
      </c>
      <c r="K1363" s="1">
        <f>EOMONTH(A1363, 0)</f>
        <v>40663</v>
      </c>
      <c r="L1363" s="3">
        <f t="shared" si="153"/>
        <v>4378</v>
      </c>
      <c r="M1363">
        <f t="shared" si="154"/>
        <v>0</v>
      </c>
    </row>
    <row r="1364" spans="1:13" x14ac:dyDescent="0.25">
      <c r="A1364" s="1">
        <v>40647</v>
      </c>
      <c r="B1364" t="s">
        <v>219</v>
      </c>
      <c r="C1364" s="3">
        <v>13</v>
      </c>
      <c r="D1364">
        <f>SUMIF(B$1:B$2162, B1364, C$1:C$2162)</f>
        <v>29</v>
      </c>
      <c r="E1364" s="2" t="str">
        <f t="shared" si="149"/>
        <v>2.20</v>
      </c>
      <c r="F1364">
        <f t="shared" si="150"/>
        <v>28.6</v>
      </c>
      <c r="G1364">
        <f t="shared" si="151"/>
        <v>2011</v>
      </c>
      <c r="H1364">
        <f>SUMIF(B$1:B1364, B1364, F$1:F1364)</f>
        <v>28.6</v>
      </c>
      <c r="I1364">
        <f t="shared" si="155"/>
        <v>0</v>
      </c>
      <c r="J1364">
        <f t="shared" si="152"/>
        <v>28.6</v>
      </c>
      <c r="K1364" s="1">
        <f>EOMONTH(A1364, 0)</f>
        <v>40663</v>
      </c>
      <c r="L1364" s="3">
        <f t="shared" si="153"/>
        <v>4365</v>
      </c>
      <c r="M1364">
        <f t="shared" si="154"/>
        <v>0</v>
      </c>
    </row>
    <row r="1365" spans="1:13" x14ac:dyDescent="0.25">
      <c r="A1365" s="1">
        <v>40647</v>
      </c>
      <c r="B1365" t="s">
        <v>220</v>
      </c>
      <c r="C1365" s="3">
        <v>4</v>
      </c>
      <c r="D1365">
        <f>SUMIF(B$1:B$2162, B1365, C$1:C$2162)</f>
        <v>12</v>
      </c>
      <c r="E1365" s="2" t="str">
        <f t="shared" si="149"/>
        <v>2.20</v>
      </c>
      <c r="F1365">
        <f t="shared" si="150"/>
        <v>8.8000000000000007</v>
      </c>
      <c r="G1365">
        <f t="shared" si="151"/>
        <v>2011</v>
      </c>
      <c r="H1365">
        <f>SUMIF(B$1:B1365, B1365, F$1:F1365)</f>
        <v>8.8000000000000007</v>
      </c>
      <c r="I1365">
        <f t="shared" si="155"/>
        <v>0</v>
      </c>
      <c r="J1365">
        <f t="shared" si="152"/>
        <v>8.8000000000000007</v>
      </c>
      <c r="K1365" s="1">
        <f>EOMONTH(A1365, 0)</f>
        <v>40663</v>
      </c>
      <c r="L1365" s="3">
        <f t="shared" si="153"/>
        <v>4361</v>
      </c>
      <c r="M1365">
        <f t="shared" si="154"/>
        <v>0</v>
      </c>
    </row>
    <row r="1366" spans="1:13" x14ac:dyDescent="0.25">
      <c r="A1366" s="1">
        <v>40651</v>
      </c>
      <c r="B1366" t="s">
        <v>9</v>
      </c>
      <c r="C1366" s="3">
        <v>470</v>
      </c>
      <c r="D1366">
        <f>SUMIF(B$1:B$2162, B1366, C$1:C$2162)</f>
        <v>26955</v>
      </c>
      <c r="E1366" s="2" t="str">
        <f t="shared" si="149"/>
        <v>2.20</v>
      </c>
      <c r="F1366">
        <f t="shared" si="150"/>
        <v>1034</v>
      </c>
      <c r="G1366">
        <f t="shared" si="151"/>
        <v>2011</v>
      </c>
      <c r="H1366">
        <f>SUMIF(B$1:B1366, B1366, F$1:F1366)</f>
        <v>35533.319999999992</v>
      </c>
      <c r="I1366">
        <f t="shared" si="155"/>
        <v>0.2</v>
      </c>
      <c r="J1366">
        <f t="shared" si="152"/>
        <v>940</v>
      </c>
      <c r="K1366" s="1">
        <f>EOMONTH(A1366, 0)</f>
        <v>40663</v>
      </c>
      <c r="L1366" s="3">
        <f t="shared" si="153"/>
        <v>3891</v>
      </c>
      <c r="M1366">
        <f t="shared" si="154"/>
        <v>0</v>
      </c>
    </row>
    <row r="1367" spans="1:13" x14ac:dyDescent="0.25">
      <c r="A1367" s="1">
        <v>40651</v>
      </c>
      <c r="B1367" t="s">
        <v>58</v>
      </c>
      <c r="C1367" s="3">
        <v>37</v>
      </c>
      <c r="D1367">
        <f>SUMIF(B$1:B$2162, B1367, C$1:C$2162)</f>
        <v>1404</v>
      </c>
      <c r="E1367" s="2" t="str">
        <f t="shared" si="149"/>
        <v>2.20</v>
      </c>
      <c r="F1367">
        <f t="shared" si="150"/>
        <v>81.400000000000006</v>
      </c>
      <c r="G1367">
        <f t="shared" si="151"/>
        <v>2011</v>
      </c>
      <c r="H1367">
        <f>SUMIF(B$1:B1367, B1367, F$1:F1367)</f>
        <v>1232.9000000000001</v>
      </c>
      <c r="I1367">
        <f t="shared" si="155"/>
        <v>0.1</v>
      </c>
      <c r="J1367">
        <f t="shared" si="152"/>
        <v>77.7</v>
      </c>
      <c r="K1367" s="1">
        <f>EOMONTH(A1367, 0)</f>
        <v>40663</v>
      </c>
      <c r="L1367" s="3">
        <f t="shared" si="153"/>
        <v>3854</v>
      </c>
      <c r="M1367">
        <f t="shared" si="154"/>
        <v>0</v>
      </c>
    </row>
    <row r="1368" spans="1:13" x14ac:dyDescent="0.25">
      <c r="A1368" s="1">
        <v>40651</v>
      </c>
      <c r="B1368" t="s">
        <v>221</v>
      </c>
      <c r="C1368" s="3">
        <v>9</v>
      </c>
      <c r="D1368">
        <f>SUMIF(B$1:B$2162, B1368, C$1:C$2162)</f>
        <v>49</v>
      </c>
      <c r="E1368" s="2" t="str">
        <f t="shared" si="149"/>
        <v>2.20</v>
      </c>
      <c r="F1368">
        <f t="shared" si="150"/>
        <v>19.8</v>
      </c>
      <c r="G1368">
        <f t="shared" si="151"/>
        <v>2011</v>
      </c>
      <c r="H1368">
        <f>SUMIF(B$1:B1368, B1368, F$1:F1368)</f>
        <v>19.8</v>
      </c>
      <c r="I1368">
        <f t="shared" si="155"/>
        <v>0</v>
      </c>
      <c r="J1368">
        <f t="shared" si="152"/>
        <v>19.8</v>
      </c>
      <c r="K1368" s="1">
        <f>EOMONTH(A1368, 0)</f>
        <v>40663</v>
      </c>
      <c r="L1368" s="3">
        <f t="shared" si="153"/>
        <v>3845</v>
      </c>
      <c r="M1368">
        <f t="shared" si="154"/>
        <v>0</v>
      </c>
    </row>
    <row r="1369" spans="1:13" x14ac:dyDescent="0.25">
      <c r="A1369" s="1">
        <v>40652</v>
      </c>
      <c r="B1369" t="s">
        <v>28</v>
      </c>
      <c r="C1369" s="3">
        <v>55</v>
      </c>
      <c r="D1369">
        <f>SUMIF(B$1:B$2162, B1369, C$1:C$2162)</f>
        <v>4440</v>
      </c>
      <c r="E1369" s="2" t="str">
        <f t="shared" si="149"/>
        <v>2.20</v>
      </c>
      <c r="F1369">
        <f t="shared" si="150"/>
        <v>121.00000000000001</v>
      </c>
      <c r="G1369">
        <f t="shared" si="151"/>
        <v>2011</v>
      </c>
      <c r="H1369">
        <f>SUMIF(B$1:B1369, B1369, F$1:F1369)</f>
        <v>6344.84</v>
      </c>
      <c r="I1369">
        <f t="shared" si="155"/>
        <v>0.1</v>
      </c>
      <c r="J1369">
        <f t="shared" si="152"/>
        <v>115.5</v>
      </c>
      <c r="K1369" s="1">
        <f>EOMONTH(A1369, 0)</f>
        <v>40663</v>
      </c>
      <c r="L1369" s="3">
        <f t="shared" si="153"/>
        <v>3790</v>
      </c>
      <c r="M1369">
        <f t="shared" si="154"/>
        <v>0</v>
      </c>
    </row>
    <row r="1370" spans="1:13" x14ac:dyDescent="0.25">
      <c r="A1370" s="1">
        <v>40654</v>
      </c>
      <c r="B1370" t="s">
        <v>55</v>
      </c>
      <c r="C1370" s="3">
        <v>140</v>
      </c>
      <c r="D1370">
        <f>SUMIF(B$1:B$2162, B1370, C$1:C$2162)</f>
        <v>4926</v>
      </c>
      <c r="E1370" s="2" t="str">
        <f t="shared" si="149"/>
        <v>2.20</v>
      </c>
      <c r="F1370">
        <f t="shared" si="150"/>
        <v>308</v>
      </c>
      <c r="G1370">
        <f t="shared" si="151"/>
        <v>2011</v>
      </c>
      <c r="H1370">
        <f>SUMIF(B$1:B1370, B1370, F$1:F1370)</f>
        <v>6721.9000000000015</v>
      </c>
      <c r="I1370">
        <f t="shared" si="155"/>
        <v>0.1</v>
      </c>
      <c r="J1370">
        <f t="shared" si="152"/>
        <v>294</v>
      </c>
      <c r="K1370" s="1">
        <f>EOMONTH(A1370, 0)</f>
        <v>40663</v>
      </c>
      <c r="L1370" s="3">
        <f t="shared" si="153"/>
        <v>3650</v>
      </c>
      <c r="M1370">
        <f t="shared" si="154"/>
        <v>0</v>
      </c>
    </row>
    <row r="1371" spans="1:13" x14ac:dyDescent="0.25">
      <c r="A1371" s="1">
        <v>40656</v>
      </c>
      <c r="B1371" t="s">
        <v>222</v>
      </c>
      <c r="C1371" s="3">
        <v>12</v>
      </c>
      <c r="D1371">
        <f>SUMIF(B$1:B$2162, B1371, C$1:C$2162)</f>
        <v>48</v>
      </c>
      <c r="E1371" s="2" t="str">
        <f t="shared" si="149"/>
        <v>2.20</v>
      </c>
      <c r="F1371">
        <f t="shared" si="150"/>
        <v>26.400000000000002</v>
      </c>
      <c r="G1371">
        <f t="shared" si="151"/>
        <v>2011</v>
      </c>
      <c r="H1371">
        <f>SUMIF(B$1:B1371, B1371, F$1:F1371)</f>
        <v>26.400000000000002</v>
      </c>
      <c r="I1371">
        <f t="shared" si="155"/>
        <v>0</v>
      </c>
      <c r="J1371">
        <f t="shared" si="152"/>
        <v>26.400000000000002</v>
      </c>
      <c r="K1371" s="1">
        <f>EOMONTH(A1371, 0)</f>
        <v>40663</v>
      </c>
      <c r="L1371" s="3">
        <f t="shared" si="153"/>
        <v>3638</v>
      </c>
      <c r="M1371">
        <f t="shared" si="154"/>
        <v>0</v>
      </c>
    </row>
    <row r="1372" spans="1:13" x14ac:dyDescent="0.25">
      <c r="A1372" s="1">
        <v>40658</v>
      </c>
      <c r="B1372" t="s">
        <v>12</v>
      </c>
      <c r="C1372" s="3">
        <v>20</v>
      </c>
      <c r="D1372">
        <f>SUMIF(B$1:B$2162, B1372, C$1:C$2162)</f>
        <v>5492</v>
      </c>
      <c r="E1372" s="2" t="str">
        <f t="shared" si="149"/>
        <v>2.20</v>
      </c>
      <c r="F1372">
        <f t="shared" si="150"/>
        <v>44</v>
      </c>
      <c r="G1372">
        <f t="shared" si="151"/>
        <v>2011</v>
      </c>
      <c r="H1372">
        <f>SUMIF(B$1:B1372, B1372, F$1:F1372)</f>
        <v>7250.5</v>
      </c>
      <c r="I1372">
        <f t="shared" si="155"/>
        <v>0.1</v>
      </c>
      <c r="J1372">
        <f t="shared" si="152"/>
        <v>42</v>
      </c>
      <c r="K1372" s="1">
        <f>EOMONTH(A1372, 0)</f>
        <v>40663</v>
      </c>
      <c r="L1372" s="3">
        <f t="shared" si="153"/>
        <v>3618</v>
      </c>
      <c r="M1372">
        <f t="shared" si="154"/>
        <v>0</v>
      </c>
    </row>
    <row r="1373" spans="1:13" x14ac:dyDescent="0.25">
      <c r="A1373" s="1">
        <v>40662</v>
      </c>
      <c r="B1373" t="s">
        <v>50</v>
      </c>
      <c r="C1373" s="3">
        <v>478</v>
      </c>
      <c r="D1373">
        <f>SUMIF(B$1:B$2162, B1373, C$1:C$2162)</f>
        <v>22352</v>
      </c>
      <c r="E1373" s="2" t="str">
        <f t="shared" si="149"/>
        <v>2.20</v>
      </c>
      <c r="F1373">
        <f t="shared" si="150"/>
        <v>1051.6000000000001</v>
      </c>
      <c r="G1373">
        <f t="shared" si="151"/>
        <v>2011</v>
      </c>
      <c r="H1373">
        <f>SUMIF(B$1:B1373, B1373, F$1:F1373)</f>
        <v>35140.99</v>
      </c>
      <c r="I1373">
        <f t="shared" si="155"/>
        <v>0.2</v>
      </c>
      <c r="J1373">
        <f t="shared" si="152"/>
        <v>956</v>
      </c>
      <c r="K1373" s="1">
        <f>EOMONTH(A1373, 0)</f>
        <v>40663</v>
      </c>
      <c r="L1373" s="3">
        <f t="shared" si="153"/>
        <v>3140</v>
      </c>
      <c r="M1373">
        <f t="shared" si="154"/>
        <v>0</v>
      </c>
    </row>
    <row r="1374" spans="1:13" x14ac:dyDescent="0.25">
      <c r="A1374" s="1">
        <v>40664</v>
      </c>
      <c r="B1374" t="s">
        <v>22</v>
      </c>
      <c r="C1374" s="3">
        <v>289</v>
      </c>
      <c r="D1374">
        <f>SUMIF(B$1:B$2162, B1374, C$1:C$2162)</f>
        <v>26025</v>
      </c>
      <c r="E1374" s="2" t="str">
        <f t="shared" si="149"/>
        <v>2.20</v>
      </c>
      <c r="F1374">
        <f t="shared" si="150"/>
        <v>635.80000000000007</v>
      </c>
      <c r="G1374">
        <f t="shared" si="151"/>
        <v>2011</v>
      </c>
      <c r="H1374">
        <f>SUMIF(B$1:B1374, B1374, F$1:F1374)</f>
        <v>34697.830000000009</v>
      </c>
      <c r="I1374">
        <f t="shared" si="155"/>
        <v>0.2</v>
      </c>
      <c r="J1374">
        <f t="shared" si="152"/>
        <v>578</v>
      </c>
      <c r="K1374" s="1">
        <f>EOMONTH(A1374, 0)</f>
        <v>40694</v>
      </c>
      <c r="L1374" s="3">
        <f t="shared" si="153"/>
        <v>5140</v>
      </c>
      <c r="M1374">
        <f t="shared" si="154"/>
        <v>0</v>
      </c>
    </row>
    <row r="1375" spans="1:13" x14ac:dyDescent="0.25">
      <c r="A1375" s="1">
        <v>40665</v>
      </c>
      <c r="B1375" t="s">
        <v>149</v>
      </c>
      <c r="C1375" s="3">
        <v>15</v>
      </c>
      <c r="D1375">
        <f>SUMIF(B$1:B$2162, B1375, C$1:C$2162)</f>
        <v>67</v>
      </c>
      <c r="E1375" s="2" t="str">
        <f t="shared" si="149"/>
        <v>2.20</v>
      </c>
      <c r="F1375">
        <f t="shared" si="150"/>
        <v>33</v>
      </c>
      <c r="G1375">
        <f t="shared" si="151"/>
        <v>2011</v>
      </c>
      <c r="H1375">
        <f>SUMIF(B$1:B1375, B1375, F$1:F1375)</f>
        <v>41.36</v>
      </c>
      <c r="I1375">
        <f t="shared" si="155"/>
        <v>0</v>
      </c>
      <c r="J1375">
        <f t="shared" si="152"/>
        <v>33</v>
      </c>
      <c r="K1375" s="1">
        <f>EOMONTH(A1375, 0)</f>
        <v>40694</v>
      </c>
      <c r="L1375" s="3">
        <f t="shared" si="153"/>
        <v>5125</v>
      </c>
      <c r="M1375">
        <f t="shared" si="154"/>
        <v>0</v>
      </c>
    </row>
    <row r="1376" spans="1:13" x14ac:dyDescent="0.25">
      <c r="A1376" s="1">
        <v>40665</v>
      </c>
      <c r="B1376" t="s">
        <v>57</v>
      </c>
      <c r="C1376" s="3">
        <v>1</v>
      </c>
      <c r="D1376">
        <f>SUMIF(B$1:B$2162, B1376, C$1:C$2162)</f>
        <v>48</v>
      </c>
      <c r="E1376" s="2" t="str">
        <f t="shared" si="149"/>
        <v>2.20</v>
      </c>
      <c r="F1376">
        <f t="shared" si="150"/>
        <v>2.2000000000000002</v>
      </c>
      <c r="G1376">
        <f t="shared" si="151"/>
        <v>2011</v>
      </c>
      <c r="H1376">
        <f>SUMIF(B$1:B1376, B1376, F$1:F1376)</f>
        <v>61.9</v>
      </c>
      <c r="I1376">
        <f t="shared" si="155"/>
        <v>0</v>
      </c>
      <c r="J1376">
        <f t="shared" si="152"/>
        <v>2.2000000000000002</v>
      </c>
      <c r="K1376" s="1">
        <f>EOMONTH(A1376, 0)</f>
        <v>40694</v>
      </c>
      <c r="L1376" s="3">
        <f t="shared" si="153"/>
        <v>5124</v>
      </c>
      <c r="M1376">
        <f t="shared" si="154"/>
        <v>0</v>
      </c>
    </row>
    <row r="1377" spans="1:13" x14ac:dyDescent="0.25">
      <c r="A1377" s="1">
        <v>40668</v>
      </c>
      <c r="B1377" t="s">
        <v>7</v>
      </c>
      <c r="C1377" s="3">
        <v>400</v>
      </c>
      <c r="D1377">
        <f>SUMIF(B$1:B$2162, B1377, C$1:C$2162)</f>
        <v>27505</v>
      </c>
      <c r="E1377" s="2" t="str">
        <f t="shared" si="149"/>
        <v>2.20</v>
      </c>
      <c r="F1377">
        <f t="shared" si="150"/>
        <v>880.00000000000011</v>
      </c>
      <c r="G1377">
        <f t="shared" si="151"/>
        <v>2011</v>
      </c>
      <c r="H1377">
        <f>SUMIF(B$1:B1377, B1377, F$1:F1377)</f>
        <v>38977.579999999994</v>
      </c>
      <c r="I1377">
        <f t="shared" si="155"/>
        <v>0.2</v>
      </c>
      <c r="J1377">
        <f t="shared" si="152"/>
        <v>800</v>
      </c>
      <c r="K1377" s="1">
        <f>EOMONTH(A1377, 0)</f>
        <v>40694</v>
      </c>
      <c r="L1377" s="3">
        <f t="shared" si="153"/>
        <v>4724</v>
      </c>
      <c r="M1377">
        <f t="shared" si="154"/>
        <v>0</v>
      </c>
    </row>
    <row r="1378" spans="1:13" x14ac:dyDescent="0.25">
      <c r="A1378" s="1">
        <v>40669</v>
      </c>
      <c r="B1378" t="s">
        <v>108</v>
      </c>
      <c r="C1378" s="3">
        <v>1</v>
      </c>
      <c r="D1378">
        <f>SUMIF(B$1:B$2162, B1378, C$1:C$2162)</f>
        <v>44</v>
      </c>
      <c r="E1378" s="2" t="str">
        <f t="shared" si="149"/>
        <v>2.20</v>
      </c>
      <c r="F1378">
        <f t="shared" si="150"/>
        <v>2.2000000000000002</v>
      </c>
      <c r="G1378">
        <f t="shared" si="151"/>
        <v>2011</v>
      </c>
      <c r="H1378">
        <f>SUMIF(B$1:B1378, B1378, F$1:F1378)</f>
        <v>62.449999999999996</v>
      </c>
      <c r="I1378">
        <f t="shared" si="155"/>
        <v>0</v>
      </c>
      <c r="J1378">
        <f t="shared" si="152"/>
        <v>2.2000000000000002</v>
      </c>
      <c r="K1378" s="1">
        <f>EOMONTH(A1378, 0)</f>
        <v>40694</v>
      </c>
      <c r="L1378" s="3">
        <f t="shared" si="153"/>
        <v>4723</v>
      </c>
      <c r="M1378">
        <f t="shared" si="154"/>
        <v>0</v>
      </c>
    </row>
    <row r="1379" spans="1:13" x14ac:dyDescent="0.25">
      <c r="A1379" s="1">
        <v>40670</v>
      </c>
      <c r="B1379" t="s">
        <v>6</v>
      </c>
      <c r="C1379" s="3">
        <v>99</v>
      </c>
      <c r="D1379">
        <f>SUMIF(B$1:B$2162, B1379, C$1:C$2162)</f>
        <v>4309</v>
      </c>
      <c r="E1379" s="2" t="str">
        <f t="shared" si="149"/>
        <v>2.20</v>
      </c>
      <c r="F1379">
        <f t="shared" si="150"/>
        <v>217.8</v>
      </c>
      <c r="G1379">
        <f t="shared" si="151"/>
        <v>2011</v>
      </c>
      <c r="H1379">
        <f>SUMIF(B$1:B1379, B1379, F$1:F1379)</f>
        <v>4050.0800000000004</v>
      </c>
      <c r="I1379">
        <f t="shared" si="155"/>
        <v>0.1</v>
      </c>
      <c r="J1379">
        <f t="shared" si="152"/>
        <v>207.9</v>
      </c>
      <c r="K1379" s="1">
        <f>EOMONTH(A1379, 0)</f>
        <v>40694</v>
      </c>
      <c r="L1379" s="3">
        <f t="shared" si="153"/>
        <v>4624</v>
      </c>
      <c r="M1379">
        <f t="shared" si="154"/>
        <v>0</v>
      </c>
    </row>
    <row r="1380" spans="1:13" x14ac:dyDescent="0.25">
      <c r="A1380" s="1">
        <v>40670</v>
      </c>
      <c r="B1380" t="s">
        <v>8</v>
      </c>
      <c r="C1380" s="3">
        <v>184</v>
      </c>
      <c r="D1380">
        <f>SUMIF(B$1:B$2162, B1380, C$1:C$2162)</f>
        <v>3835</v>
      </c>
      <c r="E1380" s="2" t="str">
        <f t="shared" si="149"/>
        <v>2.20</v>
      </c>
      <c r="F1380">
        <f t="shared" si="150"/>
        <v>404.8</v>
      </c>
      <c r="G1380">
        <f t="shared" si="151"/>
        <v>2011</v>
      </c>
      <c r="H1380">
        <f>SUMIF(B$1:B1380, B1380, F$1:F1380)</f>
        <v>4804.5899999999992</v>
      </c>
      <c r="I1380">
        <f t="shared" si="155"/>
        <v>0.1</v>
      </c>
      <c r="J1380">
        <f t="shared" si="152"/>
        <v>386.40000000000003</v>
      </c>
      <c r="K1380" s="1">
        <f>EOMONTH(A1380, 0)</f>
        <v>40694</v>
      </c>
      <c r="L1380" s="3">
        <f t="shared" si="153"/>
        <v>4440</v>
      </c>
      <c r="M1380">
        <f t="shared" si="154"/>
        <v>0</v>
      </c>
    </row>
    <row r="1381" spans="1:13" x14ac:dyDescent="0.25">
      <c r="A1381" s="1">
        <v>40671</v>
      </c>
      <c r="B1381" t="s">
        <v>10</v>
      </c>
      <c r="C1381" s="3">
        <v>143</v>
      </c>
      <c r="D1381">
        <f>SUMIF(B$1:B$2162, B1381, C$1:C$2162)</f>
        <v>4831</v>
      </c>
      <c r="E1381" s="2" t="str">
        <f t="shared" si="149"/>
        <v>2.20</v>
      </c>
      <c r="F1381">
        <f t="shared" si="150"/>
        <v>314.60000000000002</v>
      </c>
      <c r="G1381">
        <f t="shared" si="151"/>
        <v>2011</v>
      </c>
      <c r="H1381">
        <f>SUMIF(B$1:B1381, B1381, F$1:F1381)</f>
        <v>6078.8900000000012</v>
      </c>
      <c r="I1381">
        <f t="shared" si="155"/>
        <v>0.1</v>
      </c>
      <c r="J1381">
        <f t="shared" si="152"/>
        <v>300.3</v>
      </c>
      <c r="K1381" s="1">
        <f>EOMONTH(A1381, 0)</f>
        <v>40694</v>
      </c>
      <c r="L1381" s="3">
        <f t="shared" si="153"/>
        <v>4297</v>
      </c>
      <c r="M1381">
        <f t="shared" si="154"/>
        <v>0</v>
      </c>
    </row>
    <row r="1382" spans="1:13" x14ac:dyDescent="0.25">
      <c r="A1382" s="1">
        <v>40672</v>
      </c>
      <c r="B1382" t="s">
        <v>30</v>
      </c>
      <c r="C1382" s="3">
        <v>184</v>
      </c>
      <c r="D1382">
        <f>SUMIF(B$1:B$2162, B1382, C$1:C$2162)</f>
        <v>5120</v>
      </c>
      <c r="E1382" s="2" t="str">
        <f t="shared" si="149"/>
        <v>2.20</v>
      </c>
      <c r="F1382">
        <f t="shared" si="150"/>
        <v>404.8</v>
      </c>
      <c r="G1382">
        <f t="shared" si="151"/>
        <v>2011</v>
      </c>
      <c r="H1382">
        <f>SUMIF(B$1:B1382, B1382, F$1:F1382)</f>
        <v>8285.39</v>
      </c>
      <c r="I1382">
        <f t="shared" si="155"/>
        <v>0.1</v>
      </c>
      <c r="J1382">
        <f t="shared" si="152"/>
        <v>386.40000000000003</v>
      </c>
      <c r="K1382" s="1">
        <f>EOMONTH(A1382, 0)</f>
        <v>40694</v>
      </c>
      <c r="L1382" s="3">
        <f t="shared" si="153"/>
        <v>4113</v>
      </c>
      <c r="M1382">
        <f t="shared" si="154"/>
        <v>0</v>
      </c>
    </row>
    <row r="1383" spans="1:13" x14ac:dyDescent="0.25">
      <c r="A1383" s="1">
        <v>40676</v>
      </c>
      <c r="B1383" t="s">
        <v>18</v>
      </c>
      <c r="C1383" s="3">
        <v>197</v>
      </c>
      <c r="D1383">
        <f>SUMIF(B$1:B$2162, B1383, C$1:C$2162)</f>
        <v>5156</v>
      </c>
      <c r="E1383" s="2" t="str">
        <f t="shared" si="149"/>
        <v>2.20</v>
      </c>
      <c r="F1383">
        <f t="shared" si="150"/>
        <v>433.40000000000003</v>
      </c>
      <c r="G1383">
        <f t="shared" si="151"/>
        <v>2011</v>
      </c>
      <c r="H1383">
        <f>SUMIF(B$1:B1383, B1383, F$1:F1383)</f>
        <v>8163.7999999999984</v>
      </c>
      <c r="I1383">
        <f t="shared" si="155"/>
        <v>0.1</v>
      </c>
      <c r="J1383">
        <f t="shared" si="152"/>
        <v>413.70000000000005</v>
      </c>
      <c r="K1383" s="1">
        <f>EOMONTH(A1383, 0)</f>
        <v>40694</v>
      </c>
      <c r="L1383" s="3">
        <f t="shared" si="153"/>
        <v>3916</v>
      </c>
      <c r="M1383">
        <f t="shared" si="154"/>
        <v>0</v>
      </c>
    </row>
    <row r="1384" spans="1:13" x14ac:dyDescent="0.25">
      <c r="A1384" s="1">
        <v>40676</v>
      </c>
      <c r="B1384" t="s">
        <v>163</v>
      </c>
      <c r="C1384" s="3">
        <v>3</v>
      </c>
      <c r="D1384">
        <f>SUMIF(B$1:B$2162, B1384, C$1:C$2162)</f>
        <v>25</v>
      </c>
      <c r="E1384" s="2" t="str">
        <f t="shared" si="149"/>
        <v>2.20</v>
      </c>
      <c r="F1384">
        <f t="shared" si="150"/>
        <v>6.6000000000000005</v>
      </c>
      <c r="G1384">
        <f t="shared" si="151"/>
        <v>2011</v>
      </c>
      <c r="H1384">
        <f>SUMIF(B$1:B1384, B1384, F$1:F1384)</f>
        <v>28.1</v>
      </c>
      <c r="I1384">
        <f t="shared" si="155"/>
        <v>0</v>
      </c>
      <c r="J1384">
        <f t="shared" si="152"/>
        <v>6.6000000000000005</v>
      </c>
      <c r="K1384" s="1">
        <f>EOMONTH(A1384, 0)</f>
        <v>40694</v>
      </c>
      <c r="L1384" s="3">
        <f t="shared" si="153"/>
        <v>3913</v>
      </c>
      <c r="M1384">
        <f t="shared" si="154"/>
        <v>0</v>
      </c>
    </row>
    <row r="1385" spans="1:13" x14ac:dyDescent="0.25">
      <c r="A1385" s="1">
        <v>40680</v>
      </c>
      <c r="B1385" t="s">
        <v>4</v>
      </c>
      <c r="C1385" s="3">
        <v>18</v>
      </c>
      <c r="D1385">
        <f>SUMIF(B$1:B$2162, B1385, C$1:C$2162)</f>
        <v>37</v>
      </c>
      <c r="E1385" s="2" t="str">
        <f t="shared" si="149"/>
        <v>2.20</v>
      </c>
      <c r="F1385">
        <f t="shared" si="150"/>
        <v>39.6</v>
      </c>
      <c r="G1385">
        <f t="shared" si="151"/>
        <v>2011</v>
      </c>
      <c r="H1385">
        <f>SUMIF(B$1:B1385, B1385, F$1:F1385)</f>
        <v>78.050000000000011</v>
      </c>
      <c r="I1385">
        <f t="shared" si="155"/>
        <v>0</v>
      </c>
      <c r="J1385">
        <f t="shared" si="152"/>
        <v>39.6</v>
      </c>
      <c r="K1385" s="1">
        <f>EOMONTH(A1385, 0)</f>
        <v>40694</v>
      </c>
      <c r="L1385" s="3">
        <f t="shared" si="153"/>
        <v>3895</v>
      </c>
      <c r="M1385">
        <f t="shared" si="154"/>
        <v>0</v>
      </c>
    </row>
    <row r="1386" spans="1:13" x14ac:dyDescent="0.25">
      <c r="A1386" s="1">
        <v>40685</v>
      </c>
      <c r="B1386" t="s">
        <v>0</v>
      </c>
      <c r="C1386" s="3">
        <v>7</v>
      </c>
      <c r="D1386">
        <f>SUMIF(B$1:B$2162, B1386, C$1:C$2162)</f>
        <v>60</v>
      </c>
      <c r="E1386" s="2" t="str">
        <f t="shared" si="149"/>
        <v>2.20</v>
      </c>
      <c r="F1386">
        <f t="shared" si="150"/>
        <v>15.400000000000002</v>
      </c>
      <c r="G1386">
        <f t="shared" si="151"/>
        <v>2011</v>
      </c>
      <c r="H1386">
        <f>SUMIF(B$1:B1386, B1386, F$1:F1386)</f>
        <v>124.70000000000002</v>
      </c>
      <c r="I1386">
        <f t="shared" si="155"/>
        <v>0.05</v>
      </c>
      <c r="J1386">
        <f t="shared" si="152"/>
        <v>15.050000000000002</v>
      </c>
      <c r="K1386" s="1">
        <f>EOMONTH(A1386, 0)</f>
        <v>40694</v>
      </c>
      <c r="L1386" s="3">
        <f t="shared" si="153"/>
        <v>3888</v>
      </c>
      <c r="M1386">
        <f t="shared" si="154"/>
        <v>0</v>
      </c>
    </row>
    <row r="1387" spans="1:13" x14ac:dyDescent="0.25">
      <c r="A1387" s="1">
        <v>40686</v>
      </c>
      <c r="B1387" t="s">
        <v>9</v>
      </c>
      <c r="C1387" s="3">
        <v>381</v>
      </c>
      <c r="D1387">
        <f>SUMIF(B$1:B$2162, B1387, C$1:C$2162)</f>
        <v>26955</v>
      </c>
      <c r="E1387" s="2" t="str">
        <f t="shared" si="149"/>
        <v>2.20</v>
      </c>
      <c r="F1387">
        <f t="shared" si="150"/>
        <v>838.2</v>
      </c>
      <c r="G1387">
        <f t="shared" si="151"/>
        <v>2011</v>
      </c>
      <c r="H1387">
        <f>SUMIF(B$1:B1387, B1387, F$1:F1387)</f>
        <v>36371.51999999999</v>
      </c>
      <c r="I1387">
        <f t="shared" si="155"/>
        <v>0.2</v>
      </c>
      <c r="J1387">
        <f t="shared" si="152"/>
        <v>762</v>
      </c>
      <c r="K1387" s="1">
        <f>EOMONTH(A1387, 0)</f>
        <v>40694</v>
      </c>
      <c r="L1387" s="3">
        <f t="shared" si="153"/>
        <v>3507</v>
      </c>
      <c r="M1387">
        <f t="shared" si="154"/>
        <v>0</v>
      </c>
    </row>
    <row r="1388" spans="1:13" x14ac:dyDescent="0.25">
      <c r="A1388" s="1">
        <v>40689</v>
      </c>
      <c r="B1388" t="s">
        <v>61</v>
      </c>
      <c r="C1388" s="3">
        <v>45</v>
      </c>
      <c r="D1388">
        <f>SUMIF(B$1:B$2162, B1388, C$1:C$2162)</f>
        <v>3705</v>
      </c>
      <c r="E1388" s="2" t="str">
        <f t="shared" si="149"/>
        <v>2.20</v>
      </c>
      <c r="F1388">
        <f t="shared" si="150"/>
        <v>99.000000000000014</v>
      </c>
      <c r="G1388">
        <f t="shared" si="151"/>
        <v>2011</v>
      </c>
      <c r="H1388">
        <f>SUMIF(B$1:B1388, B1388, F$1:F1388)</f>
        <v>4460.0899999999992</v>
      </c>
      <c r="I1388">
        <f t="shared" si="155"/>
        <v>0.1</v>
      </c>
      <c r="J1388">
        <f t="shared" si="152"/>
        <v>94.5</v>
      </c>
      <c r="K1388" s="1">
        <f>EOMONTH(A1388, 0)</f>
        <v>40694</v>
      </c>
      <c r="L1388" s="3">
        <f t="shared" si="153"/>
        <v>3462</v>
      </c>
      <c r="M1388">
        <f t="shared" si="154"/>
        <v>0</v>
      </c>
    </row>
    <row r="1389" spans="1:13" x14ac:dyDescent="0.25">
      <c r="A1389" s="1">
        <v>40691</v>
      </c>
      <c r="B1389" t="s">
        <v>17</v>
      </c>
      <c r="C1389" s="3">
        <v>499</v>
      </c>
      <c r="D1389">
        <f>SUMIF(B$1:B$2162, B1389, C$1:C$2162)</f>
        <v>19896</v>
      </c>
      <c r="E1389" s="2" t="str">
        <f t="shared" si="149"/>
        <v>2.20</v>
      </c>
      <c r="F1389">
        <f t="shared" si="150"/>
        <v>1097.8000000000002</v>
      </c>
      <c r="G1389">
        <f t="shared" si="151"/>
        <v>2011</v>
      </c>
      <c r="H1389">
        <f>SUMIF(B$1:B1389, B1389, F$1:F1389)</f>
        <v>26517.19</v>
      </c>
      <c r="I1389">
        <f t="shared" si="155"/>
        <v>0.2</v>
      </c>
      <c r="J1389">
        <f t="shared" si="152"/>
        <v>998</v>
      </c>
      <c r="K1389" s="1">
        <f>EOMONTH(A1389, 0)</f>
        <v>40694</v>
      </c>
      <c r="L1389" s="3">
        <f t="shared" si="153"/>
        <v>2963</v>
      </c>
      <c r="M1389">
        <f t="shared" si="154"/>
        <v>0</v>
      </c>
    </row>
    <row r="1390" spans="1:13" x14ac:dyDescent="0.25">
      <c r="A1390" s="1">
        <v>40695</v>
      </c>
      <c r="B1390" t="s">
        <v>17</v>
      </c>
      <c r="C1390" s="3">
        <v>134</v>
      </c>
      <c r="D1390">
        <f>SUMIF(B$1:B$2162, B1390, C$1:C$2162)</f>
        <v>19896</v>
      </c>
      <c r="E1390" s="2" t="str">
        <f t="shared" si="149"/>
        <v>2.20</v>
      </c>
      <c r="F1390">
        <f t="shared" si="150"/>
        <v>294.8</v>
      </c>
      <c r="G1390">
        <f t="shared" si="151"/>
        <v>2011</v>
      </c>
      <c r="H1390">
        <f>SUMIF(B$1:B1390, B1390, F$1:F1390)</f>
        <v>26811.989999999998</v>
      </c>
      <c r="I1390">
        <f t="shared" si="155"/>
        <v>0.2</v>
      </c>
      <c r="J1390">
        <f t="shared" si="152"/>
        <v>268</v>
      </c>
      <c r="K1390" s="1">
        <f>EOMONTH(A1390, 0)</f>
        <v>40724</v>
      </c>
      <c r="L1390" s="3">
        <f t="shared" si="153"/>
        <v>5963</v>
      </c>
      <c r="M1390">
        <f t="shared" si="154"/>
        <v>0</v>
      </c>
    </row>
    <row r="1391" spans="1:13" x14ac:dyDescent="0.25">
      <c r="A1391" s="1">
        <v>40695</v>
      </c>
      <c r="B1391" t="s">
        <v>52</v>
      </c>
      <c r="C1391" s="3">
        <v>132</v>
      </c>
      <c r="D1391">
        <f>SUMIF(B$1:B$2162, B1391, C$1:C$2162)</f>
        <v>5460</v>
      </c>
      <c r="E1391" s="2" t="str">
        <f t="shared" si="149"/>
        <v>2.20</v>
      </c>
      <c r="F1391">
        <f t="shared" si="150"/>
        <v>290.40000000000003</v>
      </c>
      <c r="G1391">
        <f t="shared" si="151"/>
        <v>2011</v>
      </c>
      <c r="H1391">
        <f>SUMIF(B$1:B1391, B1391, F$1:F1391)</f>
        <v>7135.6099999999988</v>
      </c>
      <c r="I1391">
        <f t="shared" si="155"/>
        <v>0.1</v>
      </c>
      <c r="J1391">
        <f t="shared" si="152"/>
        <v>277.2</v>
      </c>
      <c r="K1391" s="1">
        <f>EOMONTH(A1391, 0)</f>
        <v>40724</v>
      </c>
      <c r="L1391" s="3">
        <f t="shared" si="153"/>
        <v>5831</v>
      </c>
      <c r="M1391">
        <f t="shared" si="154"/>
        <v>0</v>
      </c>
    </row>
    <row r="1392" spans="1:13" x14ac:dyDescent="0.25">
      <c r="A1392" s="1">
        <v>40696</v>
      </c>
      <c r="B1392" t="s">
        <v>19</v>
      </c>
      <c r="C1392" s="3">
        <v>180</v>
      </c>
      <c r="D1392">
        <f>SUMIF(B$1:B$2162, B1392, C$1:C$2162)</f>
        <v>4784</v>
      </c>
      <c r="E1392" s="2" t="str">
        <f t="shared" si="149"/>
        <v>2.20</v>
      </c>
      <c r="F1392">
        <f t="shared" si="150"/>
        <v>396.00000000000006</v>
      </c>
      <c r="G1392">
        <f t="shared" si="151"/>
        <v>2011</v>
      </c>
      <c r="H1392">
        <f>SUMIF(B$1:B1392, B1392, F$1:F1392)</f>
        <v>6264.8499999999985</v>
      </c>
      <c r="I1392">
        <f t="shared" si="155"/>
        <v>0.1</v>
      </c>
      <c r="J1392">
        <f t="shared" si="152"/>
        <v>378</v>
      </c>
      <c r="K1392" s="1">
        <f>EOMONTH(A1392, 0)</f>
        <v>40724</v>
      </c>
      <c r="L1392" s="3">
        <f t="shared" si="153"/>
        <v>5651</v>
      </c>
      <c r="M1392">
        <f t="shared" si="154"/>
        <v>0</v>
      </c>
    </row>
    <row r="1393" spans="1:13" x14ac:dyDescent="0.25">
      <c r="A1393" s="1">
        <v>40699</v>
      </c>
      <c r="B1393" t="s">
        <v>221</v>
      </c>
      <c r="C1393" s="3">
        <v>5</v>
      </c>
      <c r="D1393">
        <f>SUMIF(B$1:B$2162, B1393, C$1:C$2162)</f>
        <v>49</v>
      </c>
      <c r="E1393" s="2" t="str">
        <f t="shared" si="149"/>
        <v>2.20</v>
      </c>
      <c r="F1393">
        <f t="shared" si="150"/>
        <v>11</v>
      </c>
      <c r="G1393">
        <f t="shared" si="151"/>
        <v>2011</v>
      </c>
      <c r="H1393">
        <f>SUMIF(B$1:B1393, B1393, F$1:F1393)</f>
        <v>30.8</v>
      </c>
      <c r="I1393">
        <f t="shared" si="155"/>
        <v>0</v>
      </c>
      <c r="J1393">
        <f t="shared" si="152"/>
        <v>11</v>
      </c>
      <c r="K1393" s="1">
        <f>EOMONTH(A1393, 0)</f>
        <v>40724</v>
      </c>
      <c r="L1393" s="3">
        <f t="shared" si="153"/>
        <v>5646</v>
      </c>
      <c r="M1393">
        <f t="shared" si="154"/>
        <v>0</v>
      </c>
    </row>
    <row r="1394" spans="1:13" x14ac:dyDescent="0.25">
      <c r="A1394" s="1">
        <v>40701</v>
      </c>
      <c r="B1394" t="s">
        <v>24</v>
      </c>
      <c r="C1394" s="3">
        <v>110</v>
      </c>
      <c r="D1394">
        <f>SUMIF(B$1:B$2162, B1394, C$1:C$2162)</f>
        <v>5797</v>
      </c>
      <c r="E1394" s="2" t="str">
        <f t="shared" si="149"/>
        <v>2.20</v>
      </c>
      <c r="F1394">
        <f t="shared" si="150"/>
        <v>242.00000000000003</v>
      </c>
      <c r="G1394">
        <f t="shared" si="151"/>
        <v>2011</v>
      </c>
      <c r="H1394">
        <f>SUMIF(B$1:B1394, B1394, F$1:F1394)</f>
        <v>8627.619999999999</v>
      </c>
      <c r="I1394">
        <f t="shared" si="155"/>
        <v>0.1</v>
      </c>
      <c r="J1394">
        <f t="shared" si="152"/>
        <v>231</v>
      </c>
      <c r="K1394" s="1">
        <f>EOMONTH(A1394, 0)</f>
        <v>40724</v>
      </c>
      <c r="L1394" s="3">
        <f t="shared" si="153"/>
        <v>5536</v>
      </c>
      <c r="M1394">
        <f t="shared" si="154"/>
        <v>0</v>
      </c>
    </row>
    <row r="1395" spans="1:13" x14ac:dyDescent="0.25">
      <c r="A1395" s="1">
        <v>40702</v>
      </c>
      <c r="B1395" t="s">
        <v>52</v>
      </c>
      <c r="C1395" s="3">
        <v>54</v>
      </c>
      <c r="D1395">
        <f>SUMIF(B$1:B$2162, B1395, C$1:C$2162)</f>
        <v>5460</v>
      </c>
      <c r="E1395" s="2" t="str">
        <f t="shared" si="149"/>
        <v>2.20</v>
      </c>
      <c r="F1395">
        <f t="shared" si="150"/>
        <v>118.80000000000001</v>
      </c>
      <c r="G1395">
        <f t="shared" si="151"/>
        <v>2011</v>
      </c>
      <c r="H1395">
        <f>SUMIF(B$1:B1395, B1395, F$1:F1395)</f>
        <v>7254.4099999999989</v>
      </c>
      <c r="I1395">
        <f t="shared" si="155"/>
        <v>0.1</v>
      </c>
      <c r="J1395">
        <f t="shared" si="152"/>
        <v>113.4</v>
      </c>
      <c r="K1395" s="1">
        <f>EOMONTH(A1395, 0)</f>
        <v>40724</v>
      </c>
      <c r="L1395" s="3">
        <f t="shared" si="153"/>
        <v>5482</v>
      </c>
      <c r="M1395">
        <f t="shared" si="154"/>
        <v>0</v>
      </c>
    </row>
    <row r="1396" spans="1:13" x14ac:dyDescent="0.25">
      <c r="A1396" s="1">
        <v>40703</v>
      </c>
      <c r="B1396" t="s">
        <v>209</v>
      </c>
      <c r="C1396" s="3">
        <v>6</v>
      </c>
      <c r="D1396">
        <f>SUMIF(B$1:B$2162, B1396, C$1:C$2162)</f>
        <v>12</v>
      </c>
      <c r="E1396" s="2" t="str">
        <f t="shared" si="149"/>
        <v>2.20</v>
      </c>
      <c r="F1396">
        <f t="shared" si="150"/>
        <v>13.200000000000001</v>
      </c>
      <c r="G1396">
        <f t="shared" si="151"/>
        <v>2011</v>
      </c>
      <c r="H1396">
        <f>SUMIF(B$1:B1396, B1396, F$1:F1396)</f>
        <v>25.800000000000004</v>
      </c>
      <c r="I1396">
        <f t="shared" si="155"/>
        <v>0</v>
      </c>
      <c r="J1396">
        <f t="shared" si="152"/>
        <v>13.200000000000001</v>
      </c>
      <c r="K1396" s="1">
        <f>EOMONTH(A1396, 0)</f>
        <v>40724</v>
      </c>
      <c r="L1396" s="3">
        <f t="shared" si="153"/>
        <v>5476</v>
      </c>
      <c r="M1396">
        <f t="shared" si="154"/>
        <v>0</v>
      </c>
    </row>
    <row r="1397" spans="1:13" x14ac:dyDescent="0.25">
      <c r="A1397" s="1">
        <v>40704</v>
      </c>
      <c r="B1397" t="s">
        <v>50</v>
      </c>
      <c r="C1397" s="3">
        <v>476</v>
      </c>
      <c r="D1397">
        <f>SUMIF(B$1:B$2162, B1397, C$1:C$2162)</f>
        <v>22352</v>
      </c>
      <c r="E1397" s="2" t="str">
        <f t="shared" si="149"/>
        <v>2.20</v>
      </c>
      <c r="F1397">
        <f t="shared" si="150"/>
        <v>1047.2</v>
      </c>
      <c r="G1397">
        <f t="shared" si="151"/>
        <v>2011</v>
      </c>
      <c r="H1397">
        <f>SUMIF(B$1:B1397, B1397, F$1:F1397)</f>
        <v>36188.189999999995</v>
      </c>
      <c r="I1397">
        <f t="shared" si="155"/>
        <v>0.2</v>
      </c>
      <c r="J1397">
        <f t="shared" si="152"/>
        <v>952</v>
      </c>
      <c r="K1397" s="1">
        <f>EOMONTH(A1397, 0)</f>
        <v>40724</v>
      </c>
      <c r="L1397" s="3">
        <f t="shared" si="153"/>
        <v>5000</v>
      </c>
      <c r="M1397">
        <f t="shared" si="154"/>
        <v>0</v>
      </c>
    </row>
    <row r="1398" spans="1:13" x14ac:dyDescent="0.25">
      <c r="A1398" s="1">
        <v>40704</v>
      </c>
      <c r="B1398" t="s">
        <v>19</v>
      </c>
      <c r="C1398" s="3">
        <v>104</v>
      </c>
      <c r="D1398">
        <f>SUMIF(B$1:B$2162, B1398, C$1:C$2162)</f>
        <v>4784</v>
      </c>
      <c r="E1398" s="2" t="str">
        <f t="shared" si="149"/>
        <v>2.20</v>
      </c>
      <c r="F1398">
        <f t="shared" si="150"/>
        <v>228.8</v>
      </c>
      <c r="G1398">
        <f t="shared" si="151"/>
        <v>2011</v>
      </c>
      <c r="H1398">
        <f>SUMIF(B$1:B1398, B1398, F$1:F1398)</f>
        <v>6493.6499999999987</v>
      </c>
      <c r="I1398">
        <f t="shared" si="155"/>
        <v>0.1</v>
      </c>
      <c r="J1398">
        <f t="shared" si="152"/>
        <v>218.4</v>
      </c>
      <c r="K1398" s="1">
        <f>EOMONTH(A1398, 0)</f>
        <v>40724</v>
      </c>
      <c r="L1398" s="3">
        <f t="shared" si="153"/>
        <v>4896</v>
      </c>
      <c r="M1398">
        <f t="shared" si="154"/>
        <v>0</v>
      </c>
    </row>
    <row r="1399" spans="1:13" x14ac:dyDescent="0.25">
      <c r="A1399" s="1">
        <v>40704</v>
      </c>
      <c r="B1399" t="s">
        <v>31</v>
      </c>
      <c r="C1399" s="3">
        <v>104</v>
      </c>
      <c r="D1399">
        <f>SUMIF(B$1:B$2162, B1399, C$1:C$2162)</f>
        <v>1737</v>
      </c>
      <c r="E1399" s="2" t="str">
        <f t="shared" si="149"/>
        <v>2.20</v>
      </c>
      <c r="F1399">
        <f t="shared" si="150"/>
        <v>228.8</v>
      </c>
      <c r="G1399">
        <f t="shared" si="151"/>
        <v>2011</v>
      </c>
      <c r="H1399">
        <f>SUMIF(B$1:B1399, B1399, F$1:F1399)</f>
        <v>3390.6800000000003</v>
      </c>
      <c r="I1399">
        <f t="shared" si="155"/>
        <v>0.1</v>
      </c>
      <c r="J1399">
        <f t="shared" si="152"/>
        <v>218.4</v>
      </c>
      <c r="K1399" s="1">
        <f>EOMONTH(A1399, 0)</f>
        <v>40724</v>
      </c>
      <c r="L1399" s="3">
        <f t="shared" si="153"/>
        <v>4792</v>
      </c>
      <c r="M1399">
        <f t="shared" si="154"/>
        <v>0</v>
      </c>
    </row>
    <row r="1400" spans="1:13" x14ac:dyDescent="0.25">
      <c r="A1400" s="1">
        <v>40706</v>
      </c>
      <c r="B1400" t="s">
        <v>18</v>
      </c>
      <c r="C1400" s="3">
        <v>47</v>
      </c>
      <c r="D1400">
        <f>SUMIF(B$1:B$2162, B1400, C$1:C$2162)</f>
        <v>5156</v>
      </c>
      <c r="E1400" s="2" t="str">
        <f t="shared" si="149"/>
        <v>2.20</v>
      </c>
      <c r="F1400">
        <f t="shared" si="150"/>
        <v>103.4</v>
      </c>
      <c r="G1400">
        <f t="shared" si="151"/>
        <v>2011</v>
      </c>
      <c r="H1400">
        <f>SUMIF(B$1:B1400, B1400, F$1:F1400)</f>
        <v>8267.1999999999989</v>
      </c>
      <c r="I1400">
        <f t="shared" si="155"/>
        <v>0.1</v>
      </c>
      <c r="J1400">
        <f t="shared" si="152"/>
        <v>98.7</v>
      </c>
      <c r="K1400" s="1">
        <f>EOMONTH(A1400, 0)</f>
        <v>40724</v>
      </c>
      <c r="L1400" s="3">
        <f t="shared" si="153"/>
        <v>4745</v>
      </c>
      <c r="M1400">
        <f t="shared" si="154"/>
        <v>0</v>
      </c>
    </row>
    <row r="1401" spans="1:13" x14ac:dyDescent="0.25">
      <c r="A1401" s="1">
        <v>40706</v>
      </c>
      <c r="B1401" t="s">
        <v>35</v>
      </c>
      <c r="C1401" s="3">
        <v>127</v>
      </c>
      <c r="D1401">
        <f>SUMIF(B$1:B$2162, B1401, C$1:C$2162)</f>
        <v>4407</v>
      </c>
      <c r="E1401" s="2" t="str">
        <f t="shared" si="149"/>
        <v>2.20</v>
      </c>
      <c r="F1401">
        <f t="shared" si="150"/>
        <v>279.40000000000003</v>
      </c>
      <c r="G1401">
        <f t="shared" si="151"/>
        <v>2011</v>
      </c>
      <c r="H1401">
        <f>SUMIF(B$1:B1401, B1401, F$1:F1401)</f>
        <v>5554.08</v>
      </c>
      <c r="I1401">
        <f t="shared" si="155"/>
        <v>0.1</v>
      </c>
      <c r="J1401">
        <f t="shared" si="152"/>
        <v>266.7</v>
      </c>
      <c r="K1401" s="1">
        <f>EOMONTH(A1401, 0)</f>
        <v>40724</v>
      </c>
      <c r="L1401" s="3">
        <f t="shared" si="153"/>
        <v>4618</v>
      </c>
      <c r="M1401">
        <f t="shared" si="154"/>
        <v>0</v>
      </c>
    </row>
    <row r="1402" spans="1:13" x14ac:dyDescent="0.25">
      <c r="A1402" s="1">
        <v>40708</v>
      </c>
      <c r="B1402" t="s">
        <v>25</v>
      </c>
      <c r="C1402" s="3">
        <v>143</v>
      </c>
      <c r="D1402">
        <f>SUMIF(B$1:B$2162, B1402, C$1:C$2162)</f>
        <v>2717</v>
      </c>
      <c r="E1402" s="2" t="str">
        <f t="shared" si="149"/>
        <v>2.20</v>
      </c>
      <c r="F1402">
        <f t="shared" si="150"/>
        <v>314.60000000000002</v>
      </c>
      <c r="G1402">
        <f t="shared" si="151"/>
        <v>2011</v>
      </c>
      <c r="H1402">
        <f>SUMIF(B$1:B1402, B1402, F$1:F1402)</f>
        <v>3236.24</v>
      </c>
      <c r="I1402">
        <f t="shared" si="155"/>
        <v>0.1</v>
      </c>
      <c r="J1402">
        <f t="shared" si="152"/>
        <v>300.3</v>
      </c>
      <c r="K1402" s="1">
        <f>EOMONTH(A1402, 0)</f>
        <v>40724</v>
      </c>
      <c r="L1402" s="3">
        <f t="shared" si="153"/>
        <v>4475</v>
      </c>
      <c r="M1402">
        <f t="shared" si="154"/>
        <v>0</v>
      </c>
    </row>
    <row r="1403" spans="1:13" x14ac:dyDescent="0.25">
      <c r="A1403" s="1">
        <v>40711</v>
      </c>
      <c r="B1403" t="s">
        <v>58</v>
      </c>
      <c r="C1403" s="3">
        <v>181</v>
      </c>
      <c r="D1403">
        <f>SUMIF(B$1:B$2162, B1403, C$1:C$2162)</f>
        <v>1404</v>
      </c>
      <c r="E1403" s="2" t="str">
        <f t="shared" si="149"/>
        <v>2.20</v>
      </c>
      <c r="F1403">
        <f t="shared" si="150"/>
        <v>398.20000000000005</v>
      </c>
      <c r="G1403">
        <f t="shared" si="151"/>
        <v>2011</v>
      </c>
      <c r="H1403">
        <f>SUMIF(B$1:B1403, B1403, F$1:F1403)</f>
        <v>1631.1000000000001</v>
      </c>
      <c r="I1403">
        <f t="shared" si="155"/>
        <v>0.1</v>
      </c>
      <c r="J1403">
        <f t="shared" si="152"/>
        <v>380.1</v>
      </c>
      <c r="K1403" s="1">
        <f>EOMONTH(A1403, 0)</f>
        <v>40724</v>
      </c>
      <c r="L1403" s="3">
        <f t="shared" si="153"/>
        <v>4294</v>
      </c>
      <c r="M1403">
        <f t="shared" si="154"/>
        <v>0</v>
      </c>
    </row>
    <row r="1404" spans="1:13" x14ac:dyDescent="0.25">
      <c r="A1404" s="1">
        <v>40714</v>
      </c>
      <c r="B1404" t="s">
        <v>19</v>
      </c>
      <c r="C1404" s="3">
        <v>139</v>
      </c>
      <c r="D1404">
        <f>SUMIF(B$1:B$2162, B1404, C$1:C$2162)</f>
        <v>4784</v>
      </c>
      <c r="E1404" s="2" t="str">
        <f t="shared" si="149"/>
        <v>2.20</v>
      </c>
      <c r="F1404">
        <f t="shared" si="150"/>
        <v>305.8</v>
      </c>
      <c r="G1404">
        <f t="shared" si="151"/>
        <v>2011</v>
      </c>
      <c r="H1404">
        <f>SUMIF(B$1:B1404, B1404, F$1:F1404)</f>
        <v>6799.4499999999989</v>
      </c>
      <c r="I1404">
        <f t="shared" si="155"/>
        <v>0.1</v>
      </c>
      <c r="J1404">
        <f t="shared" si="152"/>
        <v>291.90000000000003</v>
      </c>
      <c r="K1404" s="1">
        <f>EOMONTH(A1404, 0)</f>
        <v>40724</v>
      </c>
      <c r="L1404" s="3">
        <f t="shared" si="153"/>
        <v>4155</v>
      </c>
      <c r="M1404">
        <f t="shared" si="154"/>
        <v>0</v>
      </c>
    </row>
    <row r="1405" spans="1:13" x14ac:dyDescent="0.25">
      <c r="A1405" s="1">
        <v>40717</v>
      </c>
      <c r="B1405" t="s">
        <v>52</v>
      </c>
      <c r="C1405" s="3">
        <v>187</v>
      </c>
      <c r="D1405">
        <f>SUMIF(B$1:B$2162, B1405, C$1:C$2162)</f>
        <v>5460</v>
      </c>
      <c r="E1405" s="2" t="str">
        <f t="shared" si="149"/>
        <v>2.20</v>
      </c>
      <c r="F1405">
        <f t="shared" si="150"/>
        <v>411.40000000000003</v>
      </c>
      <c r="G1405">
        <f t="shared" si="151"/>
        <v>2011</v>
      </c>
      <c r="H1405">
        <f>SUMIF(B$1:B1405, B1405, F$1:F1405)</f>
        <v>7665.8099999999986</v>
      </c>
      <c r="I1405">
        <f t="shared" si="155"/>
        <v>0.1</v>
      </c>
      <c r="J1405">
        <f t="shared" si="152"/>
        <v>392.7</v>
      </c>
      <c r="K1405" s="1">
        <f>EOMONTH(A1405, 0)</f>
        <v>40724</v>
      </c>
      <c r="L1405" s="3">
        <f t="shared" si="153"/>
        <v>3968</v>
      </c>
      <c r="M1405">
        <f t="shared" si="154"/>
        <v>0</v>
      </c>
    </row>
    <row r="1406" spans="1:13" x14ac:dyDescent="0.25">
      <c r="A1406" s="1">
        <v>40717</v>
      </c>
      <c r="B1406" t="s">
        <v>201</v>
      </c>
      <c r="C1406" s="3">
        <v>11</v>
      </c>
      <c r="D1406">
        <f>SUMIF(B$1:B$2162, B1406, C$1:C$2162)</f>
        <v>29</v>
      </c>
      <c r="E1406" s="2" t="str">
        <f t="shared" si="149"/>
        <v>2.20</v>
      </c>
      <c r="F1406">
        <f t="shared" si="150"/>
        <v>24.200000000000003</v>
      </c>
      <c r="G1406">
        <f t="shared" si="151"/>
        <v>2011</v>
      </c>
      <c r="H1406">
        <f>SUMIF(B$1:B1406, B1406, F$1:F1406)</f>
        <v>28.46</v>
      </c>
      <c r="I1406">
        <f t="shared" si="155"/>
        <v>0</v>
      </c>
      <c r="J1406">
        <f t="shared" si="152"/>
        <v>24.200000000000003</v>
      </c>
      <c r="K1406" s="1">
        <f>EOMONTH(A1406, 0)</f>
        <v>40724</v>
      </c>
      <c r="L1406" s="3">
        <f t="shared" si="153"/>
        <v>3957</v>
      </c>
      <c r="M1406">
        <f t="shared" si="154"/>
        <v>0</v>
      </c>
    </row>
    <row r="1407" spans="1:13" x14ac:dyDescent="0.25">
      <c r="A1407" s="1">
        <v>40718</v>
      </c>
      <c r="B1407" t="s">
        <v>55</v>
      </c>
      <c r="C1407" s="3">
        <v>170</v>
      </c>
      <c r="D1407">
        <f>SUMIF(B$1:B$2162, B1407, C$1:C$2162)</f>
        <v>4926</v>
      </c>
      <c r="E1407" s="2" t="str">
        <f t="shared" si="149"/>
        <v>2.20</v>
      </c>
      <c r="F1407">
        <f t="shared" si="150"/>
        <v>374.00000000000006</v>
      </c>
      <c r="G1407">
        <f t="shared" si="151"/>
        <v>2011</v>
      </c>
      <c r="H1407">
        <f>SUMIF(B$1:B1407, B1407, F$1:F1407)</f>
        <v>7095.9000000000015</v>
      </c>
      <c r="I1407">
        <f t="shared" si="155"/>
        <v>0.1</v>
      </c>
      <c r="J1407">
        <f t="shared" si="152"/>
        <v>357</v>
      </c>
      <c r="K1407" s="1">
        <f>EOMONTH(A1407, 0)</f>
        <v>40724</v>
      </c>
      <c r="L1407" s="3">
        <f t="shared" si="153"/>
        <v>3787</v>
      </c>
      <c r="M1407">
        <f t="shared" si="154"/>
        <v>0</v>
      </c>
    </row>
    <row r="1408" spans="1:13" x14ac:dyDescent="0.25">
      <c r="A1408" s="1">
        <v>40723</v>
      </c>
      <c r="B1408" t="s">
        <v>116</v>
      </c>
      <c r="C1408" s="3">
        <v>7</v>
      </c>
      <c r="D1408">
        <f>SUMIF(B$1:B$2162, B1408, C$1:C$2162)</f>
        <v>36</v>
      </c>
      <c r="E1408" s="2" t="str">
        <f t="shared" si="149"/>
        <v>2.20</v>
      </c>
      <c r="F1408">
        <f t="shared" si="150"/>
        <v>15.400000000000002</v>
      </c>
      <c r="G1408">
        <f t="shared" si="151"/>
        <v>2011</v>
      </c>
      <c r="H1408">
        <f>SUMIF(B$1:B1408, B1408, F$1:F1408)</f>
        <v>56.900000000000006</v>
      </c>
      <c r="I1408">
        <f t="shared" si="155"/>
        <v>0</v>
      </c>
      <c r="J1408">
        <f t="shared" si="152"/>
        <v>15.400000000000002</v>
      </c>
      <c r="K1408" s="1">
        <f>EOMONTH(A1408, 0)</f>
        <v>40724</v>
      </c>
      <c r="L1408" s="3">
        <f t="shared" si="153"/>
        <v>3780</v>
      </c>
      <c r="M1408">
        <f t="shared" si="154"/>
        <v>0</v>
      </c>
    </row>
    <row r="1409" spans="1:13" x14ac:dyDescent="0.25">
      <c r="A1409" s="1">
        <v>40727</v>
      </c>
      <c r="B1409" t="s">
        <v>9</v>
      </c>
      <c r="C1409" s="3">
        <v>145</v>
      </c>
      <c r="D1409">
        <f>SUMIF(B$1:B$2162, B1409, C$1:C$2162)</f>
        <v>26955</v>
      </c>
      <c r="E1409" s="2" t="str">
        <f t="shared" si="149"/>
        <v>2.20</v>
      </c>
      <c r="F1409">
        <f t="shared" si="150"/>
        <v>319</v>
      </c>
      <c r="G1409">
        <f t="shared" si="151"/>
        <v>2011</v>
      </c>
      <c r="H1409">
        <f>SUMIF(B$1:B1409, B1409, F$1:F1409)</f>
        <v>36690.51999999999</v>
      </c>
      <c r="I1409">
        <f t="shared" si="155"/>
        <v>0.2</v>
      </c>
      <c r="J1409">
        <f t="shared" si="152"/>
        <v>290</v>
      </c>
      <c r="K1409" s="1">
        <f>EOMONTH(A1409, 0)</f>
        <v>40755</v>
      </c>
      <c r="L1409" s="3">
        <f t="shared" si="153"/>
        <v>5780</v>
      </c>
      <c r="M1409">
        <f t="shared" si="154"/>
        <v>0</v>
      </c>
    </row>
    <row r="1410" spans="1:13" x14ac:dyDescent="0.25">
      <c r="A1410" s="1">
        <v>40727</v>
      </c>
      <c r="B1410" t="s">
        <v>12</v>
      </c>
      <c r="C1410" s="3">
        <v>168</v>
      </c>
      <c r="D1410">
        <f>SUMIF(B$1:B$2162, B1410, C$1:C$2162)</f>
        <v>5492</v>
      </c>
      <c r="E1410" s="2" t="str">
        <f t="shared" ref="E1410:E1473" si="156">INDEX(Z$1:Z$10, MATCH(YEAR(A1410), Y$1:Y$10, 0))</f>
        <v>2.20</v>
      </c>
      <c r="F1410">
        <f t="shared" ref="F1410:F1473" si="157">C1410*E1410</f>
        <v>369.6</v>
      </c>
      <c r="G1410">
        <f t="shared" ref="G1410:G1473" si="158">YEAR(A1410)</f>
        <v>2011</v>
      </c>
      <c r="H1410">
        <f>SUMIF(B$1:B1410, B1410, F$1:F1410)</f>
        <v>7620.1</v>
      </c>
      <c r="I1410">
        <f t="shared" si="155"/>
        <v>0.1</v>
      </c>
      <c r="J1410">
        <f t="shared" ref="J1410:J1473" si="159">C1410*(E1410-I1410)</f>
        <v>352.8</v>
      </c>
      <c r="K1410" s="1">
        <f>EOMONTH(A1410, 0)</f>
        <v>40755</v>
      </c>
      <c r="L1410" s="3">
        <f t="shared" si="153"/>
        <v>5612</v>
      </c>
      <c r="M1410">
        <f t="shared" si="154"/>
        <v>0</v>
      </c>
    </row>
    <row r="1411" spans="1:13" x14ac:dyDescent="0.25">
      <c r="A1411" s="1">
        <v>40727</v>
      </c>
      <c r="B1411" t="s">
        <v>205</v>
      </c>
      <c r="C1411" s="3">
        <v>4</v>
      </c>
      <c r="D1411">
        <f>SUMIF(B$1:B$2162, B1411, C$1:C$2162)</f>
        <v>12</v>
      </c>
      <c r="E1411" s="2" t="str">
        <f t="shared" si="156"/>
        <v>2.20</v>
      </c>
      <c r="F1411">
        <f t="shared" si="157"/>
        <v>8.8000000000000007</v>
      </c>
      <c r="G1411">
        <f t="shared" si="158"/>
        <v>2011</v>
      </c>
      <c r="H1411">
        <f>SUMIF(B$1:B1411, B1411, F$1:F1411)</f>
        <v>10.9</v>
      </c>
      <c r="I1411">
        <f t="shared" si="155"/>
        <v>0</v>
      </c>
      <c r="J1411">
        <f t="shared" si="159"/>
        <v>8.8000000000000007</v>
      </c>
      <c r="K1411" s="1">
        <f>EOMONTH(A1411, 0)</f>
        <v>40755</v>
      </c>
      <c r="L1411" s="3">
        <f t="shared" ref="L1411:L1474" si="160">IF(MONTH(K1410)&lt;MONTH(A1411), IF(L1410 &lt;5000, IF(L1410&lt;4000, IF(L1410&lt;3000, IF(L1410&lt;2000,IF(L1410&lt;1000, L1410 + 5000, L1410+4000), L1410+3000), L1410+2000), L1410+1000), L1410 - C1411), L1410 - C1411)</f>
        <v>5608</v>
      </c>
      <c r="M1411">
        <f t="shared" ref="M1411:M1474" si="161">IF(AND(MONTH(K1410)&lt;MONTH(A1411), L1411 + C1411 &gt; L1410 + 4000), 1, 0)</f>
        <v>0</v>
      </c>
    </row>
    <row r="1412" spans="1:13" x14ac:dyDescent="0.25">
      <c r="A1412" s="1">
        <v>40730</v>
      </c>
      <c r="B1412" t="s">
        <v>19</v>
      </c>
      <c r="C1412" s="3">
        <v>103</v>
      </c>
      <c r="D1412">
        <f>SUMIF(B$1:B$2162, B1412, C$1:C$2162)</f>
        <v>4784</v>
      </c>
      <c r="E1412" s="2" t="str">
        <f t="shared" si="156"/>
        <v>2.20</v>
      </c>
      <c r="F1412">
        <f t="shared" si="157"/>
        <v>226.60000000000002</v>
      </c>
      <c r="G1412">
        <f t="shared" si="158"/>
        <v>2011</v>
      </c>
      <c r="H1412">
        <f>SUMIF(B$1:B1412, B1412, F$1:F1412)</f>
        <v>7026.0499999999993</v>
      </c>
      <c r="I1412">
        <f t="shared" si="155"/>
        <v>0.1</v>
      </c>
      <c r="J1412">
        <f t="shared" si="159"/>
        <v>216.3</v>
      </c>
      <c r="K1412" s="1">
        <f>EOMONTH(A1412, 0)</f>
        <v>40755</v>
      </c>
      <c r="L1412" s="3">
        <f t="shared" si="160"/>
        <v>5505</v>
      </c>
      <c r="M1412">
        <f t="shared" si="161"/>
        <v>0</v>
      </c>
    </row>
    <row r="1413" spans="1:13" x14ac:dyDescent="0.25">
      <c r="A1413" s="1">
        <v>40732</v>
      </c>
      <c r="B1413" t="s">
        <v>17</v>
      </c>
      <c r="C1413" s="3">
        <v>101</v>
      </c>
      <c r="D1413">
        <f>SUMIF(B$1:B$2162, B1413, C$1:C$2162)</f>
        <v>19896</v>
      </c>
      <c r="E1413" s="2" t="str">
        <f t="shared" si="156"/>
        <v>2.20</v>
      </c>
      <c r="F1413">
        <f t="shared" si="157"/>
        <v>222.20000000000002</v>
      </c>
      <c r="G1413">
        <f t="shared" si="158"/>
        <v>2011</v>
      </c>
      <c r="H1413">
        <f>SUMIF(B$1:B1413, B1413, F$1:F1413)</f>
        <v>27034.19</v>
      </c>
      <c r="I1413">
        <f t="shared" si="155"/>
        <v>0.2</v>
      </c>
      <c r="J1413">
        <f t="shared" si="159"/>
        <v>202</v>
      </c>
      <c r="K1413" s="1">
        <f>EOMONTH(A1413, 0)</f>
        <v>40755</v>
      </c>
      <c r="L1413" s="3">
        <f t="shared" si="160"/>
        <v>5404</v>
      </c>
      <c r="M1413">
        <f t="shared" si="161"/>
        <v>0</v>
      </c>
    </row>
    <row r="1414" spans="1:13" x14ac:dyDescent="0.25">
      <c r="A1414" s="1">
        <v>40733</v>
      </c>
      <c r="B1414" t="s">
        <v>35</v>
      </c>
      <c r="C1414" s="3">
        <v>141</v>
      </c>
      <c r="D1414">
        <f>SUMIF(B$1:B$2162, B1414, C$1:C$2162)</f>
        <v>4407</v>
      </c>
      <c r="E1414" s="2" t="str">
        <f t="shared" si="156"/>
        <v>2.20</v>
      </c>
      <c r="F1414">
        <f t="shared" si="157"/>
        <v>310.20000000000005</v>
      </c>
      <c r="G1414">
        <f t="shared" si="158"/>
        <v>2011</v>
      </c>
      <c r="H1414">
        <f>SUMIF(B$1:B1414, B1414, F$1:F1414)</f>
        <v>5864.28</v>
      </c>
      <c r="I1414">
        <f t="shared" si="155"/>
        <v>0.1</v>
      </c>
      <c r="J1414">
        <f t="shared" si="159"/>
        <v>296.10000000000002</v>
      </c>
      <c r="K1414" s="1">
        <f>EOMONTH(A1414, 0)</f>
        <v>40755</v>
      </c>
      <c r="L1414" s="3">
        <f t="shared" si="160"/>
        <v>5263</v>
      </c>
      <c r="M1414">
        <f t="shared" si="161"/>
        <v>0</v>
      </c>
    </row>
    <row r="1415" spans="1:13" x14ac:dyDescent="0.25">
      <c r="A1415" s="1">
        <v>40733</v>
      </c>
      <c r="B1415" t="s">
        <v>194</v>
      </c>
      <c r="C1415" s="3">
        <v>6</v>
      </c>
      <c r="D1415">
        <f>SUMIF(B$1:B$2162, B1415, C$1:C$2162)</f>
        <v>19</v>
      </c>
      <c r="E1415" s="2" t="str">
        <f t="shared" si="156"/>
        <v>2.20</v>
      </c>
      <c r="F1415">
        <f t="shared" si="157"/>
        <v>13.200000000000001</v>
      </c>
      <c r="G1415">
        <f t="shared" si="158"/>
        <v>2011</v>
      </c>
      <c r="H1415">
        <f>SUMIF(B$1:B1415, B1415, F$1:F1415)</f>
        <v>40.89</v>
      </c>
      <c r="I1415">
        <f t="shared" si="155"/>
        <v>0</v>
      </c>
      <c r="J1415">
        <f t="shared" si="159"/>
        <v>13.200000000000001</v>
      </c>
      <c r="K1415" s="1">
        <f>EOMONTH(A1415, 0)</f>
        <v>40755</v>
      </c>
      <c r="L1415" s="3">
        <f t="shared" si="160"/>
        <v>5257</v>
      </c>
      <c r="M1415">
        <f t="shared" si="161"/>
        <v>0</v>
      </c>
    </row>
    <row r="1416" spans="1:13" x14ac:dyDescent="0.25">
      <c r="A1416" s="1">
        <v>40733</v>
      </c>
      <c r="B1416" t="s">
        <v>178</v>
      </c>
      <c r="C1416" s="3">
        <v>16</v>
      </c>
      <c r="D1416">
        <f>SUMIF(B$1:B$2162, B1416, C$1:C$2162)</f>
        <v>19</v>
      </c>
      <c r="E1416" s="2" t="str">
        <f t="shared" si="156"/>
        <v>2.20</v>
      </c>
      <c r="F1416">
        <f t="shared" si="157"/>
        <v>35.200000000000003</v>
      </c>
      <c r="G1416">
        <f t="shared" si="158"/>
        <v>2011</v>
      </c>
      <c r="H1416">
        <f>SUMIF(B$1:B1416, B1416, F$1:F1416)</f>
        <v>39.46</v>
      </c>
      <c r="I1416">
        <f t="shared" si="155"/>
        <v>0</v>
      </c>
      <c r="J1416">
        <f t="shared" si="159"/>
        <v>35.200000000000003</v>
      </c>
      <c r="K1416" s="1">
        <f>EOMONTH(A1416, 0)</f>
        <v>40755</v>
      </c>
      <c r="L1416" s="3">
        <f t="shared" si="160"/>
        <v>5241</v>
      </c>
      <c r="M1416">
        <f t="shared" si="161"/>
        <v>0</v>
      </c>
    </row>
    <row r="1417" spans="1:13" x14ac:dyDescent="0.25">
      <c r="A1417" s="1">
        <v>40735</v>
      </c>
      <c r="B1417" t="s">
        <v>17</v>
      </c>
      <c r="C1417" s="3">
        <v>276</v>
      </c>
      <c r="D1417">
        <f>SUMIF(B$1:B$2162, B1417, C$1:C$2162)</f>
        <v>19896</v>
      </c>
      <c r="E1417" s="2" t="str">
        <f t="shared" si="156"/>
        <v>2.20</v>
      </c>
      <c r="F1417">
        <f t="shared" si="157"/>
        <v>607.20000000000005</v>
      </c>
      <c r="G1417">
        <f t="shared" si="158"/>
        <v>2011</v>
      </c>
      <c r="H1417">
        <f>SUMIF(B$1:B1417, B1417, F$1:F1417)</f>
        <v>27641.39</v>
      </c>
      <c r="I1417">
        <f t="shared" si="155"/>
        <v>0.2</v>
      </c>
      <c r="J1417">
        <f t="shared" si="159"/>
        <v>552</v>
      </c>
      <c r="K1417" s="1">
        <f>EOMONTH(A1417, 0)</f>
        <v>40755</v>
      </c>
      <c r="L1417" s="3">
        <f t="shared" si="160"/>
        <v>4965</v>
      </c>
      <c r="M1417">
        <f t="shared" si="161"/>
        <v>0</v>
      </c>
    </row>
    <row r="1418" spans="1:13" x14ac:dyDescent="0.25">
      <c r="A1418" s="1">
        <v>40736</v>
      </c>
      <c r="B1418" t="s">
        <v>102</v>
      </c>
      <c r="C1418" s="3">
        <v>329</v>
      </c>
      <c r="D1418">
        <f>SUMIF(B$1:B$2162, B1418, C$1:C$2162)</f>
        <v>7904</v>
      </c>
      <c r="E1418" s="2" t="str">
        <f t="shared" si="156"/>
        <v>2.20</v>
      </c>
      <c r="F1418">
        <f t="shared" si="157"/>
        <v>723.80000000000007</v>
      </c>
      <c r="G1418">
        <f t="shared" si="158"/>
        <v>2011</v>
      </c>
      <c r="H1418">
        <f>SUMIF(B$1:B1418, B1418, F$1:F1418)</f>
        <v>8208.8999999999978</v>
      </c>
      <c r="I1418">
        <f t="shared" ref="I1418:I1481" si="162">IF(AND(H1418&gt;=100, H1418&lt;1000), 0.05, IF(AND(H1418&gt;=1000, H1418&lt;10000), 0.1, IF(H1418&gt;=10000, 0.2, 0)))</f>
        <v>0.1</v>
      </c>
      <c r="J1418">
        <f t="shared" si="159"/>
        <v>690.9</v>
      </c>
      <c r="K1418" s="1">
        <f>EOMONTH(A1418, 0)</f>
        <v>40755</v>
      </c>
      <c r="L1418" s="3">
        <f t="shared" si="160"/>
        <v>4636</v>
      </c>
      <c r="M1418">
        <f t="shared" si="161"/>
        <v>0</v>
      </c>
    </row>
    <row r="1419" spans="1:13" x14ac:dyDescent="0.25">
      <c r="A1419" s="1">
        <v>40737</v>
      </c>
      <c r="B1419" t="s">
        <v>52</v>
      </c>
      <c r="C1419" s="3">
        <v>200</v>
      </c>
      <c r="D1419">
        <f>SUMIF(B$1:B$2162, B1419, C$1:C$2162)</f>
        <v>5460</v>
      </c>
      <c r="E1419" s="2" t="str">
        <f t="shared" si="156"/>
        <v>2.20</v>
      </c>
      <c r="F1419">
        <f t="shared" si="157"/>
        <v>440.00000000000006</v>
      </c>
      <c r="G1419">
        <f t="shared" si="158"/>
        <v>2011</v>
      </c>
      <c r="H1419">
        <f>SUMIF(B$1:B1419, B1419, F$1:F1419)</f>
        <v>8105.8099999999986</v>
      </c>
      <c r="I1419">
        <f t="shared" si="162"/>
        <v>0.1</v>
      </c>
      <c r="J1419">
        <f t="shared" si="159"/>
        <v>420</v>
      </c>
      <c r="K1419" s="1">
        <f>EOMONTH(A1419, 0)</f>
        <v>40755</v>
      </c>
      <c r="L1419" s="3">
        <f t="shared" si="160"/>
        <v>4436</v>
      </c>
      <c r="M1419">
        <f t="shared" si="161"/>
        <v>0</v>
      </c>
    </row>
    <row r="1420" spans="1:13" x14ac:dyDescent="0.25">
      <c r="A1420" s="1">
        <v>40740</v>
      </c>
      <c r="B1420" t="s">
        <v>37</v>
      </c>
      <c r="C1420" s="3">
        <v>66</v>
      </c>
      <c r="D1420">
        <f>SUMIF(B$1:B$2162, B1420, C$1:C$2162)</f>
        <v>5232</v>
      </c>
      <c r="E1420" s="2" t="str">
        <f t="shared" si="156"/>
        <v>2.20</v>
      </c>
      <c r="F1420">
        <f t="shared" si="157"/>
        <v>145.20000000000002</v>
      </c>
      <c r="G1420">
        <f t="shared" si="158"/>
        <v>2011</v>
      </c>
      <c r="H1420">
        <f>SUMIF(B$1:B1420, B1420, F$1:F1420)</f>
        <v>6762.0900000000011</v>
      </c>
      <c r="I1420">
        <f t="shared" si="162"/>
        <v>0.1</v>
      </c>
      <c r="J1420">
        <f t="shared" si="159"/>
        <v>138.6</v>
      </c>
      <c r="K1420" s="1">
        <f>EOMONTH(A1420, 0)</f>
        <v>40755</v>
      </c>
      <c r="L1420" s="3">
        <f t="shared" si="160"/>
        <v>4370</v>
      </c>
      <c r="M1420">
        <f t="shared" si="161"/>
        <v>0</v>
      </c>
    </row>
    <row r="1421" spans="1:13" x14ac:dyDescent="0.25">
      <c r="A1421" s="1">
        <v>40740</v>
      </c>
      <c r="B1421" t="s">
        <v>10</v>
      </c>
      <c r="C1421" s="3">
        <v>82</v>
      </c>
      <c r="D1421">
        <f>SUMIF(B$1:B$2162, B1421, C$1:C$2162)</f>
        <v>4831</v>
      </c>
      <c r="E1421" s="2" t="str">
        <f t="shared" si="156"/>
        <v>2.20</v>
      </c>
      <c r="F1421">
        <f t="shared" si="157"/>
        <v>180.4</v>
      </c>
      <c r="G1421">
        <f t="shared" si="158"/>
        <v>2011</v>
      </c>
      <c r="H1421">
        <f>SUMIF(B$1:B1421, B1421, F$1:F1421)</f>
        <v>6259.2900000000009</v>
      </c>
      <c r="I1421">
        <f t="shared" si="162"/>
        <v>0.1</v>
      </c>
      <c r="J1421">
        <f t="shared" si="159"/>
        <v>172.20000000000002</v>
      </c>
      <c r="K1421" s="1">
        <f>EOMONTH(A1421, 0)</f>
        <v>40755</v>
      </c>
      <c r="L1421" s="3">
        <f t="shared" si="160"/>
        <v>4288</v>
      </c>
      <c r="M1421">
        <f t="shared" si="161"/>
        <v>0</v>
      </c>
    </row>
    <row r="1422" spans="1:13" x14ac:dyDescent="0.25">
      <c r="A1422" s="1">
        <v>40745</v>
      </c>
      <c r="B1422" t="s">
        <v>22</v>
      </c>
      <c r="C1422" s="3">
        <v>150</v>
      </c>
      <c r="D1422">
        <f>SUMIF(B$1:B$2162, B1422, C$1:C$2162)</f>
        <v>26025</v>
      </c>
      <c r="E1422" s="2" t="str">
        <f t="shared" si="156"/>
        <v>2.20</v>
      </c>
      <c r="F1422">
        <f t="shared" si="157"/>
        <v>330</v>
      </c>
      <c r="G1422">
        <f t="shared" si="158"/>
        <v>2011</v>
      </c>
      <c r="H1422">
        <f>SUMIF(B$1:B1422, B1422, F$1:F1422)</f>
        <v>35027.830000000009</v>
      </c>
      <c r="I1422">
        <f t="shared" si="162"/>
        <v>0.2</v>
      </c>
      <c r="J1422">
        <f t="shared" si="159"/>
        <v>300</v>
      </c>
      <c r="K1422" s="1">
        <f>EOMONTH(A1422, 0)</f>
        <v>40755</v>
      </c>
      <c r="L1422" s="3">
        <f t="shared" si="160"/>
        <v>4138</v>
      </c>
      <c r="M1422">
        <f t="shared" si="161"/>
        <v>0</v>
      </c>
    </row>
    <row r="1423" spans="1:13" x14ac:dyDescent="0.25">
      <c r="A1423" s="1">
        <v>40745</v>
      </c>
      <c r="B1423" t="s">
        <v>69</v>
      </c>
      <c r="C1423" s="3">
        <v>63</v>
      </c>
      <c r="D1423">
        <f>SUMIF(B$1:B$2162, B1423, C$1:C$2162)</f>
        <v>3803</v>
      </c>
      <c r="E1423" s="2" t="str">
        <f t="shared" si="156"/>
        <v>2.20</v>
      </c>
      <c r="F1423">
        <f t="shared" si="157"/>
        <v>138.60000000000002</v>
      </c>
      <c r="G1423">
        <f t="shared" si="158"/>
        <v>2011</v>
      </c>
      <c r="H1423">
        <f>SUMIF(B$1:B1423, B1423, F$1:F1423)</f>
        <v>5144.3600000000015</v>
      </c>
      <c r="I1423">
        <f t="shared" si="162"/>
        <v>0.1</v>
      </c>
      <c r="J1423">
        <f t="shared" si="159"/>
        <v>132.30000000000001</v>
      </c>
      <c r="K1423" s="1">
        <f>EOMONTH(A1423, 0)</f>
        <v>40755</v>
      </c>
      <c r="L1423" s="3">
        <f t="shared" si="160"/>
        <v>4075</v>
      </c>
      <c r="M1423">
        <f t="shared" si="161"/>
        <v>0</v>
      </c>
    </row>
    <row r="1424" spans="1:13" x14ac:dyDescent="0.25">
      <c r="A1424" s="1">
        <v>40746</v>
      </c>
      <c r="B1424" t="s">
        <v>66</v>
      </c>
      <c r="C1424" s="3">
        <v>120</v>
      </c>
      <c r="D1424">
        <f>SUMIF(B$1:B$2162, B1424, C$1:C$2162)</f>
        <v>3795</v>
      </c>
      <c r="E1424" s="2" t="str">
        <f t="shared" si="156"/>
        <v>2.20</v>
      </c>
      <c r="F1424">
        <f t="shared" si="157"/>
        <v>264</v>
      </c>
      <c r="G1424">
        <f t="shared" si="158"/>
        <v>2011</v>
      </c>
      <c r="H1424">
        <f>SUMIF(B$1:B1424, B1424, F$1:F1424)</f>
        <v>5257.53</v>
      </c>
      <c r="I1424">
        <f t="shared" si="162"/>
        <v>0.1</v>
      </c>
      <c r="J1424">
        <f t="shared" si="159"/>
        <v>252</v>
      </c>
      <c r="K1424" s="1">
        <f>EOMONTH(A1424, 0)</f>
        <v>40755</v>
      </c>
      <c r="L1424" s="3">
        <f t="shared" si="160"/>
        <v>3955</v>
      </c>
      <c r="M1424">
        <f t="shared" si="161"/>
        <v>0</v>
      </c>
    </row>
    <row r="1425" spans="1:13" x14ac:dyDescent="0.25">
      <c r="A1425" s="1">
        <v>40747</v>
      </c>
      <c r="B1425" t="s">
        <v>7</v>
      </c>
      <c r="C1425" s="3">
        <v>155</v>
      </c>
      <c r="D1425">
        <f>SUMIF(B$1:B$2162, B1425, C$1:C$2162)</f>
        <v>27505</v>
      </c>
      <c r="E1425" s="2" t="str">
        <f t="shared" si="156"/>
        <v>2.20</v>
      </c>
      <c r="F1425">
        <f t="shared" si="157"/>
        <v>341</v>
      </c>
      <c r="G1425">
        <f t="shared" si="158"/>
        <v>2011</v>
      </c>
      <c r="H1425">
        <f>SUMIF(B$1:B1425, B1425, F$1:F1425)</f>
        <v>39318.579999999994</v>
      </c>
      <c r="I1425">
        <f t="shared" si="162"/>
        <v>0.2</v>
      </c>
      <c r="J1425">
        <f t="shared" si="159"/>
        <v>310</v>
      </c>
      <c r="K1425" s="1">
        <f>EOMONTH(A1425, 0)</f>
        <v>40755</v>
      </c>
      <c r="L1425" s="3">
        <f t="shared" si="160"/>
        <v>3800</v>
      </c>
      <c r="M1425">
        <f t="shared" si="161"/>
        <v>0</v>
      </c>
    </row>
    <row r="1426" spans="1:13" x14ac:dyDescent="0.25">
      <c r="A1426" s="1">
        <v>40748</v>
      </c>
      <c r="B1426" t="s">
        <v>19</v>
      </c>
      <c r="C1426" s="3">
        <v>30</v>
      </c>
      <c r="D1426">
        <f>SUMIF(B$1:B$2162, B1426, C$1:C$2162)</f>
        <v>4784</v>
      </c>
      <c r="E1426" s="2" t="str">
        <f t="shared" si="156"/>
        <v>2.20</v>
      </c>
      <c r="F1426">
        <f t="shared" si="157"/>
        <v>66</v>
      </c>
      <c r="G1426">
        <f t="shared" si="158"/>
        <v>2011</v>
      </c>
      <c r="H1426">
        <f>SUMIF(B$1:B1426, B1426, F$1:F1426)</f>
        <v>7092.0499999999993</v>
      </c>
      <c r="I1426">
        <f t="shared" si="162"/>
        <v>0.1</v>
      </c>
      <c r="J1426">
        <f t="shared" si="159"/>
        <v>63</v>
      </c>
      <c r="K1426" s="1">
        <f>EOMONTH(A1426, 0)</f>
        <v>40755</v>
      </c>
      <c r="L1426" s="3">
        <f t="shared" si="160"/>
        <v>3770</v>
      </c>
      <c r="M1426">
        <f t="shared" si="161"/>
        <v>0</v>
      </c>
    </row>
    <row r="1427" spans="1:13" x14ac:dyDescent="0.25">
      <c r="A1427" s="1">
        <v>40748</v>
      </c>
      <c r="B1427" t="s">
        <v>71</v>
      </c>
      <c r="C1427" s="3">
        <v>34</v>
      </c>
      <c r="D1427">
        <f>SUMIF(B$1:B$2162, B1427, C$1:C$2162)</f>
        <v>3185</v>
      </c>
      <c r="E1427" s="2" t="str">
        <f t="shared" si="156"/>
        <v>2.20</v>
      </c>
      <c r="F1427">
        <f t="shared" si="157"/>
        <v>74.800000000000011</v>
      </c>
      <c r="G1427">
        <f t="shared" si="158"/>
        <v>2011</v>
      </c>
      <c r="H1427">
        <f>SUMIF(B$1:B1427, B1427, F$1:F1427)</f>
        <v>3794.93</v>
      </c>
      <c r="I1427">
        <f t="shared" si="162"/>
        <v>0.1</v>
      </c>
      <c r="J1427">
        <f t="shared" si="159"/>
        <v>71.400000000000006</v>
      </c>
      <c r="K1427" s="1">
        <f>EOMONTH(A1427, 0)</f>
        <v>40755</v>
      </c>
      <c r="L1427" s="3">
        <f t="shared" si="160"/>
        <v>3736</v>
      </c>
      <c r="M1427">
        <f t="shared" si="161"/>
        <v>0</v>
      </c>
    </row>
    <row r="1428" spans="1:13" x14ac:dyDescent="0.25">
      <c r="A1428" s="1">
        <v>40753</v>
      </c>
      <c r="B1428" t="s">
        <v>12</v>
      </c>
      <c r="C1428" s="3">
        <v>30</v>
      </c>
      <c r="D1428">
        <f>SUMIF(B$1:B$2162, B1428, C$1:C$2162)</f>
        <v>5492</v>
      </c>
      <c r="E1428" s="2" t="str">
        <f t="shared" si="156"/>
        <v>2.20</v>
      </c>
      <c r="F1428">
        <f t="shared" si="157"/>
        <v>66</v>
      </c>
      <c r="G1428">
        <f t="shared" si="158"/>
        <v>2011</v>
      </c>
      <c r="H1428">
        <f>SUMIF(B$1:B1428, B1428, F$1:F1428)</f>
        <v>7686.1</v>
      </c>
      <c r="I1428">
        <f t="shared" si="162"/>
        <v>0.1</v>
      </c>
      <c r="J1428">
        <f t="shared" si="159"/>
        <v>63</v>
      </c>
      <c r="K1428" s="1">
        <f>EOMONTH(A1428, 0)</f>
        <v>40755</v>
      </c>
      <c r="L1428" s="3">
        <f t="shared" si="160"/>
        <v>3706</v>
      </c>
      <c r="M1428">
        <f t="shared" si="161"/>
        <v>0</v>
      </c>
    </row>
    <row r="1429" spans="1:13" x14ac:dyDescent="0.25">
      <c r="A1429" s="1">
        <v>40753</v>
      </c>
      <c r="B1429" t="s">
        <v>6</v>
      </c>
      <c r="C1429" s="3">
        <v>162</v>
      </c>
      <c r="D1429">
        <f>SUMIF(B$1:B$2162, B1429, C$1:C$2162)</f>
        <v>4309</v>
      </c>
      <c r="E1429" s="2" t="str">
        <f t="shared" si="156"/>
        <v>2.20</v>
      </c>
      <c r="F1429">
        <f t="shared" si="157"/>
        <v>356.40000000000003</v>
      </c>
      <c r="G1429">
        <f t="shared" si="158"/>
        <v>2011</v>
      </c>
      <c r="H1429">
        <f>SUMIF(B$1:B1429, B1429, F$1:F1429)</f>
        <v>4406.4800000000005</v>
      </c>
      <c r="I1429">
        <f t="shared" si="162"/>
        <v>0.1</v>
      </c>
      <c r="J1429">
        <f t="shared" si="159"/>
        <v>340.2</v>
      </c>
      <c r="K1429" s="1">
        <f>EOMONTH(A1429, 0)</f>
        <v>40755</v>
      </c>
      <c r="L1429" s="3">
        <f t="shared" si="160"/>
        <v>3544</v>
      </c>
      <c r="M1429">
        <f t="shared" si="161"/>
        <v>0</v>
      </c>
    </row>
    <row r="1430" spans="1:13" x14ac:dyDescent="0.25">
      <c r="A1430" s="1">
        <v>40754</v>
      </c>
      <c r="B1430" t="s">
        <v>63</v>
      </c>
      <c r="C1430" s="3">
        <v>71</v>
      </c>
      <c r="D1430">
        <f>SUMIF(B$1:B$2162, B1430, C$1:C$2162)</f>
        <v>1002</v>
      </c>
      <c r="E1430" s="2" t="str">
        <f t="shared" si="156"/>
        <v>2.20</v>
      </c>
      <c r="F1430">
        <f t="shared" si="157"/>
        <v>156.20000000000002</v>
      </c>
      <c r="G1430">
        <f t="shared" si="158"/>
        <v>2011</v>
      </c>
      <c r="H1430">
        <f>SUMIF(B$1:B1430, B1430, F$1:F1430)</f>
        <v>1398.7</v>
      </c>
      <c r="I1430">
        <f t="shared" si="162"/>
        <v>0.1</v>
      </c>
      <c r="J1430">
        <f t="shared" si="159"/>
        <v>149.1</v>
      </c>
      <c r="K1430" s="1">
        <f>EOMONTH(A1430, 0)</f>
        <v>40755</v>
      </c>
      <c r="L1430" s="3">
        <f t="shared" si="160"/>
        <v>3473</v>
      </c>
      <c r="M1430">
        <f t="shared" si="161"/>
        <v>0</v>
      </c>
    </row>
    <row r="1431" spans="1:13" x14ac:dyDescent="0.25">
      <c r="A1431" s="1">
        <v>40755</v>
      </c>
      <c r="B1431" t="s">
        <v>155</v>
      </c>
      <c r="C1431" s="3">
        <v>16</v>
      </c>
      <c r="D1431">
        <f>SUMIF(B$1:B$2162, B1431, C$1:C$2162)</f>
        <v>60</v>
      </c>
      <c r="E1431" s="2" t="str">
        <f t="shared" si="156"/>
        <v>2.20</v>
      </c>
      <c r="F1431">
        <f t="shared" si="157"/>
        <v>35.200000000000003</v>
      </c>
      <c r="G1431">
        <f t="shared" si="158"/>
        <v>2011</v>
      </c>
      <c r="H1431">
        <f>SUMIF(B$1:B1431, B1431, F$1:F1431)</f>
        <v>107.84</v>
      </c>
      <c r="I1431">
        <f t="shared" si="162"/>
        <v>0.05</v>
      </c>
      <c r="J1431">
        <f t="shared" si="159"/>
        <v>34.400000000000006</v>
      </c>
      <c r="K1431" s="1">
        <f>EOMONTH(A1431, 0)</f>
        <v>40755</v>
      </c>
      <c r="L1431" s="3">
        <f t="shared" si="160"/>
        <v>3457</v>
      </c>
      <c r="M1431">
        <f t="shared" si="161"/>
        <v>0</v>
      </c>
    </row>
    <row r="1432" spans="1:13" x14ac:dyDescent="0.25">
      <c r="A1432" s="1">
        <v>40759</v>
      </c>
      <c r="B1432" t="s">
        <v>35</v>
      </c>
      <c r="C1432" s="3">
        <v>165</v>
      </c>
      <c r="D1432">
        <f>SUMIF(B$1:B$2162, B1432, C$1:C$2162)</f>
        <v>4407</v>
      </c>
      <c r="E1432" s="2" t="str">
        <f t="shared" si="156"/>
        <v>2.20</v>
      </c>
      <c r="F1432">
        <f t="shared" si="157"/>
        <v>363.00000000000006</v>
      </c>
      <c r="G1432">
        <f t="shared" si="158"/>
        <v>2011</v>
      </c>
      <c r="H1432">
        <f>SUMIF(B$1:B1432, B1432, F$1:F1432)</f>
        <v>6227.28</v>
      </c>
      <c r="I1432">
        <f t="shared" si="162"/>
        <v>0.1</v>
      </c>
      <c r="J1432">
        <f t="shared" si="159"/>
        <v>346.5</v>
      </c>
      <c r="K1432" s="1">
        <f>EOMONTH(A1432, 0)</f>
        <v>40786</v>
      </c>
      <c r="L1432" s="3">
        <f t="shared" si="160"/>
        <v>5457</v>
      </c>
      <c r="M1432">
        <f t="shared" si="161"/>
        <v>0</v>
      </c>
    </row>
    <row r="1433" spans="1:13" x14ac:dyDescent="0.25">
      <c r="A1433" s="1">
        <v>40760</v>
      </c>
      <c r="B1433" t="s">
        <v>35</v>
      </c>
      <c r="C1433" s="3">
        <v>180</v>
      </c>
      <c r="D1433">
        <f>SUMIF(B$1:B$2162, B1433, C$1:C$2162)</f>
        <v>4407</v>
      </c>
      <c r="E1433" s="2" t="str">
        <f t="shared" si="156"/>
        <v>2.20</v>
      </c>
      <c r="F1433">
        <f t="shared" si="157"/>
        <v>396.00000000000006</v>
      </c>
      <c r="G1433">
        <f t="shared" si="158"/>
        <v>2011</v>
      </c>
      <c r="H1433">
        <f>SUMIF(B$1:B1433, B1433, F$1:F1433)</f>
        <v>6623.28</v>
      </c>
      <c r="I1433">
        <f t="shared" si="162"/>
        <v>0.1</v>
      </c>
      <c r="J1433">
        <f t="shared" si="159"/>
        <v>378</v>
      </c>
      <c r="K1433" s="1">
        <f>EOMONTH(A1433, 0)</f>
        <v>40786</v>
      </c>
      <c r="L1433" s="3">
        <f t="shared" si="160"/>
        <v>5277</v>
      </c>
      <c r="M1433">
        <f t="shared" si="161"/>
        <v>0</v>
      </c>
    </row>
    <row r="1434" spans="1:13" x14ac:dyDescent="0.25">
      <c r="A1434" s="1">
        <v>40761</v>
      </c>
      <c r="B1434" t="s">
        <v>84</v>
      </c>
      <c r="C1434" s="3">
        <v>2</v>
      </c>
      <c r="D1434">
        <f>SUMIF(B$1:B$2162, B1434, C$1:C$2162)</f>
        <v>19</v>
      </c>
      <c r="E1434" s="2" t="str">
        <f t="shared" si="156"/>
        <v>2.20</v>
      </c>
      <c r="F1434">
        <f t="shared" si="157"/>
        <v>4.4000000000000004</v>
      </c>
      <c r="G1434">
        <f t="shared" si="158"/>
        <v>2011</v>
      </c>
      <c r="H1434">
        <f>SUMIF(B$1:B1434, B1434, F$1:F1434)</f>
        <v>26.9</v>
      </c>
      <c r="I1434">
        <f t="shared" si="162"/>
        <v>0</v>
      </c>
      <c r="J1434">
        <f t="shared" si="159"/>
        <v>4.4000000000000004</v>
      </c>
      <c r="K1434" s="1">
        <f>EOMONTH(A1434, 0)</f>
        <v>40786</v>
      </c>
      <c r="L1434" s="3">
        <f t="shared" si="160"/>
        <v>5275</v>
      </c>
      <c r="M1434">
        <f t="shared" si="161"/>
        <v>0</v>
      </c>
    </row>
    <row r="1435" spans="1:13" x14ac:dyDescent="0.25">
      <c r="A1435" s="1">
        <v>40766</v>
      </c>
      <c r="B1435" t="s">
        <v>37</v>
      </c>
      <c r="C1435" s="3">
        <v>111</v>
      </c>
      <c r="D1435">
        <f>SUMIF(B$1:B$2162, B1435, C$1:C$2162)</f>
        <v>5232</v>
      </c>
      <c r="E1435" s="2" t="str">
        <f t="shared" si="156"/>
        <v>2.20</v>
      </c>
      <c r="F1435">
        <f t="shared" si="157"/>
        <v>244.20000000000002</v>
      </c>
      <c r="G1435">
        <f t="shared" si="158"/>
        <v>2011</v>
      </c>
      <c r="H1435">
        <f>SUMIF(B$1:B1435, B1435, F$1:F1435)</f>
        <v>7006.2900000000009</v>
      </c>
      <c r="I1435">
        <f t="shared" si="162"/>
        <v>0.1</v>
      </c>
      <c r="J1435">
        <f t="shared" si="159"/>
        <v>233.10000000000002</v>
      </c>
      <c r="K1435" s="1">
        <f>EOMONTH(A1435, 0)</f>
        <v>40786</v>
      </c>
      <c r="L1435" s="3">
        <f t="shared" si="160"/>
        <v>5164</v>
      </c>
      <c r="M1435">
        <f t="shared" si="161"/>
        <v>0</v>
      </c>
    </row>
    <row r="1436" spans="1:13" x14ac:dyDescent="0.25">
      <c r="A1436" s="1">
        <v>40767</v>
      </c>
      <c r="B1436" t="s">
        <v>35</v>
      </c>
      <c r="C1436" s="3">
        <v>128</v>
      </c>
      <c r="D1436">
        <f>SUMIF(B$1:B$2162, B1436, C$1:C$2162)</f>
        <v>4407</v>
      </c>
      <c r="E1436" s="2" t="str">
        <f t="shared" si="156"/>
        <v>2.20</v>
      </c>
      <c r="F1436">
        <f t="shared" si="157"/>
        <v>281.60000000000002</v>
      </c>
      <c r="G1436">
        <f t="shared" si="158"/>
        <v>2011</v>
      </c>
      <c r="H1436">
        <f>SUMIF(B$1:B1436, B1436, F$1:F1436)</f>
        <v>6904.88</v>
      </c>
      <c r="I1436">
        <f t="shared" si="162"/>
        <v>0.1</v>
      </c>
      <c r="J1436">
        <f t="shared" si="159"/>
        <v>268.8</v>
      </c>
      <c r="K1436" s="1">
        <f>EOMONTH(A1436, 0)</f>
        <v>40786</v>
      </c>
      <c r="L1436" s="3">
        <f t="shared" si="160"/>
        <v>5036</v>
      </c>
      <c r="M1436">
        <f t="shared" si="161"/>
        <v>0</v>
      </c>
    </row>
    <row r="1437" spans="1:13" x14ac:dyDescent="0.25">
      <c r="A1437" s="1">
        <v>40768</v>
      </c>
      <c r="B1437" t="s">
        <v>9</v>
      </c>
      <c r="C1437" s="3">
        <v>211</v>
      </c>
      <c r="D1437">
        <f>SUMIF(B$1:B$2162, B1437, C$1:C$2162)</f>
        <v>26955</v>
      </c>
      <c r="E1437" s="2" t="str">
        <f t="shared" si="156"/>
        <v>2.20</v>
      </c>
      <c r="F1437">
        <f t="shared" si="157"/>
        <v>464.20000000000005</v>
      </c>
      <c r="G1437">
        <f t="shared" si="158"/>
        <v>2011</v>
      </c>
      <c r="H1437">
        <f>SUMIF(B$1:B1437, B1437, F$1:F1437)</f>
        <v>37154.719999999987</v>
      </c>
      <c r="I1437">
        <f t="shared" si="162"/>
        <v>0.2</v>
      </c>
      <c r="J1437">
        <f t="shared" si="159"/>
        <v>422</v>
      </c>
      <c r="K1437" s="1">
        <f>EOMONTH(A1437, 0)</f>
        <v>40786</v>
      </c>
      <c r="L1437" s="3">
        <f t="shared" si="160"/>
        <v>4825</v>
      </c>
      <c r="M1437">
        <f t="shared" si="161"/>
        <v>0</v>
      </c>
    </row>
    <row r="1438" spans="1:13" x14ac:dyDescent="0.25">
      <c r="A1438" s="1">
        <v>40768</v>
      </c>
      <c r="B1438" t="s">
        <v>6</v>
      </c>
      <c r="C1438" s="3">
        <v>184</v>
      </c>
      <c r="D1438">
        <f>SUMIF(B$1:B$2162, B1438, C$1:C$2162)</f>
        <v>4309</v>
      </c>
      <c r="E1438" s="2" t="str">
        <f t="shared" si="156"/>
        <v>2.20</v>
      </c>
      <c r="F1438">
        <f t="shared" si="157"/>
        <v>404.8</v>
      </c>
      <c r="G1438">
        <f t="shared" si="158"/>
        <v>2011</v>
      </c>
      <c r="H1438">
        <f>SUMIF(B$1:B1438, B1438, F$1:F1438)</f>
        <v>4811.2800000000007</v>
      </c>
      <c r="I1438">
        <f t="shared" si="162"/>
        <v>0.1</v>
      </c>
      <c r="J1438">
        <f t="shared" si="159"/>
        <v>386.40000000000003</v>
      </c>
      <c r="K1438" s="1">
        <f>EOMONTH(A1438, 0)</f>
        <v>40786</v>
      </c>
      <c r="L1438" s="3">
        <f t="shared" si="160"/>
        <v>4641</v>
      </c>
      <c r="M1438">
        <f t="shared" si="161"/>
        <v>0</v>
      </c>
    </row>
    <row r="1439" spans="1:13" x14ac:dyDescent="0.25">
      <c r="A1439" s="1">
        <v>40768</v>
      </c>
      <c r="B1439" t="s">
        <v>110</v>
      </c>
      <c r="C1439" s="3">
        <v>7</v>
      </c>
      <c r="D1439">
        <f>SUMIF(B$1:B$2162, B1439, C$1:C$2162)</f>
        <v>18</v>
      </c>
      <c r="E1439" s="2" t="str">
        <f t="shared" si="156"/>
        <v>2.20</v>
      </c>
      <c r="F1439">
        <f t="shared" si="157"/>
        <v>15.400000000000002</v>
      </c>
      <c r="G1439">
        <f t="shared" si="158"/>
        <v>2011</v>
      </c>
      <c r="H1439">
        <f>SUMIF(B$1:B1439, B1439, F$1:F1439)</f>
        <v>19.5</v>
      </c>
      <c r="I1439">
        <f t="shared" si="162"/>
        <v>0</v>
      </c>
      <c r="J1439">
        <f t="shared" si="159"/>
        <v>15.400000000000002</v>
      </c>
      <c r="K1439" s="1">
        <f>EOMONTH(A1439, 0)</f>
        <v>40786</v>
      </c>
      <c r="L1439" s="3">
        <f t="shared" si="160"/>
        <v>4634</v>
      </c>
      <c r="M1439">
        <f t="shared" si="161"/>
        <v>0</v>
      </c>
    </row>
    <row r="1440" spans="1:13" x14ac:dyDescent="0.25">
      <c r="A1440" s="1">
        <v>40771</v>
      </c>
      <c r="B1440" t="s">
        <v>14</v>
      </c>
      <c r="C1440" s="3">
        <v>450</v>
      </c>
      <c r="D1440">
        <f>SUMIF(B$1:B$2162, B1440, C$1:C$2162)</f>
        <v>23660</v>
      </c>
      <c r="E1440" s="2" t="str">
        <f t="shared" si="156"/>
        <v>2.20</v>
      </c>
      <c r="F1440">
        <f t="shared" si="157"/>
        <v>990.00000000000011</v>
      </c>
      <c r="G1440">
        <f t="shared" si="158"/>
        <v>2011</v>
      </c>
      <c r="H1440">
        <f>SUMIF(B$1:B1440, B1440, F$1:F1440)</f>
        <v>35052.740000000005</v>
      </c>
      <c r="I1440">
        <f t="shared" si="162"/>
        <v>0.2</v>
      </c>
      <c r="J1440">
        <f t="shared" si="159"/>
        <v>900</v>
      </c>
      <c r="K1440" s="1">
        <f>EOMONTH(A1440, 0)</f>
        <v>40786</v>
      </c>
      <c r="L1440" s="3">
        <f t="shared" si="160"/>
        <v>4184</v>
      </c>
      <c r="M1440">
        <f t="shared" si="161"/>
        <v>0</v>
      </c>
    </row>
    <row r="1441" spans="1:13" x14ac:dyDescent="0.25">
      <c r="A1441" s="1">
        <v>40771</v>
      </c>
      <c r="B1441" t="s">
        <v>120</v>
      </c>
      <c r="C1441" s="3">
        <v>140</v>
      </c>
      <c r="D1441">
        <f>SUMIF(B$1:B$2162, B1441, C$1:C$2162)</f>
        <v>815</v>
      </c>
      <c r="E1441" s="2" t="str">
        <f t="shared" si="156"/>
        <v>2.20</v>
      </c>
      <c r="F1441">
        <f t="shared" si="157"/>
        <v>308</v>
      </c>
      <c r="G1441">
        <f t="shared" si="158"/>
        <v>2011</v>
      </c>
      <c r="H1441">
        <f>SUMIF(B$1:B1441, B1441, F$1:F1441)</f>
        <v>1254.21</v>
      </c>
      <c r="I1441">
        <f t="shared" si="162"/>
        <v>0.1</v>
      </c>
      <c r="J1441">
        <f t="shared" si="159"/>
        <v>294</v>
      </c>
      <c r="K1441" s="1">
        <f>EOMONTH(A1441, 0)</f>
        <v>40786</v>
      </c>
      <c r="L1441" s="3">
        <f t="shared" si="160"/>
        <v>4044</v>
      </c>
      <c r="M1441">
        <f t="shared" si="161"/>
        <v>0</v>
      </c>
    </row>
    <row r="1442" spans="1:13" x14ac:dyDescent="0.25">
      <c r="A1442" s="1">
        <v>40775</v>
      </c>
      <c r="B1442" t="s">
        <v>8</v>
      </c>
      <c r="C1442" s="3">
        <v>52</v>
      </c>
      <c r="D1442">
        <f>SUMIF(B$1:B$2162, B1442, C$1:C$2162)</f>
        <v>3835</v>
      </c>
      <c r="E1442" s="2" t="str">
        <f t="shared" si="156"/>
        <v>2.20</v>
      </c>
      <c r="F1442">
        <f t="shared" si="157"/>
        <v>114.4</v>
      </c>
      <c r="G1442">
        <f t="shared" si="158"/>
        <v>2011</v>
      </c>
      <c r="H1442">
        <f>SUMIF(B$1:B1442, B1442, F$1:F1442)</f>
        <v>4918.9899999999989</v>
      </c>
      <c r="I1442">
        <f t="shared" si="162"/>
        <v>0.1</v>
      </c>
      <c r="J1442">
        <f t="shared" si="159"/>
        <v>109.2</v>
      </c>
      <c r="K1442" s="1">
        <f>EOMONTH(A1442, 0)</f>
        <v>40786</v>
      </c>
      <c r="L1442" s="3">
        <f t="shared" si="160"/>
        <v>3992</v>
      </c>
      <c r="M1442">
        <f t="shared" si="161"/>
        <v>0</v>
      </c>
    </row>
    <row r="1443" spans="1:13" x14ac:dyDescent="0.25">
      <c r="A1443" s="1">
        <v>40777</v>
      </c>
      <c r="B1443" t="s">
        <v>37</v>
      </c>
      <c r="C1443" s="3">
        <v>73</v>
      </c>
      <c r="D1443">
        <f>SUMIF(B$1:B$2162, B1443, C$1:C$2162)</f>
        <v>5232</v>
      </c>
      <c r="E1443" s="2" t="str">
        <f t="shared" si="156"/>
        <v>2.20</v>
      </c>
      <c r="F1443">
        <f t="shared" si="157"/>
        <v>160.60000000000002</v>
      </c>
      <c r="G1443">
        <f t="shared" si="158"/>
        <v>2011</v>
      </c>
      <c r="H1443">
        <f>SUMIF(B$1:B1443, B1443, F$1:F1443)</f>
        <v>7166.8900000000012</v>
      </c>
      <c r="I1443">
        <f t="shared" si="162"/>
        <v>0.1</v>
      </c>
      <c r="J1443">
        <f t="shared" si="159"/>
        <v>153.30000000000001</v>
      </c>
      <c r="K1443" s="1">
        <f>EOMONTH(A1443, 0)</f>
        <v>40786</v>
      </c>
      <c r="L1443" s="3">
        <f t="shared" si="160"/>
        <v>3919</v>
      </c>
      <c r="M1443">
        <f t="shared" si="161"/>
        <v>0</v>
      </c>
    </row>
    <row r="1444" spans="1:13" x14ac:dyDescent="0.25">
      <c r="A1444" s="1">
        <v>40777</v>
      </c>
      <c r="B1444" t="s">
        <v>96</v>
      </c>
      <c r="C1444" s="3">
        <v>13</v>
      </c>
      <c r="D1444">
        <f>SUMIF(B$1:B$2162, B1444, C$1:C$2162)</f>
        <v>34</v>
      </c>
      <c r="E1444" s="2" t="str">
        <f t="shared" si="156"/>
        <v>2.20</v>
      </c>
      <c r="F1444">
        <f t="shared" si="157"/>
        <v>28.6</v>
      </c>
      <c r="G1444">
        <f t="shared" si="158"/>
        <v>2011</v>
      </c>
      <c r="H1444">
        <f>SUMIF(B$1:B1444, B1444, F$1:F1444)</f>
        <v>72.77000000000001</v>
      </c>
      <c r="I1444">
        <f t="shared" si="162"/>
        <v>0</v>
      </c>
      <c r="J1444">
        <f t="shared" si="159"/>
        <v>28.6</v>
      </c>
      <c r="K1444" s="1">
        <f>EOMONTH(A1444, 0)</f>
        <v>40786</v>
      </c>
      <c r="L1444" s="3">
        <f t="shared" si="160"/>
        <v>3906</v>
      </c>
      <c r="M1444">
        <f t="shared" si="161"/>
        <v>0</v>
      </c>
    </row>
    <row r="1445" spans="1:13" x14ac:dyDescent="0.25">
      <c r="A1445" s="1">
        <v>40777</v>
      </c>
      <c r="B1445" t="s">
        <v>181</v>
      </c>
      <c r="C1445" s="3">
        <v>2</v>
      </c>
      <c r="D1445">
        <f>SUMIF(B$1:B$2162, B1445, C$1:C$2162)</f>
        <v>29</v>
      </c>
      <c r="E1445" s="2" t="str">
        <f t="shared" si="156"/>
        <v>2.20</v>
      </c>
      <c r="F1445">
        <f t="shared" si="157"/>
        <v>4.4000000000000004</v>
      </c>
      <c r="G1445">
        <f t="shared" si="158"/>
        <v>2011</v>
      </c>
      <c r="H1445">
        <f>SUMIF(B$1:B1445, B1445, F$1:F1445)</f>
        <v>27.83</v>
      </c>
      <c r="I1445">
        <f t="shared" si="162"/>
        <v>0</v>
      </c>
      <c r="J1445">
        <f t="shared" si="159"/>
        <v>4.4000000000000004</v>
      </c>
      <c r="K1445" s="1">
        <f>EOMONTH(A1445, 0)</f>
        <v>40786</v>
      </c>
      <c r="L1445" s="3">
        <f t="shared" si="160"/>
        <v>3904</v>
      </c>
      <c r="M1445">
        <f t="shared" si="161"/>
        <v>0</v>
      </c>
    </row>
    <row r="1446" spans="1:13" x14ac:dyDescent="0.25">
      <c r="A1446" s="1">
        <v>40781</v>
      </c>
      <c r="B1446" t="s">
        <v>18</v>
      </c>
      <c r="C1446" s="3">
        <v>123</v>
      </c>
      <c r="D1446">
        <f>SUMIF(B$1:B$2162, B1446, C$1:C$2162)</f>
        <v>5156</v>
      </c>
      <c r="E1446" s="2" t="str">
        <f t="shared" si="156"/>
        <v>2.20</v>
      </c>
      <c r="F1446">
        <f t="shared" si="157"/>
        <v>270.60000000000002</v>
      </c>
      <c r="G1446">
        <f t="shared" si="158"/>
        <v>2011</v>
      </c>
      <c r="H1446">
        <f>SUMIF(B$1:B1446, B1446, F$1:F1446)</f>
        <v>8537.7999999999993</v>
      </c>
      <c r="I1446">
        <f t="shared" si="162"/>
        <v>0.1</v>
      </c>
      <c r="J1446">
        <f t="shared" si="159"/>
        <v>258.3</v>
      </c>
      <c r="K1446" s="1">
        <f>EOMONTH(A1446, 0)</f>
        <v>40786</v>
      </c>
      <c r="L1446" s="3">
        <f t="shared" si="160"/>
        <v>3781</v>
      </c>
      <c r="M1446">
        <f t="shared" si="161"/>
        <v>0</v>
      </c>
    </row>
    <row r="1447" spans="1:13" x14ac:dyDescent="0.25">
      <c r="A1447" s="1">
        <v>40783</v>
      </c>
      <c r="B1447" t="s">
        <v>68</v>
      </c>
      <c r="C1447" s="3">
        <v>3</v>
      </c>
      <c r="D1447">
        <f>SUMIF(B$1:B$2162, B1447, C$1:C$2162)</f>
        <v>37</v>
      </c>
      <c r="E1447" s="2" t="str">
        <f t="shared" si="156"/>
        <v>2.20</v>
      </c>
      <c r="F1447">
        <f t="shared" si="157"/>
        <v>6.6000000000000005</v>
      </c>
      <c r="G1447">
        <f t="shared" si="158"/>
        <v>2011</v>
      </c>
      <c r="H1447">
        <f>SUMIF(B$1:B1447, B1447, F$1:F1447)</f>
        <v>66.61</v>
      </c>
      <c r="I1447">
        <f t="shared" si="162"/>
        <v>0</v>
      </c>
      <c r="J1447">
        <f t="shared" si="159"/>
        <v>6.6000000000000005</v>
      </c>
      <c r="K1447" s="1">
        <f>EOMONTH(A1447, 0)</f>
        <v>40786</v>
      </c>
      <c r="L1447" s="3">
        <f t="shared" si="160"/>
        <v>3778</v>
      </c>
      <c r="M1447">
        <f t="shared" si="161"/>
        <v>0</v>
      </c>
    </row>
    <row r="1448" spans="1:13" x14ac:dyDescent="0.25">
      <c r="A1448" s="1">
        <v>40784</v>
      </c>
      <c r="B1448" t="s">
        <v>12</v>
      </c>
      <c r="C1448" s="3">
        <v>93</v>
      </c>
      <c r="D1448">
        <f>SUMIF(B$1:B$2162, B1448, C$1:C$2162)</f>
        <v>5492</v>
      </c>
      <c r="E1448" s="2" t="str">
        <f t="shared" si="156"/>
        <v>2.20</v>
      </c>
      <c r="F1448">
        <f t="shared" si="157"/>
        <v>204.60000000000002</v>
      </c>
      <c r="G1448">
        <f t="shared" si="158"/>
        <v>2011</v>
      </c>
      <c r="H1448">
        <f>SUMIF(B$1:B1448, B1448, F$1:F1448)</f>
        <v>7890.7000000000007</v>
      </c>
      <c r="I1448">
        <f t="shared" si="162"/>
        <v>0.1</v>
      </c>
      <c r="J1448">
        <f t="shared" si="159"/>
        <v>195.3</v>
      </c>
      <c r="K1448" s="1">
        <f>EOMONTH(A1448, 0)</f>
        <v>40786</v>
      </c>
      <c r="L1448" s="3">
        <f t="shared" si="160"/>
        <v>3685</v>
      </c>
      <c r="M1448">
        <f t="shared" si="161"/>
        <v>0</v>
      </c>
    </row>
    <row r="1449" spans="1:13" x14ac:dyDescent="0.25">
      <c r="A1449" s="1">
        <v>40789</v>
      </c>
      <c r="B1449" t="s">
        <v>24</v>
      </c>
      <c r="C1449" s="3">
        <v>310</v>
      </c>
      <c r="D1449">
        <f>SUMIF(B$1:B$2162, B1449, C$1:C$2162)</f>
        <v>5797</v>
      </c>
      <c r="E1449" s="2" t="str">
        <f t="shared" si="156"/>
        <v>2.20</v>
      </c>
      <c r="F1449">
        <f t="shared" si="157"/>
        <v>682</v>
      </c>
      <c r="G1449">
        <f t="shared" si="158"/>
        <v>2011</v>
      </c>
      <c r="H1449">
        <f>SUMIF(B$1:B1449, B1449, F$1:F1449)</f>
        <v>9309.619999999999</v>
      </c>
      <c r="I1449">
        <f t="shared" si="162"/>
        <v>0.1</v>
      </c>
      <c r="J1449">
        <f t="shared" si="159"/>
        <v>651</v>
      </c>
      <c r="K1449" s="1">
        <f>EOMONTH(A1449, 0)</f>
        <v>40816</v>
      </c>
      <c r="L1449" s="3">
        <f t="shared" si="160"/>
        <v>5685</v>
      </c>
      <c r="M1449">
        <f t="shared" si="161"/>
        <v>0</v>
      </c>
    </row>
    <row r="1450" spans="1:13" x14ac:dyDescent="0.25">
      <c r="A1450" s="1">
        <v>40789</v>
      </c>
      <c r="B1450" t="s">
        <v>6</v>
      </c>
      <c r="C1450" s="3">
        <v>77</v>
      </c>
      <c r="D1450">
        <f>SUMIF(B$1:B$2162, B1450, C$1:C$2162)</f>
        <v>4309</v>
      </c>
      <c r="E1450" s="2" t="str">
        <f t="shared" si="156"/>
        <v>2.20</v>
      </c>
      <c r="F1450">
        <f t="shared" si="157"/>
        <v>169.4</v>
      </c>
      <c r="G1450">
        <f t="shared" si="158"/>
        <v>2011</v>
      </c>
      <c r="H1450">
        <f>SUMIF(B$1:B1450, B1450, F$1:F1450)</f>
        <v>4980.68</v>
      </c>
      <c r="I1450">
        <f t="shared" si="162"/>
        <v>0.1</v>
      </c>
      <c r="J1450">
        <f t="shared" si="159"/>
        <v>161.70000000000002</v>
      </c>
      <c r="K1450" s="1">
        <f>EOMONTH(A1450, 0)</f>
        <v>40816</v>
      </c>
      <c r="L1450" s="3">
        <f t="shared" si="160"/>
        <v>5608</v>
      </c>
      <c r="M1450">
        <f t="shared" si="161"/>
        <v>0</v>
      </c>
    </row>
    <row r="1451" spans="1:13" x14ac:dyDescent="0.25">
      <c r="A1451" s="1">
        <v>40793</v>
      </c>
      <c r="B1451" t="s">
        <v>10</v>
      </c>
      <c r="C1451" s="3">
        <v>21</v>
      </c>
      <c r="D1451">
        <f>SUMIF(B$1:B$2162, B1451, C$1:C$2162)</f>
        <v>4831</v>
      </c>
      <c r="E1451" s="2" t="str">
        <f t="shared" si="156"/>
        <v>2.20</v>
      </c>
      <c r="F1451">
        <f t="shared" si="157"/>
        <v>46.2</v>
      </c>
      <c r="G1451">
        <f t="shared" si="158"/>
        <v>2011</v>
      </c>
      <c r="H1451">
        <f>SUMIF(B$1:B1451, B1451, F$1:F1451)</f>
        <v>6305.4900000000007</v>
      </c>
      <c r="I1451">
        <f t="shared" si="162"/>
        <v>0.1</v>
      </c>
      <c r="J1451">
        <f t="shared" si="159"/>
        <v>44.1</v>
      </c>
      <c r="K1451" s="1">
        <f>EOMONTH(A1451, 0)</f>
        <v>40816</v>
      </c>
      <c r="L1451" s="3">
        <f t="shared" si="160"/>
        <v>5587</v>
      </c>
      <c r="M1451">
        <f t="shared" si="161"/>
        <v>0</v>
      </c>
    </row>
    <row r="1452" spans="1:13" x14ac:dyDescent="0.25">
      <c r="A1452" s="1">
        <v>40797</v>
      </c>
      <c r="B1452" t="s">
        <v>21</v>
      </c>
      <c r="C1452" s="3">
        <v>3</v>
      </c>
      <c r="D1452">
        <f>SUMIF(B$1:B$2162, B1452, C$1:C$2162)</f>
        <v>36</v>
      </c>
      <c r="E1452" s="2" t="str">
        <f t="shared" si="156"/>
        <v>2.20</v>
      </c>
      <c r="F1452">
        <f t="shared" si="157"/>
        <v>6.6000000000000005</v>
      </c>
      <c r="G1452">
        <f t="shared" si="158"/>
        <v>2011</v>
      </c>
      <c r="H1452">
        <f>SUMIF(B$1:B1452, B1452, F$1:F1452)</f>
        <v>44.87</v>
      </c>
      <c r="I1452">
        <f t="shared" si="162"/>
        <v>0</v>
      </c>
      <c r="J1452">
        <f t="shared" si="159"/>
        <v>6.6000000000000005</v>
      </c>
      <c r="K1452" s="1">
        <f>EOMONTH(A1452, 0)</f>
        <v>40816</v>
      </c>
      <c r="L1452" s="3">
        <f t="shared" si="160"/>
        <v>5584</v>
      </c>
      <c r="M1452">
        <f t="shared" si="161"/>
        <v>0</v>
      </c>
    </row>
    <row r="1453" spans="1:13" x14ac:dyDescent="0.25">
      <c r="A1453" s="1">
        <v>40799</v>
      </c>
      <c r="B1453" t="s">
        <v>28</v>
      </c>
      <c r="C1453" s="3">
        <v>176</v>
      </c>
      <c r="D1453">
        <f>SUMIF(B$1:B$2162, B1453, C$1:C$2162)</f>
        <v>4440</v>
      </c>
      <c r="E1453" s="2" t="str">
        <f t="shared" si="156"/>
        <v>2.20</v>
      </c>
      <c r="F1453">
        <f t="shared" si="157"/>
        <v>387.20000000000005</v>
      </c>
      <c r="G1453">
        <f t="shared" si="158"/>
        <v>2011</v>
      </c>
      <c r="H1453">
        <f>SUMIF(B$1:B1453, B1453, F$1:F1453)</f>
        <v>6732.04</v>
      </c>
      <c r="I1453">
        <f t="shared" si="162"/>
        <v>0.1</v>
      </c>
      <c r="J1453">
        <f t="shared" si="159"/>
        <v>369.6</v>
      </c>
      <c r="K1453" s="1">
        <f>EOMONTH(A1453, 0)</f>
        <v>40816</v>
      </c>
      <c r="L1453" s="3">
        <f t="shared" si="160"/>
        <v>5408</v>
      </c>
      <c r="M1453">
        <f t="shared" si="161"/>
        <v>0</v>
      </c>
    </row>
    <row r="1454" spans="1:13" x14ac:dyDescent="0.25">
      <c r="A1454" s="1">
        <v>40799</v>
      </c>
      <c r="B1454" t="s">
        <v>13</v>
      </c>
      <c r="C1454" s="3">
        <v>20</v>
      </c>
      <c r="D1454">
        <f>SUMIF(B$1:B$2162, B1454, C$1:C$2162)</f>
        <v>44</v>
      </c>
      <c r="E1454" s="2" t="str">
        <f t="shared" si="156"/>
        <v>2.20</v>
      </c>
      <c r="F1454">
        <f t="shared" si="157"/>
        <v>44</v>
      </c>
      <c r="G1454">
        <f t="shared" si="158"/>
        <v>2011</v>
      </c>
      <c r="H1454">
        <f>SUMIF(B$1:B1454, B1454, F$1:F1454)</f>
        <v>93.8</v>
      </c>
      <c r="I1454">
        <f t="shared" si="162"/>
        <v>0</v>
      </c>
      <c r="J1454">
        <f t="shared" si="159"/>
        <v>44</v>
      </c>
      <c r="K1454" s="1">
        <f>EOMONTH(A1454, 0)</f>
        <v>40816</v>
      </c>
      <c r="L1454" s="3">
        <f t="shared" si="160"/>
        <v>5388</v>
      </c>
      <c r="M1454">
        <f t="shared" si="161"/>
        <v>0</v>
      </c>
    </row>
    <row r="1455" spans="1:13" x14ac:dyDescent="0.25">
      <c r="A1455" s="1">
        <v>40800</v>
      </c>
      <c r="B1455" t="s">
        <v>24</v>
      </c>
      <c r="C1455" s="3">
        <v>230</v>
      </c>
      <c r="D1455">
        <f>SUMIF(B$1:B$2162, B1455, C$1:C$2162)</f>
        <v>5797</v>
      </c>
      <c r="E1455" s="2" t="str">
        <f t="shared" si="156"/>
        <v>2.20</v>
      </c>
      <c r="F1455">
        <f t="shared" si="157"/>
        <v>506.00000000000006</v>
      </c>
      <c r="G1455">
        <f t="shared" si="158"/>
        <v>2011</v>
      </c>
      <c r="H1455">
        <f>SUMIF(B$1:B1455, B1455, F$1:F1455)</f>
        <v>9815.619999999999</v>
      </c>
      <c r="I1455">
        <f t="shared" si="162"/>
        <v>0.1</v>
      </c>
      <c r="J1455">
        <f t="shared" si="159"/>
        <v>483</v>
      </c>
      <c r="K1455" s="1">
        <f>EOMONTH(A1455, 0)</f>
        <v>40816</v>
      </c>
      <c r="L1455" s="3">
        <f t="shared" si="160"/>
        <v>5158</v>
      </c>
      <c r="M1455">
        <f t="shared" si="161"/>
        <v>0</v>
      </c>
    </row>
    <row r="1456" spans="1:13" x14ac:dyDescent="0.25">
      <c r="A1456" s="1">
        <v>40800</v>
      </c>
      <c r="B1456" t="s">
        <v>155</v>
      </c>
      <c r="C1456" s="3">
        <v>10</v>
      </c>
      <c r="D1456">
        <f>SUMIF(B$1:B$2162, B1456, C$1:C$2162)</f>
        <v>60</v>
      </c>
      <c r="E1456" s="2" t="str">
        <f t="shared" si="156"/>
        <v>2.20</v>
      </c>
      <c r="F1456">
        <f t="shared" si="157"/>
        <v>22</v>
      </c>
      <c r="G1456">
        <f t="shared" si="158"/>
        <v>2011</v>
      </c>
      <c r="H1456">
        <f>SUMIF(B$1:B1456, B1456, F$1:F1456)</f>
        <v>129.84</v>
      </c>
      <c r="I1456">
        <f t="shared" si="162"/>
        <v>0.05</v>
      </c>
      <c r="J1456">
        <f t="shared" si="159"/>
        <v>21.500000000000004</v>
      </c>
      <c r="K1456" s="1">
        <f>EOMONTH(A1456, 0)</f>
        <v>40816</v>
      </c>
      <c r="L1456" s="3">
        <f t="shared" si="160"/>
        <v>5148</v>
      </c>
      <c r="M1456">
        <f t="shared" si="161"/>
        <v>0</v>
      </c>
    </row>
    <row r="1457" spans="1:13" x14ac:dyDescent="0.25">
      <c r="A1457" s="1">
        <v>40802</v>
      </c>
      <c r="B1457" t="s">
        <v>152</v>
      </c>
      <c r="C1457" s="3">
        <v>11</v>
      </c>
      <c r="D1457">
        <f>SUMIF(B$1:B$2162, B1457, C$1:C$2162)</f>
        <v>36</v>
      </c>
      <c r="E1457" s="2" t="str">
        <f t="shared" si="156"/>
        <v>2.20</v>
      </c>
      <c r="F1457">
        <f t="shared" si="157"/>
        <v>24.200000000000003</v>
      </c>
      <c r="G1457">
        <f t="shared" si="158"/>
        <v>2011</v>
      </c>
      <c r="H1457">
        <f>SUMIF(B$1:B1457, B1457, F$1:F1457)</f>
        <v>68.740000000000009</v>
      </c>
      <c r="I1457">
        <f t="shared" si="162"/>
        <v>0</v>
      </c>
      <c r="J1457">
        <f t="shared" si="159"/>
        <v>24.200000000000003</v>
      </c>
      <c r="K1457" s="1">
        <f>EOMONTH(A1457, 0)</f>
        <v>40816</v>
      </c>
      <c r="L1457" s="3">
        <f t="shared" si="160"/>
        <v>5137</v>
      </c>
      <c r="M1457">
        <f t="shared" si="161"/>
        <v>0</v>
      </c>
    </row>
    <row r="1458" spans="1:13" x14ac:dyDescent="0.25">
      <c r="A1458" s="1">
        <v>40802</v>
      </c>
      <c r="B1458" t="s">
        <v>163</v>
      </c>
      <c r="C1458" s="3">
        <v>12</v>
      </c>
      <c r="D1458">
        <f>SUMIF(B$1:B$2162, B1458, C$1:C$2162)</f>
        <v>25</v>
      </c>
      <c r="E1458" s="2" t="str">
        <f t="shared" si="156"/>
        <v>2.20</v>
      </c>
      <c r="F1458">
        <f t="shared" si="157"/>
        <v>26.400000000000002</v>
      </c>
      <c r="G1458">
        <f t="shared" si="158"/>
        <v>2011</v>
      </c>
      <c r="H1458">
        <f>SUMIF(B$1:B1458, B1458, F$1:F1458)</f>
        <v>54.5</v>
      </c>
      <c r="I1458">
        <f t="shared" si="162"/>
        <v>0</v>
      </c>
      <c r="J1458">
        <f t="shared" si="159"/>
        <v>26.400000000000002</v>
      </c>
      <c r="K1458" s="1">
        <f>EOMONTH(A1458, 0)</f>
        <v>40816</v>
      </c>
      <c r="L1458" s="3">
        <f t="shared" si="160"/>
        <v>5125</v>
      </c>
      <c r="M1458">
        <f t="shared" si="161"/>
        <v>0</v>
      </c>
    </row>
    <row r="1459" spans="1:13" x14ac:dyDescent="0.25">
      <c r="A1459" s="1">
        <v>40803</v>
      </c>
      <c r="B1459" t="s">
        <v>9</v>
      </c>
      <c r="C1459" s="3">
        <v>383</v>
      </c>
      <c r="D1459">
        <f>SUMIF(B$1:B$2162, B1459, C$1:C$2162)</f>
        <v>26955</v>
      </c>
      <c r="E1459" s="2" t="str">
        <f t="shared" si="156"/>
        <v>2.20</v>
      </c>
      <c r="F1459">
        <f t="shared" si="157"/>
        <v>842.6</v>
      </c>
      <c r="G1459">
        <f t="shared" si="158"/>
        <v>2011</v>
      </c>
      <c r="H1459">
        <f>SUMIF(B$1:B1459, B1459, F$1:F1459)</f>
        <v>37997.319999999985</v>
      </c>
      <c r="I1459">
        <f t="shared" si="162"/>
        <v>0.2</v>
      </c>
      <c r="J1459">
        <f t="shared" si="159"/>
        <v>766</v>
      </c>
      <c r="K1459" s="1">
        <f>EOMONTH(A1459, 0)</f>
        <v>40816</v>
      </c>
      <c r="L1459" s="3">
        <f t="shared" si="160"/>
        <v>4742</v>
      </c>
      <c r="M1459">
        <f t="shared" si="161"/>
        <v>0</v>
      </c>
    </row>
    <row r="1460" spans="1:13" x14ac:dyDescent="0.25">
      <c r="A1460" s="1">
        <v>40807</v>
      </c>
      <c r="B1460" t="s">
        <v>102</v>
      </c>
      <c r="C1460" s="3">
        <v>249</v>
      </c>
      <c r="D1460">
        <f>SUMIF(B$1:B$2162, B1460, C$1:C$2162)</f>
        <v>7904</v>
      </c>
      <c r="E1460" s="2" t="str">
        <f t="shared" si="156"/>
        <v>2.20</v>
      </c>
      <c r="F1460">
        <f t="shared" si="157"/>
        <v>547.80000000000007</v>
      </c>
      <c r="G1460">
        <f t="shared" si="158"/>
        <v>2011</v>
      </c>
      <c r="H1460">
        <f>SUMIF(B$1:B1460, B1460, F$1:F1460)</f>
        <v>8756.6999999999971</v>
      </c>
      <c r="I1460">
        <f t="shared" si="162"/>
        <v>0.1</v>
      </c>
      <c r="J1460">
        <f t="shared" si="159"/>
        <v>522.9</v>
      </c>
      <c r="K1460" s="1">
        <f>EOMONTH(A1460, 0)</f>
        <v>40816</v>
      </c>
      <c r="L1460" s="3">
        <f t="shared" si="160"/>
        <v>4493</v>
      </c>
      <c r="M1460">
        <f t="shared" si="161"/>
        <v>0</v>
      </c>
    </row>
    <row r="1461" spans="1:13" x14ac:dyDescent="0.25">
      <c r="A1461" s="1">
        <v>40810</v>
      </c>
      <c r="B1461" t="s">
        <v>164</v>
      </c>
      <c r="C1461" s="3">
        <v>8</v>
      </c>
      <c r="D1461">
        <f>SUMIF(B$1:B$2162, B1461, C$1:C$2162)</f>
        <v>39</v>
      </c>
      <c r="E1461" s="2" t="str">
        <f t="shared" si="156"/>
        <v>2.20</v>
      </c>
      <c r="F1461">
        <f t="shared" si="157"/>
        <v>17.600000000000001</v>
      </c>
      <c r="G1461">
        <f t="shared" si="158"/>
        <v>2011</v>
      </c>
      <c r="H1461">
        <f>SUMIF(B$1:B1461, B1461, F$1:F1461)</f>
        <v>58.45</v>
      </c>
      <c r="I1461">
        <f t="shared" si="162"/>
        <v>0</v>
      </c>
      <c r="J1461">
        <f t="shared" si="159"/>
        <v>17.600000000000001</v>
      </c>
      <c r="K1461" s="1">
        <f>EOMONTH(A1461, 0)</f>
        <v>40816</v>
      </c>
      <c r="L1461" s="3">
        <f t="shared" si="160"/>
        <v>4485</v>
      </c>
      <c r="M1461">
        <f t="shared" si="161"/>
        <v>0</v>
      </c>
    </row>
    <row r="1462" spans="1:13" x14ac:dyDescent="0.25">
      <c r="A1462" s="1">
        <v>40812</v>
      </c>
      <c r="B1462" t="s">
        <v>30</v>
      </c>
      <c r="C1462" s="3">
        <v>42</v>
      </c>
      <c r="D1462">
        <f>SUMIF(B$1:B$2162, B1462, C$1:C$2162)</f>
        <v>5120</v>
      </c>
      <c r="E1462" s="2" t="str">
        <f t="shared" si="156"/>
        <v>2.20</v>
      </c>
      <c r="F1462">
        <f t="shared" si="157"/>
        <v>92.4</v>
      </c>
      <c r="G1462">
        <f t="shared" si="158"/>
        <v>2011</v>
      </c>
      <c r="H1462">
        <f>SUMIF(B$1:B1462, B1462, F$1:F1462)</f>
        <v>8377.7899999999991</v>
      </c>
      <c r="I1462">
        <f t="shared" si="162"/>
        <v>0.1</v>
      </c>
      <c r="J1462">
        <f t="shared" si="159"/>
        <v>88.2</v>
      </c>
      <c r="K1462" s="1">
        <f>EOMONTH(A1462, 0)</f>
        <v>40816</v>
      </c>
      <c r="L1462" s="3">
        <f t="shared" si="160"/>
        <v>4443</v>
      </c>
      <c r="M1462">
        <f t="shared" si="161"/>
        <v>0</v>
      </c>
    </row>
    <row r="1463" spans="1:13" x14ac:dyDescent="0.25">
      <c r="A1463" s="1">
        <v>40815</v>
      </c>
      <c r="B1463" t="s">
        <v>22</v>
      </c>
      <c r="C1463" s="3">
        <v>340</v>
      </c>
      <c r="D1463">
        <f>SUMIF(B$1:B$2162, B1463, C$1:C$2162)</f>
        <v>26025</v>
      </c>
      <c r="E1463" s="2" t="str">
        <f t="shared" si="156"/>
        <v>2.20</v>
      </c>
      <c r="F1463">
        <f t="shared" si="157"/>
        <v>748.00000000000011</v>
      </c>
      <c r="G1463">
        <f t="shared" si="158"/>
        <v>2011</v>
      </c>
      <c r="H1463">
        <f>SUMIF(B$1:B1463, B1463, F$1:F1463)</f>
        <v>35775.830000000009</v>
      </c>
      <c r="I1463">
        <f t="shared" si="162"/>
        <v>0.2</v>
      </c>
      <c r="J1463">
        <f t="shared" si="159"/>
        <v>680</v>
      </c>
      <c r="K1463" s="1">
        <f>EOMONTH(A1463, 0)</f>
        <v>40816</v>
      </c>
      <c r="L1463" s="3">
        <f t="shared" si="160"/>
        <v>4103</v>
      </c>
      <c r="M1463">
        <f t="shared" si="161"/>
        <v>0</v>
      </c>
    </row>
    <row r="1464" spans="1:13" x14ac:dyDescent="0.25">
      <c r="A1464" s="1">
        <v>40815</v>
      </c>
      <c r="B1464" t="s">
        <v>223</v>
      </c>
      <c r="C1464" s="3">
        <v>1</v>
      </c>
      <c r="D1464">
        <f>SUMIF(B$1:B$2162, B1464, C$1:C$2162)</f>
        <v>1</v>
      </c>
      <c r="E1464" s="2" t="str">
        <f t="shared" si="156"/>
        <v>2.20</v>
      </c>
      <c r="F1464">
        <f t="shared" si="157"/>
        <v>2.2000000000000002</v>
      </c>
      <c r="G1464">
        <f t="shared" si="158"/>
        <v>2011</v>
      </c>
      <c r="H1464">
        <f>SUMIF(B$1:B1464, B1464, F$1:F1464)</f>
        <v>2.2000000000000002</v>
      </c>
      <c r="I1464">
        <f t="shared" si="162"/>
        <v>0</v>
      </c>
      <c r="J1464">
        <f t="shared" si="159"/>
        <v>2.2000000000000002</v>
      </c>
      <c r="K1464" s="1">
        <f>EOMONTH(A1464, 0)</f>
        <v>40816</v>
      </c>
      <c r="L1464" s="3">
        <f t="shared" si="160"/>
        <v>4102</v>
      </c>
      <c r="M1464">
        <f t="shared" si="161"/>
        <v>0</v>
      </c>
    </row>
    <row r="1465" spans="1:13" x14ac:dyDescent="0.25">
      <c r="A1465" s="1">
        <v>40817</v>
      </c>
      <c r="B1465" t="s">
        <v>17</v>
      </c>
      <c r="C1465" s="3">
        <v>394</v>
      </c>
      <c r="D1465">
        <f>SUMIF(B$1:B$2162, B1465, C$1:C$2162)</f>
        <v>19896</v>
      </c>
      <c r="E1465" s="2" t="str">
        <f t="shared" si="156"/>
        <v>2.20</v>
      </c>
      <c r="F1465">
        <f t="shared" si="157"/>
        <v>866.80000000000007</v>
      </c>
      <c r="G1465">
        <f t="shared" si="158"/>
        <v>2011</v>
      </c>
      <c r="H1465">
        <f>SUMIF(B$1:B1465, B1465, F$1:F1465)</f>
        <v>28508.19</v>
      </c>
      <c r="I1465">
        <f t="shared" si="162"/>
        <v>0.2</v>
      </c>
      <c r="J1465">
        <f t="shared" si="159"/>
        <v>788</v>
      </c>
      <c r="K1465" s="1">
        <f>EOMONTH(A1465, 0)</f>
        <v>40847</v>
      </c>
      <c r="L1465" s="3">
        <f t="shared" si="160"/>
        <v>5102</v>
      </c>
      <c r="M1465">
        <f t="shared" si="161"/>
        <v>0</v>
      </c>
    </row>
    <row r="1466" spans="1:13" x14ac:dyDescent="0.25">
      <c r="A1466" s="1">
        <v>40817</v>
      </c>
      <c r="B1466" t="s">
        <v>5</v>
      </c>
      <c r="C1466" s="3">
        <v>176</v>
      </c>
      <c r="D1466">
        <f>SUMIF(B$1:B$2162, B1466, C$1:C$2162)</f>
        <v>11402</v>
      </c>
      <c r="E1466" s="2" t="str">
        <f t="shared" si="156"/>
        <v>2.20</v>
      </c>
      <c r="F1466">
        <f t="shared" si="157"/>
        <v>387.20000000000005</v>
      </c>
      <c r="G1466">
        <f t="shared" si="158"/>
        <v>2011</v>
      </c>
      <c r="H1466">
        <f>SUMIF(B$1:B1466, B1466, F$1:F1466)</f>
        <v>17275.500000000004</v>
      </c>
      <c r="I1466">
        <f t="shared" si="162"/>
        <v>0.2</v>
      </c>
      <c r="J1466">
        <f t="shared" si="159"/>
        <v>352</v>
      </c>
      <c r="K1466" s="1">
        <f>EOMONTH(A1466, 0)</f>
        <v>40847</v>
      </c>
      <c r="L1466" s="3">
        <f t="shared" si="160"/>
        <v>4926</v>
      </c>
      <c r="M1466">
        <f t="shared" si="161"/>
        <v>0</v>
      </c>
    </row>
    <row r="1467" spans="1:13" x14ac:dyDescent="0.25">
      <c r="A1467" s="1">
        <v>40818</v>
      </c>
      <c r="B1467" t="s">
        <v>28</v>
      </c>
      <c r="C1467" s="3">
        <v>181</v>
      </c>
      <c r="D1467">
        <f>SUMIF(B$1:B$2162, B1467, C$1:C$2162)</f>
        <v>4440</v>
      </c>
      <c r="E1467" s="2" t="str">
        <f t="shared" si="156"/>
        <v>2.20</v>
      </c>
      <c r="F1467">
        <f t="shared" si="157"/>
        <v>398.20000000000005</v>
      </c>
      <c r="G1467">
        <f t="shared" si="158"/>
        <v>2011</v>
      </c>
      <c r="H1467">
        <f>SUMIF(B$1:B1467, B1467, F$1:F1467)</f>
        <v>7130.24</v>
      </c>
      <c r="I1467">
        <f t="shared" si="162"/>
        <v>0.1</v>
      </c>
      <c r="J1467">
        <f t="shared" si="159"/>
        <v>380.1</v>
      </c>
      <c r="K1467" s="1">
        <f>EOMONTH(A1467, 0)</f>
        <v>40847</v>
      </c>
      <c r="L1467" s="3">
        <f t="shared" si="160"/>
        <v>4745</v>
      </c>
      <c r="M1467">
        <f t="shared" si="161"/>
        <v>0</v>
      </c>
    </row>
    <row r="1468" spans="1:13" x14ac:dyDescent="0.25">
      <c r="A1468" s="1">
        <v>40822</v>
      </c>
      <c r="B1468" t="s">
        <v>55</v>
      </c>
      <c r="C1468" s="3">
        <v>26</v>
      </c>
      <c r="D1468">
        <f>SUMIF(B$1:B$2162, B1468, C$1:C$2162)</f>
        <v>4926</v>
      </c>
      <c r="E1468" s="2" t="str">
        <f t="shared" si="156"/>
        <v>2.20</v>
      </c>
      <c r="F1468">
        <f t="shared" si="157"/>
        <v>57.2</v>
      </c>
      <c r="G1468">
        <f t="shared" si="158"/>
        <v>2011</v>
      </c>
      <c r="H1468">
        <f>SUMIF(B$1:B1468, B1468, F$1:F1468)</f>
        <v>7153.1000000000013</v>
      </c>
      <c r="I1468">
        <f t="shared" si="162"/>
        <v>0.1</v>
      </c>
      <c r="J1468">
        <f t="shared" si="159"/>
        <v>54.6</v>
      </c>
      <c r="K1468" s="1">
        <f>EOMONTH(A1468, 0)</f>
        <v>40847</v>
      </c>
      <c r="L1468" s="3">
        <f t="shared" si="160"/>
        <v>4719</v>
      </c>
      <c r="M1468">
        <f t="shared" si="161"/>
        <v>0</v>
      </c>
    </row>
    <row r="1469" spans="1:13" x14ac:dyDescent="0.25">
      <c r="A1469" s="1">
        <v>40826</v>
      </c>
      <c r="B1469" t="s">
        <v>25</v>
      </c>
      <c r="C1469" s="3">
        <v>73</v>
      </c>
      <c r="D1469">
        <f>SUMIF(B$1:B$2162, B1469, C$1:C$2162)</f>
        <v>2717</v>
      </c>
      <c r="E1469" s="2" t="str">
        <f t="shared" si="156"/>
        <v>2.20</v>
      </c>
      <c r="F1469">
        <f t="shared" si="157"/>
        <v>160.60000000000002</v>
      </c>
      <c r="G1469">
        <f t="shared" si="158"/>
        <v>2011</v>
      </c>
      <c r="H1469">
        <f>SUMIF(B$1:B1469, B1469, F$1:F1469)</f>
        <v>3396.8399999999997</v>
      </c>
      <c r="I1469">
        <f t="shared" si="162"/>
        <v>0.1</v>
      </c>
      <c r="J1469">
        <f t="shared" si="159"/>
        <v>153.30000000000001</v>
      </c>
      <c r="K1469" s="1">
        <f>EOMONTH(A1469, 0)</f>
        <v>40847</v>
      </c>
      <c r="L1469" s="3">
        <f t="shared" si="160"/>
        <v>4646</v>
      </c>
      <c r="M1469">
        <f t="shared" si="161"/>
        <v>0</v>
      </c>
    </row>
    <row r="1470" spans="1:13" x14ac:dyDescent="0.25">
      <c r="A1470" s="1">
        <v>40830</v>
      </c>
      <c r="B1470" t="s">
        <v>50</v>
      </c>
      <c r="C1470" s="3">
        <v>274</v>
      </c>
      <c r="D1470">
        <f>SUMIF(B$1:B$2162, B1470, C$1:C$2162)</f>
        <v>22352</v>
      </c>
      <c r="E1470" s="2" t="str">
        <f t="shared" si="156"/>
        <v>2.20</v>
      </c>
      <c r="F1470">
        <f t="shared" si="157"/>
        <v>602.80000000000007</v>
      </c>
      <c r="G1470">
        <f t="shared" si="158"/>
        <v>2011</v>
      </c>
      <c r="H1470">
        <f>SUMIF(B$1:B1470, B1470, F$1:F1470)</f>
        <v>36790.99</v>
      </c>
      <c r="I1470">
        <f t="shared" si="162"/>
        <v>0.2</v>
      </c>
      <c r="J1470">
        <f t="shared" si="159"/>
        <v>548</v>
      </c>
      <c r="K1470" s="1">
        <f>EOMONTH(A1470, 0)</f>
        <v>40847</v>
      </c>
      <c r="L1470" s="3">
        <f t="shared" si="160"/>
        <v>4372</v>
      </c>
      <c r="M1470">
        <f t="shared" si="161"/>
        <v>0</v>
      </c>
    </row>
    <row r="1471" spans="1:13" x14ac:dyDescent="0.25">
      <c r="A1471" s="1">
        <v>40833</v>
      </c>
      <c r="B1471" t="s">
        <v>21</v>
      </c>
      <c r="C1471" s="3">
        <v>12</v>
      </c>
      <c r="D1471">
        <f>SUMIF(B$1:B$2162, B1471, C$1:C$2162)</f>
        <v>36</v>
      </c>
      <c r="E1471" s="2" t="str">
        <f t="shared" si="156"/>
        <v>2.20</v>
      </c>
      <c r="F1471">
        <f t="shared" si="157"/>
        <v>26.400000000000002</v>
      </c>
      <c r="G1471">
        <f t="shared" si="158"/>
        <v>2011</v>
      </c>
      <c r="H1471">
        <f>SUMIF(B$1:B1471, B1471, F$1:F1471)</f>
        <v>71.27</v>
      </c>
      <c r="I1471">
        <f t="shared" si="162"/>
        <v>0</v>
      </c>
      <c r="J1471">
        <f t="shared" si="159"/>
        <v>26.400000000000002</v>
      </c>
      <c r="K1471" s="1">
        <f>EOMONTH(A1471, 0)</f>
        <v>40847</v>
      </c>
      <c r="L1471" s="3">
        <f t="shared" si="160"/>
        <v>4360</v>
      </c>
      <c r="M1471">
        <f t="shared" si="161"/>
        <v>0</v>
      </c>
    </row>
    <row r="1472" spans="1:13" x14ac:dyDescent="0.25">
      <c r="A1472" s="1">
        <v>40833</v>
      </c>
      <c r="B1472" t="s">
        <v>212</v>
      </c>
      <c r="C1472" s="3">
        <v>8</v>
      </c>
      <c r="D1472">
        <f>SUMIF(B$1:B$2162, B1472, C$1:C$2162)</f>
        <v>26</v>
      </c>
      <c r="E1472" s="2" t="str">
        <f t="shared" si="156"/>
        <v>2.20</v>
      </c>
      <c r="F1472">
        <f t="shared" si="157"/>
        <v>17.600000000000001</v>
      </c>
      <c r="G1472">
        <f t="shared" si="158"/>
        <v>2011</v>
      </c>
      <c r="H1472">
        <f>SUMIF(B$1:B1472, B1472, F$1:F1472)</f>
        <v>55.400000000000006</v>
      </c>
      <c r="I1472">
        <f t="shared" si="162"/>
        <v>0</v>
      </c>
      <c r="J1472">
        <f t="shared" si="159"/>
        <v>17.600000000000001</v>
      </c>
      <c r="K1472" s="1">
        <f>EOMONTH(A1472, 0)</f>
        <v>40847</v>
      </c>
      <c r="L1472" s="3">
        <f t="shared" si="160"/>
        <v>4352</v>
      </c>
      <c r="M1472">
        <f t="shared" si="161"/>
        <v>0</v>
      </c>
    </row>
    <row r="1473" spans="1:13" x14ac:dyDescent="0.25">
      <c r="A1473" s="1">
        <v>40837</v>
      </c>
      <c r="B1473" t="s">
        <v>50</v>
      </c>
      <c r="C1473" s="3">
        <v>496</v>
      </c>
      <c r="D1473">
        <f>SUMIF(B$1:B$2162, B1473, C$1:C$2162)</f>
        <v>22352</v>
      </c>
      <c r="E1473" s="2" t="str">
        <f t="shared" si="156"/>
        <v>2.20</v>
      </c>
      <c r="F1473">
        <f t="shared" si="157"/>
        <v>1091.2</v>
      </c>
      <c r="G1473">
        <f t="shared" si="158"/>
        <v>2011</v>
      </c>
      <c r="H1473">
        <f>SUMIF(B$1:B1473, B1473, F$1:F1473)</f>
        <v>37882.189999999995</v>
      </c>
      <c r="I1473">
        <f t="shared" si="162"/>
        <v>0.2</v>
      </c>
      <c r="J1473">
        <f t="shared" si="159"/>
        <v>992</v>
      </c>
      <c r="K1473" s="1">
        <f>EOMONTH(A1473, 0)</f>
        <v>40847</v>
      </c>
      <c r="L1473" s="3">
        <f t="shared" si="160"/>
        <v>3856</v>
      </c>
      <c r="M1473">
        <f t="shared" si="161"/>
        <v>0</v>
      </c>
    </row>
    <row r="1474" spans="1:13" x14ac:dyDescent="0.25">
      <c r="A1474" s="1">
        <v>40838</v>
      </c>
      <c r="B1474" t="s">
        <v>184</v>
      </c>
      <c r="C1474" s="3">
        <v>5</v>
      </c>
      <c r="D1474">
        <f>SUMIF(B$1:B$2162, B1474, C$1:C$2162)</f>
        <v>38</v>
      </c>
      <c r="E1474" s="2" t="str">
        <f t="shared" ref="E1474:E1537" si="163">INDEX(Z$1:Z$10, MATCH(YEAR(A1474), Y$1:Y$10, 0))</f>
        <v>2.20</v>
      </c>
      <c r="F1474">
        <f t="shared" ref="F1474:F1537" si="164">C1474*E1474</f>
        <v>11</v>
      </c>
      <c r="G1474">
        <f t="shared" ref="G1474:G1537" si="165">YEAR(A1474)</f>
        <v>2011</v>
      </c>
      <c r="H1474">
        <f>SUMIF(B$1:B1474, B1474, F$1:F1474)</f>
        <v>80.84</v>
      </c>
      <c r="I1474">
        <f t="shared" si="162"/>
        <v>0</v>
      </c>
      <c r="J1474">
        <f t="shared" ref="J1474:J1537" si="166">C1474*(E1474-I1474)</f>
        <v>11</v>
      </c>
      <c r="K1474" s="1">
        <f>EOMONTH(A1474, 0)</f>
        <v>40847</v>
      </c>
      <c r="L1474" s="3">
        <f t="shared" si="160"/>
        <v>3851</v>
      </c>
      <c r="M1474">
        <f t="shared" si="161"/>
        <v>0</v>
      </c>
    </row>
    <row r="1475" spans="1:13" x14ac:dyDescent="0.25">
      <c r="A1475" s="1">
        <v>40839</v>
      </c>
      <c r="B1475" t="s">
        <v>66</v>
      </c>
      <c r="C1475" s="3">
        <v>77</v>
      </c>
      <c r="D1475">
        <f>SUMIF(B$1:B$2162, B1475, C$1:C$2162)</f>
        <v>3795</v>
      </c>
      <c r="E1475" s="2" t="str">
        <f t="shared" si="163"/>
        <v>2.20</v>
      </c>
      <c r="F1475">
        <f t="shared" si="164"/>
        <v>169.4</v>
      </c>
      <c r="G1475">
        <f t="shared" si="165"/>
        <v>2011</v>
      </c>
      <c r="H1475">
        <f>SUMIF(B$1:B1475, B1475, F$1:F1475)</f>
        <v>5426.9299999999994</v>
      </c>
      <c r="I1475">
        <f t="shared" si="162"/>
        <v>0.1</v>
      </c>
      <c r="J1475">
        <f t="shared" si="166"/>
        <v>161.70000000000002</v>
      </c>
      <c r="K1475" s="1">
        <f>EOMONTH(A1475, 0)</f>
        <v>40847</v>
      </c>
      <c r="L1475" s="3">
        <f t="shared" ref="L1475:L1538" si="167">IF(MONTH(K1474)&lt;MONTH(A1475), IF(L1474 &lt;5000, IF(L1474&lt;4000, IF(L1474&lt;3000, IF(L1474&lt;2000,IF(L1474&lt;1000, L1474 + 5000, L1474+4000), L1474+3000), L1474+2000), L1474+1000), L1474 - C1475), L1474 - C1475)</f>
        <v>3774</v>
      </c>
      <c r="M1475">
        <f t="shared" ref="M1475:M1538" si="168">IF(AND(MONTH(K1474)&lt;MONTH(A1475), L1475 + C1475 &gt; L1474 + 4000), 1, 0)</f>
        <v>0</v>
      </c>
    </row>
    <row r="1476" spans="1:13" x14ac:dyDescent="0.25">
      <c r="A1476" s="1">
        <v>40839</v>
      </c>
      <c r="B1476" t="s">
        <v>75</v>
      </c>
      <c r="C1476" s="3">
        <v>2</v>
      </c>
      <c r="D1476">
        <f>SUMIF(B$1:B$2162, B1476, C$1:C$2162)</f>
        <v>26</v>
      </c>
      <c r="E1476" s="2" t="str">
        <f t="shared" si="163"/>
        <v>2.20</v>
      </c>
      <c r="F1476">
        <f t="shared" si="164"/>
        <v>4.4000000000000004</v>
      </c>
      <c r="G1476">
        <f t="shared" si="165"/>
        <v>2011</v>
      </c>
      <c r="H1476">
        <f>SUMIF(B$1:B1476, B1476, F$1:F1476)</f>
        <v>45.48</v>
      </c>
      <c r="I1476">
        <f t="shared" si="162"/>
        <v>0</v>
      </c>
      <c r="J1476">
        <f t="shared" si="166"/>
        <v>4.4000000000000004</v>
      </c>
      <c r="K1476" s="1">
        <f>EOMONTH(A1476, 0)</f>
        <v>40847</v>
      </c>
      <c r="L1476" s="3">
        <f t="shared" si="167"/>
        <v>3772</v>
      </c>
      <c r="M1476">
        <f t="shared" si="168"/>
        <v>0</v>
      </c>
    </row>
    <row r="1477" spans="1:13" x14ac:dyDescent="0.25">
      <c r="A1477" s="1">
        <v>40847</v>
      </c>
      <c r="B1477" t="s">
        <v>25</v>
      </c>
      <c r="C1477" s="3">
        <v>134</v>
      </c>
      <c r="D1477">
        <f>SUMIF(B$1:B$2162, B1477, C$1:C$2162)</f>
        <v>2717</v>
      </c>
      <c r="E1477" s="2" t="str">
        <f t="shared" si="163"/>
        <v>2.20</v>
      </c>
      <c r="F1477">
        <f t="shared" si="164"/>
        <v>294.8</v>
      </c>
      <c r="G1477">
        <f t="shared" si="165"/>
        <v>2011</v>
      </c>
      <c r="H1477">
        <f>SUMIF(B$1:B1477, B1477, F$1:F1477)</f>
        <v>3691.64</v>
      </c>
      <c r="I1477">
        <f t="shared" si="162"/>
        <v>0.1</v>
      </c>
      <c r="J1477">
        <f t="shared" si="166"/>
        <v>281.40000000000003</v>
      </c>
      <c r="K1477" s="1">
        <f>EOMONTH(A1477, 0)</f>
        <v>40847</v>
      </c>
      <c r="L1477" s="3">
        <f t="shared" si="167"/>
        <v>3638</v>
      </c>
      <c r="M1477">
        <f t="shared" si="168"/>
        <v>0</v>
      </c>
    </row>
    <row r="1478" spans="1:13" x14ac:dyDescent="0.25">
      <c r="A1478" s="1">
        <v>40848</v>
      </c>
      <c r="B1478" t="s">
        <v>197</v>
      </c>
      <c r="C1478" s="3">
        <v>4</v>
      </c>
      <c r="D1478">
        <f>SUMIF(B$1:B$2162, B1478, C$1:C$2162)</f>
        <v>32</v>
      </c>
      <c r="E1478" s="2" t="str">
        <f t="shared" si="163"/>
        <v>2.20</v>
      </c>
      <c r="F1478">
        <f t="shared" si="164"/>
        <v>8.8000000000000007</v>
      </c>
      <c r="G1478">
        <f t="shared" si="165"/>
        <v>2011</v>
      </c>
      <c r="H1478">
        <f>SUMIF(B$1:B1478, B1478, F$1:F1478)</f>
        <v>51.399999999999991</v>
      </c>
      <c r="I1478">
        <f t="shared" si="162"/>
        <v>0</v>
      </c>
      <c r="J1478">
        <f t="shared" si="166"/>
        <v>8.8000000000000007</v>
      </c>
      <c r="K1478" s="1">
        <f>EOMONTH(A1478, 0)</f>
        <v>40877</v>
      </c>
      <c r="L1478" s="3">
        <f t="shared" si="167"/>
        <v>5638</v>
      </c>
      <c r="M1478">
        <f t="shared" si="168"/>
        <v>0</v>
      </c>
    </row>
    <row r="1479" spans="1:13" x14ac:dyDescent="0.25">
      <c r="A1479" s="1">
        <v>40850</v>
      </c>
      <c r="B1479" t="s">
        <v>55</v>
      </c>
      <c r="C1479" s="3">
        <v>46</v>
      </c>
      <c r="D1479">
        <f>SUMIF(B$1:B$2162, B1479, C$1:C$2162)</f>
        <v>4926</v>
      </c>
      <c r="E1479" s="2" t="str">
        <f t="shared" si="163"/>
        <v>2.20</v>
      </c>
      <c r="F1479">
        <f t="shared" si="164"/>
        <v>101.2</v>
      </c>
      <c r="G1479">
        <f t="shared" si="165"/>
        <v>2011</v>
      </c>
      <c r="H1479">
        <f>SUMIF(B$1:B1479, B1479, F$1:F1479)</f>
        <v>7254.3000000000011</v>
      </c>
      <c r="I1479">
        <f t="shared" si="162"/>
        <v>0.1</v>
      </c>
      <c r="J1479">
        <f t="shared" si="166"/>
        <v>96.600000000000009</v>
      </c>
      <c r="K1479" s="1">
        <f>EOMONTH(A1479, 0)</f>
        <v>40877</v>
      </c>
      <c r="L1479" s="3">
        <f t="shared" si="167"/>
        <v>5592</v>
      </c>
      <c r="M1479">
        <f t="shared" si="168"/>
        <v>0</v>
      </c>
    </row>
    <row r="1480" spans="1:13" x14ac:dyDescent="0.25">
      <c r="A1480" s="1">
        <v>40852</v>
      </c>
      <c r="B1480" t="s">
        <v>123</v>
      </c>
      <c r="C1480" s="3">
        <v>43</v>
      </c>
      <c r="D1480">
        <f>SUMIF(B$1:B$2162, B1480, C$1:C$2162)</f>
        <v>807</v>
      </c>
      <c r="E1480" s="2" t="str">
        <f t="shared" si="163"/>
        <v>2.20</v>
      </c>
      <c r="F1480">
        <f t="shared" si="164"/>
        <v>94.600000000000009</v>
      </c>
      <c r="G1480">
        <f t="shared" si="165"/>
        <v>2011</v>
      </c>
      <c r="H1480">
        <f>SUMIF(B$1:B1480, B1480, F$1:F1480)</f>
        <v>1429.2199999999998</v>
      </c>
      <c r="I1480">
        <f t="shared" si="162"/>
        <v>0.1</v>
      </c>
      <c r="J1480">
        <f t="shared" si="166"/>
        <v>90.3</v>
      </c>
      <c r="K1480" s="1">
        <f>EOMONTH(A1480, 0)</f>
        <v>40877</v>
      </c>
      <c r="L1480" s="3">
        <f t="shared" si="167"/>
        <v>5549</v>
      </c>
      <c r="M1480">
        <f t="shared" si="168"/>
        <v>0</v>
      </c>
    </row>
    <row r="1481" spans="1:13" x14ac:dyDescent="0.25">
      <c r="A1481" s="1">
        <v>40855</v>
      </c>
      <c r="B1481" t="s">
        <v>21</v>
      </c>
      <c r="C1481" s="3">
        <v>2</v>
      </c>
      <c r="D1481">
        <f>SUMIF(B$1:B$2162, B1481, C$1:C$2162)</f>
        <v>36</v>
      </c>
      <c r="E1481" s="2" t="str">
        <f t="shared" si="163"/>
        <v>2.20</v>
      </c>
      <c r="F1481">
        <f t="shared" si="164"/>
        <v>4.4000000000000004</v>
      </c>
      <c r="G1481">
        <f t="shared" si="165"/>
        <v>2011</v>
      </c>
      <c r="H1481">
        <f>SUMIF(B$1:B1481, B1481, F$1:F1481)</f>
        <v>75.67</v>
      </c>
      <c r="I1481">
        <f t="shared" si="162"/>
        <v>0</v>
      </c>
      <c r="J1481">
        <f t="shared" si="166"/>
        <v>4.4000000000000004</v>
      </c>
      <c r="K1481" s="1">
        <f>EOMONTH(A1481, 0)</f>
        <v>40877</v>
      </c>
      <c r="L1481" s="3">
        <f t="shared" si="167"/>
        <v>5547</v>
      </c>
      <c r="M1481">
        <f t="shared" si="168"/>
        <v>0</v>
      </c>
    </row>
    <row r="1482" spans="1:13" x14ac:dyDescent="0.25">
      <c r="A1482" s="1">
        <v>40857</v>
      </c>
      <c r="B1482" t="s">
        <v>22</v>
      </c>
      <c r="C1482" s="3">
        <v>438</v>
      </c>
      <c r="D1482">
        <f>SUMIF(B$1:B$2162, B1482, C$1:C$2162)</f>
        <v>26025</v>
      </c>
      <c r="E1482" s="2" t="str">
        <f t="shared" si="163"/>
        <v>2.20</v>
      </c>
      <c r="F1482">
        <f t="shared" si="164"/>
        <v>963.6</v>
      </c>
      <c r="G1482">
        <f t="shared" si="165"/>
        <v>2011</v>
      </c>
      <c r="H1482">
        <f>SUMIF(B$1:B1482, B1482, F$1:F1482)</f>
        <v>36739.430000000008</v>
      </c>
      <c r="I1482">
        <f t="shared" ref="I1482:I1545" si="169">IF(AND(H1482&gt;=100, H1482&lt;1000), 0.05, IF(AND(H1482&gt;=1000, H1482&lt;10000), 0.1, IF(H1482&gt;=10000, 0.2, 0)))</f>
        <v>0.2</v>
      </c>
      <c r="J1482">
        <f t="shared" si="166"/>
        <v>876</v>
      </c>
      <c r="K1482" s="1">
        <f>EOMONTH(A1482, 0)</f>
        <v>40877</v>
      </c>
      <c r="L1482" s="3">
        <f t="shared" si="167"/>
        <v>5109</v>
      </c>
      <c r="M1482">
        <f t="shared" si="168"/>
        <v>0</v>
      </c>
    </row>
    <row r="1483" spans="1:13" x14ac:dyDescent="0.25">
      <c r="A1483" s="1">
        <v>40857</v>
      </c>
      <c r="B1483" t="s">
        <v>19</v>
      </c>
      <c r="C1483" s="3">
        <v>100</v>
      </c>
      <c r="D1483">
        <f>SUMIF(B$1:B$2162, B1483, C$1:C$2162)</f>
        <v>4784</v>
      </c>
      <c r="E1483" s="2" t="str">
        <f t="shared" si="163"/>
        <v>2.20</v>
      </c>
      <c r="F1483">
        <f t="shared" si="164"/>
        <v>220.00000000000003</v>
      </c>
      <c r="G1483">
        <f t="shared" si="165"/>
        <v>2011</v>
      </c>
      <c r="H1483">
        <f>SUMIF(B$1:B1483, B1483, F$1:F1483)</f>
        <v>7312.0499999999993</v>
      </c>
      <c r="I1483">
        <f t="shared" si="169"/>
        <v>0.1</v>
      </c>
      <c r="J1483">
        <f t="shared" si="166"/>
        <v>210</v>
      </c>
      <c r="K1483" s="1">
        <f>EOMONTH(A1483, 0)</f>
        <v>40877</v>
      </c>
      <c r="L1483" s="3">
        <f t="shared" si="167"/>
        <v>5009</v>
      </c>
      <c r="M1483">
        <f t="shared" si="168"/>
        <v>0</v>
      </c>
    </row>
    <row r="1484" spans="1:13" x14ac:dyDescent="0.25">
      <c r="A1484" s="1">
        <v>40859</v>
      </c>
      <c r="B1484" t="s">
        <v>26</v>
      </c>
      <c r="C1484" s="3">
        <v>69</v>
      </c>
      <c r="D1484">
        <f>SUMIF(B$1:B$2162, B1484, C$1:C$2162)</f>
        <v>2286</v>
      </c>
      <c r="E1484" s="2" t="str">
        <f t="shared" si="163"/>
        <v>2.20</v>
      </c>
      <c r="F1484">
        <f t="shared" si="164"/>
        <v>151.80000000000001</v>
      </c>
      <c r="G1484">
        <f t="shared" si="165"/>
        <v>2011</v>
      </c>
      <c r="H1484">
        <f>SUMIF(B$1:B1484, B1484, F$1:F1484)</f>
        <v>1974.3400000000001</v>
      </c>
      <c r="I1484">
        <f t="shared" si="169"/>
        <v>0.1</v>
      </c>
      <c r="J1484">
        <f t="shared" si="166"/>
        <v>144.9</v>
      </c>
      <c r="K1484" s="1">
        <f>EOMONTH(A1484, 0)</f>
        <v>40877</v>
      </c>
      <c r="L1484" s="3">
        <f t="shared" si="167"/>
        <v>4940</v>
      </c>
      <c r="M1484">
        <f t="shared" si="168"/>
        <v>0</v>
      </c>
    </row>
    <row r="1485" spans="1:13" x14ac:dyDescent="0.25">
      <c r="A1485" s="1">
        <v>40864</v>
      </c>
      <c r="B1485" t="s">
        <v>8</v>
      </c>
      <c r="C1485" s="3">
        <v>22</v>
      </c>
      <c r="D1485">
        <f>SUMIF(B$1:B$2162, B1485, C$1:C$2162)</f>
        <v>3835</v>
      </c>
      <c r="E1485" s="2" t="str">
        <f t="shared" si="163"/>
        <v>2.20</v>
      </c>
      <c r="F1485">
        <f t="shared" si="164"/>
        <v>48.400000000000006</v>
      </c>
      <c r="G1485">
        <f t="shared" si="165"/>
        <v>2011</v>
      </c>
      <c r="H1485">
        <f>SUMIF(B$1:B1485, B1485, F$1:F1485)</f>
        <v>4967.3899999999985</v>
      </c>
      <c r="I1485">
        <f t="shared" si="169"/>
        <v>0.1</v>
      </c>
      <c r="J1485">
        <f t="shared" si="166"/>
        <v>46.2</v>
      </c>
      <c r="K1485" s="1">
        <f>EOMONTH(A1485, 0)</f>
        <v>40877</v>
      </c>
      <c r="L1485" s="3">
        <f t="shared" si="167"/>
        <v>4918</v>
      </c>
      <c r="M1485">
        <f t="shared" si="168"/>
        <v>0</v>
      </c>
    </row>
    <row r="1486" spans="1:13" x14ac:dyDescent="0.25">
      <c r="A1486" s="1">
        <v>40865</v>
      </c>
      <c r="B1486" t="s">
        <v>55</v>
      </c>
      <c r="C1486" s="3">
        <v>130</v>
      </c>
      <c r="D1486">
        <f>SUMIF(B$1:B$2162, B1486, C$1:C$2162)</f>
        <v>4926</v>
      </c>
      <c r="E1486" s="2" t="str">
        <f t="shared" si="163"/>
        <v>2.20</v>
      </c>
      <c r="F1486">
        <f t="shared" si="164"/>
        <v>286</v>
      </c>
      <c r="G1486">
        <f t="shared" si="165"/>
        <v>2011</v>
      </c>
      <c r="H1486">
        <f>SUMIF(B$1:B1486, B1486, F$1:F1486)</f>
        <v>7540.3000000000011</v>
      </c>
      <c r="I1486">
        <f t="shared" si="169"/>
        <v>0.1</v>
      </c>
      <c r="J1486">
        <f t="shared" si="166"/>
        <v>273</v>
      </c>
      <c r="K1486" s="1">
        <f>EOMONTH(A1486, 0)</f>
        <v>40877</v>
      </c>
      <c r="L1486" s="3">
        <f t="shared" si="167"/>
        <v>4788</v>
      </c>
      <c r="M1486">
        <f t="shared" si="168"/>
        <v>0</v>
      </c>
    </row>
    <row r="1487" spans="1:13" x14ac:dyDescent="0.25">
      <c r="A1487" s="1">
        <v>40869</v>
      </c>
      <c r="B1487" t="s">
        <v>177</v>
      </c>
      <c r="C1487" s="3">
        <v>5</v>
      </c>
      <c r="D1487">
        <f>SUMIF(B$1:B$2162, B1487, C$1:C$2162)</f>
        <v>29</v>
      </c>
      <c r="E1487" s="2" t="str">
        <f t="shared" si="163"/>
        <v>2.20</v>
      </c>
      <c r="F1487">
        <f t="shared" si="164"/>
        <v>11</v>
      </c>
      <c r="G1487">
        <f t="shared" si="165"/>
        <v>2011</v>
      </c>
      <c r="H1487">
        <f>SUMIF(B$1:B1487, B1487, F$1:F1487)</f>
        <v>13.15</v>
      </c>
      <c r="I1487">
        <f t="shared" si="169"/>
        <v>0</v>
      </c>
      <c r="J1487">
        <f t="shared" si="166"/>
        <v>11</v>
      </c>
      <c r="K1487" s="1">
        <f>EOMONTH(A1487, 0)</f>
        <v>40877</v>
      </c>
      <c r="L1487" s="3">
        <f t="shared" si="167"/>
        <v>4783</v>
      </c>
      <c r="M1487">
        <f t="shared" si="168"/>
        <v>0</v>
      </c>
    </row>
    <row r="1488" spans="1:13" x14ac:dyDescent="0.25">
      <c r="A1488" s="1">
        <v>40872</v>
      </c>
      <c r="B1488" t="s">
        <v>58</v>
      </c>
      <c r="C1488" s="3">
        <v>62</v>
      </c>
      <c r="D1488">
        <f>SUMIF(B$1:B$2162, B1488, C$1:C$2162)</f>
        <v>1404</v>
      </c>
      <c r="E1488" s="2" t="str">
        <f t="shared" si="163"/>
        <v>2.20</v>
      </c>
      <c r="F1488">
        <f t="shared" si="164"/>
        <v>136.4</v>
      </c>
      <c r="G1488">
        <f t="shared" si="165"/>
        <v>2011</v>
      </c>
      <c r="H1488">
        <f>SUMIF(B$1:B1488, B1488, F$1:F1488)</f>
        <v>1767.5000000000002</v>
      </c>
      <c r="I1488">
        <f t="shared" si="169"/>
        <v>0.1</v>
      </c>
      <c r="J1488">
        <f t="shared" si="166"/>
        <v>130.20000000000002</v>
      </c>
      <c r="K1488" s="1">
        <f>EOMONTH(A1488, 0)</f>
        <v>40877</v>
      </c>
      <c r="L1488" s="3">
        <f t="shared" si="167"/>
        <v>4721</v>
      </c>
      <c r="M1488">
        <f t="shared" si="168"/>
        <v>0</v>
      </c>
    </row>
    <row r="1489" spans="1:13" x14ac:dyDescent="0.25">
      <c r="A1489" s="1">
        <v>40874</v>
      </c>
      <c r="B1489" t="s">
        <v>220</v>
      </c>
      <c r="C1489" s="3">
        <v>8</v>
      </c>
      <c r="D1489">
        <f>SUMIF(B$1:B$2162, B1489, C$1:C$2162)</f>
        <v>12</v>
      </c>
      <c r="E1489" s="2" t="str">
        <f t="shared" si="163"/>
        <v>2.20</v>
      </c>
      <c r="F1489">
        <f t="shared" si="164"/>
        <v>17.600000000000001</v>
      </c>
      <c r="G1489">
        <f t="shared" si="165"/>
        <v>2011</v>
      </c>
      <c r="H1489">
        <f>SUMIF(B$1:B1489, B1489, F$1:F1489)</f>
        <v>26.400000000000002</v>
      </c>
      <c r="I1489">
        <f t="shared" si="169"/>
        <v>0</v>
      </c>
      <c r="J1489">
        <f t="shared" si="166"/>
        <v>17.600000000000001</v>
      </c>
      <c r="K1489" s="1">
        <f>EOMONTH(A1489, 0)</f>
        <v>40877</v>
      </c>
      <c r="L1489" s="3">
        <f t="shared" si="167"/>
        <v>4713</v>
      </c>
      <c r="M1489">
        <f t="shared" si="168"/>
        <v>0</v>
      </c>
    </row>
    <row r="1490" spans="1:13" x14ac:dyDescent="0.25">
      <c r="A1490" s="1">
        <v>40876</v>
      </c>
      <c r="B1490" t="s">
        <v>56</v>
      </c>
      <c r="C1490" s="3">
        <v>18</v>
      </c>
      <c r="D1490">
        <f>SUMIF(B$1:B$2162, B1490, C$1:C$2162)</f>
        <v>60</v>
      </c>
      <c r="E1490" s="2" t="str">
        <f t="shared" si="163"/>
        <v>2.20</v>
      </c>
      <c r="F1490">
        <f t="shared" si="164"/>
        <v>39.6</v>
      </c>
      <c r="G1490">
        <f t="shared" si="165"/>
        <v>2011</v>
      </c>
      <c r="H1490">
        <f>SUMIF(B$1:B1490, B1490, F$1:F1490)</f>
        <v>100.15</v>
      </c>
      <c r="I1490">
        <f t="shared" si="169"/>
        <v>0.05</v>
      </c>
      <c r="J1490">
        <f t="shared" si="166"/>
        <v>38.700000000000003</v>
      </c>
      <c r="K1490" s="1">
        <f>EOMONTH(A1490, 0)</f>
        <v>40877</v>
      </c>
      <c r="L1490" s="3">
        <f t="shared" si="167"/>
        <v>4695</v>
      </c>
      <c r="M1490">
        <f t="shared" si="168"/>
        <v>0</v>
      </c>
    </row>
    <row r="1491" spans="1:13" x14ac:dyDescent="0.25">
      <c r="A1491" s="1">
        <v>40881</v>
      </c>
      <c r="B1491" t="s">
        <v>25</v>
      </c>
      <c r="C1491" s="3">
        <v>146</v>
      </c>
      <c r="D1491">
        <f>SUMIF(B$1:B$2162, B1491, C$1:C$2162)</f>
        <v>2717</v>
      </c>
      <c r="E1491" s="2" t="str">
        <f t="shared" si="163"/>
        <v>2.20</v>
      </c>
      <c r="F1491">
        <f t="shared" si="164"/>
        <v>321.20000000000005</v>
      </c>
      <c r="G1491">
        <f t="shared" si="165"/>
        <v>2011</v>
      </c>
      <c r="H1491">
        <f>SUMIF(B$1:B1491, B1491, F$1:F1491)</f>
        <v>4012.84</v>
      </c>
      <c r="I1491">
        <f t="shared" si="169"/>
        <v>0.1</v>
      </c>
      <c r="J1491">
        <f t="shared" si="166"/>
        <v>306.60000000000002</v>
      </c>
      <c r="K1491" s="1">
        <f>EOMONTH(A1491, 0)</f>
        <v>40908</v>
      </c>
      <c r="L1491" s="3">
        <f t="shared" si="167"/>
        <v>5695</v>
      </c>
      <c r="M1491">
        <f t="shared" si="168"/>
        <v>0</v>
      </c>
    </row>
    <row r="1492" spans="1:13" x14ac:dyDescent="0.25">
      <c r="A1492" s="1">
        <v>40881</v>
      </c>
      <c r="B1492" t="s">
        <v>118</v>
      </c>
      <c r="C1492" s="3">
        <v>5</v>
      </c>
      <c r="D1492">
        <f>SUMIF(B$1:B$2162, B1492, C$1:C$2162)</f>
        <v>69</v>
      </c>
      <c r="E1492" s="2" t="str">
        <f t="shared" si="163"/>
        <v>2.20</v>
      </c>
      <c r="F1492">
        <f t="shared" si="164"/>
        <v>11</v>
      </c>
      <c r="G1492">
        <f t="shared" si="165"/>
        <v>2011</v>
      </c>
      <c r="H1492">
        <f>SUMIF(B$1:B1492, B1492, F$1:F1492)</f>
        <v>122.70000000000002</v>
      </c>
      <c r="I1492">
        <f t="shared" si="169"/>
        <v>0.05</v>
      </c>
      <c r="J1492">
        <f t="shared" si="166"/>
        <v>10.750000000000002</v>
      </c>
      <c r="K1492" s="1">
        <f>EOMONTH(A1492, 0)</f>
        <v>40908</v>
      </c>
      <c r="L1492" s="3">
        <f t="shared" si="167"/>
        <v>5690</v>
      </c>
      <c r="M1492">
        <f t="shared" si="168"/>
        <v>0</v>
      </c>
    </row>
    <row r="1493" spans="1:13" x14ac:dyDescent="0.25">
      <c r="A1493" s="1">
        <v>40889</v>
      </c>
      <c r="B1493" t="s">
        <v>22</v>
      </c>
      <c r="C1493" s="3">
        <v>153</v>
      </c>
      <c r="D1493">
        <f>SUMIF(B$1:B$2162, B1493, C$1:C$2162)</f>
        <v>26025</v>
      </c>
      <c r="E1493" s="2" t="str">
        <f t="shared" si="163"/>
        <v>2.20</v>
      </c>
      <c r="F1493">
        <f t="shared" si="164"/>
        <v>336.6</v>
      </c>
      <c r="G1493">
        <f t="shared" si="165"/>
        <v>2011</v>
      </c>
      <c r="H1493">
        <f>SUMIF(B$1:B1493, B1493, F$1:F1493)</f>
        <v>37076.030000000006</v>
      </c>
      <c r="I1493">
        <f t="shared" si="169"/>
        <v>0.2</v>
      </c>
      <c r="J1493">
        <f t="shared" si="166"/>
        <v>306</v>
      </c>
      <c r="K1493" s="1">
        <f>EOMONTH(A1493, 0)</f>
        <v>40908</v>
      </c>
      <c r="L1493" s="3">
        <f t="shared" si="167"/>
        <v>5537</v>
      </c>
      <c r="M1493">
        <f t="shared" si="168"/>
        <v>0</v>
      </c>
    </row>
    <row r="1494" spans="1:13" x14ac:dyDescent="0.25">
      <c r="A1494" s="1">
        <v>40889</v>
      </c>
      <c r="B1494" t="s">
        <v>19</v>
      </c>
      <c r="C1494" s="3">
        <v>20</v>
      </c>
      <c r="D1494">
        <f>SUMIF(B$1:B$2162, B1494, C$1:C$2162)</f>
        <v>4784</v>
      </c>
      <c r="E1494" s="2" t="str">
        <f t="shared" si="163"/>
        <v>2.20</v>
      </c>
      <c r="F1494">
        <f t="shared" si="164"/>
        <v>44</v>
      </c>
      <c r="G1494">
        <f t="shared" si="165"/>
        <v>2011</v>
      </c>
      <c r="H1494">
        <f>SUMIF(B$1:B1494, B1494, F$1:F1494)</f>
        <v>7356.0499999999993</v>
      </c>
      <c r="I1494">
        <f t="shared" si="169"/>
        <v>0.1</v>
      </c>
      <c r="J1494">
        <f t="shared" si="166"/>
        <v>42</v>
      </c>
      <c r="K1494" s="1">
        <f>EOMONTH(A1494, 0)</f>
        <v>40908</v>
      </c>
      <c r="L1494" s="3">
        <f t="shared" si="167"/>
        <v>5517</v>
      </c>
      <c r="M1494">
        <f t="shared" si="168"/>
        <v>0</v>
      </c>
    </row>
    <row r="1495" spans="1:13" x14ac:dyDescent="0.25">
      <c r="A1495" s="1">
        <v>40890</v>
      </c>
      <c r="B1495" t="s">
        <v>45</v>
      </c>
      <c r="C1495" s="3">
        <v>227</v>
      </c>
      <c r="D1495">
        <f>SUMIF(B$1:B$2162, B1495, C$1:C$2162)</f>
        <v>26451</v>
      </c>
      <c r="E1495" s="2" t="str">
        <f t="shared" si="163"/>
        <v>2.20</v>
      </c>
      <c r="F1495">
        <f t="shared" si="164"/>
        <v>499.40000000000003</v>
      </c>
      <c r="G1495">
        <f t="shared" si="165"/>
        <v>2011</v>
      </c>
      <c r="H1495">
        <f>SUMIF(B$1:B1495, B1495, F$1:F1495)</f>
        <v>39559.650000000009</v>
      </c>
      <c r="I1495">
        <f t="shared" si="169"/>
        <v>0.2</v>
      </c>
      <c r="J1495">
        <f t="shared" si="166"/>
        <v>454</v>
      </c>
      <c r="K1495" s="1">
        <f>EOMONTH(A1495, 0)</f>
        <v>40908</v>
      </c>
      <c r="L1495" s="3">
        <f t="shared" si="167"/>
        <v>5290</v>
      </c>
      <c r="M1495">
        <f t="shared" si="168"/>
        <v>0</v>
      </c>
    </row>
    <row r="1496" spans="1:13" x14ac:dyDescent="0.25">
      <c r="A1496" s="1">
        <v>40891</v>
      </c>
      <c r="B1496" t="s">
        <v>12</v>
      </c>
      <c r="C1496" s="3">
        <v>52</v>
      </c>
      <c r="D1496">
        <f>SUMIF(B$1:B$2162, B1496, C$1:C$2162)</f>
        <v>5492</v>
      </c>
      <c r="E1496" s="2" t="str">
        <f t="shared" si="163"/>
        <v>2.20</v>
      </c>
      <c r="F1496">
        <f t="shared" si="164"/>
        <v>114.4</v>
      </c>
      <c r="G1496">
        <f t="shared" si="165"/>
        <v>2011</v>
      </c>
      <c r="H1496">
        <f>SUMIF(B$1:B1496, B1496, F$1:F1496)</f>
        <v>8005.1</v>
      </c>
      <c r="I1496">
        <f t="shared" si="169"/>
        <v>0.1</v>
      </c>
      <c r="J1496">
        <f t="shared" si="166"/>
        <v>109.2</v>
      </c>
      <c r="K1496" s="1">
        <f>EOMONTH(A1496, 0)</f>
        <v>40908</v>
      </c>
      <c r="L1496" s="3">
        <f t="shared" si="167"/>
        <v>5238</v>
      </c>
      <c r="M1496">
        <f t="shared" si="168"/>
        <v>0</v>
      </c>
    </row>
    <row r="1497" spans="1:13" x14ac:dyDescent="0.25">
      <c r="A1497" s="1">
        <v>40892</v>
      </c>
      <c r="B1497" t="s">
        <v>6</v>
      </c>
      <c r="C1497" s="3">
        <v>108</v>
      </c>
      <c r="D1497">
        <f>SUMIF(B$1:B$2162, B1497, C$1:C$2162)</f>
        <v>4309</v>
      </c>
      <c r="E1497" s="2" t="str">
        <f t="shared" si="163"/>
        <v>2.20</v>
      </c>
      <c r="F1497">
        <f t="shared" si="164"/>
        <v>237.60000000000002</v>
      </c>
      <c r="G1497">
        <f t="shared" si="165"/>
        <v>2011</v>
      </c>
      <c r="H1497">
        <f>SUMIF(B$1:B1497, B1497, F$1:F1497)</f>
        <v>5218.2800000000007</v>
      </c>
      <c r="I1497">
        <f t="shared" si="169"/>
        <v>0.1</v>
      </c>
      <c r="J1497">
        <f t="shared" si="166"/>
        <v>226.8</v>
      </c>
      <c r="K1497" s="1">
        <f>EOMONTH(A1497, 0)</f>
        <v>40908</v>
      </c>
      <c r="L1497" s="3">
        <f t="shared" si="167"/>
        <v>5130</v>
      </c>
      <c r="M1497">
        <f t="shared" si="168"/>
        <v>0</v>
      </c>
    </row>
    <row r="1498" spans="1:13" x14ac:dyDescent="0.25">
      <c r="A1498" s="1">
        <v>40895</v>
      </c>
      <c r="B1498" t="s">
        <v>24</v>
      </c>
      <c r="C1498" s="3">
        <v>236</v>
      </c>
      <c r="D1498">
        <f>SUMIF(B$1:B$2162, B1498, C$1:C$2162)</f>
        <v>5797</v>
      </c>
      <c r="E1498" s="2" t="str">
        <f t="shared" si="163"/>
        <v>2.20</v>
      </c>
      <c r="F1498">
        <f t="shared" si="164"/>
        <v>519.20000000000005</v>
      </c>
      <c r="G1498">
        <f t="shared" si="165"/>
        <v>2011</v>
      </c>
      <c r="H1498">
        <f>SUMIF(B$1:B1498, B1498, F$1:F1498)</f>
        <v>10334.82</v>
      </c>
      <c r="I1498">
        <f t="shared" si="169"/>
        <v>0.2</v>
      </c>
      <c r="J1498">
        <f t="shared" si="166"/>
        <v>472</v>
      </c>
      <c r="K1498" s="1">
        <f>EOMONTH(A1498, 0)</f>
        <v>40908</v>
      </c>
      <c r="L1498" s="3">
        <f t="shared" si="167"/>
        <v>4894</v>
      </c>
      <c r="M1498">
        <f t="shared" si="168"/>
        <v>0</v>
      </c>
    </row>
    <row r="1499" spans="1:13" x14ac:dyDescent="0.25">
      <c r="A1499" s="1">
        <v>40897</v>
      </c>
      <c r="B1499" t="s">
        <v>30</v>
      </c>
      <c r="C1499" s="3">
        <v>125</v>
      </c>
      <c r="D1499">
        <f>SUMIF(B$1:B$2162, B1499, C$1:C$2162)</f>
        <v>5120</v>
      </c>
      <c r="E1499" s="2" t="str">
        <f t="shared" si="163"/>
        <v>2.20</v>
      </c>
      <c r="F1499">
        <f t="shared" si="164"/>
        <v>275</v>
      </c>
      <c r="G1499">
        <f t="shared" si="165"/>
        <v>2011</v>
      </c>
      <c r="H1499">
        <f>SUMIF(B$1:B1499, B1499, F$1:F1499)</f>
        <v>8652.7899999999991</v>
      </c>
      <c r="I1499">
        <f t="shared" si="169"/>
        <v>0.1</v>
      </c>
      <c r="J1499">
        <f t="shared" si="166"/>
        <v>262.5</v>
      </c>
      <c r="K1499" s="1">
        <f>EOMONTH(A1499, 0)</f>
        <v>40908</v>
      </c>
      <c r="L1499" s="3">
        <f t="shared" si="167"/>
        <v>4769</v>
      </c>
      <c r="M1499">
        <f t="shared" si="168"/>
        <v>0</v>
      </c>
    </row>
    <row r="1500" spans="1:13" x14ac:dyDescent="0.25">
      <c r="A1500" s="1">
        <v>40898</v>
      </c>
      <c r="B1500" t="s">
        <v>10</v>
      </c>
      <c r="C1500" s="3">
        <v>183</v>
      </c>
      <c r="D1500">
        <f>SUMIF(B$1:B$2162, B1500, C$1:C$2162)</f>
        <v>4831</v>
      </c>
      <c r="E1500" s="2" t="str">
        <f t="shared" si="163"/>
        <v>2.20</v>
      </c>
      <c r="F1500">
        <f t="shared" si="164"/>
        <v>402.6</v>
      </c>
      <c r="G1500">
        <f t="shared" si="165"/>
        <v>2011</v>
      </c>
      <c r="H1500">
        <f>SUMIF(B$1:B1500, B1500, F$1:F1500)</f>
        <v>6708.0900000000011</v>
      </c>
      <c r="I1500">
        <f t="shared" si="169"/>
        <v>0.1</v>
      </c>
      <c r="J1500">
        <f t="shared" si="166"/>
        <v>384.3</v>
      </c>
      <c r="K1500" s="1">
        <f>EOMONTH(A1500, 0)</f>
        <v>40908</v>
      </c>
      <c r="L1500" s="3">
        <f t="shared" si="167"/>
        <v>4586</v>
      </c>
      <c r="M1500">
        <f t="shared" si="168"/>
        <v>0</v>
      </c>
    </row>
    <row r="1501" spans="1:13" x14ac:dyDescent="0.25">
      <c r="A1501" s="1">
        <v>40899</v>
      </c>
      <c r="B1501" t="s">
        <v>8</v>
      </c>
      <c r="C1501" s="3">
        <v>130</v>
      </c>
      <c r="D1501">
        <f>SUMIF(B$1:B$2162, B1501, C$1:C$2162)</f>
        <v>3835</v>
      </c>
      <c r="E1501" s="2" t="str">
        <f t="shared" si="163"/>
        <v>2.20</v>
      </c>
      <c r="F1501">
        <f t="shared" si="164"/>
        <v>286</v>
      </c>
      <c r="G1501">
        <f t="shared" si="165"/>
        <v>2011</v>
      </c>
      <c r="H1501">
        <f>SUMIF(B$1:B1501, B1501, F$1:F1501)</f>
        <v>5253.3899999999985</v>
      </c>
      <c r="I1501">
        <f t="shared" si="169"/>
        <v>0.1</v>
      </c>
      <c r="J1501">
        <f t="shared" si="166"/>
        <v>273</v>
      </c>
      <c r="K1501" s="1">
        <f>EOMONTH(A1501, 0)</f>
        <v>40908</v>
      </c>
      <c r="L1501" s="3">
        <f t="shared" si="167"/>
        <v>4456</v>
      </c>
      <c r="M1501">
        <f t="shared" si="168"/>
        <v>0</v>
      </c>
    </row>
    <row r="1502" spans="1:13" x14ac:dyDescent="0.25">
      <c r="A1502" s="1">
        <v>40899</v>
      </c>
      <c r="B1502" t="s">
        <v>224</v>
      </c>
      <c r="C1502" s="3">
        <v>4</v>
      </c>
      <c r="D1502">
        <f>SUMIF(B$1:B$2162, B1502, C$1:C$2162)</f>
        <v>18</v>
      </c>
      <c r="E1502" s="2" t="str">
        <f t="shared" si="163"/>
        <v>2.20</v>
      </c>
      <c r="F1502">
        <f t="shared" si="164"/>
        <v>8.8000000000000007</v>
      </c>
      <c r="G1502">
        <f t="shared" si="165"/>
        <v>2011</v>
      </c>
      <c r="H1502">
        <f>SUMIF(B$1:B1502, B1502, F$1:F1502)</f>
        <v>8.8000000000000007</v>
      </c>
      <c r="I1502">
        <f t="shared" si="169"/>
        <v>0</v>
      </c>
      <c r="J1502">
        <f t="shared" si="166"/>
        <v>8.8000000000000007</v>
      </c>
      <c r="K1502" s="1">
        <f>EOMONTH(A1502, 0)</f>
        <v>40908</v>
      </c>
      <c r="L1502" s="3">
        <f t="shared" si="167"/>
        <v>4452</v>
      </c>
      <c r="M1502">
        <f t="shared" si="168"/>
        <v>0</v>
      </c>
    </row>
    <row r="1503" spans="1:13" x14ac:dyDescent="0.25">
      <c r="A1503" s="1">
        <v>40900</v>
      </c>
      <c r="B1503" t="s">
        <v>225</v>
      </c>
      <c r="C1503" s="3">
        <v>3</v>
      </c>
      <c r="D1503">
        <f>SUMIF(B$1:B$2162, B1503, C$1:C$2162)</f>
        <v>3</v>
      </c>
      <c r="E1503" s="2" t="str">
        <f t="shared" si="163"/>
        <v>2.20</v>
      </c>
      <c r="F1503">
        <f t="shared" si="164"/>
        <v>6.6000000000000005</v>
      </c>
      <c r="G1503">
        <f t="shared" si="165"/>
        <v>2011</v>
      </c>
      <c r="H1503">
        <f>SUMIF(B$1:B1503, B1503, F$1:F1503)</f>
        <v>6.6000000000000005</v>
      </c>
      <c r="I1503">
        <f t="shared" si="169"/>
        <v>0</v>
      </c>
      <c r="J1503">
        <f t="shared" si="166"/>
        <v>6.6000000000000005</v>
      </c>
      <c r="K1503" s="1">
        <f>EOMONTH(A1503, 0)</f>
        <v>40908</v>
      </c>
      <c r="L1503" s="3">
        <f t="shared" si="167"/>
        <v>4449</v>
      </c>
      <c r="M1503">
        <f t="shared" si="168"/>
        <v>0</v>
      </c>
    </row>
    <row r="1504" spans="1:13" x14ac:dyDescent="0.25">
      <c r="A1504" s="1">
        <v>40901</v>
      </c>
      <c r="B1504" t="s">
        <v>226</v>
      </c>
      <c r="C1504" s="3">
        <v>16</v>
      </c>
      <c r="D1504">
        <f>SUMIF(B$1:B$2162, B1504, C$1:C$2162)</f>
        <v>16</v>
      </c>
      <c r="E1504" s="2" t="str">
        <f t="shared" si="163"/>
        <v>2.20</v>
      </c>
      <c r="F1504">
        <f t="shared" si="164"/>
        <v>35.200000000000003</v>
      </c>
      <c r="G1504">
        <f t="shared" si="165"/>
        <v>2011</v>
      </c>
      <c r="H1504">
        <f>SUMIF(B$1:B1504, B1504, F$1:F1504)</f>
        <v>35.200000000000003</v>
      </c>
      <c r="I1504">
        <f t="shared" si="169"/>
        <v>0</v>
      </c>
      <c r="J1504">
        <f t="shared" si="166"/>
        <v>35.200000000000003</v>
      </c>
      <c r="K1504" s="1">
        <f>EOMONTH(A1504, 0)</f>
        <v>40908</v>
      </c>
      <c r="L1504" s="3">
        <f t="shared" si="167"/>
        <v>4433</v>
      </c>
      <c r="M1504">
        <f t="shared" si="168"/>
        <v>0</v>
      </c>
    </row>
    <row r="1505" spans="1:13" x14ac:dyDescent="0.25">
      <c r="A1505" s="1">
        <v>40903</v>
      </c>
      <c r="B1505" t="s">
        <v>6</v>
      </c>
      <c r="C1505" s="3">
        <v>197</v>
      </c>
      <c r="D1505">
        <f>SUMIF(B$1:B$2162, B1505, C$1:C$2162)</f>
        <v>4309</v>
      </c>
      <c r="E1505" s="2" t="str">
        <f t="shared" si="163"/>
        <v>2.20</v>
      </c>
      <c r="F1505">
        <f t="shared" si="164"/>
        <v>433.40000000000003</v>
      </c>
      <c r="G1505">
        <f t="shared" si="165"/>
        <v>2011</v>
      </c>
      <c r="H1505">
        <f>SUMIF(B$1:B1505, B1505, F$1:F1505)</f>
        <v>5651.68</v>
      </c>
      <c r="I1505">
        <f t="shared" si="169"/>
        <v>0.1</v>
      </c>
      <c r="J1505">
        <f t="shared" si="166"/>
        <v>413.70000000000005</v>
      </c>
      <c r="K1505" s="1">
        <f>EOMONTH(A1505, 0)</f>
        <v>40908</v>
      </c>
      <c r="L1505" s="3">
        <f t="shared" si="167"/>
        <v>4236</v>
      </c>
      <c r="M1505">
        <f t="shared" si="168"/>
        <v>0</v>
      </c>
    </row>
    <row r="1506" spans="1:13" x14ac:dyDescent="0.25">
      <c r="A1506" s="1">
        <v>40903</v>
      </c>
      <c r="B1506" t="s">
        <v>152</v>
      </c>
      <c r="C1506" s="3">
        <v>4</v>
      </c>
      <c r="D1506">
        <f>SUMIF(B$1:B$2162, B1506, C$1:C$2162)</f>
        <v>36</v>
      </c>
      <c r="E1506" s="2" t="str">
        <f t="shared" si="163"/>
        <v>2.20</v>
      </c>
      <c r="F1506">
        <f t="shared" si="164"/>
        <v>8.8000000000000007</v>
      </c>
      <c r="G1506">
        <f t="shared" si="165"/>
        <v>2011</v>
      </c>
      <c r="H1506">
        <f>SUMIF(B$1:B1506, B1506, F$1:F1506)</f>
        <v>77.540000000000006</v>
      </c>
      <c r="I1506">
        <f t="shared" si="169"/>
        <v>0</v>
      </c>
      <c r="J1506">
        <f t="shared" si="166"/>
        <v>8.8000000000000007</v>
      </c>
      <c r="K1506" s="1">
        <f>EOMONTH(A1506, 0)</f>
        <v>40908</v>
      </c>
      <c r="L1506" s="3">
        <f t="shared" si="167"/>
        <v>4232</v>
      </c>
      <c r="M1506">
        <f t="shared" si="168"/>
        <v>0</v>
      </c>
    </row>
    <row r="1507" spans="1:13" x14ac:dyDescent="0.25">
      <c r="A1507" s="1">
        <v>40904</v>
      </c>
      <c r="B1507" t="s">
        <v>52</v>
      </c>
      <c r="C1507" s="3">
        <v>57</v>
      </c>
      <c r="D1507">
        <f>SUMIF(B$1:B$2162, B1507, C$1:C$2162)</f>
        <v>5460</v>
      </c>
      <c r="E1507" s="2" t="str">
        <f t="shared" si="163"/>
        <v>2.20</v>
      </c>
      <c r="F1507">
        <f t="shared" si="164"/>
        <v>125.4</v>
      </c>
      <c r="G1507">
        <f t="shared" si="165"/>
        <v>2011</v>
      </c>
      <c r="H1507">
        <f>SUMIF(B$1:B1507, B1507, F$1:F1507)</f>
        <v>8231.2099999999991</v>
      </c>
      <c r="I1507">
        <f t="shared" si="169"/>
        <v>0.1</v>
      </c>
      <c r="J1507">
        <f t="shared" si="166"/>
        <v>119.7</v>
      </c>
      <c r="K1507" s="1">
        <f>EOMONTH(A1507, 0)</f>
        <v>40908</v>
      </c>
      <c r="L1507" s="3">
        <f t="shared" si="167"/>
        <v>4175</v>
      </c>
      <c r="M1507">
        <f t="shared" si="168"/>
        <v>0</v>
      </c>
    </row>
    <row r="1508" spans="1:13" x14ac:dyDescent="0.25">
      <c r="A1508" s="1">
        <v>40906</v>
      </c>
      <c r="B1508" t="s">
        <v>92</v>
      </c>
      <c r="C1508" s="3">
        <v>16</v>
      </c>
      <c r="D1508">
        <f>SUMIF(B$1:B$2162, B1508, C$1:C$2162)</f>
        <v>37</v>
      </c>
      <c r="E1508" s="2" t="str">
        <f t="shared" si="163"/>
        <v>2.20</v>
      </c>
      <c r="F1508">
        <f t="shared" si="164"/>
        <v>35.200000000000003</v>
      </c>
      <c r="G1508">
        <f t="shared" si="165"/>
        <v>2011</v>
      </c>
      <c r="H1508">
        <f>SUMIF(B$1:B1508, B1508, F$1:F1508)</f>
        <v>79.13</v>
      </c>
      <c r="I1508">
        <f t="shared" si="169"/>
        <v>0</v>
      </c>
      <c r="J1508">
        <f t="shared" si="166"/>
        <v>35.200000000000003</v>
      </c>
      <c r="K1508" s="1">
        <f>EOMONTH(A1508, 0)</f>
        <v>40908</v>
      </c>
      <c r="L1508" s="3">
        <f t="shared" si="167"/>
        <v>4159</v>
      </c>
      <c r="M1508">
        <f t="shared" si="168"/>
        <v>0</v>
      </c>
    </row>
    <row r="1509" spans="1:13" x14ac:dyDescent="0.25">
      <c r="A1509" s="1">
        <v>40907</v>
      </c>
      <c r="B1509" t="s">
        <v>63</v>
      </c>
      <c r="C1509" s="3">
        <v>89</v>
      </c>
      <c r="D1509">
        <f>SUMIF(B$1:B$2162, B1509, C$1:C$2162)</f>
        <v>1002</v>
      </c>
      <c r="E1509" s="2" t="str">
        <f t="shared" si="163"/>
        <v>2.20</v>
      </c>
      <c r="F1509">
        <f t="shared" si="164"/>
        <v>195.8</v>
      </c>
      <c r="G1509">
        <f t="shared" si="165"/>
        <v>2011</v>
      </c>
      <c r="H1509">
        <f>SUMIF(B$1:B1509, B1509, F$1:F1509)</f>
        <v>1594.5</v>
      </c>
      <c r="I1509">
        <f t="shared" si="169"/>
        <v>0.1</v>
      </c>
      <c r="J1509">
        <f t="shared" si="166"/>
        <v>186.9</v>
      </c>
      <c r="K1509" s="1">
        <f>EOMONTH(A1509, 0)</f>
        <v>40908</v>
      </c>
      <c r="L1509" s="3">
        <f t="shared" si="167"/>
        <v>4070</v>
      </c>
      <c r="M1509">
        <f t="shared" si="168"/>
        <v>0</v>
      </c>
    </row>
    <row r="1510" spans="1:13" x14ac:dyDescent="0.25">
      <c r="A1510" s="1">
        <v>40912</v>
      </c>
      <c r="B1510" t="s">
        <v>66</v>
      </c>
      <c r="C1510" s="3">
        <v>74</v>
      </c>
      <c r="D1510">
        <f>SUMIF(B$1:B$2162, B1510, C$1:C$2162)</f>
        <v>3795</v>
      </c>
      <c r="E1510" s="2" t="str">
        <f t="shared" si="163"/>
        <v>2.25</v>
      </c>
      <c r="F1510">
        <f t="shared" si="164"/>
        <v>166.5</v>
      </c>
      <c r="G1510">
        <f t="shared" si="165"/>
        <v>2012</v>
      </c>
      <c r="H1510">
        <f>SUMIF(B$1:B1510, B1510, F$1:F1510)</f>
        <v>5593.4299999999994</v>
      </c>
      <c r="I1510">
        <f t="shared" si="169"/>
        <v>0.1</v>
      </c>
      <c r="J1510">
        <f t="shared" si="166"/>
        <v>159.1</v>
      </c>
      <c r="K1510" s="1">
        <f>EOMONTH(A1510, 0)</f>
        <v>40939</v>
      </c>
      <c r="L1510" s="3">
        <f t="shared" si="167"/>
        <v>3996</v>
      </c>
      <c r="M1510">
        <f t="shared" si="168"/>
        <v>0</v>
      </c>
    </row>
    <row r="1511" spans="1:13" x14ac:dyDescent="0.25">
      <c r="A1511" s="1">
        <v>40913</v>
      </c>
      <c r="B1511" t="s">
        <v>9</v>
      </c>
      <c r="C1511" s="3">
        <v>243</v>
      </c>
      <c r="D1511">
        <f>SUMIF(B$1:B$2162, B1511, C$1:C$2162)</f>
        <v>26955</v>
      </c>
      <c r="E1511" s="2" t="str">
        <f t="shared" si="163"/>
        <v>2.25</v>
      </c>
      <c r="F1511">
        <f t="shared" si="164"/>
        <v>546.75</v>
      </c>
      <c r="G1511">
        <f t="shared" si="165"/>
        <v>2012</v>
      </c>
      <c r="H1511">
        <f>SUMIF(B$1:B1511, B1511, F$1:F1511)</f>
        <v>38544.069999999985</v>
      </c>
      <c r="I1511">
        <f t="shared" si="169"/>
        <v>0.2</v>
      </c>
      <c r="J1511">
        <f t="shared" si="166"/>
        <v>498.15</v>
      </c>
      <c r="K1511" s="1">
        <f>EOMONTH(A1511, 0)</f>
        <v>40939</v>
      </c>
      <c r="L1511" s="3">
        <f t="shared" si="167"/>
        <v>3753</v>
      </c>
      <c r="M1511">
        <f t="shared" si="168"/>
        <v>0</v>
      </c>
    </row>
    <row r="1512" spans="1:13" x14ac:dyDescent="0.25">
      <c r="A1512" s="1">
        <v>40915</v>
      </c>
      <c r="B1512" t="s">
        <v>22</v>
      </c>
      <c r="C1512" s="3">
        <v>460</v>
      </c>
      <c r="D1512">
        <f>SUMIF(B$1:B$2162, B1512, C$1:C$2162)</f>
        <v>26025</v>
      </c>
      <c r="E1512" s="2" t="str">
        <f t="shared" si="163"/>
        <v>2.25</v>
      </c>
      <c r="F1512">
        <f t="shared" si="164"/>
        <v>1035</v>
      </c>
      <c r="G1512">
        <f t="shared" si="165"/>
        <v>2012</v>
      </c>
      <c r="H1512">
        <f>SUMIF(B$1:B1512, B1512, F$1:F1512)</f>
        <v>38111.030000000006</v>
      </c>
      <c r="I1512">
        <f t="shared" si="169"/>
        <v>0.2</v>
      </c>
      <c r="J1512">
        <f t="shared" si="166"/>
        <v>942.99999999999989</v>
      </c>
      <c r="K1512" s="1">
        <f>EOMONTH(A1512, 0)</f>
        <v>40939</v>
      </c>
      <c r="L1512" s="3">
        <f t="shared" si="167"/>
        <v>3293</v>
      </c>
      <c r="M1512">
        <f t="shared" si="168"/>
        <v>0</v>
      </c>
    </row>
    <row r="1513" spans="1:13" x14ac:dyDescent="0.25">
      <c r="A1513" s="1">
        <v>40915</v>
      </c>
      <c r="B1513" t="s">
        <v>227</v>
      </c>
      <c r="C1513" s="3">
        <v>20</v>
      </c>
      <c r="D1513">
        <f>SUMIF(B$1:B$2162, B1513, C$1:C$2162)</f>
        <v>20</v>
      </c>
      <c r="E1513" s="2" t="str">
        <f t="shared" si="163"/>
        <v>2.25</v>
      </c>
      <c r="F1513">
        <f t="shared" si="164"/>
        <v>45</v>
      </c>
      <c r="G1513">
        <f t="shared" si="165"/>
        <v>2012</v>
      </c>
      <c r="H1513">
        <f>SUMIF(B$1:B1513, B1513, F$1:F1513)</f>
        <v>45</v>
      </c>
      <c r="I1513">
        <f t="shared" si="169"/>
        <v>0</v>
      </c>
      <c r="J1513">
        <f t="shared" si="166"/>
        <v>45</v>
      </c>
      <c r="K1513" s="1">
        <f>EOMONTH(A1513, 0)</f>
        <v>40939</v>
      </c>
      <c r="L1513" s="3">
        <f t="shared" si="167"/>
        <v>3273</v>
      </c>
      <c r="M1513">
        <f t="shared" si="168"/>
        <v>0</v>
      </c>
    </row>
    <row r="1514" spans="1:13" x14ac:dyDescent="0.25">
      <c r="A1514" s="1">
        <v>40917</v>
      </c>
      <c r="B1514" t="s">
        <v>22</v>
      </c>
      <c r="C1514" s="3">
        <v>250</v>
      </c>
      <c r="D1514">
        <f>SUMIF(B$1:B$2162, B1514, C$1:C$2162)</f>
        <v>26025</v>
      </c>
      <c r="E1514" s="2" t="str">
        <f t="shared" si="163"/>
        <v>2.25</v>
      </c>
      <c r="F1514">
        <f t="shared" si="164"/>
        <v>562.5</v>
      </c>
      <c r="G1514">
        <f t="shared" si="165"/>
        <v>2012</v>
      </c>
      <c r="H1514">
        <f>SUMIF(B$1:B1514, B1514, F$1:F1514)</f>
        <v>38673.530000000006</v>
      </c>
      <c r="I1514">
        <f t="shared" si="169"/>
        <v>0.2</v>
      </c>
      <c r="J1514">
        <f t="shared" si="166"/>
        <v>512.5</v>
      </c>
      <c r="K1514" s="1">
        <f>EOMONTH(A1514, 0)</f>
        <v>40939</v>
      </c>
      <c r="L1514" s="3">
        <f t="shared" si="167"/>
        <v>3023</v>
      </c>
      <c r="M1514">
        <f t="shared" si="168"/>
        <v>0</v>
      </c>
    </row>
    <row r="1515" spans="1:13" x14ac:dyDescent="0.25">
      <c r="A1515" s="1">
        <v>40923</v>
      </c>
      <c r="B1515" t="s">
        <v>10</v>
      </c>
      <c r="C1515" s="3">
        <v>78</v>
      </c>
      <c r="D1515">
        <f>SUMIF(B$1:B$2162, B1515, C$1:C$2162)</f>
        <v>4831</v>
      </c>
      <c r="E1515" s="2" t="str">
        <f t="shared" si="163"/>
        <v>2.25</v>
      </c>
      <c r="F1515">
        <f t="shared" si="164"/>
        <v>175.5</v>
      </c>
      <c r="G1515">
        <f t="shared" si="165"/>
        <v>2012</v>
      </c>
      <c r="H1515">
        <f>SUMIF(B$1:B1515, B1515, F$1:F1515)</f>
        <v>6883.5900000000011</v>
      </c>
      <c r="I1515">
        <f t="shared" si="169"/>
        <v>0.1</v>
      </c>
      <c r="J1515">
        <f t="shared" si="166"/>
        <v>167.7</v>
      </c>
      <c r="K1515" s="1">
        <f>EOMONTH(A1515, 0)</f>
        <v>40939</v>
      </c>
      <c r="L1515" s="3">
        <f t="shared" si="167"/>
        <v>2945</v>
      </c>
      <c r="M1515">
        <f t="shared" si="168"/>
        <v>0</v>
      </c>
    </row>
    <row r="1516" spans="1:13" x14ac:dyDescent="0.25">
      <c r="A1516" s="1">
        <v>40925</v>
      </c>
      <c r="B1516" t="s">
        <v>8</v>
      </c>
      <c r="C1516" s="3">
        <v>170</v>
      </c>
      <c r="D1516">
        <f>SUMIF(B$1:B$2162, B1516, C$1:C$2162)</f>
        <v>3835</v>
      </c>
      <c r="E1516" s="2" t="str">
        <f t="shared" si="163"/>
        <v>2.25</v>
      </c>
      <c r="F1516">
        <f t="shared" si="164"/>
        <v>382.5</v>
      </c>
      <c r="G1516">
        <f t="shared" si="165"/>
        <v>2012</v>
      </c>
      <c r="H1516">
        <f>SUMIF(B$1:B1516, B1516, F$1:F1516)</f>
        <v>5635.8899999999985</v>
      </c>
      <c r="I1516">
        <f t="shared" si="169"/>
        <v>0.1</v>
      </c>
      <c r="J1516">
        <f t="shared" si="166"/>
        <v>365.5</v>
      </c>
      <c r="K1516" s="1">
        <f>EOMONTH(A1516, 0)</f>
        <v>40939</v>
      </c>
      <c r="L1516" s="3">
        <f t="shared" si="167"/>
        <v>2775</v>
      </c>
      <c r="M1516">
        <f t="shared" si="168"/>
        <v>0</v>
      </c>
    </row>
    <row r="1517" spans="1:13" x14ac:dyDescent="0.25">
      <c r="A1517" s="1">
        <v>40927</v>
      </c>
      <c r="B1517" t="s">
        <v>52</v>
      </c>
      <c r="C1517" s="3">
        <v>128</v>
      </c>
      <c r="D1517">
        <f>SUMIF(B$1:B$2162, B1517, C$1:C$2162)</f>
        <v>5460</v>
      </c>
      <c r="E1517" s="2" t="str">
        <f t="shared" si="163"/>
        <v>2.25</v>
      </c>
      <c r="F1517">
        <f t="shared" si="164"/>
        <v>288</v>
      </c>
      <c r="G1517">
        <f t="shared" si="165"/>
        <v>2012</v>
      </c>
      <c r="H1517">
        <f>SUMIF(B$1:B1517, B1517, F$1:F1517)</f>
        <v>8519.2099999999991</v>
      </c>
      <c r="I1517">
        <f t="shared" si="169"/>
        <v>0.1</v>
      </c>
      <c r="J1517">
        <f t="shared" si="166"/>
        <v>275.2</v>
      </c>
      <c r="K1517" s="1">
        <f>EOMONTH(A1517, 0)</f>
        <v>40939</v>
      </c>
      <c r="L1517" s="3">
        <f t="shared" si="167"/>
        <v>2647</v>
      </c>
      <c r="M1517">
        <f t="shared" si="168"/>
        <v>0</v>
      </c>
    </row>
    <row r="1518" spans="1:13" x14ac:dyDescent="0.25">
      <c r="A1518" s="1">
        <v>40927</v>
      </c>
      <c r="B1518" t="s">
        <v>61</v>
      </c>
      <c r="C1518" s="3">
        <v>53</v>
      </c>
      <c r="D1518">
        <f>SUMIF(B$1:B$2162, B1518, C$1:C$2162)</f>
        <v>3705</v>
      </c>
      <c r="E1518" s="2" t="str">
        <f t="shared" si="163"/>
        <v>2.25</v>
      </c>
      <c r="F1518">
        <f t="shared" si="164"/>
        <v>119.25</v>
      </c>
      <c r="G1518">
        <f t="shared" si="165"/>
        <v>2012</v>
      </c>
      <c r="H1518">
        <f>SUMIF(B$1:B1518, B1518, F$1:F1518)</f>
        <v>4579.3399999999992</v>
      </c>
      <c r="I1518">
        <f t="shared" si="169"/>
        <v>0.1</v>
      </c>
      <c r="J1518">
        <f t="shared" si="166"/>
        <v>113.94999999999999</v>
      </c>
      <c r="K1518" s="1">
        <f>EOMONTH(A1518, 0)</f>
        <v>40939</v>
      </c>
      <c r="L1518" s="3">
        <f t="shared" si="167"/>
        <v>2594</v>
      </c>
      <c r="M1518">
        <f t="shared" si="168"/>
        <v>0</v>
      </c>
    </row>
    <row r="1519" spans="1:13" x14ac:dyDescent="0.25">
      <c r="A1519" s="1">
        <v>40928</v>
      </c>
      <c r="B1519" t="s">
        <v>14</v>
      </c>
      <c r="C1519" s="3">
        <v>223</v>
      </c>
      <c r="D1519">
        <f>SUMIF(B$1:B$2162, B1519, C$1:C$2162)</f>
        <v>23660</v>
      </c>
      <c r="E1519" s="2" t="str">
        <f t="shared" si="163"/>
        <v>2.25</v>
      </c>
      <c r="F1519">
        <f t="shared" si="164"/>
        <v>501.75</v>
      </c>
      <c r="G1519">
        <f t="shared" si="165"/>
        <v>2012</v>
      </c>
      <c r="H1519">
        <f>SUMIF(B$1:B1519, B1519, F$1:F1519)</f>
        <v>35554.490000000005</v>
      </c>
      <c r="I1519">
        <f t="shared" si="169"/>
        <v>0.2</v>
      </c>
      <c r="J1519">
        <f t="shared" si="166"/>
        <v>457.15</v>
      </c>
      <c r="K1519" s="1">
        <f>EOMONTH(A1519, 0)</f>
        <v>40939</v>
      </c>
      <c r="L1519" s="3">
        <f t="shared" si="167"/>
        <v>2371</v>
      </c>
      <c r="M1519">
        <f t="shared" si="168"/>
        <v>0</v>
      </c>
    </row>
    <row r="1520" spans="1:13" x14ac:dyDescent="0.25">
      <c r="A1520" s="1">
        <v>40933</v>
      </c>
      <c r="B1520" t="s">
        <v>52</v>
      </c>
      <c r="C1520" s="3">
        <v>47</v>
      </c>
      <c r="D1520">
        <f>SUMIF(B$1:B$2162, B1520, C$1:C$2162)</f>
        <v>5460</v>
      </c>
      <c r="E1520" s="2" t="str">
        <f t="shared" si="163"/>
        <v>2.25</v>
      </c>
      <c r="F1520">
        <f t="shared" si="164"/>
        <v>105.75</v>
      </c>
      <c r="G1520">
        <f t="shared" si="165"/>
        <v>2012</v>
      </c>
      <c r="H1520">
        <f>SUMIF(B$1:B1520, B1520, F$1:F1520)</f>
        <v>8624.9599999999991</v>
      </c>
      <c r="I1520">
        <f t="shared" si="169"/>
        <v>0.1</v>
      </c>
      <c r="J1520">
        <f t="shared" si="166"/>
        <v>101.05</v>
      </c>
      <c r="K1520" s="1">
        <f>EOMONTH(A1520, 0)</f>
        <v>40939</v>
      </c>
      <c r="L1520" s="3">
        <f t="shared" si="167"/>
        <v>2324</v>
      </c>
      <c r="M1520">
        <f t="shared" si="168"/>
        <v>0</v>
      </c>
    </row>
    <row r="1521" spans="1:13" x14ac:dyDescent="0.25">
      <c r="A1521" s="1">
        <v>40933</v>
      </c>
      <c r="B1521" t="s">
        <v>37</v>
      </c>
      <c r="C1521" s="3">
        <v>112</v>
      </c>
      <c r="D1521">
        <f>SUMIF(B$1:B$2162, B1521, C$1:C$2162)</f>
        <v>5232</v>
      </c>
      <c r="E1521" s="2" t="str">
        <f t="shared" si="163"/>
        <v>2.25</v>
      </c>
      <c r="F1521">
        <f t="shared" si="164"/>
        <v>252</v>
      </c>
      <c r="G1521">
        <f t="shared" si="165"/>
        <v>2012</v>
      </c>
      <c r="H1521">
        <f>SUMIF(B$1:B1521, B1521, F$1:F1521)</f>
        <v>7418.8900000000012</v>
      </c>
      <c r="I1521">
        <f t="shared" si="169"/>
        <v>0.1</v>
      </c>
      <c r="J1521">
        <f t="shared" si="166"/>
        <v>240.79999999999998</v>
      </c>
      <c r="K1521" s="1">
        <f>EOMONTH(A1521, 0)</f>
        <v>40939</v>
      </c>
      <c r="L1521" s="3">
        <f t="shared" si="167"/>
        <v>2212</v>
      </c>
      <c r="M1521">
        <f t="shared" si="168"/>
        <v>0</v>
      </c>
    </row>
    <row r="1522" spans="1:13" x14ac:dyDescent="0.25">
      <c r="A1522" s="1">
        <v>40935</v>
      </c>
      <c r="B1522" t="s">
        <v>50</v>
      </c>
      <c r="C1522" s="3">
        <v>201</v>
      </c>
      <c r="D1522">
        <f>SUMIF(B$1:B$2162, B1522, C$1:C$2162)</f>
        <v>22352</v>
      </c>
      <c r="E1522" s="2" t="str">
        <f t="shared" si="163"/>
        <v>2.25</v>
      </c>
      <c r="F1522">
        <f t="shared" si="164"/>
        <v>452.25</v>
      </c>
      <c r="G1522">
        <f t="shared" si="165"/>
        <v>2012</v>
      </c>
      <c r="H1522">
        <f>SUMIF(B$1:B1522, B1522, F$1:F1522)</f>
        <v>38334.439999999995</v>
      </c>
      <c r="I1522">
        <f t="shared" si="169"/>
        <v>0.2</v>
      </c>
      <c r="J1522">
        <f t="shared" si="166"/>
        <v>412.04999999999995</v>
      </c>
      <c r="K1522" s="1">
        <f>EOMONTH(A1522, 0)</f>
        <v>40939</v>
      </c>
      <c r="L1522" s="3">
        <f t="shared" si="167"/>
        <v>2011</v>
      </c>
      <c r="M1522">
        <f t="shared" si="168"/>
        <v>0</v>
      </c>
    </row>
    <row r="1523" spans="1:13" x14ac:dyDescent="0.25">
      <c r="A1523" s="1">
        <v>40936</v>
      </c>
      <c r="B1523" t="s">
        <v>25</v>
      </c>
      <c r="C1523" s="3">
        <v>121</v>
      </c>
      <c r="D1523">
        <f>SUMIF(B$1:B$2162, B1523, C$1:C$2162)</f>
        <v>2717</v>
      </c>
      <c r="E1523" s="2" t="str">
        <f t="shared" si="163"/>
        <v>2.25</v>
      </c>
      <c r="F1523">
        <f t="shared" si="164"/>
        <v>272.25</v>
      </c>
      <c r="G1523">
        <f t="shared" si="165"/>
        <v>2012</v>
      </c>
      <c r="H1523">
        <f>SUMIF(B$1:B1523, B1523, F$1:F1523)</f>
        <v>4285.09</v>
      </c>
      <c r="I1523">
        <f t="shared" si="169"/>
        <v>0.1</v>
      </c>
      <c r="J1523">
        <f t="shared" si="166"/>
        <v>260.14999999999998</v>
      </c>
      <c r="K1523" s="1">
        <f>EOMONTH(A1523, 0)</f>
        <v>40939</v>
      </c>
      <c r="L1523" s="3">
        <f t="shared" si="167"/>
        <v>1890</v>
      </c>
      <c r="M1523">
        <f t="shared" si="168"/>
        <v>0</v>
      </c>
    </row>
    <row r="1524" spans="1:13" x14ac:dyDescent="0.25">
      <c r="A1524" s="1">
        <v>40939</v>
      </c>
      <c r="B1524" t="s">
        <v>7</v>
      </c>
      <c r="C1524" s="3">
        <v>462</v>
      </c>
      <c r="D1524">
        <f>SUMIF(B$1:B$2162, B1524, C$1:C$2162)</f>
        <v>27505</v>
      </c>
      <c r="E1524" s="2" t="str">
        <f t="shared" si="163"/>
        <v>2.25</v>
      </c>
      <c r="F1524">
        <f t="shared" si="164"/>
        <v>1039.5</v>
      </c>
      <c r="G1524">
        <f t="shared" si="165"/>
        <v>2012</v>
      </c>
      <c r="H1524">
        <f>SUMIF(B$1:B1524, B1524, F$1:F1524)</f>
        <v>40358.079999999994</v>
      </c>
      <c r="I1524">
        <f t="shared" si="169"/>
        <v>0.2</v>
      </c>
      <c r="J1524">
        <f t="shared" si="166"/>
        <v>947.09999999999991</v>
      </c>
      <c r="K1524" s="1">
        <f>EOMONTH(A1524, 0)</f>
        <v>40939</v>
      </c>
      <c r="L1524" s="3">
        <f t="shared" si="167"/>
        <v>1428</v>
      </c>
      <c r="M1524">
        <f t="shared" si="168"/>
        <v>0</v>
      </c>
    </row>
    <row r="1525" spans="1:13" x14ac:dyDescent="0.25">
      <c r="A1525" s="1">
        <v>40941</v>
      </c>
      <c r="B1525" t="s">
        <v>22</v>
      </c>
      <c r="C1525" s="3">
        <v>333</v>
      </c>
      <c r="D1525">
        <f>SUMIF(B$1:B$2162, B1525, C$1:C$2162)</f>
        <v>26025</v>
      </c>
      <c r="E1525" s="2" t="str">
        <f t="shared" si="163"/>
        <v>2.25</v>
      </c>
      <c r="F1525">
        <f t="shared" si="164"/>
        <v>749.25</v>
      </c>
      <c r="G1525">
        <f t="shared" si="165"/>
        <v>2012</v>
      </c>
      <c r="H1525">
        <f>SUMIF(B$1:B1525, B1525, F$1:F1525)</f>
        <v>39422.780000000006</v>
      </c>
      <c r="I1525">
        <f t="shared" si="169"/>
        <v>0.2</v>
      </c>
      <c r="J1525">
        <f t="shared" si="166"/>
        <v>682.65</v>
      </c>
      <c r="K1525" s="1">
        <f>EOMONTH(A1525, 0)</f>
        <v>40968</v>
      </c>
      <c r="L1525" s="3">
        <f t="shared" si="167"/>
        <v>5428</v>
      </c>
      <c r="M1525">
        <f t="shared" si="168"/>
        <v>1</v>
      </c>
    </row>
    <row r="1526" spans="1:13" x14ac:dyDescent="0.25">
      <c r="A1526" s="1">
        <v>40943</v>
      </c>
      <c r="B1526" t="s">
        <v>108</v>
      </c>
      <c r="C1526" s="3">
        <v>9</v>
      </c>
      <c r="D1526">
        <f>SUMIF(B$1:B$2162, B1526, C$1:C$2162)</f>
        <v>44</v>
      </c>
      <c r="E1526" s="2" t="str">
        <f t="shared" si="163"/>
        <v>2.25</v>
      </c>
      <c r="F1526">
        <f t="shared" si="164"/>
        <v>20.25</v>
      </c>
      <c r="G1526">
        <f t="shared" si="165"/>
        <v>2012</v>
      </c>
      <c r="H1526">
        <f>SUMIF(B$1:B1526, B1526, F$1:F1526)</f>
        <v>82.699999999999989</v>
      </c>
      <c r="I1526">
        <f t="shared" si="169"/>
        <v>0</v>
      </c>
      <c r="J1526">
        <f t="shared" si="166"/>
        <v>20.25</v>
      </c>
      <c r="K1526" s="1">
        <f>EOMONTH(A1526, 0)</f>
        <v>40968</v>
      </c>
      <c r="L1526" s="3">
        <f t="shared" si="167"/>
        <v>5419</v>
      </c>
      <c r="M1526">
        <f t="shared" si="168"/>
        <v>0</v>
      </c>
    </row>
    <row r="1527" spans="1:13" x14ac:dyDescent="0.25">
      <c r="A1527" s="1">
        <v>40945</v>
      </c>
      <c r="B1527" t="s">
        <v>25</v>
      </c>
      <c r="C1527" s="3">
        <v>104</v>
      </c>
      <c r="D1527">
        <f>SUMIF(B$1:B$2162, B1527, C$1:C$2162)</f>
        <v>2717</v>
      </c>
      <c r="E1527" s="2" t="str">
        <f t="shared" si="163"/>
        <v>2.25</v>
      </c>
      <c r="F1527">
        <f t="shared" si="164"/>
        <v>234</v>
      </c>
      <c r="G1527">
        <f t="shared" si="165"/>
        <v>2012</v>
      </c>
      <c r="H1527">
        <f>SUMIF(B$1:B1527, B1527, F$1:F1527)</f>
        <v>4519.09</v>
      </c>
      <c r="I1527">
        <f t="shared" si="169"/>
        <v>0.1</v>
      </c>
      <c r="J1527">
        <f t="shared" si="166"/>
        <v>223.6</v>
      </c>
      <c r="K1527" s="1">
        <f>EOMONTH(A1527, 0)</f>
        <v>40968</v>
      </c>
      <c r="L1527" s="3">
        <f t="shared" si="167"/>
        <v>5315</v>
      </c>
      <c r="M1527">
        <f t="shared" si="168"/>
        <v>0</v>
      </c>
    </row>
    <row r="1528" spans="1:13" x14ac:dyDescent="0.25">
      <c r="A1528" s="1">
        <v>40945</v>
      </c>
      <c r="B1528" t="s">
        <v>173</v>
      </c>
      <c r="C1528" s="3">
        <v>104</v>
      </c>
      <c r="D1528">
        <f>SUMIF(B$1:B$2162, B1528, C$1:C$2162)</f>
        <v>641</v>
      </c>
      <c r="E1528" s="2" t="str">
        <f t="shared" si="163"/>
        <v>2.25</v>
      </c>
      <c r="F1528">
        <f t="shared" si="164"/>
        <v>234</v>
      </c>
      <c r="G1528">
        <f t="shared" si="165"/>
        <v>2012</v>
      </c>
      <c r="H1528">
        <f>SUMIF(B$1:B1528, B1528, F$1:F1528)</f>
        <v>877.56999999999994</v>
      </c>
      <c r="I1528">
        <f t="shared" si="169"/>
        <v>0.05</v>
      </c>
      <c r="J1528">
        <f t="shared" si="166"/>
        <v>228.8</v>
      </c>
      <c r="K1528" s="1">
        <f>EOMONTH(A1528, 0)</f>
        <v>40968</v>
      </c>
      <c r="L1528" s="3">
        <f t="shared" si="167"/>
        <v>5211</v>
      </c>
      <c r="M1528">
        <f t="shared" si="168"/>
        <v>0</v>
      </c>
    </row>
    <row r="1529" spans="1:13" x14ac:dyDescent="0.25">
      <c r="A1529" s="1">
        <v>40947</v>
      </c>
      <c r="B1529" t="s">
        <v>18</v>
      </c>
      <c r="C1529" s="3">
        <v>78</v>
      </c>
      <c r="D1529">
        <f>SUMIF(B$1:B$2162, B1529, C$1:C$2162)</f>
        <v>5156</v>
      </c>
      <c r="E1529" s="2" t="str">
        <f t="shared" si="163"/>
        <v>2.25</v>
      </c>
      <c r="F1529">
        <f t="shared" si="164"/>
        <v>175.5</v>
      </c>
      <c r="G1529">
        <f t="shared" si="165"/>
        <v>2012</v>
      </c>
      <c r="H1529">
        <f>SUMIF(B$1:B1529, B1529, F$1:F1529)</f>
        <v>8713.2999999999993</v>
      </c>
      <c r="I1529">
        <f t="shared" si="169"/>
        <v>0.1</v>
      </c>
      <c r="J1529">
        <f t="shared" si="166"/>
        <v>167.7</v>
      </c>
      <c r="K1529" s="1">
        <f>EOMONTH(A1529, 0)</f>
        <v>40968</v>
      </c>
      <c r="L1529" s="3">
        <f t="shared" si="167"/>
        <v>5133</v>
      </c>
      <c r="M1529">
        <f t="shared" si="168"/>
        <v>0</v>
      </c>
    </row>
    <row r="1530" spans="1:13" x14ac:dyDescent="0.25">
      <c r="A1530" s="1">
        <v>40950</v>
      </c>
      <c r="B1530" t="s">
        <v>30</v>
      </c>
      <c r="C1530" s="3">
        <v>53</v>
      </c>
      <c r="D1530">
        <f>SUMIF(B$1:B$2162, B1530, C$1:C$2162)</f>
        <v>5120</v>
      </c>
      <c r="E1530" s="2" t="str">
        <f t="shared" si="163"/>
        <v>2.25</v>
      </c>
      <c r="F1530">
        <f t="shared" si="164"/>
        <v>119.25</v>
      </c>
      <c r="G1530">
        <f t="shared" si="165"/>
        <v>2012</v>
      </c>
      <c r="H1530">
        <f>SUMIF(B$1:B1530, B1530, F$1:F1530)</f>
        <v>8772.0399999999991</v>
      </c>
      <c r="I1530">
        <f t="shared" si="169"/>
        <v>0.1</v>
      </c>
      <c r="J1530">
        <f t="shared" si="166"/>
        <v>113.94999999999999</v>
      </c>
      <c r="K1530" s="1">
        <f>EOMONTH(A1530, 0)</f>
        <v>40968</v>
      </c>
      <c r="L1530" s="3">
        <f t="shared" si="167"/>
        <v>5080</v>
      </c>
      <c r="M1530">
        <f t="shared" si="168"/>
        <v>0</v>
      </c>
    </row>
    <row r="1531" spans="1:13" x14ac:dyDescent="0.25">
      <c r="A1531" s="1">
        <v>40951</v>
      </c>
      <c r="B1531" t="s">
        <v>45</v>
      </c>
      <c r="C1531" s="3">
        <v>305</v>
      </c>
      <c r="D1531">
        <f>SUMIF(B$1:B$2162, B1531, C$1:C$2162)</f>
        <v>26451</v>
      </c>
      <c r="E1531" s="2" t="str">
        <f t="shared" si="163"/>
        <v>2.25</v>
      </c>
      <c r="F1531">
        <f t="shared" si="164"/>
        <v>686.25</v>
      </c>
      <c r="G1531">
        <f t="shared" si="165"/>
        <v>2012</v>
      </c>
      <c r="H1531">
        <f>SUMIF(B$1:B1531, B1531, F$1:F1531)</f>
        <v>40245.900000000009</v>
      </c>
      <c r="I1531">
        <f t="shared" si="169"/>
        <v>0.2</v>
      </c>
      <c r="J1531">
        <f t="shared" si="166"/>
        <v>625.25</v>
      </c>
      <c r="K1531" s="1">
        <f>EOMONTH(A1531, 0)</f>
        <v>40968</v>
      </c>
      <c r="L1531" s="3">
        <f t="shared" si="167"/>
        <v>4775</v>
      </c>
      <c r="M1531">
        <f t="shared" si="168"/>
        <v>0</v>
      </c>
    </row>
    <row r="1532" spans="1:13" x14ac:dyDescent="0.25">
      <c r="A1532" s="1">
        <v>40953</v>
      </c>
      <c r="B1532" t="s">
        <v>9</v>
      </c>
      <c r="C1532" s="3">
        <v>363</v>
      </c>
      <c r="D1532">
        <f>SUMIF(B$1:B$2162, B1532, C$1:C$2162)</f>
        <v>26955</v>
      </c>
      <c r="E1532" s="2" t="str">
        <f t="shared" si="163"/>
        <v>2.25</v>
      </c>
      <c r="F1532">
        <f t="shared" si="164"/>
        <v>816.75</v>
      </c>
      <c r="G1532">
        <f t="shared" si="165"/>
        <v>2012</v>
      </c>
      <c r="H1532">
        <f>SUMIF(B$1:B1532, B1532, F$1:F1532)</f>
        <v>39360.819999999985</v>
      </c>
      <c r="I1532">
        <f t="shared" si="169"/>
        <v>0.2</v>
      </c>
      <c r="J1532">
        <f t="shared" si="166"/>
        <v>744.15</v>
      </c>
      <c r="K1532" s="1">
        <f>EOMONTH(A1532, 0)</f>
        <v>40968</v>
      </c>
      <c r="L1532" s="3">
        <f t="shared" si="167"/>
        <v>4412</v>
      </c>
      <c r="M1532">
        <f t="shared" si="168"/>
        <v>0</v>
      </c>
    </row>
    <row r="1533" spans="1:13" x14ac:dyDescent="0.25">
      <c r="A1533" s="1">
        <v>40955</v>
      </c>
      <c r="B1533" t="s">
        <v>102</v>
      </c>
      <c r="C1533" s="3">
        <v>248</v>
      </c>
      <c r="D1533">
        <f>SUMIF(B$1:B$2162, B1533, C$1:C$2162)</f>
        <v>7904</v>
      </c>
      <c r="E1533" s="2" t="str">
        <f t="shared" si="163"/>
        <v>2.25</v>
      </c>
      <c r="F1533">
        <f t="shared" si="164"/>
        <v>558</v>
      </c>
      <c r="G1533">
        <f t="shared" si="165"/>
        <v>2012</v>
      </c>
      <c r="H1533">
        <f>SUMIF(B$1:B1533, B1533, F$1:F1533)</f>
        <v>9314.6999999999971</v>
      </c>
      <c r="I1533">
        <f t="shared" si="169"/>
        <v>0.1</v>
      </c>
      <c r="J1533">
        <f t="shared" si="166"/>
        <v>533.19999999999993</v>
      </c>
      <c r="K1533" s="1">
        <f>EOMONTH(A1533, 0)</f>
        <v>40968</v>
      </c>
      <c r="L1533" s="3">
        <f t="shared" si="167"/>
        <v>4164</v>
      </c>
      <c r="M1533">
        <f t="shared" si="168"/>
        <v>0</v>
      </c>
    </row>
    <row r="1534" spans="1:13" x14ac:dyDescent="0.25">
      <c r="A1534" s="1">
        <v>40955</v>
      </c>
      <c r="B1534" t="s">
        <v>19</v>
      </c>
      <c r="C1534" s="3">
        <v>64</v>
      </c>
      <c r="D1534">
        <f>SUMIF(B$1:B$2162, B1534, C$1:C$2162)</f>
        <v>4784</v>
      </c>
      <c r="E1534" s="2" t="str">
        <f t="shared" si="163"/>
        <v>2.25</v>
      </c>
      <c r="F1534">
        <f t="shared" si="164"/>
        <v>144</v>
      </c>
      <c r="G1534">
        <f t="shared" si="165"/>
        <v>2012</v>
      </c>
      <c r="H1534">
        <f>SUMIF(B$1:B1534, B1534, F$1:F1534)</f>
        <v>7500.0499999999993</v>
      </c>
      <c r="I1534">
        <f t="shared" si="169"/>
        <v>0.1</v>
      </c>
      <c r="J1534">
        <f t="shared" si="166"/>
        <v>137.6</v>
      </c>
      <c r="K1534" s="1">
        <f>EOMONTH(A1534, 0)</f>
        <v>40968</v>
      </c>
      <c r="L1534" s="3">
        <f t="shared" si="167"/>
        <v>4100</v>
      </c>
      <c r="M1534">
        <f t="shared" si="168"/>
        <v>0</v>
      </c>
    </row>
    <row r="1535" spans="1:13" x14ac:dyDescent="0.25">
      <c r="A1535" s="1">
        <v>40955</v>
      </c>
      <c r="B1535" t="s">
        <v>228</v>
      </c>
      <c r="C1535" s="3">
        <v>19</v>
      </c>
      <c r="D1535">
        <f>SUMIF(B$1:B$2162, B1535, C$1:C$2162)</f>
        <v>19</v>
      </c>
      <c r="E1535" s="2" t="str">
        <f t="shared" si="163"/>
        <v>2.25</v>
      </c>
      <c r="F1535">
        <f t="shared" si="164"/>
        <v>42.75</v>
      </c>
      <c r="G1535">
        <f t="shared" si="165"/>
        <v>2012</v>
      </c>
      <c r="H1535">
        <f>SUMIF(B$1:B1535, B1535, F$1:F1535)</f>
        <v>42.75</v>
      </c>
      <c r="I1535">
        <f t="shared" si="169"/>
        <v>0</v>
      </c>
      <c r="J1535">
        <f t="shared" si="166"/>
        <v>42.75</v>
      </c>
      <c r="K1535" s="1">
        <f>EOMONTH(A1535, 0)</f>
        <v>40968</v>
      </c>
      <c r="L1535" s="3">
        <f t="shared" si="167"/>
        <v>4081</v>
      </c>
      <c r="M1535">
        <f t="shared" si="168"/>
        <v>0</v>
      </c>
    </row>
    <row r="1536" spans="1:13" x14ac:dyDescent="0.25">
      <c r="A1536" s="1">
        <v>40956</v>
      </c>
      <c r="B1536" t="s">
        <v>50</v>
      </c>
      <c r="C1536" s="3">
        <v>288</v>
      </c>
      <c r="D1536">
        <f>SUMIF(B$1:B$2162, B1536, C$1:C$2162)</f>
        <v>22352</v>
      </c>
      <c r="E1536" s="2" t="str">
        <f t="shared" si="163"/>
        <v>2.25</v>
      </c>
      <c r="F1536">
        <f t="shared" si="164"/>
        <v>648</v>
      </c>
      <c r="G1536">
        <f t="shared" si="165"/>
        <v>2012</v>
      </c>
      <c r="H1536">
        <f>SUMIF(B$1:B1536, B1536, F$1:F1536)</f>
        <v>38982.439999999995</v>
      </c>
      <c r="I1536">
        <f t="shared" si="169"/>
        <v>0.2</v>
      </c>
      <c r="J1536">
        <f t="shared" si="166"/>
        <v>590.4</v>
      </c>
      <c r="K1536" s="1">
        <f>EOMONTH(A1536, 0)</f>
        <v>40968</v>
      </c>
      <c r="L1536" s="3">
        <f t="shared" si="167"/>
        <v>3793</v>
      </c>
      <c r="M1536">
        <f t="shared" si="168"/>
        <v>0</v>
      </c>
    </row>
    <row r="1537" spans="1:13" x14ac:dyDescent="0.25">
      <c r="A1537" s="1">
        <v>40957</v>
      </c>
      <c r="B1537" t="s">
        <v>144</v>
      </c>
      <c r="C1537" s="3">
        <v>18</v>
      </c>
      <c r="D1537">
        <f>SUMIF(B$1:B$2162, B1537, C$1:C$2162)</f>
        <v>49</v>
      </c>
      <c r="E1537" s="2" t="str">
        <f t="shared" si="163"/>
        <v>2.25</v>
      </c>
      <c r="F1537">
        <f t="shared" si="164"/>
        <v>40.5</v>
      </c>
      <c r="G1537">
        <f t="shared" si="165"/>
        <v>2012</v>
      </c>
      <c r="H1537">
        <f>SUMIF(B$1:B1537, B1537, F$1:F1537)</f>
        <v>78.12</v>
      </c>
      <c r="I1537">
        <f t="shared" si="169"/>
        <v>0</v>
      </c>
      <c r="J1537">
        <f t="shared" si="166"/>
        <v>40.5</v>
      </c>
      <c r="K1537" s="1">
        <f>EOMONTH(A1537, 0)</f>
        <v>40968</v>
      </c>
      <c r="L1537" s="3">
        <f t="shared" si="167"/>
        <v>3775</v>
      </c>
      <c r="M1537">
        <f t="shared" si="168"/>
        <v>0</v>
      </c>
    </row>
    <row r="1538" spans="1:13" x14ac:dyDescent="0.25">
      <c r="A1538" s="1">
        <v>40959</v>
      </c>
      <c r="B1538" t="s">
        <v>31</v>
      </c>
      <c r="C1538" s="3">
        <v>54</v>
      </c>
      <c r="D1538">
        <f>SUMIF(B$1:B$2162, B1538, C$1:C$2162)</f>
        <v>1737</v>
      </c>
      <c r="E1538" s="2" t="str">
        <f t="shared" ref="E1538:E1601" si="170">INDEX(Z$1:Z$10, MATCH(YEAR(A1538), Y$1:Y$10, 0))</f>
        <v>2.25</v>
      </c>
      <c r="F1538">
        <f t="shared" ref="F1538:F1601" si="171">C1538*E1538</f>
        <v>121.5</v>
      </c>
      <c r="G1538">
        <f t="shared" ref="G1538:G1601" si="172">YEAR(A1538)</f>
        <v>2012</v>
      </c>
      <c r="H1538">
        <f>SUMIF(B$1:B1538, B1538, F$1:F1538)</f>
        <v>3512.1800000000003</v>
      </c>
      <c r="I1538">
        <f t="shared" si="169"/>
        <v>0.1</v>
      </c>
      <c r="J1538">
        <f t="shared" ref="J1538:J1601" si="173">C1538*(E1538-I1538)</f>
        <v>116.1</v>
      </c>
      <c r="K1538" s="1">
        <f>EOMONTH(A1538, 0)</f>
        <v>40968</v>
      </c>
      <c r="L1538" s="3">
        <f t="shared" si="167"/>
        <v>3721</v>
      </c>
      <c r="M1538">
        <f t="shared" si="168"/>
        <v>0</v>
      </c>
    </row>
    <row r="1539" spans="1:13" x14ac:dyDescent="0.25">
      <c r="A1539" s="1">
        <v>40959</v>
      </c>
      <c r="B1539" t="s">
        <v>201</v>
      </c>
      <c r="C1539" s="3">
        <v>3</v>
      </c>
      <c r="D1539">
        <f>SUMIF(B$1:B$2162, B1539, C$1:C$2162)</f>
        <v>29</v>
      </c>
      <c r="E1539" s="2" t="str">
        <f t="shared" si="170"/>
        <v>2.25</v>
      </c>
      <c r="F1539">
        <f t="shared" si="171"/>
        <v>6.75</v>
      </c>
      <c r="G1539">
        <f t="shared" si="172"/>
        <v>2012</v>
      </c>
      <c r="H1539">
        <f>SUMIF(B$1:B1539, B1539, F$1:F1539)</f>
        <v>35.21</v>
      </c>
      <c r="I1539">
        <f t="shared" si="169"/>
        <v>0</v>
      </c>
      <c r="J1539">
        <f t="shared" si="173"/>
        <v>6.75</v>
      </c>
      <c r="K1539" s="1">
        <f>EOMONTH(A1539, 0)</f>
        <v>40968</v>
      </c>
      <c r="L1539" s="3">
        <f t="shared" ref="L1539:L1602" si="174">IF(MONTH(K1538)&lt;MONTH(A1539), IF(L1538 &lt;5000, IF(L1538&lt;4000, IF(L1538&lt;3000, IF(L1538&lt;2000,IF(L1538&lt;1000, L1538 + 5000, L1538+4000), L1538+3000), L1538+2000), L1538+1000), L1538 - C1539), L1538 - C1539)</f>
        <v>3718</v>
      </c>
      <c r="M1539">
        <f t="shared" ref="M1539:M1602" si="175">IF(AND(MONTH(K1538)&lt;MONTH(A1539), L1539 + C1539 &gt; L1538 + 4000), 1, 0)</f>
        <v>0</v>
      </c>
    </row>
    <row r="1540" spans="1:13" x14ac:dyDescent="0.25">
      <c r="A1540" s="1">
        <v>40960</v>
      </c>
      <c r="B1540" t="s">
        <v>65</v>
      </c>
      <c r="C1540" s="3">
        <v>9</v>
      </c>
      <c r="D1540">
        <f>SUMIF(B$1:B$2162, B1540, C$1:C$2162)</f>
        <v>23</v>
      </c>
      <c r="E1540" s="2" t="str">
        <f t="shared" si="170"/>
        <v>2.25</v>
      </c>
      <c r="F1540">
        <f t="shared" si="171"/>
        <v>20.25</v>
      </c>
      <c r="G1540">
        <f t="shared" si="172"/>
        <v>2012</v>
      </c>
      <c r="H1540">
        <f>SUMIF(B$1:B1540, B1540, F$1:F1540)</f>
        <v>42.25</v>
      </c>
      <c r="I1540">
        <f t="shared" si="169"/>
        <v>0</v>
      </c>
      <c r="J1540">
        <f t="shared" si="173"/>
        <v>20.25</v>
      </c>
      <c r="K1540" s="1">
        <f>EOMONTH(A1540, 0)</f>
        <v>40968</v>
      </c>
      <c r="L1540" s="3">
        <f t="shared" si="174"/>
        <v>3709</v>
      </c>
      <c r="M1540">
        <f t="shared" si="175"/>
        <v>0</v>
      </c>
    </row>
    <row r="1541" spans="1:13" x14ac:dyDescent="0.25">
      <c r="A1541" s="1">
        <v>40961</v>
      </c>
      <c r="B1541" t="s">
        <v>26</v>
      </c>
      <c r="C1541" s="3">
        <v>198</v>
      </c>
      <c r="D1541">
        <f>SUMIF(B$1:B$2162, B1541, C$1:C$2162)</f>
        <v>2286</v>
      </c>
      <c r="E1541" s="2" t="str">
        <f t="shared" si="170"/>
        <v>2.25</v>
      </c>
      <c r="F1541">
        <f t="shared" si="171"/>
        <v>445.5</v>
      </c>
      <c r="G1541">
        <f t="shared" si="172"/>
        <v>2012</v>
      </c>
      <c r="H1541">
        <f>SUMIF(B$1:B1541, B1541, F$1:F1541)</f>
        <v>2419.84</v>
      </c>
      <c r="I1541">
        <f t="shared" si="169"/>
        <v>0.1</v>
      </c>
      <c r="J1541">
        <f t="shared" si="173"/>
        <v>425.7</v>
      </c>
      <c r="K1541" s="1">
        <f>EOMONTH(A1541, 0)</f>
        <v>40968</v>
      </c>
      <c r="L1541" s="3">
        <f t="shared" si="174"/>
        <v>3511</v>
      </c>
      <c r="M1541">
        <f t="shared" si="175"/>
        <v>0</v>
      </c>
    </row>
    <row r="1542" spans="1:13" x14ac:dyDescent="0.25">
      <c r="A1542" s="1">
        <v>40961</v>
      </c>
      <c r="B1542" t="s">
        <v>149</v>
      </c>
      <c r="C1542" s="3">
        <v>19</v>
      </c>
      <c r="D1542">
        <f>SUMIF(B$1:B$2162, B1542, C$1:C$2162)</f>
        <v>67</v>
      </c>
      <c r="E1542" s="2" t="str">
        <f t="shared" si="170"/>
        <v>2.25</v>
      </c>
      <c r="F1542">
        <f t="shared" si="171"/>
        <v>42.75</v>
      </c>
      <c r="G1542">
        <f t="shared" si="172"/>
        <v>2012</v>
      </c>
      <c r="H1542">
        <f>SUMIF(B$1:B1542, B1542, F$1:F1542)</f>
        <v>84.11</v>
      </c>
      <c r="I1542">
        <f t="shared" si="169"/>
        <v>0</v>
      </c>
      <c r="J1542">
        <f t="shared" si="173"/>
        <v>42.75</v>
      </c>
      <c r="K1542" s="1">
        <f>EOMONTH(A1542, 0)</f>
        <v>40968</v>
      </c>
      <c r="L1542" s="3">
        <f t="shared" si="174"/>
        <v>3492</v>
      </c>
      <c r="M1542">
        <f t="shared" si="175"/>
        <v>0</v>
      </c>
    </row>
    <row r="1543" spans="1:13" x14ac:dyDescent="0.25">
      <c r="A1543" s="1">
        <v>40966</v>
      </c>
      <c r="B1543" t="s">
        <v>5</v>
      </c>
      <c r="C1543" s="3">
        <v>417</v>
      </c>
      <c r="D1543">
        <f>SUMIF(B$1:B$2162, B1543, C$1:C$2162)</f>
        <v>11402</v>
      </c>
      <c r="E1543" s="2" t="str">
        <f t="shared" si="170"/>
        <v>2.25</v>
      </c>
      <c r="F1543">
        <f t="shared" si="171"/>
        <v>938.25</v>
      </c>
      <c r="G1543">
        <f t="shared" si="172"/>
        <v>2012</v>
      </c>
      <c r="H1543">
        <f>SUMIF(B$1:B1543, B1543, F$1:F1543)</f>
        <v>18213.750000000004</v>
      </c>
      <c r="I1543">
        <f t="shared" si="169"/>
        <v>0.2</v>
      </c>
      <c r="J1543">
        <f t="shared" si="173"/>
        <v>854.84999999999991</v>
      </c>
      <c r="K1543" s="1">
        <f>EOMONTH(A1543, 0)</f>
        <v>40968</v>
      </c>
      <c r="L1543" s="3">
        <f t="shared" si="174"/>
        <v>3075</v>
      </c>
      <c r="M1543">
        <f t="shared" si="175"/>
        <v>0</v>
      </c>
    </row>
    <row r="1544" spans="1:13" x14ac:dyDescent="0.25">
      <c r="A1544" s="1">
        <v>40971</v>
      </c>
      <c r="B1544" t="s">
        <v>102</v>
      </c>
      <c r="C1544" s="3">
        <v>221</v>
      </c>
      <c r="D1544">
        <f>SUMIF(B$1:B$2162, B1544, C$1:C$2162)</f>
        <v>7904</v>
      </c>
      <c r="E1544" s="2" t="str">
        <f t="shared" si="170"/>
        <v>2.25</v>
      </c>
      <c r="F1544">
        <f t="shared" si="171"/>
        <v>497.25</v>
      </c>
      <c r="G1544">
        <f t="shared" si="172"/>
        <v>2012</v>
      </c>
      <c r="H1544">
        <f>SUMIF(B$1:B1544, B1544, F$1:F1544)</f>
        <v>9811.9499999999971</v>
      </c>
      <c r="I1544">
        <f t="shared" si="169"/>
        <v>0.1</v>
      </c>
      <c r="J1544">
        <f t="shared" si="173"/>
        <v>475.15</v>
      </c>
      <c r="K1544" s="1">
        <f>EOMONTH(A1544, 0)</f>
        <v>40999</v>
      </c>
      <c r="L1544" s="3">
        <f t="shared" si="174"/>
        <v>5075</v>
      </c>
      <c r="M1544">
        <f t="shared" si="175"/>
        <v>0</v>
      </c>
    </row>
    <row r="1545" spans="1:13" x14ac:dyDescent="0.25">
      <c r="A1545" s="1">
        <v>40971</v>
      </c>
      <c r="B1545" t="s">
        <v>18</v>
      </c>
      <c r="C1545" s="3">
        <v>53</v>
      </c>
      <c r="D1545">
        <f>SUMIF(B$1:B$2162, B1545, C$1:C$2162)</f>
        <v>5156</v>
      </c>
      <c r="E1545" s="2" t="str">
        <f t="shared" si="170"/>
        <v>2.25</v>
      </c>
      <c r="F1545">
        <f t="shared" si="171"/>
        <v>119.25</v>
      </c>
      <c r="G1545">
        <f t="shared" si="172"/>
        <v>2012</v>
      </c>
      <c r="H1545">
        <f>SUMIF(B$1:B1545, B1545, F$1:F1545)</f>
        <v>8832.5499999999993</v>
      </c>
      <c r="I1545">
        <f t="shared" si="169"/>
        <v>0.1</v>
      </c>
      <c r="J1545">
        <f t="shared" si="173"/>
        <v>113.94999999999999</v>
      </c>
      <c r="K1545" s="1">
        <f>EOMONTH(A1545, 0)</f>
        <v>40999</v>
      </c>
      <c r="L1545" s="3">
        <f t="shared" si="174"/>
        <v>5022</v>
      </c>
      <c r="M1545">
        <f t="shared" si="175"/>
        <v>0</v>
      </c>
    </row>
    <row r="1546" spans="1:13" x14ac:dyDescent="0.25">
      <c r="A1546" s="1">
        <v>40973</v>
      </c>
      <c r="B1546" t="s">
        <v>69</v>
      </c>
      <c r="C1546" s="3">
        <v>127</v>
      </c>
      <c r="D1546">
        <f>SUMIF(B$1:B$2162, B1546, C$1:C$2162)</f>
        <v>3803</v>
      </c>
      <c r="E1546" s="2" t="str">
        <f t="shared" si="170"/>
        <v>2.25</v>
      </c>
      <c r="F1546">
        <f t="shared" si="171"/>
        <v>285.75</v>
      </c>
      <c r="G1546">
        <f t="shared" si="172"/>
        <v>2012</v>
      </c>
      <c r="H1546">
        <f>SUMIF(B$1:B1546, B1546, F$1:F1546)</f>
        <v>5430.1100000000015</v>
      </c>
      <c r="I1546">
        <f t="shared" ref="I1546:I1609" si="176">IF(AND(H1546&gt;=100, H1546&lt;1000), 0.05, IF(AND(H1546&gt;=1000, H1546&lt;10000), 0.1, IF(H1546&gt;=10000, 0.2, 0)))</f>
        <v>0.1</v>
      </c>
      <c r="J1546">
        <f t="shared" si="173"/>
        <v>273.05</v>
      </c>
      <c r="K1546" s="1">
        <f>EOMONTH(A1546, 0)</f>
        <v>40999</v>
      </c>
      <c r="L1546" s="3">
        <f t="shared" si="174"/>
        <v>4895</v>
      </c>
      <c r="M1546">
        <f t="shared" si="175"/>
        <v>0</v>
      </c>
    </row>
    <row r="1547" spans="1:13" x14ac:dyDescent="0.25">
      <c r="A1547" s="1">
        <v>40974</v>
      </c>
      <c r="B1547" t="s">
        <v>14</v>
      </c>
      <c r="C1547" s="3">
        <v>340</v>
      </c>
      <c r="D1547">
        <f>SUMIF(B$1:B$2162, B1547, C$1:C$2162)</f>
        <v>23660</v>
      </c>
      <c r="E1547" s="2" t="str">
        <f t="shared" si="170"/>
        <v>2.25</v>
      </c>
      <c r="F1547">
        <f t="shared" si="171"/>
        <v>765</v>
      </c>
      <c r="G1547">
        <f t="shared" si="172"/>
        <v>2012</v>
      </c>
      <c r="H1547">
        <f>SUMIF(B$1:B1547, B1547, F$1:F1547)</f>
        <v>36319.490000000005</v>
      </c>
      <c r="I1547">
        <f t="shared" si="176"/>
        <v>0.2</v>
      </c>
      <c r="J1547">
        <f t="shared" si="173"/>
        <v>696.99999999999989</v>
      </c>
      <c r="K1547" s="1">
        <f>EOMONTH(A1547, 0)</f>
        <v>40999</v>
      </c>
      <c r="L1547" s="3">
        <f t="shared" si="174"/>
        <v>4555</v>
      </c>
      <c r="M1547">
        <f t="shared" si="175"/>
        <v>0</v>
      </c>
    </row>
    <row r="1548" spans="1:13" x14ac:dyDescent="0.25">
      <c r="A1548" s="1">
        <v>40977</v>
      </c>
      <c r="B1548" t="s">
        <v>7</v>
      </c>
      <c r="C1548" s="3">
        <v>310</v>
      </c>
      <c r="D1548">
        <f>SUMIF(B$1:B$2162, B1548, C$1:C$2162)</f>
        <v>27505</v>
      </c>
      <c r="E1548" s="2" t="str">
        <f t="shared" si="170"/>
        <v>2.25</v>
      </c>
      <c r="F1548">
        <f t="shared" si="171"/>
        <v>697.5</v>
      </c>
      <c r="G1548">
        <f t="shared" si="172"/>
        <v>2012</v>
      </c>
      <c r="H1548">
        <f>SUMIF(B$1:B1548, B1548, F$1:F1548)</f>
        <v>41055.579999999994</v>
      </c>
      <c r="I1548">
        <f t="shared" si="176"/>
        <v>0.2</v>
      </c>
      <c r="J1548">
        <f t="shared" si="173"/>
        <v>635.5</v>
      </c>
      <c r="K1548" s="1">
        <f>EOMONTH(A1548, 0)</f>
        <v>40999</v>
      </c>
      <c r="L1548" s="3">
        <f t="shared" si="174"/>
        <v>4245</v>
      </c>
      <c r="M1548">
        <f t="shared" si="175"/>
        <v>0</v>
      </c>
    </row>
    <row r="1549" spans="1:13" x14ac:dyDescent="0.25">
      <c r="A1549" s="1">
        <v>40979</v>
      </c>
      <c r="B1549" t="s">
        <v>222</v>
      </c>
      <c r="C1549" s="3">
        <v>8</v>
      </c>
      <c r="D1549">
        <f>SUMIF(B$1:B$2162, B1549, C$1:C$2162)</f>
        <v>48</v>
      </c>
      <c r="E1549" s="2" t="str">
        <f t="shared" si="170"/>
        <v>2.25</v>
      </c>
      <c r="F1549">
        <f t="shared" si="171"/>
        <v>18</v>
      </c>
      <c r="G1549">
        <f t="shared" si="172"/>
        <v>2012</v>
      </c>
      <c r="H1549">
        <f>SUMIF(B$1:B1549, B1549, F$1:F1549)</f>
        <v>44.400000000000006</v>
      </c>
      <c r="I1549">
        <f t="shared" si="176"/>
        <v>0</v>
      </c>
      <c r="J1549">
        <f t="shared" si="173"/>
        <v>18</v>
      </c>
      <c r="K1549" s="1">
        <f>EOMONTH(A1549, 0)</f>
        <v>40999</v>
      </c>
      <c r="L1549" s="3">
        <f t="shared" si="174"/>
        <v>4237</v>
      </c>
      <c r="M1549">
        <f t="shared" si="175"/>
        <v>0</v>
      </c>
    </row>
    <row r="1550" spans="1:13" x14ac:dyDescent="0.25">
      <c r="A1550" s="1">
        <v>40980</v>
      </c>
      <c r="B1550" t="s">
        <v>61</v>
      </c>
      <c r="C1550" s="3">
        <v>132</v>
      </c>
      <c r="D1550">
        <f>SUMIF(B$1:B$2162, B1550, C$1:C$2162)</f>
        <v>3705</v>
      </c>
      <c r="E1550" s="2" t="str">
        <f t="shared" si="170"/>
        <v>2.25</v>
      </c>
      <c r="F1550">
        <f t="shared" si="171"/>
        <v>297</v>
      </c>
      <c r="G1550">
        <f t="shared" si="172"/>
        <v>2012</v>
      </c>
      <c r="H1550">
        <f>SUMIF(B$1:B1550, B1550, F$1:F1550)</f>
        <v>4876.3399999999992</v>
      </c>
      <c r="I1550">
        <f t="shared" si="176"/>
        <v>0.1</v>
      </c>
      <c r="J1550">
        <f t="shared" si="173"/>
        <v>283.8</v>
      </c>
      <c r="K1550" s="1">
        <f>EOMONTH(A1550, 0)</f>
        <v>40999</v>
      </c>
      <c r="L1550" s="3">
        <f t="shared" si="174"/>
        <v>4105</v>
      </c>
      <c r="M1550">
        <f t="shared" si="175"/>
        <v>0</v>
      </c>
    </row>
    <row r="1551" spans="1:13" x14ac:dyDescent="0.25">
      <c r="A1551" s="1">
        <v>40980</v>
      </c>
      <c r="B1551" t="s">
        <v>26</v>
      </c>
      <c r="C1551" s="3">
        <v>168</v>
      </c>
      <c r="D1551">
        <f>SUMIF(B$1:B$2162, B1551, C$1:C$2162)</f>
        <v>2286</v>
      </c>
      <c r="E1551" s="2" t="str">
        <f t="shared" si="170"/>
        <v>2.25</v>
      </c>
      <c r="F1551">
        <f t="shared" si="171"/>
        <v>378</v>
      </c>
      <c r="G1551">
        <f t="shared" si="172"/>
        <v>2012</v>
      </c>
      <c r="H1551">
        <f>SUMIF(B$1:B1551, B1551, F$1:F1551)</f>
        <v>2797.84</v>
      </c>
      <c r="I1551">
        <f t="shared" si="176"/>
        <v>0.1</v>
      </c>
      <c r="J1551">
        <f t="shared" si="173"/>
        <v>361.2</v>
      </c>
      <c r="K1551" s="1">
        <f>EOMONTH(A1551, 0)</f>
        <v>40999</v>
      </c>
      <c r="L1551" s="3">
        <f t="shared" si="174"/>
        <v>3937</v>
      </c>
      <c r="M1551">
        <f t="shared" si="175"/>
        <v>0</v>
      </c>
    </row>
    <row r="1552" spans="1:13" x14ac:dyDescent="0.25">
      <c r="A1552" s="1">
        <v>40982</v>
      </c>
      <c r="B1552" t="s">
        <v>26</v>
      </c>
      <c r="C1552" s="3">
        <v>49</v>
      </c>
      <c r="D1552">
        <f>SUMIF(B$1:B$2162, B1552, C$1:C$2162)</f>
        <v>2286</v>
      </c>
      <c r="E1552" s="2" t="str">
        <f t="shared" si="170"/>
        <v>2.25</v>
      </c>
      <c r="F1552">
        <f t="shared" si="171"/>
        <v>110.25</v>
      </c>
      <c r="G1552">
        <f t="shared" si="172"/>
        <v>2012</v>
      </c>
      <c r="H1552">
        <f>SUMIF(B$1:B1552, B1552, F$1:F1552)</f>
        <v>2908.09</v>
      </c>
      <c r="I1552">
        <f t="shared" si="176"/>
        <v>0.1</v>
      </c>
      <c r="J1552">
        <f t="shared" si="173"/>
        <v>105.35</v>
      </c>
      <c r="K1552" s="1">
        <f>EOMONTH(A1552, 0)</f>
        <v>40999</v>
      </c>
      <c r="L1552" s="3">
        <f t="shared" si="174"/>
        <v>3888</v>
      </c>
      <c r="M1552">
        <f t="shared" si="175"/>
        <v>0</v>
      </c>
    </row>
    <row r="1553" spans="1:13" x14ac:dyDescent="0.25">
      <c r="A1553" s="1">
        <v>40984</v>
      </c>
      <c r="B1553" t="s">
        <v>37</v>
      </c>
      <c r="C1553" s="3">
        <v>140</v>
      </c>
      <c r="D1553">
        <f>SUMIF(B$1:B$2162, B1553, C$1:C$2162)</f>
        <v>5232</v>
      </c>
      <c r="E1553" s="2" t="str">
        <f t="shared" si="170"/>
        <v>2.25</v>
      </c>
      <c r="F1553">
        <f t="shared" si="171"/>
        <v>315</v>
      </c>
      <c r="G1553">
        <f t="shared" si="172"/>
        <v>2012</v>
      </c>
      <c r="H1553">
        <f>SUMIF(B$1:B1553, B1553, F$1:F1553)</f>
        <v>7733.8900000000012</v>
      </c>
      <c r="I1553">
        <f t="shared" si="176"/>
        <v>0.1</v>
      </c>
      <c r="J1553">
        <f t="shared" si="173"/>
        <v>301</v>
      </c>
      <c r="K1553" s="1">
        <f>EOMONTH(A1553, 0)</f>
        <v>40999</v>
      </c>
      <c r="L1553" s="3">
        <f t="shared" si="174"/>
        <v>3748</v>
      </c>
      <c r="M1553">
        <f t="shared" si="175"/>
        <v>0</v>
      </c>
    </row>
    <row r="1554" spans="1:13" x14ac:dyDescent="0.25">
      <c r="A1554" s="1">
        <v>40986</v>
      </c>
      <c r="B1554" t="s">
        <v>35</v>
      </c>
      <c r="C1554" s="3">
        <v>140</v>
      </c>
      <c r="D1554">
        <f>SUMIF(B$1:B$2162, B1554, C$1:C$2162)</f>
        <v>4407</v>
      </c>
      <c r="E1554" s="2" t="str">
        <f t="shared" si="170"/>
        <v>2.25</v>
      </c>
      <c r="F1554">
        <f t="shared" si="171"/>
        <v>315</v>
      </c>
      <c r="G1554">
        <f t="shared" si="172"/>
        <v>2012</v>
      </c>
      <c r="H1554">
        <f>SUMIF(B$1:B1554, B1554, F$1:F1554)</f>
        <v>7219.88</v>
      </c>
      <c r="I1554">
        <f t="shared" si="176"/>
        <v>0.1</v>
      </c>
      <c r="J1554">
        <f t="shared" si="173"/>
        <v>301</v>
      </c>
      <c r="K1554" s="1">
        <f>EOMONTH(A1554, 0)</f>
        <v>40999</v>
      </c>
      <c r="L1554" s="3">
        <f t="shared" si="174"/>
        <v>3608</v>
      </c>
      <c r="M1554">
        <f t="shared" si="175"/>
        <v>0</v>
      </c>
    </row>
    <row r="1555" spans="1:13" x14ac:dyDescent="0.25">
      <c r="A1555" s="1">
        <v>40986</v>
      </c>
      <c r="B1555" t="s">
        <v>23</v>
      </c>
      <c r="C1555" s="3">
        <v>194</v>
      </c>
      <c r="D1555">
        <f>SUMIF(B$1:B$2162, B1555, C$1:C$2162)</f>
        <v>3905</v>
      </c>
      <c r="E1555" s="2" t="str">
        <f t="shared" si="170"/>
        <v>2.25</v>
      </c>
      <c r="F1555">
        <f t="shared" si="171"/>
        <v>436.5</v>
      </c>
      <c r="G1555">
        <f t="shared" si="172"/>
        <v>2012</v>
      </c>
      <c r="H1555">
        <f>SUMIF(B$1:B1555, B1555, F$1:F1555)</f>
        <v>6514.36</v>
      </c>
      <c r="I1555">
        <f t="shared" si="176"/>
        <v>0.1</v>
      </c>
      <c r="J1555">
        <f t="shared" si="173"/>
        <v>417.09999999999997</v>
      </c>
      <c r="K1555" s="1">
        <f>EOMONTH(A1555, 0)</f>
        <v>40999</v>
      </c>
      <c r="L1555" s="3">
        <f t="shared" si="174"/>
        <v>3414</v>
      </c>
      <c r="M1555">
        <f t="shared" si="175"/>
        <v>0</v>
      </c>
    </row>
    <row r="1556" spans="1:13" x14ac:dyDescent="0.25">
      <c r="A1556" s="1">
        <v>40992</v>
      </c>
      <c r="B1556" t="s">
        <v>23</v>
      </c>
      <c r="C1556" s="3">
        <v>123</v>
      </c>
      <c r="D1556">
        <f>SUMIF(B$1:B$2162, B1556, C$1:C$2162)</f>
        <v>3905</v>
      </c>
      <c r="E1556" s="2" t="str">
        <f t="shared" si="170"/>
        <v>2.25</v>
      </c>
      <c r="F1556">
        <f t="shared" si="171"/>
        <v>276.75</v>
      </c>
      <c r="G1556">
        <f t="shared" si="172"/>
        <v>2012</v>
      </c>
      <c r="H1556">
        <f>SUMIF(B$1:B1556, B1556, F$1:F1556)</f>
        <v>6791.11</v>
      </c>
      <c r="I1556">
        <f t="shared" si="176"/>
        <v>0.1</v>
      </c>
      <c r="J1556">
        <f t="shared" si="173"/>
        <v>264.45</v>
      </c>
      <c r="K1556" s="1">
        <f>EOMONTH(A1556, 0)</f>
        <v>40999</v>
      </c>
      <c r="L1556" s="3">
        <f t="shared" si="174"/>
        <v>3291</v>
      </c>
      <c r="M1556">
        <f t="shared" si="175"/>
        <v>0</v>
      </c>
    </row>
    <row r="1557" spans="1:13" x14ac:dyDescent="0.25">
      <c r="A1557" s="1">
        <v>40992</v>
      </c>
      <c r="B1557" t="s">
        <v>74</v>
      </c>
      <c r="C1557" s="3">
        <v>11</v>
      </c>
      <c r="D1557">
        <f>SUMIF(B$1:B$2162, B1557, C$1:C$2162)</f>
        <v>38</v>
      </c>
      <c r="E1557" s="2" t="str">
        <f t="shared" si="170"/>
        <v>2.25</v>
      </c>
      <c r="F1557">
        <f t="shared" si="171"/>
        <v>24.75</v>
      </c>
      <c r="G1557">
        <f t="shared" si="172"/>
        <v>2012</v>
      </c>
      <c r="H1557">
        <f>SUMIF(B$1:B1557, B1557, F$1:F1557)</f>
        <v>59.53</v>
      </c>
      <c r="I1557">
        <f t="shared" si="176"/>
        <v>0</v>
      </c>
      <c r="J1557">
        <f t="shared" si="173"/>
        <v>24.75</v>
      </c>
      <c r="K1557" s="1">
        <f>EOMONTH(A1557, 0)</f>
        <v>40999</v>
      </c>
      <c r="L1557" s="3">
        <f t="shared" si="174"/>
        <v>3280</v>
      </c>
      <c r="M1557">
        <f t="shared" si="175"/>
        <v>0</v>
      </c>
    </row>
    <row r="1558" spans="1:13" x14ac:dyDescent="0.25">
      <c r="A1558" s="1">
        <v>40994</v>
      </c>
      <c r="B1558" t="s">
        <v>150</v>
      </c>
      <c r="C1558" s="3">
        <v>1</v>
      </c>
      <c r="D1558">
        <f>SUMIF(B$1:B$2162, B1558, C$1:C$2162)</f>
        <v>4</v>
      </c>
      <c r="E1558" s="2" t="str">
        <f t="shared" si="170"/>
        <v>2.25</v>
      </c>
      <c r="F1558">
        <f t="shared" si="171"/>
        <v>2.25</v>
      </c>
      <c r="G1558">
        <f t="shared" si="172"/>
        <v>2012</v>
      </c>
      <c r="H1558">
        <f>SUMIF(B$1:B1558, B1558, F$1:F1558)</f>
        <v>8.58</v>
      </c>
      <c r="I1558">
        <f t="shared" si="176"/>
        <v>0</v>
      </c>
      <c r="J1558">
        <f t="shared" si="173"/>
        <v>2.25</v>
      </c>
      <c r="K1558" s="1">
        <f>EOMONTH(A1558, 0)</f>
        <v>40999</v>
      </c>
      <c r="L1558" s="3">
        <f t="shared" si="174"/>
        <v>3279</v>
      </c>
      <c r="M1558">
        <f t="shared" si="175"/>
        <v>0</v>
      </c>
    </row>
    <row r="1559" spans="1:13" x14ac:dyDescent="0.25">
      <c r="A1559" s="1">
        <v>40995</v>
      </c>
      <c r="B1559" t="s">
        <v>9</v>
      </c>
      <c r="C1559" s="3">
        <v>267</v>
      </c>
      <c r="D1559">
        <f>SUMIF(B$1:B$2162, B1559, C$1:C$2162)</f>
        <v>26955</v>
      </c>
      <c r="E1559" s="2" t="str">
        <f t="shared" si="170"/>
        <v>2.25</v>
      </c>
      <c r="F1559">
        <f t="shared" si="171"/>
        <v>600.75</v>
      </c>
      <c r="G1559">
        <f t="shared" si="172"/>
        <v>2012</v>
      </c>
      <c r="H1559">
        <f>SUMIF(B$1:B1559, B1559, F$1:F1559)</f>
        <v>39961.569999999985</v>
      </c>
      <c r="I1559">
        <f t="shared" si="176"/>
        <v>0.2</v>
      </c>
      <c r="J1559">
        <f t="shared" si="173"/>
        <v>547.34999999999991</v>
      </c>
      <c r="K1559" s="1">
        <f>EOMONTH(A1559, 0)</f>
        <v>40999</v>
      </c>
      <c r="L1559" s="3">
        <f t="shared" si="174"/>
        <v>3012</v>
      </c>
      <c r="M1559">
        <f t="shared" si="175"/>
        <v>0</v>
      </c>
    </row>
    <row r="1560" spans="1:13" x14ac:dyDescent="0.25">
      <c r="A1560" s="1">
        <v>40998</v>
      </c>
      <c r="B1560" t="s">
        <v>149</v>
      </c>
      <c r="C1560" s="3">
        <v>14</v>
      </c>
      <c r="D1560">
        <f>SUMIF(B$1:B$2162, B1560, C$1:C$2162)</f>
        <v>67</v>
      </c>
      <c r="E1560" s="2" t="str">
        <f t="shared" si="170"/>
        <v>2.25</v>
      </c>
      <c r="F1560">
        <f t="shared" si="171"/>
        <v>31.5</v>
      </c>
      <c r="G1560">
        <f t="shared" si="172"/>
        <v>2012</v>
      </c>
      <c r="H1560">
        <f>SUMIF(B$1:B1560, B1560, F$1:F1560)</f>
        <v>115.61</v>
      </c>
      <c r="I1560">
        <f t="shared" si="176"/>
        <v>0.05</v>
      </c>
      <c r="J1560">
        <f t="shared" si="173"/>
        <v>30.800000000000004</v>
      </c>
      <c r="K1560" s="1">
        <f>EOMONTH(A1560, 0)</f>
        <v>40999</v>
      </c>
      <c r="L1560" s="3">
        <f t="shared" si="174"/>
        <v>2998</v>
      </c>
      <c r="M1560">
        <f t="shared" si="175"/>
        <v>0</v>
      </c>
    </row>
    <row r="1561" spans="1:13" x14ac:dyDescent="0.25">
      <c r="A1561" s="1">
        <v>40999</v>
      </c>
      <c r="B1561" t="s">
        <v>9</v>
      </c>
      <c r="C1561" s="3">
        <v>437</v>
      </c>
      <c r="D1561">
        <f>SUMIF(B$1:B$2162, B1561, C$1:C$2162)</f>
        <v>26955</v>
      </c>
      <c r="E1561" s="2" t="str">
        <f t="shared" si="170"/>
        <v>2.25</v>
      </c>
      <c r="F1561">
        <f t="shared" si="171"/>
        <v>983.25</v>
      </c>
      <c r="G1561">
        <f t="shared" si="172"/>
        <v>2012</v>
      </c>
      <c r="H1561">
        <f>SUMIF(B$1:B1561, B1561, F$1:F1561)</f>
        <v>40944.819999999985</v>
      </c>
      <c r="I1561">
        <f t="shared" si="176"/>
        <v>0.2</v>
      </c>
      <c r="J1561">
        <f t="shared" si="173"/>
        <v>895.84999999999991</v>
      </c>
      <c r="K1561" s="1">
        <f>EOMONTH(A1561, 0)</f>
        <v>40999</v>
      </c>
      <c r="L1561" s="3">
        <f t="shared" si="174"/>
        <v>2561</v>
      </c>
      <c r="M1561">
        <f t="shared" si="175"/>
        <v>0</v>
      </c>
    </row>
    <row r="1562" spans="1:13" x14ac:dyDescent="0.25">
      <c r="A1562" s="1">
        <v>40999</v>
      </c>
      <c r="B1562" t="s">
        <v>20</v>
      </c>
      <c r="C1562" s="3">
        <v>160</v>
      </c>
      <c r="D1562">
        <f>SUMIF(B$1:B$2162, B1562, C$1:C$2162)</f>
        <v>1822</v>
      </c>
      <c r="E1562" s="2" t="str">
        <f t="shared" si="170"/>
        <v>2.25</v>
      </c>
      <c r="F1562">
        <f t="shared" si="171"/>
        <v>360</v>
      </c>
      <c r="G1562">
        <f t="shared" si="172"/>
        <v>2012</v>
      </c>
      <c r="H1562">
        <f>SUMIF(B$1:B1562, B1562, F$1:F1562)</f>
        <v>2024.44</v>
      </c>
      <c r="I1562">
        <f t="shared" si="176"/>
        <v>0.1</v>
      </c>
      <c r="J1562">
        <f t="shared" si="173"/>
        <v>344</v>
      </c>
      <c r="K1562" s="1">
        <f>EOMONTH(A1562, 0)</f>
        <v>40999</v>
      </c>
      <c r="L1562" s="3">
        <f t="shared" si="174"/>
        <v>2401</v>
      </c>
      <c r="M1562">
        <f t="shared" si="175"/>
        <v>0</v>
      </c>
    </row>
    <row r="1563" spans="1:13" x14ac:dyDescent="0.25">
      <c r="A1563" s="1">
        <v>41003</v>
      </c>
      <c r="B1563" t="s">
        <v>123</v>
      </c>
      <c r="C1563" s="3">
        <v>71</v>
      </c>
      <c r="D1563">
        <f>SUMIF(B$1:B$2162, B1563, C$1:C$2162)</f>
        <v>807</v>
      </c>
      <c r="E1563" s="2" t="str">
        <f t="shared" si="170"/>
        <v>2.25</v>
      </c>
      <c r="F1563">
        <f t="shared" si="171"/>
        <v>159.75</v>
      </c>
      <c r="G1563">
        <f t="shared" si="172"/>
        <v>2012</v>
      </c>
      <c r="H1563">
        <f>SUMIF(B$1:B1563, B1563, F$1:F1563)</f>
        <v>1588.9699999999998</v>
      </c>
      <c r="I1563">
        <f t="shared" si="176"/>
        <v>0.1</v>
      </c>
      <c r="J1563">
        <f t="shared" si="173"/>
        <v>152.65</v>
      </c>
      <c r="K1563" s="1">
        <f>EOMONTH(A1563, 0)</f>
        <v>41029</v>
      </c>
      <c r="L1563" s="3">
        <f t="shared" si="174"/>
        <v>5401</v>
      </c>
      <c r="M1563">
        <f t="shared" si="175"/>
        <v>0</v>
      </c>
    </row>
    <row r="1564" spans="1:13" x14ac:dyDescent="0.25">
      <c r="A1564" s="1">
        <v>41004</v>
      </c>
      <c r="B1564" t="s">
        <v>66</v>
      </c>
      <c r="C1564" s="3">
        <v>35</v>
      </c>
      <c r="D1564">
        <f>SUMIF(B$1:B$2162, B1564, C$1:C$2162)</f>
        <v>3795</v>
      </c>
      <c r="E1564" s="2" t="str">
        <f t="shared" si="170"/>
        <v>2.25</v>
      </c>
      <c r="F1564">
        <f t="shared" si="171"/>
        <v>78.75</v>
      </c>
      <c r="G1564">
        <f t="shared" si="172"/>
        <v>2012</v>
      </c>
      <c r="H1564">
        <f>SUMIF(B$1:B1564, B1564, F$1:F1564)</f>
        <v>5672.1799999999994</v>
      </c>
      <c r="I1564">
        <f t="shared" si="176"/>
        <v>0.1</v>
      </c>
      <c r="J1564">
        <f t="shared" si="173"/>
        <v>75.25</v>
      </c>
      <c r="K1564" s="1">
        <f>EOMONTH(A1564, 0)</f>
        <v>41029</v>
      </c>
      <c r="L1564" s="3">
        <f t="shared" si="174"/>
        <v>5366</v>
      </c>
      <c r="M1564">
        <f t="shared" si="175"/>
        <v>0</v>
      </c>
    </row>
    <row r="1565" spans="1:13" x14ac:dyDescent="0.25">
      <c r="A1565" s="1">
        <v>41005</v>
      </c>
      <c r="B1565" t="s">
        <v>22</v>
      </c>
      <c r="C1565" s="3">
        <v>116</v>
      </c>
      <c r="D1565">
        <f>SUMIF(B$1:B$2162, B1565, C$1:C$2162)</f>
        <v>26025</v>
      </c>
      <c r="E1565" s="2" t="str">
        <f t="shared" si="170"/>
        <v>2.25</v>
      </c>
      <c r="F1565">
        <f t="shared" si="171"/>
        <v>261</v>
      </c>
      <c r="G1565">
        <f t="shared" si="172"/>
        <v>2012</v>
      </c>
      <c r="H1565">
        <f>SUMIF(B$1:B1565, B1565, F$1:F1565)</f>
        <v>39683.780000000006</v>
      </c>
      <c r="I1565">
        <f t="shared" si="176"/>
        <v>0.2</v>
      </c>
      <c r="J1565">
        <f t="shared" si="173"/>
        <v>237.79999999999998</v>
      </c>
      <c r="K1565" s="1">
        <f>EOMONTH(A1565, 0)</f>
        <v>41029</v>
      </c>
      <c r="L1565" s="3">
        <f t="shared" si="174"/>
        <v>5250</v>
      </c>
      <c r="M1565">
        <f t="shared" si="175"/>
        <v>0</v>
      </c>
    </row>
    <row r="1566" spans="1:13" x14ac:dyDescent="0.25">
      <c r="A1566" s="1">
        <v>41006</v>
      </c>
      <c r="B1566" t="s">
        <v>6</v>
      </c>
      <c r="C1566" s="3">
        <v>152</v>
      </c>
      <c r="D1566">
        <f>SUMIF(B$1:B$2162, B1566, C$1:C$2162)</f>
        <v>4309</v>
      </c>
      <c r="E1566" s="2" t="str">
        <f t="shared" si="170"/>
        <v>2.25</v>
      </c>
      <c r="F1566">
        <f t="shared" si="171"/>
        <v>342</v>
      </c>
      <c r="G1566">
        <f t="shared" si="172"/>
        <v>2012</v>
      </c>
      <c r="H1566">
        <f>SUMIF(B$1:B1566, B1566, F$1:F1566)</f>
        <v>5993.68</v>
      </c>
      <c r="I1566">
        <f t="shared" si="176"/>
        <v>0.1</v>
      </c>
      <c r="J1566">
        <f t="shared" si="173"/>
        <v>326.8</v>
      </c>
      <c r="K1566" s="1">
        <f>EOMONTH(A1566, 0)</f>
        <v>41029</v>
      </c>
      <c r="L1566" s="3">
        <f t="shared" si="174"/>
        <v>5098</v>
      </c>
      <c r="M1566">
        <f t="shared" si="175"/>
        <v>0</v>
      </c>
    </row>
    <row r="1567" spans="1:13" x14ac:dyDescent="0.25">
      <c r="A1567" s="1">
        <v>41011</v>
      </c>
      <c r="B1567" t="s">
        <v>7</v>
      </c>
      <c r="C1567" s="3">
        <v>309</v>
      </c>
      <c r="D1567">
        <f>SUMIF(B$1:B$2162, B1567, C$1:C$2162)</f>
        <v>27505</v>
      </c>
      <c r="E1567" s="2" t="str">
        <f t="shared" si="170"/>
        <v>2.25</v>
      </c>
      <c r="F1567">
        <f t="shared" si="171"/>
        <v>695.25</v>
      </c>
      <c r="G1567">
        <f t="shared" si="172"/>
        <v>2012</v>
      </c>
      <c r="H1567">
        <f>SUMIF(B$1:B1567, B1567, F$1:F1567)</f>
        <v>41750.829999999994</v>
      </c>
      <c r="I1567">
        <f t="shared" si="176"/>
        <v>0.2</v>
      </c>
      <c r="J1567">
        <f t="shared" si="173"/>
        <v>633.44999999999993</v>
      </c>
      <c r="K1567" s="1">
        <f>EOMONTH(A1567, 0)</f>
        <v>41029</v>
      </c>
      <c r="L1567" s="3">
        <f t="shared" si="174"/>
        <v>4789</v>
      </c>
      <c r="M1567">
        <f t="shared" si="175"/>
        <v>0</v>
      </c>
    </row>
    <row r="1568" spans="1:13" x14ac:dyDescent="0.25">
      <c r="A1568" s="1">
        <v>41011</v>
      </c>
      <c r="B1568" t="s">
        <v>102</v>
      </c>
      <c r="C1568" s="3">
        <v>353</v>
      </c>
      <c r="D1568">
        <f>SUMIF(B$1:B$2162, B1568, C$1:C$2162)</f>
        <v>7904</v>
      </c>
      <c r="E1568" s="2" t="str">
        <f t="shared" si="170"/>
        <v>2.25</v>
      </c>
      <c r="F1568">
        <f t="shared" si="171"/>
        <v>794.25</v>
      </c>
      <c r="G1568">
        <f t="shared" si="172"/>
        <v>2012</v>
      </c>
      <c r="H1568">
        <f>SUMIF(B$1:B1568, B1568, F$1:F1568)</f>
        <v>10606.199999999997</v>
      </c>
      <c r="I1568">
        <f t="shared" si="176"/>
        <v>0.2</v>
      </c>
      <c r="J1568">
        <f t="shared" si="173"/>
        <v>723.65</v>
      </c>
      <c r="K1568" s="1">
        <f>EOMONTH(A1568, 0)</f>
        <v>41029</v>
      </c>
      <c r="L1568" s="3">
        <f t="shared" si="174"/>
        <v>4436</v>
      </c>
      <c r="M1568">
        <f t="shared" si="175"/>
        <v>0</v>
      </c>
    </row>
    <row r="1569" spans="1:13" x14ac:dyDescent="0.25">
      <c r="A1569" s="1">
        <v>41011</v>
      </c>
      <c r="B1569" t="s">
        <v>81</v>
      </c>
      <c r="C1569" s="3">
        <v>7</v>
      </c>
      <c r="D1569">
        <f>SUMIF(B$1:B$2162, B1569, C$1:C$2162)</f>
        <v>58</v>
      </c>
      <c r="E1569" s="2" t="str">
        <f t="shared" si="170"/>
        <v>2.25</v>
      </c>
      <c r="F1569">
        <f t="shared" si="171"/>
        <v>15.75</v>
      </c>
      <c r="G1569">
        <f t="shared" si="172"/>
        <v>2012</v>
      </c>
      <c r="H1569">
        <f>SUMIF(B$1:B1569, B1569, F$1:F1569)</f>
        <v>93.85</v>
      </c>
      <c r="I1569">
        <f t="shared" si="176"/>
        <v>0</v>
      </c>
      <c r="J1569">
        <f t="shared" si="173"/>
        <v>15.75</v>
      </c>
      <c r="K1569" s="1">
        <f>EOMONTH(A1569, 0)</f>
        <v>41029</v>
      </c>
      <c r="L1569" s="3">
        <f t="shared" si="174"/>
        <v>4429</v>
      </c>
      <c r="M1569">
        <f t="shared" si="175"/>
        <v>0</v>
      </c>
    </row>
    <row r="1570" spans="1:13" x14ac:dyDescent="0.25">
      <c r="A1570" s="1">
        <v>41012</v>
      </c>
      <c r="B1570" t="s">
        <v>187</v>
      </c>
      <c r="C1570" s="3">
        <v>3</v>
      </c>
      <c r="D1570">
        <f>SUMIF(B$1:B$2162, B1570, C$1:C$2162)</f>
        <v>16</v>
      </c>
      <c r="E1570" s="2" t="str">
        <f t="shared" si="170"/>
        <v>2.25</v>
      </c>
      <c r="F1570">
        <f t="shared" si="171"/>
        <v>6.75</v>
      </c>
      <c r="G1570">
        <f t="shared" si="172"/>
        <v>2012</v>
      </c>
      <c r="H1570">
        <f>SUMIF(B$1:B1570, B1570, F$1:F1570)</f>
        <v>34.44</v>
      </c>
      <c r="I1570">
        <f t="shared" si="176"/>
        <v>0</v>
      </c>
      <c r="J1570">
        <f t="shared" si="173"/>
        <v>6.75</v>
      </c>
      <c r="K1570" s="1">
        <f>EOMONTH(A1570, 0)</f>
        <v>41029</v>
      </c>
      <c r="L1570" s="3">
        <f t="shared" si="174"/>
        <v>4426</v>
      </c>
      <c r="M1570">
        <f t="shared" si="175"/>
        <v>0</v>
      </c>
    </row>
    <row r="1571" spans="1:13" x14ac:dyDescent="0.25">
      <c r="A1571" s="1">
        <v>41013</v>
      </c>
      <c r="B1571" t="s">
        <v>14</v>
      </c>
      <c r="C1571" s="3">
        <v>166</v>
      </c>
      <c r="D1571">
        <f>SUMIF(B$1:B$2162, B1571, C$1:C$2162)</f>
        <v>23660</v>
      </c>
      <c r="E1571" s="2" t="str">
        <f t="shared" si="170"/>
        <v>2.25</v>
      </c>
      <c r="F1571">
        <f t="shared" si="171"/>
        <v>373.5</v>
      </c>
      <c r="G1571">
        <f t="shared" si="172"/>
        <v>2012</v>
      </c>
      <c r="H1571">
        <f>SUMIF(B$1:B1571, B1571, F$1:F1571)</f>
        <v>36692.990000000005</v>
      </c>
      <c r="I1571">
        <f t="shared" si="176"/>
        <v>0.2</v>
      </c>
      <c r="J1571">
        <f t="shared" si="173"/>
        <v>340.29999999999995</v>
      </c>
      <c r="K1571" s="1">
        <f>EOMONTH(A1571, 0)</f>
        <v>41029</v>
      </c>
      <c r="L1571" s="3">
        <f t="shared" si="174"/>
        <v>4260</v>
      </c>
      <c r="M1571">
        <f t="shared" si="175"/>
        <v>0</v>
      </c>
    </row>
    <row r="1572" spans="1:13" x14ac:dyDescent="0.25">
      <c r="A1572" s="1">
        <v>41014</v>
      </c>
      <c r="B1572" t="s">
        <v>6</v>
      </c>
      <c r="C1572" s="3">
        <v>141</v>
      </c>
      <c r="D1572">
        <f>SUMIF(B$1:B$2162, B1572, C$1:C$2162)</f>
        <v>4309</v>
      </c>
      <c r="E1572" s="2" t="str">
        <f t="shared" si="170"/>
        <v>2.25</v>
      </c>
      <c r="F1572">
        <f t="shared" si="171"/>
        <v>317.25</v>
      </c>
      <c r="G1572">
        <f t="shared" si="172"/>
        <v>2012</v>
      </c>
      <c r="H1572">
        <f>SUMIF(B$1:B1572, B1572, F$1:F1572)</f>
        <v>6310.93</v>
      </c>
      <c r="I1572">
        <f t="shared" si="176"/>
        <v>0.1</v>
      </c>
      <c r="J1572">
        <f t="shared" si="173"/>
        <v>303.14999999999998</v>
      </c>
      <c r="K1572" s="1">
        <f>EOMONTH(A1572, 0)</f>
        <v>41029</v>
      </c>
      <c r="L1572" s="3">
        <f t="shared" si="174"/>
        <v>4119</v>
      </c>
      <c r="M1572">
        <f t="shared" si="175"/>
        <v>0</v>
      </c>
    </row>
    <row r="1573" spans="1:13" x14ac:dyDescent="0.25">
      <c r="A1573" s="1">
        <v>41014</v>
      </c>
      <c r="B1573" t="s">
        <v>229</v>
      </c>
      <c r="C1573" s="3">
        <v>15</v>
      </c>
      <c r="D1573">
        <f>SUMIF(B$1:B$2162, B1573, C$1:C$2162)</f>
        <v>25</v>
      </c>
      <c r="E1573" s="2" t="str">
        <f t="shared" si="170"/>
        <v>2.25</v>
      </c>
      <c r="F1573">
        <f t="shared" si="171"/>
        <v>33.75</v>
      </c>
      <c r="G1573">
        <f t="shared" si="172"/>
        <v>2012</v>
      </c>
      <c r="H1573">
        <f>SUMIF(B$1:B1573, B1573, F$1:F1573)</f>
        <v>33.75</v>
      </c>
      <c r="I1573">
        <f t="shared" si="176"/>
        <v>0</v>
      </c>
      <c r="J1573">
        <f t="shared" si="173"/>
        <v>33.75</v>
      </c>
      <c r="K1573" s="1">
        <f>EOMONTH(A1573, 0)</f>
        <v>41029</v>
      </c>
      <c r="L1573" s="3">
        <f t="shared" si="174"/>
        <v>4104</v>
      </c>
      <c r="M1573">
        <f t="shared" si="175"/>
        <v>0</v>
      </c>
    </row>
    <row r="1574" spans="1:13" x14ac:dyDescent="0.25">
      <c r="A1574" s="1">
        <v>41014</v>
      </c>
      <c r="B1574" t="s">
        <v>224</v>
      </c>
      <c r="C1574" s="3">
        <v>14</v>
      </c>
      <c r="D1574">
        <f>SUMIF(B$1:B$2162, B1574, C$1:C$2162)</f>
        <v>18</v>
      </c>
      <c r="E1574" s="2" t="str">
        <f t="shared" si="170"/>
        <v>2.25</v>
      </c>
      <c r="F1574">
        <f t="shared" si="171"/>
        <v>31.5</v>
      </c>
      <c r="G1574">
        <f t="shared" si="172"/>
        <v>2012</v>
      </c>
      <c r="H1574">
        <f>SUMIF(B$1:B1574, B1574, F$1:F1574)</f>
        <v>40.299999999999997</v>
      </c>
      <c r="I1574">
        <f t="shared" si="176"/>
        <v>0</v>
      </c>
      <c r="J1574">
        <f t="shared" si="173"/>
        <v>31.5</v>
      </c>
      <c r="K1574" s="1">
        <f>EOMONTH(A1574, 0)</f>
        <v>41029</v>
      </c>
      <c r="L1574" s="3">
        <f t="shared" si="174"/>
        <v>4090</v>
      </c>
      <c r="M1574">
        <f t="shared" si="175"/>
        <v>0</v>
      </c>
    </row>
    <row r="1575" spans="1:13" x14ac:dyDescent="0.25">
      <c r="A1575" s="1">
        <v>41020</v>
      </c>
      <c r="B1575" t="s">
        <v>22</v>
      </c>
      <c r="C1575" s="3">
        <v>157</v>
      </c>
      <c r="D1575">
        <f>SUMIF(B$1:B$2162, B1575, C$1:C$2162)</f>
        <v>26025</v>
      </c>
      <c r="E1575" s="2" t="str">
        <f t="shared" si="170"/>
        <v>2.25</v>
      </c>
      <c r="F1575">
        <f t="shared" si="171"/>
        <v>353.25</v>
      </c>
      <c r="G1575">
        <f t="shared" si="172"/>
        <v>2012</v>
      </c>
      <c r="H1575">
        <f>SUMIF(B$1:B1575, B1575, F$1:F1575)</f>
        <v>40037.030000000006</v>
      </c>
      <c r="I1575">
        <f t="shared" si="176"/>
        <v>0.2</v>
      </c>
      <c r="J1575">
        <f t="shared" si="173"/>
        <v>321.84999999999997</v>
      </c>
      <c r="K1575" s="1">
        <f>EOMONTH(A1575, 0)</f>
        <v>41029</v>
      </c>
      <c r="L1575" s="3">
        <f t="shared" si="174"/>
        <v>3933</v>
      </c>
      <c r="M1575">
        <f t="shared" si="175"/>
        <v>0</v>
      </c>
    </row>
    <row r="1576" spans="1:13" x14ac:dyDescent="0.25">
      <c r="A1576" s="1">
        <v>41025</v>
      </c>
      <c r="B1576" t="s">
        <v>9</v>
      </c>
      <c r="C1576" s="3">
        <v>191</v>
      </c>
      <c r="D1576">
        <f>SUMIF(B$1:B$2162, B1576, C$1:C$2162)</f>
        <v>26955</v>
      </c>
      <c r="E1576" s="2" t="str">
        <f t="shared" si="170"/>
        <v>2.25</v>
      </c>
      <c r="F1576">
        <f t="shared" si="171"/>
        <v>429.75</v>
      </c>
      <c r="G1576">
        <f t="shared" si="172"/>
        <v>2012</v>
      </c>
      <c r="H1576">
        <f>SUMIF(B$1:B1576, B1576, F$1:F1576)</f>
        <v>41374.569999999985</v>
      </c>
      <c r="I1576">
        <f t="shared" si="176"/>
        <v>0.2</v>
      </c>
      <c r="J1576">
        <f t="shared" si="173"/>
        <v>391.54999999999995</v>
      </c>
      <c r="K1576" s="1">
        <f>EOMONTH(A1576, 0)</f>
        <v>41029</v>
      </c>
      <c r="L1576" s="3">
        <f t="shared" si="174"/>
        <v>3742</v>
      </c>
      <c r="M1576">
        <f t="shared" si="175"/>
        <v>0</v>
      </c>
    </row>
    <row r="1577" spans="1:13" x14ac:dyDescent="0.25">
      <c r="A1577" s="1">
        <v>41026</v>
      </c>
      <c r="B1577" t="s">
        <v>36</v>
      </c>
      <c r="C1577" s="3">
        <v>7</v>
      </c>
      <c r="D1577">
        <f>SUMIF(B$1:B$2162, B1577, C$1:C$2162)</f>
        <v>48</v>
      </c>
      <c r="E1577" s="2" t="str">
        <f t="shared" si="170"/>
        <v>2.25</v>
      </c>
      <c r="F1577">
        <f t="shared" si="171"/>
        <v>15.75</v>
      </c>
      <c r="G1577">
        <f t="shared" si="172"/>
        <v>2012</v>
      </c>
      <c r="H1577">
        <f>SUMIF(B$1:B1577, B1577, F$1:F1577)</f>
        <v>100.35</v>
      </c>
      <c r="I1577">
        <f t="shared" si="176"/>
        <v>0.05</v>
      </c>
      <c r="J1577">
        <f t="shared" si="173"/>
        <v>15.400000000000002</v>
      </c>
      <c r="K1577" s="1">
        <f>EOMONTH(A1577, 0)</f>
        <v>41029</v>
      </c>
      <c r="L1577" s="3">
        <f t="shared" si="174"/>
        <v>3735</v>
      </c>
      <c r="M1577">
        <f t="shared" si="175"/>
        <v>0</v>
      </c>
    </row>
    <row r="1578" spans="1:13" x14ac:dyDescent="0.25">
      <c r="A1578" s="1">
        <v>41027</v>
      </c>
      <c r="B1578" t="s">
        <v>26</v>
      </c>
      <c r="C1578" s="3">
        <v>200</v>
      </c>
      <c r="D1578">
        <f>SUMIF(B$1:B$2162, B1578, C$1:C$2162)</f>
        <v>2286</v>
      </c>
      <c r="E1578" s="2" t="str">
        <f t="shared" si="170"/>
        <v>2.25</v>
      </c>
      <c r="F1578">
        <f t="shared" si="171"/>
        <v>450</v>
      </c>
      <c r="G1578">
        <f t="shared" si="172"/>
        <v>2012</v>
      </c>
      <c r="H1578">
        <f>SUMIF(B$1:B1578, B1578, F$1:F1578)</f>
        <v>3358.09</v>
      </c>
      <c r="I1578">
        <f t="shared" si="176"/>
        <v>0.1</v>
      </c>
      <c r="J1578">
        <f t="shared" si="173"/>
        <v>430</v>
      </c>
      <c r="K1578" s="1">
        <f>EOMONTH(A1578, 0)</f>
        <v>41029</v>
      </c>
      <c r="L1578" s="3">
        <f t="shared" si="174"/>
        <v>3535</v>
      </c>
      <c r="M1578">
        <f t="shared" si="175"/>
        <v>0</v>
      </c>
    </row>
    <row r="1579" spans="1:13" x14ac:dyDescent="0.25">
      <c r="A1579" s="1">
        <v>41033</v>
      </c>
      <c r="B1579" t="s">
        <v>14</v>
      </c>
      <c r="C1579" s="3">
        <v>235</v>
      </c>
      <c r="D1579">
        <f>SUMIF(B$1:B$2162, B1579, C$1:C$2162)</f>
        <v>23660</v>
      </c>
      <c r="E1579" s="2" t="str">
        <f t="shared" si="170"/>
        <v>2.25</v>
      </c>
      <c r="F1579">
        <f t="shared" si="171"/>
        <v>528.75</v>
      </c>
      <c r="G1579">
        <f t="shared" si="172"/>
        <v>2012</v>
      </c>
      <c r="H1579">
        <f>SUMIF(B$1:B1579, B1579, F$1:F1579)</f>
        <v>37221.740000000005</v>
      </c>
      <c r="I1579">
        <f t="shared" si="176"/>
        <v>0.2</v>
      </c>
      <c r="J1579">
        <f t="shared" si="173"/>
        <v>481.74999999999994</v>
      </c>
      <c r="K1579" s="1">
        <f>EOMONTH(A1579, 0)</f>
        <v>41060</v>
      </c>
      <c r="L1579" s="3">
        <f t="shared" si="174"/>
        <v>5535</v>
      </c>
      <c r="M1579">
        <f t="shared" si="175"/>
        <v>0</v>
      </c>
    </row>
    <row r="1580" spans="1:13" x14ac:dyDescent="0.25">
      <c r="A1580" s="1">
        <v>41033</v>
      </c>
      <c r="B1580" t="s">
        <v>149</v>
      </c>
      <c r="C1580" s="3">
        <v>15</v>
      </c>
      <c r="D1580">
        <f>SUMIF(B$1:B$2162, B1580, C$1:C$2162)</f>
        <v>67</v>
      </c>
      <c r="E1580" s="2" t="str">
        <f t="shared" si="170"/>
        <v>2.25</v>
      </c>
      <c r="F1580">
        <f t="shared" si="171"/>
        <v>33.75</v>
      </c>
      <c r="G1580">
        <f t="shared" si="172"/>
        <v>2012</v>
      </c>
      <c r="H1580">
        <f>SUMIF(B$1:B1580, B1580, F$1:F1580)</f>
        <v>149.36000000000001</v>
      </c>
      <c r="I1580">
        <f t="shared" si="176"/>
        <v>0.05</v>
      </c>
      <c r="J1580">
        <f t="shared" si="173"/>
        <v>33</v>
      </c>
      <c r="K1580" s="1">
        <f>EOMONTH(A1580, 0)</f>
        <v>41060</v>
      </c>
      <c r="L1580" s="3">
        <f t="shared" si="174"/>
        <v>5520</v>
      </c>
      <c r="M1580">
        <f t="shared" si="175"/>
        <v>0</v>
      </c>
    </row>
    <row r="1581" spans="1:13" x14ac:dyDescent="0.25">
      <c r="A1581" s="1">
        <v>41033</v>
      </c>
      <c r="B1581" t="s">
        <v>171</v>
      </c>
      <c r="C1581" s="3">
        <v>7</v>
      </c>
      <c r="D1581">
        <f>SUMIF(B$1:B$2162, B1581, C$1:C$2162)</f>
        <v>29</v>
      </c>
      <c r="E1581" s="2" t="str">
        <f t="shared" si="170"/>
        <v>2.25</v>
      </c>
      <c r="F1581">
        <f t="shared" si="171"/>
        <v>15.75</v>
      </c>
      <c r="G1581">
        <f t="shared" si="172"/>
        <v>2012</v>
      </c>
      <c r="H1581">
        <f>SUMIF(B$1:B1581, B1581, F$1:F1581)</f>
        <v>20.05</v>
      </c>
      <c r="I1581">
        <f t="shared" si="176"/>
        <v>0</v>
      </c>
      <c r="J1581">
        <f t="shared" si="173"/>
        <v>15.75</v>
      </c>
      <c r="K1581" s="1">
        <f>EOMONTH(A1581, 0)</f>
        <v>41060</v>
      </c>
      <c r="L1581" s="3">
        <f t="shared" si="174"/>
        <v>5513</v>
      </c>
      <c r="M1581">
        <f t="shared" si="175"/>
        <v>0</v>
      </c>
    </row>
    <row r="1582" spans="1:13" x14ac:dyDescent="0.25">
      <c r="A1582" s="1">
        <v>41034</v>
      </c>
      <c r="B1582" t="s">
        <v>50</v>
      </c>
      <c r="C1582" s="3">
        <v>301</v>
      </c>
      <c r="D1582">
        <f>SUMIF(B$1:B$2162, B1582, C$1:C$2162)</f>
        <v>22352</v>
      </c>
      <c r="E1582" s="2" t="str">
        <f t="shared" si="170"/>
        <v>2.25</v>
      </c>
      <c r="F1582">
        <f t="shared" si="171"/>
        <v>677.25</v>
      </c>
      <c r="G1582">
        <f t="shared" si="172"/>
        <v>2012</v>
      </c>
      <c r="H1582">
        <f>SUMIF(B$1:B1582, B1582, F$1:F1582)</f>
        <v>39659.689999999995</v>
      </c>
      <c r="I1582">
        <f t="shared" si="176"/>
        <v>0.2</v>
      </c>
      <c r="J1582">
        <f t="shared" si="173"/>
        <v>617.04999999999995</v>
      </c>
      <c r="K1582" s="1">
        <f>EOMONTH(A1582, 0)</f>
        <v>41060</v>
      </c>
      <c r="L1582" s="3">
        <f t="shared" si="174"/>
        <v>5212</v>
      </c>
      <c r="M1582">
        <f t="shared" si="175"/>
        <v>0</v>
      </c>
    </row>
    <row r="1583" spans="1:13" x14ac:dyDescent="0.25">
      <c r="A1583" s="1">
        <v>41036</v>
      </c>
      <c r="B1583" t="s">
        <v>5</v>
      </c>
      <c r="C1583" s="3">
        <v>136</v>
      </c>
      <c r="D1583">
        <f>SUMIF(B$1:B$2162, B1583, C$1:C$2162)</f>
        <v>11402</v>
      </c>
      <c r="E1583" s="2" t="str">
        <f t="shared" si="170"/>
        <v>2.25</v>
      </c>
      <c r="F1583">
        <f t="shared" si="171"/>
        <v>306</v>
      </c>
      <c r="G1583">
        <f t="shared" si="172"/>
        <v>2012</v>
      </c>
      <c r="H1583">
        <f>SUMIF(B$1:B1583, B1583, F$1:F1583)</f>
        <v>18519.750000000004</v>
      </c>
      <c r="I1583">
        <f t="shared" si="176"/>
        <v>0.2</v>
      </c>
      <c r="J1583">
        <f t="shared" si="173"/>
        <v>278.79999999999995</v>
      </c>
      <c r="K1583" s="1">
        <f>EOMONTH(A1583, 0)</f>
        <v>41060</v>
      </c>
      <c r="L1583" s="3">
        <f t="shared" si="174"/>
        <v>5076</v>
      </c>
      <c r="M1583">
        <f t="shared" si="175"/>
        <v>0</v>
      </c>
    </row>
    <row r="1584" spans="1:13" x14ac:dyDescent="0.25">
      <c r="A1584" s="1">
        <v>41036</v>
      </c>
      <c r="B1584" t="s">
        <v>126</v>
      </c>
      <c r="C1584" s="3">
        <v>5</v>
      </c>
      <c r="D1584">
        <f>SUMIF(B$1:B$2162, B1584, C$1:C$2162)</f>
        <v>50</v>
      </c>
      <c r="E1584" s="2" t="str">
        <f t="shared" si="170"/>
        <v>2.25</v>
      </c>
      <c r="F1584">
        <f t="shared" si="171"/>
        <v>11.25</v>
      </c>
      <c r="G1584">
        <f t="shared" si="172"/>
        <v>2012</v>
      </c>
      <c r="H1584">
        <f>SUMIF(B$1:B1584, B1584, F$1:F1584)</f>
        <v>106</v>
      </c>
      <c r="I1584">
        <f t="shared" si="176"/>
        <v>0.05</v>
      </c>
      <c r="J1584">
        <f t="shared" si="173"/>
        <v>11</v>
      </c>
      <c r="K1584" s="1">
        <f>EOMONTH(A1584, 0)</f>
        <v>41060</v>
      </c>
      <c r="L1584" s="3">
        <f t="shared" si="174"/>
        <v>5071</v>
      </c>
      <c r="M1584">
        <f t="shared" si="175"/>
        <v>0</v>
      </c>
    </row>
    <row r="1585" spans="1:13" x14ac:dyDescent="0.25">
      <c r="A1585" s="1">
        <v>41037</v>
      </c>
      <c r="B1585" t="s">
        <v>7</v>
      </c>
      <c r="C1585" s="3">
        <v>280</v>
      </c>
      <c r="D1585">
        <f>SUMIF(B$1:B$2162, B1585, C$1:C$2162)</f>
        <v>27505</v>
      </c>
      <c r="E1585" s="2" t="str">
        <f t="shared" si="170"/>
        <v>2.25</v>
      </c>
      <c r="F1585">
        <f t="shared" si="171"/>
        <v>630</v>
      </c>
      <c r="G1585">
        <f t="shared" si="172"/>
        <v>2012</v>
      </c>
      <c r="H1585">
        <f>SUMIF(B$1:B1585, B1585, F$1:F1585)</f>
        <v>42380.829999999994</v>
      </c>
      <c r="I1585">
        <f t="shared" si="176"/>
        <v>0.2</v>
      </c>
      <c r="J1585">
        <f t="shared" si="173"/>
        <v>574</v>
      </c>
      <c r="K1585" s="1">
        <f>EOMONTH(A1585, 0)</f>
        <v>41060</v>
      </c>
      <c r="L1585" s="3">
        <f t="shared" si="174"/>
        <v>4791</v>
      </c>
      <c r="M1585">
        <f t="shared" si="175"/>
        <v>0</v>
      </c>
    </row>
    <row r="1586" spans="1:13" x14ac:dyDescent="0.25">
      <c r="A1586" s="1">
        <v>41037</v>
      </c>
      <c r="B1586" t="s">
        <v>65</v>
      </c>
      <c r="C1586" s="3">
        <v>3</v>
      </c>
      <c r="D1586">
        <f>SUMIF(B$1:B$2162, B1586, C$1:C$2162)</f>
        <v>23</v>
      </c>
      <c r="E1586" s="2" t="str">
        <f t="shared" si="170"/>
        <v>2.25</v>
      </c>
      <c r="F1586">
        <f t="shared" si="171"/>
        <v>6.75</v>
      </c>
      <c r="G1586">
        <f t="shared" si="172"/>
        <v>2012</v>
      </c>
      <c r="H1586">
        <f>SUMIF(B$1:B1586, B1586, F$1:F1586)</f>
        <v>49</v>
      </c>
      <c r="I1586">
        <f t="shared" si="176"/>
        <v>0</v>
      </c>
      <c r="J1586">
        <f t="shared" si="173"/>
        <v>6.75</v>
      </c>
      <c r="K1586" s="1">
        <f>EOMONTH(A1586, 0)</f>
        <v>41060</v>
      </c>
      <c r="L1586" s="3">
        <f t="shared" si="174"/>
        <v>4788</v>
      </c>
      <c r="M1586">
        <f t="shared" si="175"/>
        <v>0</v>
      </c>
    </row>
    <row r="1587" spans="1:13" x14ac:dyDescent="0.25">
      <c r="A1587" s="1">
        <v>41040</v>
      </c>
      <c r="B1587" t="s">
        <v>206</v>
      </c>
      <c r="C1587" s="3">
        <v>14</v>
      </c>
      <c r="D1587">
        <f>SUMIF(B$1:B$2162, B1587, C$1:C$2162)</f>
        <v>21</v>
      </c>
      <c r="E1587" s="2" t="str">
        <f t="shared" si="170"/>
        <v>2.25</v>
      </c>
      <c r="F1587">
        <f t="shared" si="171"/>
        <v>31.5</v>
      </c>
      <c r="G1587">
        <f t="shared" si="172"/>
        <v>2012</v>
      </c>
      <c r="H1587">
        <f>SUMIF(B$1:B1587, B1587, F$1:F1587)</f>
        <v>33.6</v>
      </c>
      <c r="I1587">
        <f t="shared" si="176"/>
        <v>0</v>
      </c>
      <c r="J1587">
        <f t="shared" si="173"/>
        <v>31.5</v>
      </c>
      <c r="K1587" s="1">
        <f>EOMONTH(A1587, 0)</f>
        <v>41060</v>
      </c>
      <c r="L1587" s="3">
        <f t="shared" si="174"/>
        <v>4774</v>
      </c>
      <c r="M1587">
        <f t="shared" si="175"/>
        <v>0</v>
      </c>
    </row>
    <row r="1588" spans="1:13" x14ac:dyDescent="0.25">
      <c r="A1588" s="1">
        <v>41041</v>
      </c>
      <c r="B1588" t="s">
        <v>10</v>
      </c>
      <c r="C1588" s="3">
        <v>79</v>
      </c>
      <c r="D1588">
        <f>SUMIF(B$1:B$2162, B1588, C$1:C$2162)</f>
        <v>4831</v>
      </c>
      <c r="E1588" s="2" t="str">
        <f t="shared" si="170"/>
        <v>2.25</v>
      </c>
      <c r="F1588">
        <f t="shared" si="171"/>
        <v>177.75</v>
      </c>
      <c r="G1588">
        <f t="shared" si="172"/>
        <v>2012</v>
      </c>
      <c r="H1588">
        <f>SUMIF(B$1:B1588, B1588, F$1:F1588)</f>
        <v>7061.3400000000011</v>
      </c>
      <c r="I1588">
        <f t="shared" si="176"/>
        <v>0.1</v>
      </c>
      <c r="J1588">
        <f t="shared" si="173"/>
        <v>169.85</v>
      </c>
      <c r="K1588" s="1">
        <f>EOMONTH(A1588, 0)</f>
        <v>41060</v>
      </c>
      <c r="L1588" s="3">
        <f t="shared" si="174"/>
        <v>4695</v>
      </c>
      <c r="M1588">
        <f t="shared" si="175"/>
        <v>0</v>
      </c>
    </row>
    <row r="1589" spans="1:13" x14ac:dyDescent="0.25">
      <c r="A1589" s="1">
        <v>41042</v>
      </c>
      <c r="B1589" t="s">
        <v>23</v>
      </c>
      <c r="C1589" s="3">
        <v>70</v>
      </c>
      <c r="D1589">
        <f>SUMIF(B$1:B$2162, B1589, C$1:C$2162)</f>
        <v>3905</v>
      </c>
      <c r="E1589" s="2" t="str">
        <f t="shared" si="170"/>
        <v>2.25</v>
      </c>
      <c r="F1589">
        <f t="shared" si="171"/>
        <v>157.5</v>
      </c>
      <c r="G1589">
        <f t="shared" si="172"/>
        <v>2012</v>
      </c>
      <c r="H1589">
        <f>SUMIF(B$1:B1589, B1589, F$1:F1589)</f>
        <v>6948.61</v>
      </c>
      <c r="I1589">
        <f t="shared" si="176"/>
        <v>0.1</v>
      </c>
      <c r="J1589">
        <f t="shared" si="173"/>
        <v>150.5</v>
      </c>
      <c r="K1589" s="1">
        <f>EOMONTH(A1589, 0)</f>
        <v>41060</v>
      </c>
      <c r="L1589" s="3">
        <f t="shared" si="174"/>
        <v>4625</v>
      </c>
      <c r="M1589">
        <f t="shared" si="175"/>
        <v>0</v>
      </c>
    </row>
    <row r="1590" spans="1:13" x14ac:dyDescent="0.25">
      <c r="A1590" s="1">
        <v>41042</v>
      </c>
      <c r="B1590" t="s">
        <v>173</v>
      </c>
      <c r="C1590" s="3">
        <v>86</v>
      </c>
      <c r="D1590">
        <f>SUMIF(B$1:B$2162, B1590, C$1:C$2162)</f>
        <v>641</v>
      </c>
      <c r="E1590" s="2" t="str">
        <f t="shared" si="170"/>
        <v>2.25</v>
      </c>
      <c r="F1590">
        <f t="shared" si="171"/>
        <v>193.5</v>
      </c>
      <c r="G1590">
        <f t="shared" si="172"/>
        <v>2012</v>
      </c>
      <c r="H1590">
        <f>SUMIF(B$1:B1590, B1590, F$1:F1590)</f>
        <v>1071.07</v>
      </c>
      <c r="I1590">
        <f t="shared" si="176"/>
        <v>0.1</v>
      </c>
      <c r="J1590">
        <f t="shared" si="173"/>
        <v>184.9</v>
      </c>
      <c r="K1590" s="1">
        <f>EOMONTH(A1590, 0)</f>
        <v>41060</v>
      </c>
      <c r="L1590" s="3">
        <f t="shared" si="174"/>
        <v>4539</v>
      </c>
      <c r="M1590">
        <f t="shared" si="175"/>
        <v>0</v>
      </c>
    </row>
    <row r="1591" spans="1:13" x14ac:dyDescent="0.25">
      <c r="A1591" s="1">
        <v>41043</v>
      </c>
      <c r="B1591" t="s">
        <v>55</v>
      </c>
      <c r="C1591" s="3">
        <v>111</v>
      </c>
      <c r="D1591">
        <f>SUMIF(B$1:B$2162, B1591, C$1:C$2162)</f>
        <v>4926</v>
      </c>
      <c r="E1591" s="2" t="str">
        <f t="shared" si="170"/>
        <v>2.25</v>
      </c>
      <c r="F1591">
        <f t="shared" si="171"/>
        <v>249.75</v>
      </c>
      <c r="G1591">
        <f t="shared" si="172"/>
        <v>2012</v>
      </c>
      <c r="H1591">
        <f>SUMIF(B$1:B1591, B1591, F$1:F1591)</f>
        <v>7790.0500000000011</v>
      </c>
      <c r="I1591">
        <f t="shared" si="176"/>
        <v>0.1</v>
      </c>
      <c r="J1591">
        <f t="shared" si="173"/>
        <v>238.64999999999998</v>
      </c>
      <c r="K1591" s="1">
        <f>EOMONTH(A1591, 0)</f>
        <v>41060</v>
      </c>
      <c r="L1591" s="3">
        <f t="shared" si="174"/>
        <v>4428</v>
      </c>
      <c r="M1591">
        <f t="shared" si="175"/>
        <v>0</v>
      </c>
    </row>
    <row r="1592" spans="1:13" x14ac:dyDescent="0.25">
      <c r="A1592" s="1">
        <v>41043</v>
      </c>
      <c r="B1592" t="s">
        <v>20</v>
      </c>
      <c r="C1592" s="3">
        <v>189</v>
      </c>
      <c r="D1592">
        <f>SUMIF(B$1:B$2162, B1592, C$1:C$2162)</f>
        <v>1822</v>
      </c>
      <c r="E1592" s="2" t="str">
        <f t="shared" si="170"/>
        <v>2.25</v>
      </c>
      <c r="F1592">
        <f t="shared" si="171"/>
        <v>425.25</v>
      </c>
      <c r="G1592">
        <f t="shared" si="172"/>
        <v>2012</v>
      </c>
      <c r="H1592">
        <f>SUMIF(B$1:B1592, B1592, F$1:F1592)</f>
        <v>2449.69</v>
      </c>
      <c r="I1592">
        <f t="shared" si="176"/>
        <v>0.1</v>
      </c>
      <c r="J1592">
        <f t="shared" si="173"/>
        <v>406.34999999999997</v>
      </c>
      <c r="K1592" s="1">
        <f>EOMONTH(A1592, 0)</f>
        <v>41060</v>
      </c>
      <c r="L1592" s="3">
        <f t="shared" si="174"/>
        <v>4239</v>
      </c>
      <c r="M1592">
        <f t="shared" si="175"/>
        <v>0</v>
      </c>
    </row>
    <row r="1593" spans="1:13" x14ac:dyDescent="0.25">
      <c r="A1593" s="1">
        <v>41046</v>
      </c>
      <c r="B1593" t="s">
        <v>19</v>
      </c>
      <c r="C1593" s="3">
        <v>158</v>
      </c>
      <c r="D1593">
        <f>SUMIF(B$1:B$2162, B1593, C$1:C$2162)</f>
        <v>4784</v>
      </c>
      <c r="E1593" s="2" t="str">
        <f t="shared" si="170"/>
        <v>2.25</v>
      </c>
      <c r="F1593">
        <f t="shared" si="171"/>
        <v>355.5</v>
      </c>
      <c r="G1593">
        <f t="shared" si="172"/>
        <v>2012</v>
      </c>
      <c r="H1593">
        <f>SUMIF(B$1:B1593, B1593, F$1:F1593)</f>
        <v>7855.5499999999993</v>
      </c>
      <c r="I1593">
        <f t="shared" si="176"/>
        <v>0.1</v>
      </c>
      <c r="J1593">
        <f t="shared" si="173"/>
        <v>339.7</v>
      </c>
      <c r="K1593" s="1">
        <f>EOMONTH(A1593, 0)</f>
        <v>41060</v>
      </c>
      <c r="L1593" s="3">
        <f t="shared" si="174"/>
        <v>4081</v>
      </c>
      <c r="M1593">
        <f t="shared" si="175"/>
        <v>0</v>
      </c>
    </row>
    <row r="1594" spans="1:13" x14ac:dyDescent="0.25">
      <c r="A1594" s="1">
        <v>41051</v>
      </c>
      <c r="B1594" t="s">
        <v>66</v>
      </c>
      <c r="C1594" s="3">
        <v>172</v>
      </c>
      <c r="D1594">
        <f>SUMIF(B$1:B$2162, B1594, C$1:C$2162)</f>
        <v>3795</v>
      </c>
      <c r="E1594" s="2" t="str">
        <f t="shared" si="170"/>
        <v>2.25</v>
      </c>
      <c r="F1594">
        <f t="shared" si="171"/>
        <v>387</v>
      </c>
      <c r="G1594">
        <f t="shared" si="172"/>
        <v>2012</v>
      </c>
      <c r="H1594">
        <f>SUMIF(B$1:B1594, B1594, F$1:F1594)</f>
        <v>6059.1799999999994</v>
      </c>
      <c r="I1594">
        <f t="shared" si="176"/>
        <v>0.1</v>
      </c>
      <c r="J1594">
        <f t="shared" si="173"/>
        <v>369.8</v>
      </c>
      <c r="K1594" s="1">
        <f>EOMONTH(A1594, 0)</f>
        <v>41060</v>
      </c>
      <c r="L1594" s="3">
        <f t="shared" si="174"/>
        <v>3909</v>
      </c>
      <c r="M1594">
        <f t="shared" si="175"/>
        <v>0</v>
      </c>
    </row>
    <row r="1595" spans="1:13" x14ac:dyDescent="0.25">
      <c r="A1595" s="1">
        <v>41052</v>
      </c>
      <c r="B1595" t="s">
        <v>50</v>
      </c>
      <c r="C1595" s="3">
        <v>179</v>
      </c>
      <c r="D1595">
        <f>SUMIF(B$1:B$2162, B1595, C$1:C$2162)</f>
        <v>22352</v>
      </c>
      <c r="E1595" s="2" t="str">
        <f t="shared" si="170"/>
        <v>2.25</v>
      </c>
      <c r="F1595">
        <f t="shared" si="171"/>
        <v>402.75</v>
      </c>
      <c r="G1595">
        <f t="shared" si="172"/>
        <v>2012</v>
      </c>
      <c r="H1595">
        <f>SUMIF(B$1:B1595, B1595, F$1:F1595)</f>
        <v>40062.439999999995</v>
      </c>
      <c r="I1595">
        <f t="shared" si="176"/>
        <v>0.2</v>
      </c>
      <c r="J1595">
        <f t="shared" si="173"/>
        <v>366.95</v>
      </c>
      <c r="K1595" s="1">
        <f>EOMONTH(A1595, 0)</f>
        <v>41060</v>
      </c>
      <c r="L1595" s="3">
        <f t="shared" si="174"/>
        <v>3730</v>
      </c>
      <c r="M1595">
        <f t="shared" si="175"/>
        <v>0</v>
      </c>
    </row>
    <row r="1596" spans="1:13" x14ac:dyDescent="0.25">
      <c r="A1596" s="1">
        <v>41053</v>
      </c>
      <c r="B1596" t="s">
        <v>28</v>
      </c>
      <c r="C1596" s="3">
        <v>57</v>
      </c>
      <c r="D1596">
        <f>SUMIF(B$1:B$2162, B1596, C$1:C$2162)</f>
        <v>4440</v>
      </c>
      <c r="E1596" s="2" t="str">
        <f t="shared" si="170"/>
        <v>2.25</v>
      </c>
      <c r="F1596">
        <f t="shared" si="171"/>
        <v>128.25</v>
      </c>
      <c r="G1596">
        <f t="shared" si="172"/>
        <v>2012</v>
      </c>
      <c r="H1596">
        <f>SUMIF(B$1:B1596, B1596, F$1:F1596)</f>
        <v>7258.49</v>
      </c>
      <c r="I1596">
        <f t="shared" si="176"/>
        <v>0.1</v>
      </c>
      <c r="J1596">
        <f t="shared" si="173"/>
        <v>122.55</v>
      </c>
      <c r="K1596" s="1">
        <f>EOMONTH(A1596, 0)</f>
        <v>41060</v>
      </c>
      <c r="L1596" s="3">
        <f t="shared" si="174"/>
        <v>3673</v>
      </c>
      <c r="M1596">
        <f t="shared" si="175"/>
        <v>0</v>
      </c>
    </row>
    <row r="1597" spans="1:13" x14ac:dyDescent="0.25">
      <c r="A1597" s="1">
        <v>41053</v>
      </c>
      <c r="B1597" t="s">
        <v>104</v>
      </c>
      <c r="C1597" s="3">
        <v>19</v>
      </c>
      <c r="D1597">
        <f>SUMIF(B$1:B$2162, B1597, C$1:C$2162)</f>
        <v>28</v>
      </c>
      <c r="E1597" s="2" t="str">
        <f t="shared" si="170"/>
        <v>2.25</v>
      </c>
      <c r="F1597">
        <f t="shared" si="171"/>
        <v>42.75</v>
      </c>
      <c r="G1597">
        <f t="shared" si="172"/>
        <v>2012</v>
      </c>
      <c r="H1597">
        <f>SUMIF(B$1:B1597, B1597, F$1:F1597)</f>
        <v>50.95</v>
      </c>
      <c r="I1597">
        <f t="shared" si="176"/>
        <v>0</v>
      </c>
      <c r="J1597">
        <f t="shared" si="173"/>
        <v>42.75</v>
      </c>
      <c r="K1597" s="1">
        <f>EOMONTH(A1597, 0)</f>
        <v>41060</v>
      </c>
      <c r="L1597" s="3">
        <f t="shared" si="174"/>
        <v>3654</v>
      </c>
      <c r="M1597">
        <f t="shared" si="175"/>
        <v>0</v>
      </c>
    </row>
    <row r="1598" spans="1:13" x14ac:dyDescent="0.25">
      <c r="A1598" s="1">
        <v>41054</v>
      </c>
      <c r="B1598" t="s">
        <v>50</v>
      </c>
      <c r="C1598" s="3">
        <v>335</v>
      </c>
      <c r="D1598">
        <f>SUMIF(B$1:B$2162, B1598, C$1:C$2162)</f>
        <v>22352</v>
      </c>
      <c r="E1598" s="2" t="str">
        <f t="shared" si="170"/>
        <v>2.25</v>
      </c>
      <c r="F1598">
        <f t="shared" si="171"/>
        <v>753.75</v>
      </c>
      <c r="G1598">
        <f t="shared" si="172"/>
        <v>2012</v>
      </c>
      <c r="H1598">
        <f>SUMIF(B$1:B1598, B1598, F$1:F1598)</f>
        <v>40816.189999999995</v>
      </c>
      <c r="I1598">
        <f t="shared" si="176"/>
        <v>0.2</v>
      </c>
      <c r="J1598">
        <f t="shared" si="173"/>
        <v>686.74999999999989</v>
      </c>
      <c r="K1598" s="1">
        <f>EOMONTH(A1598, 0)</f>
        <v>41060</v>
      </c>
      <c r="L1598" s="3">
        <f t="shared" si="174"/>
        <v>3319</v>
      </c>
      <c r="M1598">
        <f t="shared" si="175"/>
        <v>0</v>
      </c>
    </row>
    <row r="1599" spans="1:13" x14ac:dyDescent="0.25">
      <c r="A1599" s="1">
        <v>41060</v>
      </c>
      <c r="B1599" t="s">
        <v>164</v>
      </c>
      <c r="C1599" s="3">
        <v>12</v>
      </c>
      <c r="D1599">
        <f>SUMIF(B$1:B$2162, B1599, C$1:C$2162)</f>
        <v>39</v>
      </c>
      <c r="E1599" s="2" t="str">
        <f t="shared" si="170"/>
        <v>2.25</v>
      </c>
      <c r="F1599">
        <f t="shared" si="171"/>
        <v>27</v>
      </c>
      <c r="G1599">
        <f t="shared" si="172"/>
        <v>2012</v>
      </c>
      <c r="H1599">
        <f>SUMIF(B$1:B1599, B1599, F$1:F1599)</f>
        <v>85.45</v>
      </c>
      <c r="I1599">
        <f t="shared" si="176"/>
        <v>0</v>
      </c>
      <c r="J1599">
        <f t="shared" si="173"/>
        <v>27</v>
      </c>
      <c r="K1599" s="1">
        <f>EOMONTH(A1599, 0)</f>
        <v>41060</v>
      </c>
      <c r="L1599" s="3">
        <f t="shared" si="174"/>
        <v>3307</v>
      </c>
      <c r="M1599">
        <f t="shared" si="175"/>
        <v>0</v>
      </c>
    </row>
    <row r="1600" spans="1:13" x14ac:dyDescent="0.25">
      <c r="A1600" s="1">
        <v>41061</v>
      </c>
      <c r="B1600" t="s">
        <v>50</v>
      </c>
      <c r="C1600" s="3">
        <v>237</v>
      </c>
      <c r="D1600">
        <f>SUMIF(B$1:B$2162, B1600, C$1:C$2162)</f>
        <v>22352</v>
      </c>
      <c r="E1600" s="2" t="str">
        <f t="shared" si="170"/>
        <v>2.25</v>
      </c>
      <c r="F1600">
        <f t="shared" si="171"/>
        <v>533.25</v>
      </c>
      <c r="G1600">
        <f t="shared" si="172"/>
        <v>2012</v>
      </c>
      <c r="H1600">
        <f>SUMIF(B$1:B1600, B1600, F$1:F1600)</f>
        <v>41349.439999999995</v>
      </c>
      <c r="I1600">
        <f t="shared" si="176"/>
        <v>0.2</v>
      </c>
      <c r="J1600">
        <f t="shared" si="173"/>
        <v>485.84999999999997</v>
      </c>
      <c r="K1600" s="1">
        <f>EOMONTH(A1600, 0)</f>
        <v>41090</v>
      </c>
      <c r="L1600" s="3">
        <f t="shared" si="174"/>
        <v>5307</v>
      </c>
      <c r="M1600">
        <f t="shared" si="175"/>
        <v>0</v>
      </c>
    </row>
    <row r="1601" spans="1:13" x14ac:dyDescent="0.25">
      <c r="A1601" s="1">
        <v>41061</v>
      </c>
      <c r="B1601" t="s">
        <v>125</v>
      </c>
      <c r="C1601" s="3">
        <v>2</v>
      </c>
      <c r="D1601">
        <f>SUMIF(B$1:B$2162, B1601, C$1:C$2162)</f>
        <v>18</v>
      </c>
      <c r="E1601" s="2" t="str">
        <f t="shared" si="170"/>
        <v>2.25</v>
      </c>
      <c r="F1601">
        <f t="shared" si="171"/>
        <v>4.5</v>
      </c>
      <c r="G1601">
        <f t="shared" si="172"/>
        <v>2012</v>
      </c>
      <c r="H1601">
        <f>SUMIF(B$1:B1601, B1601, F$1:F1601)</f>
        <v>20.9</v>
      </c>
      <c r="I1601">
        <f t="shared" si="176"/>
        <v>0</v>
      </c>
      <c r="J1601">
        <f t="shared" si="173"/>
        <v>4.5</v>
      </c>
      <c r="K1601" s="1">
        <f>EOMONTH(A1601, 0)</f>
        <v>41090</v>
      </c>
      <c r="L1601" s="3">
        <f t="shared" si="174"/>
        <v>5305</v>
      </c>
      <c r="M1601">
        <f t="shared" si="175"/>
        <v>0</v>
      </c>
    </row>
    <row r="1602" spans="1:13" x14ac:dyDescent="0.25">
      <c r="A1602" s="1">
        <v>41064</v>
      </c>
      <c r="B1602" t="s">
        <v>7</v>
      </c>
      <c r="C1602" s="3">
        <v>482</v>
      </c>
      <c r="D1602">
        <f>SUMIF(B$1:B$2162, B1602, C$1:C$2162)</f>
        <v>27505</v>
      </c>
      <c r="E1602" s="2" t="str">
        <f t="shared" ref="E1602:E1665" si="177">INDEX(Z$1:Z$10, MATCH(YEAR(A1602), Y$1:Y$10, 0))</f>
        <v>2.25</v>
      </c>
      <c r="F1602">
        <f t="shared" ref="F1602:F1665" si="178">C1602*E1602</f>
        <v>1084.5</v>
      </c>
      <c r="G1602">
        <f t="shared" ref="G1602:G1665" si="179">YEAR(A1602)</f>
        <v>2012</v>
      </c>
      <c r="H1602">
        <f>SUMIF(B$1:B1602, B1602, F$1:F1602)</f>
        <v>43465.329999999994</v>
      </c>
      <c r="I1602">
        <f t="shared" si="176"/>
        <v>0.2</v>
      </c>
      <c r="J1602">
        <f t="shared" ref="J1602:J1665" si="180">C1602*(E1602-I1602)</f>
        <v>988.09999999999991</v>
      </c>
      <c r="K1602" s="1">
        <f>EOMONTH(A1602, 0)</f>
        <v>41090</v>
      </c>
      <c r="L1602" s="3">
        <f t="shared" si="174"/>
        <v>4823</v>
      </c>
      <c r="M1602">
        <f t="shared" si="175"/>
        <v>0</v>
      </c>
    </row>
    <row r="1603" spans="1:13" x14ac:dyDescent="0.25">
      <c r="A1603" s="1">
        <v>41064</v>
      </c>
      <c r="B1603" t="s">
        <v>125</v>
      </c>
      <c r="C1603" s="3">
        <v>8</v>
      </c>
      <c r="D1603">
        <f>SUMIF(B$1:B$2162, B1603, C$1:C$2162)</f>
        <v>18</v>
      </c>
      <c r="E1603" s="2" t="str">
        <f t="shared" si="177"/>
        <v>2.25</v>
      </c>
      <c r="F1603">
        <f t="shared" si="178"/>
        <v>18</v>
      </c>
      <c r="G1603">
        <f t="shared" si="179"/>
        <v>2012</v>
      </c>
      <c r="H1603">
        <f>SUMIF(B$1:B1603, B1603, F$1:F1603)</f>
        <v>38.9</v>
      </c>
      <c r="I1603">
        <f t="shared" si="176"/>
        <v>0</v>
      </c>
      <c r="J1603">
        <f t="shared" si="180"/>
        <v>18</v>
      </c>
      <c r="K1603" s="1">
        <f>EOMONTH(A1603, 0)</f>
        <v>41090</v>
      </c>
      <c r="L1603" s="3">
        <f t="shared" ref="L1603:L1666" si="181">IF(MONTH(K1602)&lt;MONTH(A1603), IF(L1602 &lt;5000, IF(L1602&lt;4000, IF(L1602&lt;3000, IF(L1602&lt;2000,IF(L1602&lt;1000, L1602 + 5000, L1602+4000), L1602+3000), L1602+2000), L1602+1000), L1602 - C1603), L1602 - C1603)</f>
        <v>4815</v>
      </c>
      <c r="M1603">
        <f t="shared" ref="M1603:M1666" si="182">IF(AND(MONTH(K1602)&lt;MONTH(A1603), L1603 + C1603 &gt; L1602 + 4000), 1, 0)</f>
        <v>0</v>
      </c>
    </row>
    <row r="1604" spans="1:13" x14ac:dyDescent="0.25">
      <c r="A1604" s="1">
        <v>41067</v>
      </c>
      <c r="B1604" t="s">
        <v>35</v>
      </c>
      <c r="C1604" s="3">
        <v>147</v>
      </c>
      <c r="D1604">
        <f>SUMIF(B$1:B$2162, B1604, C$1:C$2162)</f>
        <v>4407</v>
      </c>
      <c r="E1604" s="2" t="str">
        <f t="shared" si="177"/>
        <v>2.25</v>
      </c>
      <c r="F1604">
        <f t="shared" si="178"/>
        <v>330.75</v>
      </c>
      <c r="G1604">
        <f t="shared" si="179"/>
        <v>2012</v>
      </c>
      <c r="H1604">
        <f>SUMIF(B$1:B1604, B1604, F$1:F1604)</f>
        <v>7550.63</v>
      </c>
      <c r="I1604">
        <f t="shared" si="176"/>
        <v>0.1</v>
      </c>
      <c r="J1604">
        <f t="shared" si="180"/>
        <v>316.05</v>
      </c>
      <c r="K1604" s="1">
        <f>EOMONTH(A1604, 0)</f>
        <v>41090</v>
      </c>
      <c r="L1604" s="3">
        <f t="shared" si="181"/>
        <v>4668</v>
      </c>
      <c r="M1604">
        <f t="shared" si="182"/>
        <v>0</v>
      </c>
    </row>
    <row r="1605" spans="1:13" x14ac:dyDescent="0.25">
      <c r="A1605" s="1">
        <v>41069</v>
      </c>
      <c r="B1605" t="s">
        <v>22</v>
      </c>
      <c r="C1605" s="3">
        <v>224</v>
      </c>
      <c r="D1605">
        <f>SUMIF(B$1:B$2162, B1605, C$1:C$2162)</f>
        <v>26025</v>
      </c>
      <c r="E1605" s="2" t="str">
        <f t="shared" si="177"/>
        <v>2.25</v>
      </c>
      <c r="F1605">
        <f t="shared" si="178"/>
        <v>504</v>
      </c>
      <c r="G1605">
        <f t="shared" si="179"/>
        <v>2012</v>
      </c>
      <c r="H1605">
        <f>SUMIF(B$1:B1605, B1605, F$1:F1605)</f>
        <v>40541.030000000006</v>
      </c>
      <c r="I1605">
        <f t="shared" si="176"/>
        <v>0.2</v>
      </c>
      <c r="J1605">
        <f t="shared" si="180"/>
        <v>459.19999999999993</v>
      </c>
      <c r="K1605" s="1">
        <f>EOMONTH(A1605, 0)</f>
        <v>41090</v>
      </c>
      <c r="L1605" s="3">
        <f t="shared" si="181"/>
        <v>4444</v>
      </c>
      <c r="M1605">
        <f t="shared" si="182"/>
        <v>0</v>
      </c>
    </row>
    <row r="1606" spans="1:13" x14ac:dyDescent="0.25">
      <c r="A1606" s="1">
        <v>41070</v>
      </c>
      <c r="B1606" t="s">
        <v>177</v>
      </c>
      <c r="C1606" s="3">
        <v>11</v>
      </c>
      <c r="D1606">
        <f>SUMIF(B$1:B$2162, B1606, C$1:C$2162)</f>
        <v>29</v>
      </c>
      <c r="E1606" s="2" t="str">
        <f t="shared" si="177"/>
        <v>2.25</v>
      </c>
      <c r="F1606">
        <f t="shared" si="178"/>
        <v>24.75</v>
      </c>
      <c r="G1606">
        <f t="shared" si="179"/>
        <v>2012</v>
      </c>
      <c r="H1606">
        <f>SUMIF(B$1:B1606, B1606, F$1:F1606)</f>
        <v>37.9</v>
      </c>
      <c r="I1606">
        <f t="shared" si="176"/>
        <v>0</v>
      </c>
      <c r="J1606">
        <f t="shared" si="180"/>
        <v>24.75</v>
      </c>
      <c r="K1606" s="1">
        <f>EOMONTH(A1606, 0)</f>
        <v>41090</v>
      </c>
      <c r="L1606" s="3">
        <f t="shared" si="181"/>
        <v>4433</v>
      </c>
      <c r="M1606">
        <f t="shared" si="182"/>
        <v>0</v>
      </c>
    </row>
    <row r="1607" spans="1:13" x14ac:dyDescent="0.25">
      <c r="A1607" s="1">
        <v>41074</v>
      </c>
      <c r="B1607" t="s">
        <v>37</v>
      </c>
      <c r="C1607" s="3">
        <v>184</v>
      </c>
      <c r="D1607">
        <f>SUMIF(B$1:B$2162, B1607, C$1:C$2162)</f>
        <v>5232</v>
      </c>
      <c r="E1607" s="2" t="str">
        <f t="shared" si="177"/>
        <v>2.25</v>
      </c>
      <c r="F1607">
        <f t="shared" si="178"/>
        <v>414</v>
      </c>
      <c r="G1607">
        <f t="shared" si="179"/>
        <v>2012</v>
      </c>
      <c r="H1607">
        <f>SUMIF(B$1:B1607, B1607, F$1:F1607)</f>
        <v>8147.8900000000012</v>
      </c>
      <c r="I1607">
        <f t="shared" si="176"/>
        <v>0.1</v>
      </c>
      <c r="J1607">
        <f t="shared" si="180"/>
        <v>395.59999999999997</v>
      </c>
      <c r="K1607" s="1">
        <f>EOMONTH(A1607, 0)</f>
        <v>41090</v>
      </c>
      <c r="L1607" s="3">
        <f t="shared" si="181"/>
        <v>4249</v>
      </c>
      <c r="M1607">
        <f t="shared" si="182"/>
        <v>0</v>
      </c>
    </row>
    <row r="1608" spans="1:13" x14ac:dyDescent="0.25">
      <c r="A1608" s="1">
        <v>41076</v>
      </c>
      <c r="B1608" t="s">
        <v>50</v>
      </c>
      <c r="C1608" s="3">
        <v>221</v>
      </c>
      <c r="D1608">
        <f>SUMIF(B$1:B$2162, B1608, C$1:C$2162)</f>
        <v>22352</v>
      </c>
      <c r="E1608" s="2" t="str">
        <f t="shared" si="177"/>
        <v>2.25</v>
      </c>
      <c r="F1608">
        <f t="shared" si="178"/>
        <v>497.25</v>
      </c>
      <c r="G1608">
        <f t="shared" si="179"/>
        <v>2012</v>
      </c>
      <c r="H1608">
        <f>SUMIF(B$1:B1608, B1608, F$1:F1608)</f>
        <v>41846.689999999995</v>
      </c>
      <c r="I1608">
        <f t="shared" si="176"/>
        <v>0.2</v>
      </c>
      <c r="J1608">
        <f t="shared" si="180"/>
        <v>453.04999999999995</v>
      </c>
      <c r="K1608" s="1">
        <f>EOMONTH(A1608, 0)</f>
        <v>41090</v>
      </c>
      <c r="L1608" s="3">
        <f t="shared" si="181"/>
        <v>4028</v>
      </c>
      <c r="M1608">
        <f t="shared" si="182"/>
        <v>0</v>
      </c>
    </row>
    <row r="1609" spans="1:13" x14ac:dyDescent="0.25">
      <c r="A1609" s="1">
        <v>41076</v>
      </c>
      <c r="B1609" t="s">
        <v>168</v>
      </c>
      <c r="C1609" s="3">
        <v>20</v>
      </c>
      <c r="D1609">
        <f>SUMIF(B$1:B$2162, B1609, C$1:C$2162)</f>
        <v>38</v>
      </c>
      <c r="E1609" s="2" t="str">
        <f t="shared" si="177"/>
        <v>2.25</v>
      </c>
      <c r="F1609">
        <f t="shared" si="178"/>
        <v>45</v>
      </c>
      <c r="G1609">
        <f t="shared" si="179"/>
        <v>2012</v>
      </c>
      <c r="H1609">
        <f>SUMIF(B$1:B1609, B1609, F$1:F1609)</f>
        <v>83.699999999999989</v>
      </c>
      <c r="I1609">
        <f t="shared" si="176"/>
        <v>0</v>
      </c>
      <c r="J1609">
        <f t="shared" si="180"/>
        <v>45</v>
      </c>
      <c r="K1609" s="1">
        <f>EOMONTH(A1609, 0)</f>
        <v>41090</v>
      </c>
      <c r="L1609" s="3">
        <f t="shared" si="181"/>
        <v>4008</v>
      </c>
      <c r="M1609">
        <f t="shared" si="182"/>
        <v>0</v>
      </c>
    </row>
    <row r="1610" spans="1:13" x14ac:dyDescent="0.25">
      <c r="A1610" s="1">
        <v>41079</v>
      </c>
      <c r="B1610" t="s">
        <v>37</v>
      </c>
      <c r="C1610" s="3">
        <v>162</v>
      </c>
      <c r="D1610">
        <f>SUMIF(B$1:B$2162, B1610, C$1:C$2162)</f>
        <v>5232</v>
      </c>
      <c r="E1610" s="2" t="str">
        <f t="shared" si="177"/>
        <v>2.25</v>
      </c>
      <c r="F1610">
        <f t="shared" si="178"/>
        <v>364.5</v>
      </c>
      <c r="G1610">
        <f t="shared" si="179"/>
        <v>2012</v>
      </c>
      <c r="H1610">
        <f>SUMIF(B$1:B1610, B1610, F$1:F1610)</f>
        <v>8512.3900000000012</v>
      </c>
      <c r="I1610">
        <f t="shared" ref="I1610:I1673" si="183">IF(AND(H1610&gt;=100, H1610&lt;1000), 0.05, IF(AND(H1610&gt;=1000, H1610&lt;10000), 0.1, IF(H1610&gt;=10000, 0.2, 0)))</f>
        <v>0.1</v>
      </c>
      <c r="J1610">
        <f t="shared" si="180"/>
        <v>348.3</v>
      </c>
      <c r="K1610" s="1">
        <f>EOMONTH(A1610, 0)</f>
        <v>41090</v>
      </c>
      <c r="L1610" s="3">
        <f t="shared" si="181"/>
        <v>3846</v>
      </c>
      <c r="M1610">
        <f t="shared" si="182"/>
        <v>0</v>
      </c>
    </row>
    <row r="1611" spans="1:13" x14ac:dyDescent="0.25">
      <c r="A1611" s="1">
        <v>41083</v>
      </c>
      <c r="B1611" t="s">
        <v>91</v>
      </c>
      <c r="C1611" s="3">
        <v>19</v>
      </c>
      <c r="D1611">
        <f>SUMIF(B$1:B$2162, B1611, C$1:C$2162)</f>
        <v>36</v>
      </c>
      <c r="E1611" s="2" t="str">
        <f t="shared" si="177"/>
        <v>2.25</v>
      </c>
      <c r="F1611">
        <f t="shared" si="178"/>
        <v>42.75</v>
      </c>
      <c r="G1611">
        <f t="shared" si="179"/>
        <v>2012</v>
      </c>
      <c r="H1611">
        <f>SUMIF(B$1:B1611, B1611, F$1:F1611)</f>
        <v>76.75</v>
      </c>
      <c r="I1611">
        <f t="shared" si="183"/>
        <v>0</v>
      </c>
      <c r="J1611">
        <f t="shared" si="180"/>
        <v>42.75</v>
      </c>
      <c r="K1611" s="1">
        <f>EOMONTH(A1611, 0)</f>
        <v>41090</v>
      </c>
      <c r="L1611" s="3">
        <f t="shared" si="181"/>
        <v>3827</v>
      </c>
      <c r="M1611">
        <f t="shared" si="182"/>
        <v>0</v>
      </c>
    </row>
    <row r="1612" spans="1:13" x14ac:dyDescent="0.25">
      <c r="A1612" s="1">
        <v>41088</v>
      </c>
      <c r="B1612" t="s">
        <v>178</v>
      </c>
      <c r="C1612" s="3">
        <v>1</v>
      </c>
      <c r="D1612">
        <f>SUMIF(B$1:B$2162, B1612, C$1:C$2162)</f>
        <v>19</v>
      </c>
      <c r="E1612" s="2" t="str">
        <f t="shared" si="177"/>
        <v>2.25</v>
      </c>
      <c r="F1612">
        <f t="shared" si="178"/>
        <v>2.25</v>
      </c>
      <c r="G1612">
        <f t="shared" si="179"/>
        <v>2012</v>
      </c>
      <c r="H1612">
        <f>SUMIF(B$1:B1612, B1612, F$1:F1612)</f>
        <v>41.71</v>
      </c>
      <c r="I1612">
        <f t="shared" si="183"/>
        <v>0</v>
      </c>
      <c r="J1612">
        <f t="shared" si="180"/>
        <v>2.25</v>
      </c>
      <c r="K1612" s="1">
        <f>EOMONTH(A1612, 0)</f>
        <v>41090</v>
      </c>
      <c r="L1612" s="3">
        <f t="shared" si="181"/>
        <v>3826</v>
      </c>
      <c r="M1612">
        <f t="shared" si="182"/>
        <v>0</v>
      </c>
    </row>
    <row r="1613" spans="1:13" x14ac:dyDescent="0.25">
      <c r="A1613" s="1">
        <v>41090</v>
      </c>
      <c r="B1613" t="s">
        <v>17</v>
      </c>
      <c r="C1613" s="3">
        <v>163</v>
      </c>
      <c r="D1613">
        <f>SUMIF(B$1:B$2162, B1613, C$1:C$2162)</f>
        <v>19896</v>
      </c>
      <c r="E1613" s="2" t="str">
        <f t="shared" si="177"/>
        <v>2.25</v>
      </c>
      <c r="F1613">
        <f t="shared" si="178"/>
        <v>366.75</v>
      </c>
      <c r="G1613">
        <f t="shared" si="179"/>
        <v>2012</v>
      </c>
      <c r="H1613">
        <f>SUMIF(B$1:B1613, B1613, F$1:F1613)</f>
        <v>28874.94</v>
      </c>
      <c r="I1613">
        <f t="shared" si="183"/>
        <v>0.2</v>
      </c>
      <c r="J1613">
        <f t="shared" si="180"/>
        <v>334.15</v>
      </c>
      <c r="K1613" s="1">
        <f>EOMONTH(A1613, 0)</f>
        <v>41090</v>
      </c>
      <c r="L1613" s="3">
        <f t="shared" si="181"/>
        <v>3663</v>
      </c>
      <c r="M1613">
        <f t="shared" si="182"/>
        <v>0</v>
      </c>
    </row>
    <row r="1614" spans="1:13" x14ac:dyDescent="0.25">
      <c r="A1614" s="1">
        <v>41090</v>
      </c>
      <c r="B1614" t="s">
        <v>12</v>
      </c>
      <c r="C1614" s="3">
        <v>122</v>
      </c>
      <c r="D1614">
        <f>SUMIF(B$1:B$2162, B1614, C$1:C$2162)</f>
        <v>5492</v>
      </c>
      <c r="E1614" s="2" t="str">
        <f t="shared" si="177"/>
        <v>2.25</v>
      </c>
      <c r="F1614">
        <f t="shared" si="178"/>
        <v>274.5</v>
      </c>
      <c r="G1614">
        <f t="shared" si="179"/>
        <v>2012</v>
      </c>
      <c r="H1614">
        <f>SUMIF(B$1:B1614, B1614, F$1:F1614)</f>
        <v>8279.6</v>
      </c>
      <c r="I1614">
        <f t="shared" si="183"/>
        <v>0.1</v>
      </c>
      <c r="J1614">
        <f t="shared" si="180"/>
        <v>262.3</v>
      </c>
      <c r="K1614" s="1">
        <f>EOMONTH(A1614, 0)</f>
        <v>41090</v>
      </c>
      <c r="L1614" s="3">
        <f t="shared" si="181"/>
        <v>3541</v>
      </c>
      <c r="M1614">
        <f t="shared" si="182"/>
        <v>0</v>
      </c>
    </row>
    <row r="1615" spans="1:13" x14ac:dyDescent="0.25">
      <c r="A1615" s="1">
        <v>41091</v>
      </c>
      <c r="B1615" t="s">
        <v>66</v>
      </c>
      <c r="C1615" s="3">
        <v>29</v>
      </c>
      <c r="D1615">
        <f>SUMIF(B$1:B$2162, B1615, C$1:C$2162)</f>
        <v>3795</v>
      </c>
      <c r="E1615" s="2" t="str">
        <f t="shared" si="177"/>
        <v>2.25</v>
      </c>
      <c r="F1615">
        <f t="shared" si="178"/>
        <v>65.25</v>
      </c>
      <c r="G1615">
        <f t="shared" si="179"/>
        <v>2012</v>
      </c>
      <c r="H1615">
        <f>SUMIF(B$1:B1615, B1615, F$1:F1615)</f>
        <v>6124.4299999999994</v>
      </c>
      <c r="I1615">
        <f t="shared" si="183"/>
        <v>0.1</v>
      </c>
      <c r="J1615">
        <f t="shared" si="180"/>
        <v>62.349999999999994</v>
      </c>
      <c r="K1615" s="1">
        <f>EOMONTH(A1615, 0)</f>
        <v>41121</v>
      </c>
      <c r="L1615" s="3">
        <f t="shared" si="181"/>
        <v>5541</v>
      </c>
      <c r="M1615">
        <f t="shared" si="182"/>
        <v>0</v>
      </c>
    </row>
    <row r="1616" spans="1:13" x14ac:dyDescent="0.25">
      <c r="A1616" s="1">
        <v>41095</v>
      </c>
      <c r="B1616" t="s">
        <v>55</v>
      </c>
      <c r="C1616" s="3">
        <v>106</v>
      </c>
      <c r="D1616">
        <f>SUMIF(B$1:B$2162, B1616, C$1:C$2162)</f>
        <v>4926</v>
      </c>
      <c r="E1616" s="2" t="str">
        <f t="shared" si="177"/>
        <v>2.25</v>
      </c>
      <c r="F1616">
        <f t="shared" si="178"/>
        <v>238.5</v>
      </c>
      <c r="G1616">
        <f t="shared" si="179"/>
        <v>2012</v>
      </c>
      <c r="H1616">
        <f>SUMIF(B$1:B1616, B1616, F$1:F1616)</f>
        <v>8028.5500000000011</v>
      </c>
      <c r="I1616">
        <f t="shared" si="183"/>
        <v>0.1</v>
      </c>
      <c r="J1616">
        <f t="shared" si="180"/>
        <v>227.89999999999998</v>
      </c>
      <c r="K1616" s="1">
        <f>EOMONTH(A1616, 0)</f>
        <v>41121</v>
      </c>
      <c r="L1616" s="3">
        <f t="shared" si="181"/>
        <v>5435</v>
      </c>
      <c r="M1616">
        <f t="shared" si="182"/>
        <v>0</v>
      </c>
    </row>
    <row r="1617" spans="1:13" x14ac:dyDescent="0.25">
      <c r="A1617" s="1">
        <v>41096</v>
      </c>
      <c r="B1617" t="s">
        <v>14</v>
      </c>
      <c r="C1617" s="3">
        <v>112</v>
      </c>
      <c r="D1617">
        <f>SUMIF(B$1:B$2162, B1617, C$1:C$2162)</f>
        <v>23660</v>
      </c>
      <c r="E1617" s="2" t="str">
        <f t="shared" si="177"/>
        <v>2.25</v>
      </c>
      <c r="F1617">
        <f t="shared" si="178"/>
        <v>252</v>
      </c>
      <c r="G1617">
        <f t="shared" si="179"/>
        <v>2012</v>
      </c>
      <c r="H1617">
        <f>SUMIF(B$1:B1617, B1617, F$1:F1617)</f>
        <v>37473.740000000005</v>
      </c>
      <c r="I1617">
        <f t="shared" si="183"/>
        <v>0.2</v>
      </c>
      <c r="J1617">
        <f t="shared" si="180"/>
        <v>229.59999999999997</v>
      </c>
      <c r="K1617" s="1">
        <f>EOMONTH(A1617, 0)</f>
        <v>41121</v>
      </c>
      <c r="L1617" s="3">
        <f t="shared" si="181"/>
        <v>5323</v>
      </c>
      <c r="M1617">
        <f t="shared" si="182"/>
        <v>0</v>
      </c>
    </row>
    <row r="1618" spans="1:13" x14ac:dyDescent="0.25">
      <c r="A1618" s="1">
        <v>41097</v>
      </c>
      <c r="B1618" t="s">
        <v>28</v>
      </c>
      <c r="C1618" s="3">
        <v>90</v>
      </c>
      <c r="D1618">
        <f>SUMIF(B$1:B$2162, B1618, C$1:C$2162)</f>
        <v>4440</v>
      </c>
      <c r="E1618" s="2" t="str">
        <f t="shared" si="177"/>
        <v>2.25</v>
      </c>
      <c r="F1618">
        <f t="shared" si="178"/>
        <v>202.5</v>
      </c>
      <c r="G1618">
        <f t="shared" si="179"/>
        <v>2012</v>
      </c>
      <c r="H1618">
        <f>SUMIF(B$1:B1618, B1618, F$1:F1618)</f>
        <v>7460.99</v>
      </c>
      <c r="I1618">
        <f t="shared" si="183"/>
        <v>0.1</v>
      </c>
      <c r="J1618">
        <f t="shared" si="180"/>
        <v>193.5</v>
      </c>
      <c r="K1618" s="1">
        <f>EOMONTH(A1618, 0)</f>
        <v>41121</v>
      </c>
      <c r="L1618" s="3">
        <f t="shared" si="181"/>
        <v>5233</v>
      </c>
      <c r="M1618">
        <f t="shared" si="182"/>
        <v>0</v>
      </c>
    </row>
    <row r="1619" spans="1:13" x14ac:dyDescent="0.25">
      <c r="A1619" s="1">
        <v>41099</v>
      </c>
      <c r="B1619" t="s">
        <v>23</v>
      </c>
      <c r="C1619" s="3">
        <v>27</v>
      </c>
      <c r="D1619">
        <f>SUMIF(B$1:B$2162, B1619, C$1:C$2162)</f>
        <v>3905</v>
      </c>
      <c r="E1619" s="2" t="str">
        <f t="shared" si="177"/>
        <v>2.25</v>
      </c>
      <c r="F1619">
        <f t="shared" si="178"/>
        <v>60.75</v>
      </c>
      <c r="G1619">
        <f t="shared" si="179"/>
        <v>2012</v>
      </c>
      <c r="H1619">
        <f>SUMIF(B$1:B1619, B1619, F$1:F1619)</f>
        <v>7009.36</v>
      </c>
      <c r="I1619">
        <f t="shared" si="183"/>
        <v>0.1</v>
      </c>
      <c r="J1619">
        <f t="shared" si="180"/>
        <v>58.05</v>
      </c>
      <c r="K1619" s="1">
        <f>EOMONTH(A1619, 0)</f>
        <v>41121</v>
      </c>
      <c r="L1619" s="3">
        <f t="shared" si="181"/>
        <v>5206</v>
      </c>
      <c r="M1619">
        <f t="shared" si="182"/>
        <v>0</v>
      </c>
    </row>
    <row r="1620" spans="1:13" x14ac:dyDescent="0.25">
      <c r="A1620" s="1">
        <v>41099</v>
      </c>
      <c r="B1620" t="s">
        <v>61</v>
      </c>
      <c r="C1620" s="3">
        <v>185</v>
      </c>
      <c r="D1620">
        <f>SUMIF(B$1:B$2162, B1620, C$1:C$2162)</f>
        <v>3705</v>
      </c>
      <c r="E1620" s="2" t="str">
        <f t="shared" si="177"/>
        <v>2.25</v>
      </c>
      <c r="F1620">
        <f t="shared" si="178"/>
        <v>416.25</v>
      </c>
      <c r="G1620">
        <f t="shared" si="179"/>
        <v>2012</v>
      </c>
      <c r="H1620">
        <f>SUMIF(B$1:B1620, B1620, F$1:F1620)</f>
        <v>5292.5899999999992</v>
      </c>
      <c r="I1620">
        <f t="shared" si="183"/>
        <v>0.1</v>
      </c>
      <c r="J1620">
        <f t="shared" si="180"/>
        <v>397.75</v>
      </c>
      <c r="K1620" s="1">
        <f>EOMONTH(A1620, 0)</f>
        <v>41121</v>
      </c>
      <c r="L1620" s="3">
        <f t="shared" si="181"/>
        <v>5021</v>
      </c>
      <c r="M1620">
        <f t="shared" si="182"/>
        <v>0</v>
      </c>
    </row>
    <row r="1621" spans="1:13" x14ac:dyDescent="0.25">
      <c r="A1621" s="1">
        <v>41099</v>
      </c>
      <c r="B1621" t="s">
        <v>16</v>
      </c>
      <c r="C1621" s="3">
        <v>7</v>
      </c>
      <c r="D1621">
        <f>SUMIF(B$1:B$2162, B1621, C$1:C$2162)</f>
        <v>38</v>
      </c>
      <c r="E1621" s="2" t="str">
        <f t="shared" si="177"/>
        <v>2.25</v>
      </c>
      <c r="F1621">
        <f t="shared" si="178"/>
        <v>15.75</v>
      </c>
      <c r="G1621">
        <f t="shared" si="179"/>
        <v>2012</v>
      </c>
      <c r="H1621">
        <f>SUMIF(B$1:B1621, B1621, F$1:F1621)</f>
        <v>79.679999999999993</v>
      </c>
      <c r="I1621">
        <f t="shared" si="183"/>
        <v>0</v>
      </c>
      <c r="J1621">
        <f t="shared" si="180"/>
        <v>15.75</v>
      </c>
      <c r="K1621" s="1">
        <f>EOMONTH(A1621, 0)</f>
        <v>41121</v>
      </c>
      <c r="L1621" s="3">
        <f t="shared" si="181"/>
        <v>5014</v>
      </c>
      <c r="M1621">
        <f t="shared" si="182"/>
        <v>0</v>
      </c>
    </row>
    <row r="1622" spans="1:13" x14ac:dyDescent="0.25">
      <c r="A1622" s="1">
        <v>41100</v>
      </c>
      <c r="B1622" t="s">
        <v>22</v>
      </c>
      <c r="C1622" s="3">
        <v>153</v>
      </c>
      <c r="D1622">
        <f>SUMIF(B$1:B$2162, B1622, C$1:C$2162)</f>
        <v>26025</v>
      </c>
      <c r="E1622" s="2" t="str">
        <f t="shared" si="177"/>
        <v>2.25</v>
      </c>
      <c r="F1622">
        <f t="shared" si="178"/>
        <v>344.25</v>
      </c>
      <c r="G1622">
        <f t="shared" si="179"/>
        <v>2012</v>
      </c>
      <c r="H1622">
        <f>SUMIF(B$1:B1622, B1622, F$1:F1622)</f>
        <v>40885.280000000006</v>
      </c>
      <c r="I1622">
        <f t="shared" si="183"/>
        <v>0.2</v>
      </c>
      <c r="J1622">
        <f t="shared" si="180"/>
        <v>313.64999999999998</v>
      </c>
      <c r="K1622" s="1">
        <f>EOMONTH(A1622, 0)</f>
        <v>41121</v>
      </c>
      <c r="L1622" s="3">
        <f t="shared" si="181"/>
        <v>4861</v>
      </c>
      <c r="M1622">
        <f t="shared" si="182"/>
        <v>0</v>
      </c>
    </row>
    <row r="1623" spans="1:13" x14ac:dyDescent="0.25">
      <c r="A1623" s="1">
        <v>41102</v>
      </c>
      <c r="B1623" t="s">
        <v>61</v>
      </c>
      <c r="C1623" s="3">
        <v>109</v>
      </c>
      <c r="D1623">
        <f>SUMIF(B$1:B$2162, B1623, C$1:C$2162)</f>
        <v>3705</v>
      </c>
      <c r="E1623" s="2" t="str">
        <f t="shared" si="177"/>
        <v>2.25</v>
      </c>
      <c r="F1623">
        <f t="shared" si="178"/>
        <v>245.25</v>
      </c>
      <c r="G1623">
        <f t="shared" si="179"/>
        <v>2012</v>
      </c>
      <c r="H1623">
        <f>SUMIF(B$1:B1623, B1623, F$1:F1623)</f>
        <v>5537.8399999999992</v>
      </c>
      <c r="I1623">
        <f t="shared" si="183"/>
        <v>0.1</v>
      </c>
      <c r="J1623">
        <f t="shared" si="180"/>
        <v>234.35</v>
      </c>
      <c r="K1623" s="1">
        <f>EOMONTH(A1623, 0)</f>
        <v>41121</v>
      </c>
      <c r="L1623" s="3">
        <f t="shared" si="181"/>
        <v>4752</v>
      </c>
      <c r="M1623">
        <f t="shared" si="182"/>
        <v>0</v>
      </c>
    </row>
    <row r="1624" spans="1:13" x14ac:dyDescent="0.25">
      <c r="A1624" s="1">
        <v>41104</v>
      </c>
      <c r="B1624" t="s">
        <v>79</v>
      </c>
      <c r="C1624" s="3">
        <v>10</v>
      </c>
      <c r="D1624">
        <f>SUMIF(B$1:B$2162, B1624, C$1:C$2162)</f>
        <v>56</v>
      </c>
      <c r="E1624" s="2" t="str">
        <f t="shared" si="177"/>
        <v>2.25</v>
      </c>
      <c r="F1624">
        <f t="shared" si="178"/>
        <v>22.5</v>
      </c>
      <c r="G1624">
        <f t="shared" si="179"/>
        <v>2012</v>
      </c>
      <c r="H1624">
        <f>SUMIF(B$1:B1624, B1624, F$1:F1624)</f>
        <v>94.8</v>
      </c>
      <c r="I1624">
        <f t="shared" si="183"/>
        <v>0</v>
      </c>
      <c r="J1624">
        <f t="shared" si="180"/>
        <v>22.5</v>
      </c>
      <c r="K1624" s="1">
        <f>EOMONTH(A1624, 0)</f>
        <v>41121</v>
      </c>
      <c r="L1624" s="3">
        <f t="shared" si="181"/>
        <v>4742</v>
      </c>
      <c r="M1624">
        <f t="shared" si="182"/>
        <v>0</v>
      </c>
    </row>
    <row r="1625" spans="1:13" x14ac:dyDescent="0.25">
      <c r="A1625" s="1">
        <v>41104</v>
      </c>
      <c r="B1625" t="s">
        <v>211</v>
      </c>
      <c r="C1625" s="3">
        <v>10</v>
      </c>
      <c r="D1625">
        <f>SUMIF(B$1:B$2162, B1625, C$1:C$2162)</f>
        <v>29</v>
      </c>
      <c r="E1625" s="2" t="str">
        <f t="shared" si="177"/>
        <v>2.25</v>
      </c>
      <c r="F1625">
        <f t="shared" si="178"/>
        <v>22.5</v>
      </c>
      <c r="G1625">
        <f t="shared" si="179"/>
        <v>2012</v>
      </c>
      <c r="H1625">
        <f>SUMIF(B$1:B1625, B1625, F$1:F1625)</f>
        <v>62.4</v>
      </c>
      <c r="I1625">
        <f t="shared" si="183"/>
        <v>0</v>
      </c>
      <c r="J1625">
        <f t="shared" si="180"/>
        <v>22.5</v>
      </c>
      <c r="K1625" s="1">
        <f>EOMONTH(A1625, 0)</f>
        <v>41121</v>
      </c>
      <c r="L1625" s="3">
        <f t="shared" si="181"/>
        <v>4732</v>
      </c>
      <c r="M1625">
        <f t="shared" si="182"/>
        <v>0</v>
      </c>
    </row>
    <row r="1626" spans="1:13" x14ac:dyDescent="0.25">
      <c r="A1626" s="1">
        <v>41106</v>
      </c>
      <c r="B1626" t="s">
        <v>131</v>
      </c>
      <c r="C1626" s="3">
        <v>90</v>
      </c>
      <c r="D1626">
        <f>SUMIF(B$1:B$2162, B1626, C$1:C$2162)</f>
        <v>1503</v>
      </c>
      <c r="E1626" s="2" t="str">
        <f t="shared" si="177"/>
        <v>2.25</v>
      </c>
      <c r="F1626">
        <f t="shared" si="178"/>
        <v>202.5</v>
      </c>
      <c r="G1626">
        <f t="shared" si="179"/>
        <v>2012</v>
      </c>
      <c r="H1626">
        <f>SUMIF(B$1:B1626, B1626, F$1:F1626)</f>
        <v>1343.11</v>
      </c>
      <c r="I1626">
        <f t="shared" si="183"/>
        <v>0.1</v>
      </c>
      <c r="J1626">
        <f t="shared" si="180"/>
        <v>193.5</v>
      </c>
      <c r="K1626" s="1">
        <f>EOMONTH(A1626, 0)</f>
        <v>41121</v>
      </c>
      <c r="L1626" s="3">
        <f t="shared" si="181"/>
        <v>4642</v>
      </c>
      <c r="M1626">
        <f t="shared" si="182"/>
        <v>0</v>
      </c>
    </row>
    <row r="1627" spans="1:13" x14ac:dyDescent="0.25">
      <c r="A1627" s="1">
        <v>41106</v>
      </c>
      <c r="B1627" t="s">
        <v>58</v>
      </c>
      <c r="C1627" s="3">
        <v>34</v>
      </c>
      <c r="D1627">
        <f>SUMIF(B$1:B$2162, B1627, C$1:C$2162)</f>
        <v>1404</v>
      </c>
      <c r="E1627" s="2" t="str">
        <f t="shared" si="177"/>
        <v>2.25</v>
      </c>
      <c r="F1627">
        <f t="shared" si="178"/>
        <v>76.5</v>
      </c>
      <c r="G1627">
        <f t="shared" si="179"/>
        <v>2012</v>
      </c>
      <c r="H1627">
        <f>SUMIF(B$1:B1627, B1627, F$1:F1627)</f>
        <v>1844.0000000000002</v>
      </c>
      <c r="I1627">
        <f t="shared" si="183"/>
        <v>0.1</v>
      </c>
      <c r="J1627">
        <f t="shared" si="180"/>
        <v>73.099999999999994</v>
      </c>
      <c r="K1627" s="1">
        <f>EOMONTH(A1627, 0)</f>
        <v>41121</v>
      </c>
      <c r="L1627" s="3">
        <f t="shared" si="181"/>
        <v>4608</v>
      </c>
      <c r="M1627">
        <f t="shared" si="182"/>
        <v>0</v>
      </c>
    </row>
    <row r="1628" spans="1:13" x14ac:dyDescent="0.25">
      <c r="A1628" s="1">
        <v>41108</v>
      </c>
      <c r="B1628" t="s">
        <v>9</v>
      </c>
      <c r="C1628" s="3">
        <v>106</v>
      </c>
      <c r="D1628">
        <f>SUMIF(B$1:B$2162, B1628, C$1:C$2162)</f>
        <v>26955</v>
      </c>
      <c r="E1628" s="2" t="str">
        <f t="shared" si="177"/>
        <v>2.25</v>
      </c>
      <c r="F1628">
        <f t="shared" si="178"/>
        <v>238.5</v>
      </c>
      <c r="G1628">
        <f t="shared" si="179"/>
        <v>2012</v>
      </c>
      <c r="H1628">
        <f>SUMIF(B$1:B1628, B1628, F$1:F1628)</f>
        <v>41613.069999999985</v>
      </c>
      <c r="I1628">
        <f t="shared" si="183"/>
        <v>0.2</v>
      </c>
      <c r="J1628">
        <f t="shared" si="180"/>
        <v>217.29999999999998</v>
      </c>
      <c r="K1628" s="1">
        <f>EOMONTH(A1628, 0)</f>
        <v>41121</v>
      </c>
      <c r="L1628" s="3">
        <f t="shared" si="181"/>
        <v>4502</v>
      </c>
      <c r="M1628">
        <f t="shared" si="182"/>
        <v>0</v>
      </c>
    </row>
    <row r="1629" spans="1:13" x14ac:dyDescent="0.25">
      <c r="A1629" s="1">
        <v>41109</v>
      </c>
      <c r="B1629" t="s">
        <v>9</v>
      </c>
      <c r="C1629" s="3">
        <v>229</v>
      </c>
      <c r="D1629">
        <f>SUMIF(B$1:B$2162, B1629, C$1:C$2162)</f>
        <v>26955</v>
      </c>
      <c r="E1629" s="2" t="str">
        <f t="shared" si="177"/>
        <v>2.25</v>
      </c>
      <c r="F1629">
        <f t="shared" si="178"/>
        <v>515.25</v>
      </c>
      <c r="G1629">
        <f t="shared" si="179"/>
        <v>2012</v>
      </c>
      <c r="H1629">
        <f>SUMIF(B$1:B1629, B1629, F$1:F1629)</f>
        <v>42128.319999999985</v>
      </c>
      <c r="I1629">
        <f t="shared" si="183"/>
        <v>0.2</v>
      </c>
      <c r="J1629">
        <f t="shared" si="180"/>
        <v>469.44999999999993</v>
      </c>
      <c r="K1629" s="1">
        <f>EOMONTH(A1629, 0)</f>
        <v>41121</v>
      </c>
      <c r="L1629" s="3">
        <f t="shared" si="181"/>
        <v>4273</v>
      </c>
      <c r="M1629">
        <f t="shared" si="182"/>
        <v>0</v>
      </c>
    </row>
    <row r="1630" spans="1:13" x14ac:dyDescent="0.25">
      <c r="A1630" s="1">
        <v>41115</v>
      </c>
      <c r="B1630" t="s">
        <v>45</v>
      </c>
      <c r="C1630" s="3">
        <v>261</v>
      </c>
      <c r="D1630">
        <f>SUMIF(B$1:B$2162, B1630, C$1:C$2162)</f>
        <v>26451</v>
      </c>
      <c r="E1630" s="2" t="str">
        <f t="shared" si="177"/>
        <v>2.25</v>
      </c>
      <c r="F1630">
        <f t="shared" si="178"/>
        <v>587.25</v>
      </c>
      <c r="G1630">
        <f t="shared" si="179"/>
        <v>2012</v>
      </c>
      <c r="H1630">
        <f>SUMIF(B$1:B1630, B1630, F$1:F1630)</f>
        <v>40833.150000000009</v>
      </c>
      <c r="I1630">
        <f t="shared" si="183"/>
        <v>0.2</v>
      </c>
      <c r="J1630">
        <f t="shared" si="180"/>
        <v>535.04999999999995</v>
      </c>
      <c r="K1630" s="1">
        <f>EOMONTH(A1630, 0)</f>
        <v>41121</v>
      </c>
      <c r="L1630" s="3">
        <f t="shared" si="181"/>
        <v>4012</v>
      </c>
      <c r="M1630">
        <f t="shared" si="182"/>
        <v>0</v>
      </c>
    </row>
    <row r="1631" spans="1:13" x14ac:dyDescent="0.25">
      <c r="A1631" s="1">
        <v>41115</v>
      </c>
      <c r="B1631" t="s">
        <v>17</v>
      </c>
      <c r="C1631" s="3">
        <v>229</v>
      </c>
      <c r="D1631">
        <f>SUMIF(B$1:B$2162, B1631, C$1:C$2162)</f>
        <v>19896</v>
      </c>
      <c r="E1631" s="2" t="str">
        <f t="shared" si="177"/>
        <v>2.25</v>
      </c>
      <c r="F1631">
        <f t="shared" si="178"/>
        <v>515.25</v>
      </c>
      <c r="G1631">
        <f t="shared" si="179"/>
        <v>2012</v>
      </c>
      <c r="H1631">
        <f>SUMIF(B$1:B1631, B1631, F$1:F1631)</f>
        <v>29390.19</v>
      </c>
      <c r="I1631">
        <f t="shared" si="183"/>
        <v>0.2</v>
      </c>
      <c r="J1631">
        <f t="shared" si="180"/>
        <v>469.44999999999993</v>
      </c>
      <c r="K1631" s="1">
        <f>EOMONTH(A1631, 0)</f>
        <v>41121</v>
      </c>
      <c r="L1631" s="3">
        <f t="shared" si="181"/>
        <v>3783</v>
      </c>
      <c r="M1631">
        <f t="shared" si="182"/>
        <v>0</v>
      </c>
    </row>
    <row r="1632" spans="1:13" x14ac:dyDescent="0.25">
      <c r="A1632" s="1">
        <v>41115</v>
      </c>
      <c r="B1632" t="s">
        <v>47</v>
      </c>
      <c r="C1632" s="3">
        <v>20</v>
      </c>
      <c r="D1632">
        <f>SUMIF(B$1:B$2162, B1632, C$1:C$2162)</f>
        <v>50</v>
      </c>
      <c r="E1632" s="2" t="str">
        <f t="shared" si="177"/>
        <v>2.25</v>
      </c>
      <c r="F1632">
        <f t="shared" si="178"/>
        <v>45</v>
      </c>
      <c r="G1632">
        <f t="shared" si="179"/>
        <v>2012</v>
      </c>
      <c r="H1632">
        <f>SUMIF(B$1:B1632, B1632, F$1:F1632)</f>
        <v>72.38</v>
      </c>
      <c r="I1632">
        <f t="shared" si="183"/>
        <v>0</v>
      </c>
      <c r="J1632">
        <f t="shared" si="180"/>
        <v>45</v>
      </c>
      <c r="K1632" s="1">
        <f>EOMONTH(A1632, 0)</f>
        <v>41121</v>
      </c>
      <c r="L1632" s="3">
        <f t="shared" si="181"/>
        <v>3763</v>
      </c>
      <c r="M1632">
        <f t="shared" si="182"/>
        <v>0</v>
      </c>
    </row>
    <row r="1633" spans="1:13" x14ac:dyDescent="0.25">
      <c r="A1633" s="1">
        <v>41118</v>
      </c>
      <c r="B1633" t="s">
        <v>7</v>
      </c>
      <c r="C1633" s="3">
        <v>400</v>
      </c>
      <c r="D1633">
        <f>SUMIF(B$1:B$2162, B1633, C$1:C$2162)</f>
        <v>27505</v>
      </c>
      <c r="E1633" s="2" t="str">
        <f t="shared" si="177"/>
        <v>2.25</v>
      </c>
      <c r="F1633">
        <f t="shared" si="178"/>
        <v>900</v>
      </c>
      <c r="G1633">
        <f t="shared" si="179"/>
        <v>2012</v>
      </c>
      <c r="H1633">
        <f>SUMIF(B$1:B1633, B1633, F$1:F1633)</f>
        <v>44365.329999999994</v>
      </c>
      <c r="I1633">
        <f t="shared" si="183"/>
        <v>0.2</v>
      </c>
      <c r="J1633">
        <f t="shared" si="180"/>
        <v>819.99999999999989</v>
      </c>
      <c r="K1633" s="1">
        <f>EOMONTH(A1633, 0)</f>
        <v>41121</v>
      </c>
      <c r="L1633" s="3">
        <f t="shared" si="181"/>
        <v>3363</v>
      </c>
      <c r="M1633">
        <f t="shared" si="182"/>
        <v>0</v>
      </c>
    </row>
    <row r="1634" spans="1:13" x14ac:dyDescent="0.25">
      <c r="A1634" s="1">
        <v>41118</v>
      </c>
      <c r="B1634" t="s">
        <v>147</v>
      </c>
      <c r="C1634" s="3">
        <v>10</v>
      </c>
      <c r="D1634">
        <f>SUMIF(B$1:B$2162, B1634, C$1:C$2162)</f>
        <v>35</v>
      </c>
      <c r="E1634" s="2" t="str">
        <f t="shared" si="177"/>
        <v>2.25</v>
      </c>
      <c r="F1634">
        <f t="shared" si="178"/>
        <v>22.5</v>
      </c>
      <c r="G1634">
        <f t="shared" si="179"/>
        <v>2012</v>
      </c>
      <c r="H1634">
        <f>SUMIF(B$1:B1634, B1634, F$1:F1634)</f>
        <v>58.449999999999996</v>
      </c>
      <c r="I1634">
        <f t="shared" si="183"/>
        <v>0</v>
      </c>
      <c r="J1634">
        <f t="shared" si="180"/>
        <v>22.5</v>
      </c>
      <c r="K1634" s="1">
        <f>EOMONTH(A1634, 0)</f>
        <v>41121</v>
      </c>
      <c r="L1634" s="3">
        <f t="shared" si="181"/>
        <v>3353</v>
      </c>
      <c r="M1634">
        <f t="shared" si="182"/>
        <v>0</v>
      </c>
    </row>
    <row r="1635" spans="1:13" x14ac:dyDescent="0.25">
      <c r="A1635" s="1">
        <v>41122</v>
      </c>
      <c r="B1635" t="s">
        <v>14</v>
      </c>
      <c r="C1635" s="3">
        <v>401</v>
      </c>
      <c r="D1635">
        <f>SUMIF(B$1:B$2162, B1635, C$1:C$2162)</f>
        <v>23660</v>
      </c>
      <c r="E1635" s="2" t="str">
        <f t="shared" si="177"/>
        <v>2.25</v>
      </c>
      <c r="F1635">
        <f t="shared" si="178"/>
        <v>902.25</v>
      </c>
      <c r="G1635">
        <f t="shared" si="179"/>
        <v>2012</v>
      </c>
      <c r="H1635">
        <f>SUMIF(B$1:B1635, B1635, F$1:F1635)</f>
        <v>38375.990000000005</v>
      </c>
      <c r="I1635">
        <f t="shared" si="183"/>
        <v>0.2</v>
      </c>
      <c r="J1635">
        <f t="shared" si="180"/>
        <v>822.05</v>
      </c>
      <c r="K1635" s="1">
        <f>EOMONTH(A1635, 0)</f>
        <v>41152</v>
      </c>
      <c r="L1635" s="3">
        <f t="shared" si="181"/>
        <v>5353</v>
      </c>
      <c r="M1635">
        <f t="shared" si="182"/>
        <v>0</v>
      </c>
    </row>
    <row r="1636" spans="1:13" x14ac:dyDescent="0.25">
      <c r="A1636" s="1">
        <v>41124</v>
      </c>
      <c r="B1636" t="s">
        <v>55</v>
      </c>
      <c r="C1636" s="3">
        <v>170</v>
      </c>
      <c r="D1636">
        <f>SUMIF(B$1:B$2162, B1636, C$1:C$2162)</f>
        <v>4926</v>
      </c>
      <c r="E1636" s="2" t="str">
        <f t="shared" si="177"/>
        <v>2.25</v>
      </c>
      <c r="F1636">
        <f t="shared" si="178"/>
        <v>382.5</v>
      </c>
      <c r="G1636">
        <f t="shared" si="179"/>
        <v>2012</v>
      </c>
      <c r="H1636">
        <f>SUMIF(B$1:B1636, B1636, F$1:F1636)</f>
        <v>8411.0500000000011</v>
      </c>
      <c r="I1636">
        <f t="shared" si="183"/>
        <v>0.1</v>
      </c>
      <c r="J1636">
        <f t="shared" si="180"/>
        <v>365.5</v>
      </c>
      <c r="K1636" s="1">
        <f>EOMONTH(A1636, 0)</f>
        <v>41152</v>
      </c>
      <c r="L1636" s="3">
        <f t="shared" si="181"/>
        <v>5183</v>
      </c>
      <c r="M1636">
        <f t="shared" si="182"/>
        <v>0</v>
      </c>
    </row>
    <row r="1637" spans="1:13" x14ac:dyDescent="0.25">
      <c r="A1637" s="1">
        <v>41125</v>
      </c>
      <c r="B1637" t="s">
        <v>22</v>
      </c>
      <c r="C1637" s="3">
        <v>124</v>
      </c>
      <c r="D1637">
        <f>SUMIF(B$1:B$2162, B1637, C$1:C$2162)</f>
        <v>26025</v>
      </c>
      <c r="E1637" s="2" t="str">
        <f t="shared" si="177"/>
        <v>2.25</v>
      </c>
      <c r="F1637">
        <f t="shared" si="178"/>
        <v>279</v>
      </c>
      <c r="G1637">
        <f t="shared" si="179"/>
        <v>2012</v>
      </c>
      <c r="H1637">
        <f>SUMIF(B$1:B1637, B1637, F$1:F1637)</f>
        <v>41164.280000000006</v>
      </c>
      <c r="I1637">
        <f t="shared" si="183"/>
        <v>0.2</v>
      </c>
      <c r="J1637">
        <f t="shared" si="180"/>
        <v>254.2</v>
      </c>
      <c r="K1637" s="1">
        <f>EOMONTH(A1637, 0)</f>
        <v>41152</v>
      </c>
      <c r="L1637" s="3">
        <f t="shared" si="181"/>
        <v>5059</v>
      </c>
      <c r="M1637">
        <f t="shared" si="182"/>
        <v>0</v>
      </c>
    </row>
    <row r="1638" spans="1:13" x14ac:dyDescent="0.25">
      <c r="A1638" s="1">
        <v>41127</v>
      </c>
      <c r="B1638" t="s">
        <v>201</v>
      </c>
      <c r="C1638" s="3">
        <v>13</v>
      </c>
      <c r="D1638">
        <f>SUMIF(B$1:B$2162, B1638, C$1:C$2162)</f>
        <v>29</v>
      </c>
      <c r="E1638" s="2" t="str">
        <f t="shared" si="177"/>
        <v>2.25</v>
      </c>
      <c r="F1638">
        <f t="shared" si="178"/>
        <v>29.25</v>
      </c>
      <c r="G1638">
        <f t="shared" si="179"/>
        <v>2012</v>
      </c>
      <c r="H1638">
        <f>SUMIF(B$1:B1638, B1638, F$1:F1638)</f>
        <v>64.460000000000008</v>
      </c>
      <c r="I1638">
        <f t="shared" si="183"/>
        <v>0</v>
      </c>
      <c r="J1638">
        <f t="shared" si="180"/>
        <v>29.25</v>
      </c>
      <c r="K1638" s="1">
        <f>EOMONTH(A1638, 0)</f>
        <v>41152</v>
      </c>
      <c r="L1638" s="3">
        <f t="shared" si="181"/>
        <v>5046</v>
      </c>
      <c r="M1638">
        <f t="shared" si="182"/>
        <v>0</v>
      </c>
    </row>
    <row r="1639" spans="1:13" x14ac:dyDescent="0.25">
      <c r="A1639" s="1">
        <v>41130</v>
      </c>
      <c r="B1639" t="s">
        <v>50</v>
      </c>
      <c r="C1639" s="3">
        <v>349</v>
      </c>
      <c r="D1639">
        <f>SUMIF(B$1:B$2162, B1639, C$1:C$2162)</f>
        <v>22352</v>
      </c>
      <c r="E1639" s="2" t="str">
        <f t="shared" si="177"/>
        <v>2.25</v>
      </c>
      <c r="F1639">
        <f t="shared" si="178"/>
        <v>785.25</v>
      </c>
      <c r="G1639">
        <f t="shared" si="179"/>
        <v>2012</v>
      </c>
      <c r="H1639">
        <f>SUMIF(B$1:B1639, B1639, F$1:F1639)</f>
        <v>42631.939999999995</v>
      </c>
      <c r="I1639">
        <f t="shared" si="183"/>
        <v>0.2</v>
      </c>
      <c r="J1639">
        <f t="shared" si="180"/>
        <v>715.44999999999993</v>
      </c>
      <c r="K1639" s="1">
        <f>EOMONTH(A1639, 0)</f>
        <v>41152</v>
      </c>
      <c r="L1639" s="3">
        <f t="shared" si="181"/>
        <v>4697</v>
      </c>
      <c r="M1639">
        <f t="shared" si="182"/>
        <v>0</v>
      </c>
    </row>
    <row r="1640" spans="1:13" x14ac:dyDescent="0.25">
      <c r="A1640" s="1">
        <v>41130</v>
      </c>
      <c r="B1640" t="s">
        <v>24</v>
      </c>
      <c r="C1640" s="3">
        <v>190</v>
      </c>
      <c r="D1640">
        <f>SUMIF(B$1:B$2162, B1640, C$1:C$2162)</f>
        <v>5797</v>
      </c>
      <c r="E1640" s="2" t="str">
        <f t="shared" si="177"/>
        <v>2.25</v>
      </c>
      <c r="F1640">
        <f t="shared" si="178"/>
        <v>427.5</v>
      </c>
      <c r="G1640">
        <f t="shared" si="179"/>
        <v>2012</v>
      </c>
      <c r="H1640">
        <f>SUMIF(B$1:B1640, B1640, F$1:F1640)</f>
        <v>10762.32</v>
      </c>
      <c r="I1640">
        <f t="shared" si="183"/>
        <v>0.2</v>
      </c>
      <c r="J1640">
        <f t="shared" si="180"/>
        <v>389.49999999999994</v>
      </c>
      <c r="K1640" s="1">
        <f>EOMONTH(A1640, 0)</f>
        <v>41152</v>
      </c>
      <c r="L1640" s="3">
        <f t="shared" si="181"/>
        <v>4507</v>
      </c>
      <c r="M1640">
        <f t="shared" si="182"/>
        <v>0</v>
      </c>
    </row>
    <row r="1641" spans="1:13" x14ac:dyDescent="0.25">
      <c r="A1641" s="1">
        <v>41130</v>
      </c>
      <c r="B1641" t="s">
        <v>19</v>
      </c>
      <c r="C1641" s="3">
        <v>87</v>
      </c>
      <c r="D1641">
        <f>SUMIF(B$1:B$2162, B1641, C$1:C$2162)</f>
        <v>4784</v>
      </c>
      <c r="E1641" s="2" t="str">
        <f t="shared" si="177"/>
        <v>2.25</v>
      </c>
      <c r="F1641">
        <f t="shared" si="178"/>
        <v>195.75</v>
      </c>
      <c r="G1641">
        <f t="shared" si="179"/>
        <v>2012</v>
      </c>
      <c r="H1641">
        <f>SUMIF(B$1:B1641, B1641, F$1:F1641)</f>
        <v>8051.2999999999993</v>
      </c>
      <c r="I1641">
        <f t="shared" si="183"/>
        <v>0.1</v>
      </c>
      <c r="J1641">
        <f t="shared" si="180"/>
        <v>187.04999999999998</v>
      </c>
      <c r="K1641" s="1">
        <f>EOMONTH(A1641, 0)</f>
        <v>41152</v>
      </c>
      <c r="L1641" s="3">
        <f t="shared" si="181"/>
        <v>4420</v>
      </c>
      <c r="M1641">
        <f t="shared" si="182"/>
        <v>0</v>
      </c>
    </row>
    <row r="1642" spans="1:13" x14ac:dyDescent="0.25">
      <c r="A1642" s="1">
        <v>41132</v>
      </c>
      <c r="B1642" t="s">
        <v>181</v>
      </c>
      <c r="C1642" s="3">
        <v>16</v>
      </c>
      <c r="D1642">
        <f>SUMIF(B$1:B$2162, B1642, C$1:C$2162)</f>
        <v>29</v>
      </c>
      <c r="E1642" s="2" t="str">
        <f t="shared" si="177"/>
        <v>2.25</v>
      </c>
      <c r="F1642">
        <f t="shared" si="178"/>
        <v>36</v>
      </c>
      <c r="G1642">
        <f t="shared" si="179"/>
        <v>2012</v>
      </c>
      <c r="H1642">
        <f>SUMIF(B$1:B1642, B1642, F$1:F1642)</f>
        <v>63.83</v>
      </c>
      <c r="I1642">
        <f t="shared" si="183"/>
        <v>0</v>
      </c>
      <c r="J1642">
        <f t="shared" si="180"/>
        <v>36</v>
      </c>
      <c r="K1642" s="1">
        <f>EOMONTH(A1642, 0)</f>
        <v>41152</v>
      </c>
      <c r="L1642" s="3">
        <f t="shared" si="181"/>
        <v>4404</v>
      </c>
      <c r="M1642">
        <f t="shared" si="182"/>
        <v>0</v>
      </c>
    </row>
    <row r="1643" spans="1:13" x14ac:dyDescent="0.25">
      <c r="A1643" s="1">
        <v>41133</v>
      </c>
      <c r="B1643" t="s">
        <v>71</v>
      </c>
      <c r="C1643" s="3">
        <v>42</v>
      </c>
      <c r="D1643">
        <f>SUMIF(B$1:B$2162, B1643, C$1:C$2162)</f>
        <v>3185</v>
      </c>
      <c r="E1643" s="2" t="str">
        <f t="shared" si="177"/>
        <v>2.25</v>
      </c>
      <c r="F1643">
        <f t="shared" si="178"/>
        <v>94.5</v>
      </c>
      <c r="G1643">
        <f t="shared" si="179"/>
        <v>2012</v>
      </c>
      <c r="H1643">
        <f>SUMIF(B$1:B1643, B1643, F$1:F1643)</f>
        <v>3889.43</v>
      </c>
      <c r="I1643">
        <f t="shared" si="183"/>
        <v>0.1</v>
      </c>
      <c r="J1643">
        <f t="shared" si="180"/>
        <v>90.3</v>
      </c>
      <c r="K1643" s="1">
        <f>EOMONTH(A1643, 0)</f>
        <v>41152</v>
      </c>
      <c r="L1643" s="3">
        <f t="shared" si="181"/>
        <v>4362</v>
      </c>
      <c r="M1643">
        <f t="shared" si="182"/>
        <v>0</v>
      </c>
    </row>
    <row r="1644" spans="1:13" x14ac:dyDescent="0.25">
      <c r="A1644" s="1">
        <v>41134</v>
      </c>
      <c r="B1644" t="s">
        <v>23</v>
      </c>
      <c r="C1644" s="3">
        <v>70</v>
      </c>
      <c r="D1644">
        <f>SUMIF(B$1:B$2162, B1644, C$1:C$2162)</f>
        <v>3905</v>
      </c>
      <c r="E1644" s="2" t="str">
        <f t="shared" si="177"/>
        <v>2.25</v>
      </c>
      <c r="F1644">
        <f t="shared" si="178"/>
        <v>157.5</v>
      </c>
      <c r="G1644">
        <f t="shared" si="179"/>
        <v>2012</v>
      </c>
      <c r="H1644">
        <f>SUMIF(B$1:B1644, B1644, F$1:F1644)</f>
        <v>7166.86</v>
      </c>
      <c r="I1644">
        <f t="shared" si="183"/>
        <v>0.1</v>
      </c>
      <c r="J1644">
        <f t="shared" si="180"/>
        <v>150.5</v>
      </c>
      <c r="K1644" s="1">
        <f>EOMONTH(A1644, 0)</f>
        <v>41152</v>
      </c>
      <c r="L1644" s="3">
        <f t="shared" si="181"/>
        <v>4292</v>
      </c>
      <c r="M1644">
        <f t="shared" si="182"/>
        <v>0</v>
      </c>
    </row>
    <row r="1645" spans="1:13" x14ac:dyDescent="0.25">
      <c r="A1645" s="1">
        <v>41136</v>
      </c>
      <c r="B1645" t="s">
        <v>52</v>
      </c>
      <c r="C1645" s="3">
        <v>189</v>
      </c>
      <c r="D1645">
        <f>SUMIF(B$1:B$2162, B1645, C$1:C$2162)</f>
        <v>5460</v>
      </c>
      <c r="E1645" s="2" t="str">
        <f t="shared" si="177"/>
        <v>2.25</v>
      </c>
      <c r="F1645">
        <f t="shared" si="178"/>
        <v>425.25</v>
      </c>
      <c r="G1645">
        <f t="shared" si="179"/>
        <v>2012</v>
      </c>
      <c r="H1645">
        <f>SUMIF(B$1:B1645, B1645, F$1:F1645)</f>
        <v>9050.2099999999991</v>
      </c>
      <c r="I1645">
        <f t="shared" si="183"/>
        <v>0.1</v>
      </c>
      <c r="J1645">
        <f t="shared" si="180"/>
        <v>406.34999999999997</v>
      </c>
      <c r="K1645" s="1">
        <f>EOMONTH(A1645, 0)</f>
        <v>41152</v>
      </c>
      <c r="L1645" s="3">
        <f t="shared" si="181"/>
        <v>4103</v>
      </c>
      <c r="M1645">
        <f t="shared" si="182"/>
        <v>0</v>
      </c>
    </row>
    <row r="1646" spans="1:13" x14ac:dyDescent="0.25">
      <c r="A1646" s="1">
        <v>41137</v>
      </c>
      <c r="B1646" t="s">
        <v>55</v>
      </c>
      <c r="C1646" s="3">
        <v>64</v>
      </c>
      <c r="D1646">
        <f>SUMIF(B$1:B$2162, B1646, C$1:C$2162)</f>
        <v>4926</v>
      </c>
      <c r="E1646" s="2" t="str">
        <f t="shared" si="177"/>
        <v>2.25</v>
      </c>
      <c r="F1646">
        <f t="shared" si="178"/>
        <v>144</v>
      </c>
      <c r="G1646">
        <f t="shared" si="179"/>
        <v>2012</v>
      </c>
      <c r="H1646">
        <f>SUMIF(B$1:B1646, B1646, F$1:F1646)</f>
        <v>8555.0500000000011</v>
      </c>
      <c r="I1646">
        <f t="shared" si="183"/>
        <v>0.1</v>
      </c>
      <c r="J1646">
        <f t="shared" si="180"/>
        <v>137.6</v>
      </c>
      <c r="K1646" s="1">
        <f>EOMONTH(A1646, 0)</f>
        <v>41152</v>
      </c>
      <c r="L1646" s="3">
        <f t="shared" si="181"/>
        <v>4039</v>
      </c>
      <c r="M1646">
        <f t="shared" si="182"/>
        <v>0</v>
      </c>
    </row>
    <row r="1647" spans="1:13" x14ac:dyDescent="0.25">
      <c r="A1647" s="1">
        <v>41141</v>
      </c>
      <c r="B1647" t="s">
        <v>35</v>
      </c>
      <c r="C1647" s="3">
        <v>76</v>
      </c>
      <c r="D1647">
        <f>SUMIF(B$1:B$2162, B1647, C$1:C$2162)</f>
        <v>4407</v>
      </c>
      <c r="E1647" s="2" t="str">
        <f t="shared" si="177"/>
        <v>2.25</v>
      </c>
      <c r="F1647">
        <f t="shared" si="178"/>
        <v>171</v>
      </c>
      <c r="G1647">
        <f t="shared" si="179"/>
        <v>2012</v>
      </c>
      <c r="H1647">
        <f>SUMIF(B$1:B1647, B1647, F$1:F1647)</f>
        <v>7721.63</v>
      </c>
      <c r="I1647">
        <f t="shared" si="183"/>
        <v>0.1</v>
      </c>
      <c r="J1647">
        <f t="shared" si="180"/>
        <v>163.4</v>
      </c>
      <c r="K1647" s="1">
        <f>EOMONTH(A1647, 0)</f>
        <v>41152</v>
      </c>
      <c r="L1647" s="3">
        <f t="shared" si="181"/>
        <v>3963</v>
      </c>
      <c r="M1647">
        <f t="shared" si="182"/>
        <v>0</v>
      </c>
    </row>
    <row r="1648" spans="1:13" x14ac:dyDescent="0.25">
      <c r="A1648" s="1">
        <v>41142</v>
      </c>
      <c r="B1648" t="s">
        <v>66</v>
      </c>
      <c r="C1648" s="3">
        <v>96</v>
      </c>
      <c r="D1648">
        <f>SUMIF(B$1:B$2162, B1648, C$1:C$2162)</f>
        <v>3795</v>
      </c>
      <c r="E1648" s="2" t="str">
        <f t="shared" si="177"/>
        <v>2.25</v>
      </c>
      <c r="F1648">
        <f t="shared" si="178"/>
        <v>216</v>
      </c>
      <c r="G1648">
        <f t="shared" si="179"/>
        <v>2012</v>
      </c>
      <c r="H1648">
        <f>SUMIF(B$1:B1648, B1648, F$1:F1648)</f>
        <v>6340.4299999999994</v>
      </c>
      <c r="I1648">
        <f t="shared" si="183"/>
        <v>0.1</v>
      </c>
      <c r="J1648">
        <f t="shared" si="180"/>
        <v>206.39999999999998</v>
      </c>
      <c r="K1648" s="1">
        <f>EOMONTH(A1648, 0)</f>
        <v>41152</v>
      </c>
      <c r="L1648" s="3">
        <f t="shared" si="181"/>
        <v>3867</v>
      </c>
      <c r="M1648">
        <f t="shared" si="182"/>
        <v>0</v>
      </c>
    </row>
    <row r="1649" spans="1:13" x14ac:dyDescent="0.25">
      <c r="A1649" s="1">
        <v>41142</v>
      </c>
      <c r="B1649" t="s">
        <v>49</v>
      </c>
      <c r="C1649" s="3">
        <v>11</v>
      </c>
      <c r="D1649">
        <f>SUMIF(B$1:B$2162, B1649, C$1:C$2162)</f>
        <v>26</v>
      </c>
      <c r="E1649" s="2" t="str">
        <f t="shared" si="177"/>
        <v>2.25</v>
      </c>
      <c r="F1649">
        <f t="shared" si="178"/>
        <v>24.75</v>
      </c>
      <c r="G1649">
        <f t="shared" si="179"/>
        <v>2012</v>
      </c>
      <c r="H1649">
        <f>SUMIF(B$1:B1649, B1649, F$1:F1649)</f>
        <v>30.75</v>
      </c>
      <c r="I1649">
        <f t="shared" si="183"/>
        <v>0</v>
      </c>
      <c r="J1649">
        <f t="shared" si="180"/>
        <v>24.75</v>
      </c>
      <c r="K1649" s="1">
        <f>EOMONTH(A1649, 0)</f>
        <v>41152</v>
      </c>
      <c r="L1649" s="3">
        <f t="shared" si="181"/>
        <v>3856</v>
      </c>
      <c r="M1649">
        <f t="shared" si="182"/>
        <v>0</v>
      </c>
    </row>
    <row r="1650" spans="1:13" x14ac:dyDescent="0.25">
      <c r="A1650" s="1">
        <v>41143</v>
      </c>
      <c r="B1650" t="s">
        <v>18</v>
      </c>
      <c r="C1650" s="3">
        <v>92</v>
      </c>
      <c r="D1650">
        <f>SUMIF(B$1:B$2162, B1650, C$1:C$2162)</f>
        <v>5156</v>
      </c>
      <c r="E1650" s="2" t="str">
        <f t="shared" si="177"/>
        <v>2.25</v>
      </c>
      <c r="F1650">
        <f t="shared" si="178"/>
        <v>207</v>
      </c>
      <c r="G1650">
        <f t="shared" si="179"/>
        <v>2012</v>
      </c>
      <c r="H1650">
        <f>SUMIF(B$1:B1650, B1650, F$1:F1650)</f>
        <v>9039.5499999999993</v>
      </c>
      <c r="I1650">
        <f t="shared" si="183"/>
        <v>0.1</v>
      </c>
      <c r="J1650">
        <f t="shared" si="180"/>
        <v>197.79999999999998</v>
      </c>
      <c r="K1650" s="1">
        <f>EOMONTH(A1650, 0)</f>
        <v>41152</v>
      </c>
      <c r="L1650" s="3">
        <f t="shared" si="181"/>
        <v>3764</v>
      </c>
      <c r="M1650">
        <f t="shared" si="182"/>
        <v>0</v>
      </c>
    </row>
    <row r="1651" spans="1:13" x14ac:dyDescent="0.25">
      <c r="A1651" s="1">
        <v>41143</v>
      </c>
      <c r="B1651" t="s">
        <v>111</v>
      </c>
      <c r="C1651" s="3">
        <v>17</v>
      </c>
      <c r="D1651">
        <f>SUMIF(B$1:B$2162, B1651, C$1:C$2162)</f>
        <v>35</v>
      </c>
      <c r="E1651" s="2" t="str">
        <f t="shared" si="177"/>
        <v>2.25</v>
      </c>
      <c r="F1651">
        <f t="shared" si="178"/>
        <v>38.25</v>
      </c>
      <c r="G1651">
        <f t="shared" si="179"/>
        <v>2012</v>
      </c>
      <c r="H1651">
        <f>SUMIF(B$1:B1651, B1651, F$1:F1651)</f>
        <v>75.150000000000006</v>
      </c>
      <c r="I1651">
        <f t="shared" si="183"/>
        <v>0</v>
      </c>
      <c r="J1651">
        <f t="shared" si="180"/>
        <v>38.25</v>
      </c>
      <c r="K1651" s="1">
        <f>EOMONTH(A1651, 0)</f>
        <v>41152</v>
      </c>
      <c r="L1651" s="3">
        <f t="shared" si="181"/>
        <v>3747</v>
      </c>
      <c r="M1651">
        <f t="shared" si="182"/>
        <v>0</v>
      </c>
    </row>
    <row r="1652" spans="1:13" x14ac:dyDescent="0.25">
      <c r="A1652" s="1">
        <v>41144</v>
      </c>
      <c r="B1652" t="s">
        <v>8</v>
      </c>
      <c r="C1652" s="3">
        <v>76</v>
      </c>
      <c r="D1652">
        <f>SUMIF(B$1:B$2162, B1652, C$1:C$2162)</f>
        <v>3835</v>
      </c>
      <c r="E1652" s="2" t="str">
        <f t="shared" si="177"/>
        <v>2.25</v>
      </c>
      <c r="F1652">
        <f t="shared" si="178"/>
        <v>171</v>
      </c>
      <c r="G1652">
        <f t="shared" si="179"/>
        <v>2012</v>
      </c>
      <c r="H1652">
        <f>SUMIF(B$1:B1652, B1652, F$1:F1652)</f>
        <v>5806.8899999999985</v>
      </c>
      <c r="I1652">
        <f t="shared" si="183"/>
        <v>0.1</v>
      </c>
      <c r="J1652">
        <f t="shared" si="180"/>
        <v>163.4</v>
      </c>
      <c r="K1652" s="1">
        <f>EOMONTH(A1652, 0)</f>
        <v>41152</v>
      </c>
      <c r="L1652" s="3">
        <f t="shared" si="181"/>
        <v>3671</v>
      </c>
      <c r="M1652">
        <f t="shared" si="182"/>
        <v>0</v>
      </c>
    </row>
    <row r="1653" spans="1:13" x14ac:dyDescent="0.25">
      <c r="A1653" s="1">
        <v>41146</v>
      </c>
      <c r="B1653" t="s">
        <v>10</v>
      </c>
      <c r="C1653" s="3">
        <v>77</v>
      </c>
      <c r="D1653">
        <f>SUMIF(B$1:B$2162, B1653, C$1:C$2162)</f>
        <v>4831</v>
      </c>
      <c r="E1653" s="2" t="str">
        <f t="shared" si="177"/>
        <v>2.25</v>
      </c>
      <c r="F1653">
        <f t="shared" si="178"/>
        <v>173.25</v>
      </c>
      <c r="G1653">
        <f t="shared" si="179"/>
        <v>2012</v>
      </c>
      <c r="H1653">
        <f>SUMIF(B$1:B1653, B1653, F$1:F1653)</f>
        <v>7234.5900000000011</v>
      </c>
      <c r="I1653">
        <f t="shared" si="183"/>
        <v>0.1</v>
      </c>
      <c r="J1653">
        <f t="shared" si="180"/>
        <v>165.54999999999998</v>
      </c>
      <c r="K1653" s="1">
        <f>EOMONTH(A1653, 0)</f>
        <v>41152</v>
      </c>
      <c r="L1653" s="3">
        <f t="shared" si="181"/>
        <v>3594</v>
      </c>
      <c r="M1653">
        <f t="shared" si="182"/>
        <v>0</v>
      </c>
    </row>
    <row r="1654" spans="1:13" x14ac:dyDescent="0.25">
      <c r="A1654" s="1">
        <v>41147</v>
      </c>
      <c r="B1654" t="s">
        <v>7</v>
      </c>
      <c r="C1654" s="3">
        <v>218</v>
      </c>
      <c r="D1654">
        <f>SUMIF(B$1:B$2162, B1654, C$1:C$2162)</f>
        <v>27505</v>
      </c>
      <c r="E1654" s="2" t="str">
        <f t="shared" si="177"/>
        <v>2.25</v>
      </c>
      <c r="F1654">
        <f t="shared" si="178"/>
        <v>490.5</v>
      </c>
      <c r="G1654">
        <f t="shared" si="179"/>
        <v>2012</v>
      </c>
      <c r="H1654">
        <f>SUMIF(B$1:B1654, B1654, F$1:F1654)</f>
        <v>44855.829999999994</v>
      </c>
      <c r="I1654">
        <f t="shared" si="183"/>
        <v>0.2</v>
      </c>
      <c r="J1654">
        <f t="shared" si="180"/>
        <v>446.9</v>
      </c>
      <c r="K1654" s="1">
        <f>EOMONTH(A1654, 0)</f>
        <v>41152</v>
      </c>
      <c r="L1654" s="3">
        <f t="shared" si="181"/>
        <v>3376</v>
      </c>
      <c r="M1654">
        <f t="shared" si="182"/>
        <v>0</v>
      </c>
    </row>
    <row r="1655" spans="1:13" x14ac:dyDescent="0.25">
      <c r="A1655" s="1">
        <v>41147</v>
      </c>
      <c r="B1655" t="s">
        <v>102</v>
      </c>
      <c r="C1655" s="3">
        <v>344</v>
      </c>
      <c r="D1655">
        <f>SUMIF(B$1:B$2162, B1655, C$1:C$2162)</f>
        <v>7904</v>
      </c>
      <c r="E1655" s="2" t="str">
        <f t="shared" si="177"/>
        <v>2.25</v>
      </c>
      <c r="F1655">
        <f t="shared" si="178"/>
        <v>774</v>
      </c>
      <c r="G1655">
        <f t="shared" si="179"/>
        <v>2012</v>
      </c>
      <c r="H1655">
        <f>SUMIF(B$1:B1655, B1655, F$1:F1655)</f>
        <v>11380.199999999997</v>
      </c>
      <c r="I1655">
        <f t="shared" si="183"/>
        <v>0.2</v>
      </c>
      <c r="J1655">
        <f t="shared" si="180"/>
        <v>705.19999999999993</v>
      </c>
      <c r="K1655" s="1">
        <f>EOMONTH(A1655, 0)</f>
        <v>41152</v>
      </c>
      <c r="L1655" s="3">
        <f t="shared" si="181"/>
        <v>3032</v>
      </c>
      <c r="M1655">
        <f t="shared" si="182"/>
        <v>0</v>
      </c>
    </row>
    <row r="1656" spans="1:13" x14ac:dyDescent="0.25">
      <c r="A1656" s="1">
        <v>41148</v>
      </c>
      <c r="B1656" t="s">
        <v>50</v>
      </c>
      <c r="C1656" s="3">
        <v>115</v>
      </c>
      <c r="D1656">
        <f>SUMIF(B$1:B$2162, B1656, C$1:C$2162)</f>
        <v>22352</v>
      </c>
      <c r="E1656" s="2" t="str">
        <f t="shared" si="177"/>
        <v>2.25</v>
      </c>
      <c r="F1656">
        <f t="shared" si="178"/>
        <v>258.75</v>
      </c>
      <c r="G1656">
        <f t="shared" si="179"/>
        <v>2012</v>
      </c>
      <c r="H1656">
        <f>SUMIF(B$1:B1656, B1656, F$1:F1656)</f>
        <v>42890.689999999995</v>
      </c>
      <c r="I1656">
        <f t="shared" si="183"/>
        <v>0.2</v>
      </c>
      <c r="J1656">
        <f t="shared" si="180"/>
        <v>235.74999999999997</v>
      </c>
      <c r="K1656" s="1">
        <f>EOMONTH(A1656, 0)</f>
        <v>41152</v>
      </c>
      <c r="L1656" s="3">
        <f t="shared" si="181"/>
        <v>2917</v>
      </c>
      <c r="M1656">
        <f t="shared" si="182"/>
        <v>0</v>
      </c>
    </row>
    <row r="1657" spans="1:13" x14ac:dyDescent="0.25">
      <c r="A1657" s="1">
        <v>41149</v>
      </c>
      <c r="B1657" t="s">
        <v>80</v>
      </c>
      <c r="C1657" s="3">
        <v>143</v>
      </c>
      <c r="D1657">
        <f>SUMIF(B$1:B$2162, B1657, C$1:C$2162)</f>
        <v>888</v>
      </c>
      <c r="E1657" s="2" t="str">
        <f t="shared" si="177"/>
        <v>2.25</v>
      </c>
      <c r="F1657">
        <f t="shared" si="178"/>
        <v>321.75</v>
      </c>
      <c r="G1657">
        <f t="shared" si="179"/>
        <v>2012</v>
      </c>
      <c r="H1657">
        <f>SUMIF(B$1:B1657, B1657, F$1:F1657)</f>
        <v>1870.7800000000002</v>
      </c>
      <c r="I1657">
        <f t="shared" si="183"/>
        <v>0.1</v>
      </c>
      <c r="J1657">
        <f t="shared" si="180"/>
        <v>307.45</v>
      </c>
      <c r="K1657" s="1">
        <f>EOMONTH(A1657, 0)</f>
        <v>41152</v>
      </c>
      <c r="L1657" s="3">
        <f t="shared" si="181"/>
        <v>2774</v>
      </c>
      <c r="M1657">
        <f t="shared" si="182"/>
        <v>0</v>
      </c>
    </row>
    <row r="1658" spans="1:13" x14ac:dyDescent="0.25">
      <c r="A1658" s="1">
        <v>41149</v>
      </c>
      <c r="B1658" t="s">
        <v>137</v>
      </c>
      <c r="C1658" s="3">
        <v>1</v>
      </c>
      <c r="D1658">
        <f>SUMIF(B$1:B$2162, B1658, C$1:C$2162)</f>
        <v>39</v>
      </c>
      <c r="E1658" s="2" t="str">
        <f t="shared" si="177"/>
        <v>2.25</v>
      </c>
      <c r="F1658">
        <f t="shared" si="178"/>
        <v>2.25</v>
      </c>
      <c r="G1658">
        <f t="shared" si="179"/>
        <v>2012</v>
      </c>
      <c r="H1658">
        <f>SUMIF(B$1:B1658, B1658, F$1:F1658)</f>
        <v>55.22</v>
      </c>
      <c r="I1658">
        <f t="shared" si="183"/>
        <v>0</v>
      </c>
      <c r="J1658">
        <f t="shared" si="180"/>
        <v>2.25</v>
      </c>
      <c r="K1658" s="1">
        <f>EOMONTH(A1658, 0)</f>
        <v>41152</v>
      </c>
      <c r="L1658" s="3">
        <f t="shared" si="181"/>
        <v>2773</v>
      </c>
      <c r="M1658">
        <f t="shared" si="182"/>
        <v>0</v>
      </c>
    </row>
    <row r="1659" spans="1:13" x14ac:dyDescent="0.25">
      <c r="A1659" s="1">
        <v>41154</v>
      </c>
      <c r="B1659" t="s">
        <v>17</v>
      </c>
      <c r="C1659" s="3">
        <v>496</v>
      </c>
      <c r="D1659">
        <f>SUMIF(B$1:B$2162, B1659, C$1:C$2162)</f>
        <v>19896</v>
      </c>
      <c r="E1659" s="2" t="str">
        <f t="shared" si="177"/>
        <v>2.25</v>
      </c>
      <c r="F1659">
        <f t="shared" si="178"/>
        <v>1116</v>
      </c>
      <c r="G1659">
        <f t="shared" si="179"/>
        <v>2012</v>
      </c>
      <c r="H1659">
        <f>SUMIF(B$1:B1659, B1659, F$1:F1659)</f>
        <v>30506.19</v>
      </c>
      <c r="I1659">
        <f t="shared" si="183"/>
        <v>0.2</v>
      </c>
      <c r="J1659">
        <f t="shared" si="180"/>
        <v>1016.8</v>
      </c>
      <c r="K1659" s="1">
        <f>EOMONTH(A1659, 0)</f>
        <v>41182</v>
      </c>
      <c r="L1659" s="3">
        <f t="shared" si="181"/>
        <v>5773</v>
      </c>
      <c r="M1659">
        <f t="shared" si="182"/>
        <v>0</v>
      </c>
    </row>
    <row r="1660" spans="1:13" x14ac:dyDescent="0.25">
      <c r="A1660" s="1">
        <v>41154</v>
      </c>
      <c r="B1660" t="s">
        <v>69</v>
      </c>
      <c r="C1660" s="3">
        <v>133</v>
      </c>
      <c r="D1660">
        <f>SUMIF(B$1:B$2162, B1660, C$1:C$2162)</f>
        <v>3803</v>
      </c>
      <c r="E1660" s="2" t="str">
        <f t="shared" si="177"/>
        <v>2.25</v>
      </c>
      <c r="F1660">
        <f t="shared" si="178"/>
        <v>299.25</v>
      </c>
      <c r="G1660">
        <f t="shared" si="179"/>
        <v>2012</v>
      </c>
      <c r="H1660">
        <f>SUMIF(B$1:B1660, B1660, F$1:F1660)</f>
        <v>5729.3600000000015</v>
      </c>
      <c r="I1660">
        <f t="shared" si="183"/>
        <v>0.1</v>
      </c>
      <c r="J1660">
        <f t="shared" si="180"/>
        <v>285.95</v>
      </c>
      <c r="K1660" s="1">
        <f>EOMONTH(A1660, 0)</f>
        <v>41182</v>
      </c>
      <c r="L1660" s="3">
        <f t="shared" si="181"/>
        <v>5640</v>
      </c>
      <c r="M1660">
        <f t="shared" si="182"/>
        <v>0</v>
      </c>
    </row>
    <row r="1661" spans="1:13" x14ac:dyDescent="0.25">
      <c r="A1661" s="1">
        <v>41154</v>
      </c>
      <c r="B1661" t="s">
        <v>108</v>
      </c>
      <c r="C1661" s="3">
        <v>5</v>
      </c>
      <c r="D1661">
        <f>SUMIF(B$1:B$2162, B1661, C$1:C$2162)</f>
        <v>44</v>
      </c>
      <c r="E1661" s="2" t="str">
        <f t="shared" si="177"/>
        <v>2.25</v>
      </c>
      <c r="F1661">
        <f t="shared" si="178"/>
        <v>11.25</v>
      </c>
      <c r="G1661">
        <f t="shared" si="179"/>
        <v>2012</v>
      </c>
      <c r="H1661">
        <f>SUMIF(B$1:B1661, B1661, F$1:F1661)</f>
        <v>93.949999999999989</v>
      </c>
      <c r="I1661">
        <f t="shared" si="183"/>
        <v>0</v>
      </c>
      <c r="J1661">
        <f t="shared" si="180"/>
        <v>11.25</v>
      </c>
      <c r="K1661" s="1">
        <f>EOMONTH(A1661, 0)</f>
        <v>41182</v>
      </c>
      <c r="L1661" s="3">
        <f t="shared" si="181"/>
        <v>5635</v>
      </c>
      <c r="M1661">
        <f t="shared" si="182"/>
        <v>0</v>
      </c>
    </row>
    <row r="1662" spans="1:13" x14ac:dyDescent="0.25">
      <c r="A1662" s="1">
        <v>41156</v>
      </c>
      <c r="B1662" t="s">
        <v>172</v>
      </c>
      <c r="C1662" s="3">
        <v>8</v>
      </c>
      <c r="D1662">
        <f>SUMIF(B$1:B$2162, B1662, C$1:C$2162)</f>
        <v>44</v>
      </c>
      <c r="E1662" s="2" t="str">
        <f t="shared" si="177"/>
        <v>2.25</v>
      </c>
      <c r="F1662">
        <f t="shared" si="178"/>
        <v>18</v>
      </c>
      <c r="G1662">
        <f t="shared" si="179"/>
        <v>2012</v>
      </c>
      <c r="H1662">
        <f>SUMIF(B$1:B1662, B1662, F$1:F1662)</f>
        <v>94.67</v>
      </c>
      <c r="I1662">
        <f t="shared" si="183"/>
        <v>0</v>
      </c>
      <c r="J1662">
        <f t="shared" si="180"/>
        <v>18</v>
      </c>
      <c r="K1662" s="1">
        <f>EOMONTH(A1662, 0)</f>
        <v>41182</v>
      </c>
      <c r="L1662" s="3">
        <f t="shared" si="181"/>
        <v>5627</v>
      </c>
      <c r="M1662">
        <f t="shared" si="182"/>
        <v>0</v>
      </c>
    </row>
    <row r="1663" spans="1:13" x14ac:dyDescent="0.25">
      <c r="A1663" s="1">
        <v>41157</v>
      </c>
      <c r="B1663" t="s">
        <v>17</v>
      </c>
      <c r="C1663" s="3">
        <v>273</v>
      </c>
      <c r="D1663">
        <f>SUMIF(B$1:B$2162, B1663, C$1:C$2162)</f>
        <v>19896</v>
      </c>
      <c r="E1663" s="2" t="str">
        <f t="shared" si="177"/>
        <v>2.25</v>
      </c>
      <c r="F1663">
        <f t="shared" si="178"/>
        <v>614.25</v>
      </c>
      <c r="G1663">
        <f t="shared" si="179"/>
        <v>2012</v>
      </c>
      <c r="H1663">
        <f>SUMIF(B$1:B1663, B1663, F$1:F1663)</f>
        <v>31120.44</v>
      </c>
      <c r="I1663">
        <f t="shared" si="183"/>
        <v>0.2</v>
      </c>
      <c r="J1663">
        <f t="shared" si="180"/>
        <v>559.65</v>
      </c>
      <c r="K1663" s="1">
        <f>EOMONTH(A1663, 0)</f>
        <v>41182</v>
      </c>
      <c r="L1663" s="3">
        <f t="shared" si="181"/>
        <v>5354</v>
      </c>
      <c r="M1663">
        <f t="shared" si="182"/>
        <v>0</v>
      </c>
    </row>
    <row r="1664" spans="1:13" x14ac:dyDescent="0.25">
      <c r="A1664" s="1">
        <v>41157</v>
      </c>
      <c r="B1664" t="s">
        <v>52</v>
      </c>
      <c r="C1664" s="3">
        <v>59</v>
      </c>
      <c r="D1664">
        <f>SUMIF(B$1:B$2162, B1664, C$1:C$2162)</f>
        <v>5460</v>
      </c>
      <c r="E1664" s="2" t="str">
        <f t="shared" si="177"/>
        <v>2.25</v>
      </c>
      <c r="F1664">
        <f t="shared" si="178"/>
        <v>132.75</v>
      </c>
      <c r="G1664">
        <f t="shared" si="179"/>
        <v>2012</v>
      </c>
      <c r="H1664">
        <f>SUMIF(B$1:B1664, B1664, F$1:F1664)</f>
        <v>9182.9599999999991</v>
      </c>
      <c r="I1664">
        <f t="shared" si="183"/>
        <v>0.1</v>
      </c>
      <c r="J1664">
        <f t="shared" si="180"/>
        <v>126.85</v>
      </c>
      <c r="K1664" s="1">
        <f>EOMONTH(A1664, 0)</f>
        <v>41182</v>
      </c>
      <c r="L1664" s="3">
        <f t="shared" si="181"/>
        <v>5295</v>
      </c>
      <c r="M1664">
        <f t="shared" si="182"/>
        <v>0</v>
      </c>
    </row>
    <row r="1665" spans="1:13" x14ac:dyDescent="0.25">
      <c r="A1665" s="1">
        <v>41158</v>
      </c>
      <c r="B1665" t="s">
        <v>9</v>
      </c>
      <c r="C1665" s="3">
        <v>165</v>
      </c>
      <c r="D1665">
        <f>SUMIF(B$1:B$2162, B1665, C$1:C$2162)</f>
        <v>26955</v>
      </c>
      <c r="E1665" s="2" t="str">
        <f t="shared" si="177"/>
        <v>2.25</v>
      </c>
      <c r="F1665">
        <f t="shared" si="178"/>
        <v>371.25</v>
      </c>
      <c r="G1665">
        <f t="shared" si="179"/>
        <v>2012</v>
      </c>
      <c r="H1665">
        <f>SUMIF(B$1:B1665, B1665, F$1:F1665)</f>
        <v>42499.569999999985</v>
      </c>
      <c r="I1665">
        <f t="shared" si="183"/>
        <v>0.2</v>
      </c>
      <c r="J1665">
        <f t="shared" si="180"/>
        <v>338.24999999999994</v>
      </c>
      <c r="K1665" s="1">
        <f>EOMONTH(A1665, 0)</f>
        <v>41182</v>
      </c>
      <c r="L1665" s="3">
        <f t="shared" si="181"/>
        <v>5130</v>
      </c>
      <c r="M1665">
        <f t="shared" si="182"/>
        <v>0</v>
      </c>
    </row>
    <row r="1666" spans="1:13" x14ac:dyDescent="0.25">
      <c r="A1666" s="1">
        <v>41162</v>
      </c>
      <c r="B1666" t="s">
        <v>48</v>
      </c>
      <c r="C1666" s="3">
        <v>13</v>
      </c>
      <c r="D1666">
        <f>SUMIF(B$1:B$2162, B1666, C$1:C$2162)</f>
        <v>37</v>
      </c>
      <c r="E1666" s="2" t="str">
        <f t="shared" ref="E1666:E1729" si="184">INDEX(Z$1:Z$10, MATCH(YEAR(A1666), Y$1:Y$10, 0))</f>
        <v>2.25</v>
      </c>
      <c r="F1666">
        <f t="shared" ref="F1666:F1729" si="185">C1666*E1666</f>
        <v>29.25</v>
      </c>
      <c r="G1666">
        <f t="shared" ref="G1666:G1729" si="186">YEAR(A1666)</f>
        <v>2012</v>
      </c>
      <c r="H1666">
        <f>SUMIF(B$1:B1666, B1666, F$1:F1666)</f>
        <v>78.900000000000006</v>
      </c>
      <c r="I1666">
        <f t="shared" si="183"/>
        <v>0</v>
      </c>
      <c r="J1666">
        <f t="shared" ref="J1666:J1729" si="187">C1666*(E1666-I1666)</f>
        <v>29.25</v>
      </c>
      <c r="K1666" s="1">
        <f>EOMONTH(A1666, 0)</f>
        <v>41182</v>
      </c>
      <c r="L1666" s="3">
        <f t="shared" si="181"/>
        <v>5117</v>
      </c>
      <c r="M1666">
        <f t="shared" si="182"/>
        <v>0</v>
      </c>
    </row>
    <row r="1667" spans="1:13" x14ac:dyDescent="0.25">
      <c r="A1667" s="1">
        <v>41163</v>
      </c>
      <c r="B1667" t="s">
        <v>69</v>
      </c>
      <c r="C1667" s="3">
        <v>143</v>
      </c>
      <c r="D1667">
        <f>SUMIF(B$1:B$2162, B1667, C$1:C$2162)</f>
        <v>3803</v>
      </c>
      <c r="E1667" s="2" t="str">
        <f t="shared" si="184"/>
        <v>2.25</v>
      </c>
      <c r="F1667">
        <f t="shared" si="185"/>
        <v>321.75</v>
      </c>
      <c r="G1667">
        <f t="shared" si="186"/>
        <v>2012</v>
      </c>
      <c r="H1667">
        <f>SUMIF(B$1:B1667, B1667, F$1:F1667)</f>
        <v>6051.1100000000015</v>
      </c>
      <c r="I1667">
        <f t="shared" si="183"/>
        <v>0.1</v>
      </c>
      <c r="J1667">
        <f t="shared" si="187"/>
        <v>307.45</v>
      </c>
      <c r="K1667" s="1">
        <f>EOMONTH(A1667, 0)</f>
        <v>41182</v>
      </c>
      <c r="L1667" s="3">
        <f t="shared" ref="L1667:L1730" si="188">IF(MONTH(K1666)&lt;MONTH(A1667), IF(L1666 &lt;5000, IF(L1666&lt;4000, IF(L1666&lt;3000, IF(L1666&lt;2000,IF(L1666&lt;1000, L1666 + 5000, L1666+4000), L1666+3000), L1666+2000), L1666+1000), L1666 - C1667), L1666 - C1667)</f>
        <v>4974</v>
      </c>
      <c r="M1667">
        <f t="shared" ref="M1667:M1730" si="189">IF(AND(MONTH(K1666)&lt;MONTH(A1667), L1667 + C1667 &gt; L1666 + 4000), 1, 0)</f>
        <v>0</v>
      </c>
    </row>
    <row r="1668" spans="1:13" x14ac:dyDescent="0.25">
      <c r="A1668" s="1">
        <v>41167</v>
      </c>
      <c r="B1668" t="s">
        <v>230</v>
      </c>
      <c r="C1668" s="3">
        <v>20</v>
      </c>
      <c r="D1668">
        <f>SUMIF(B$1:B$2162, B1668, C$1:C$2162)</f>
        <v>20</v>
      </c>
      <c r="E1668" s="2" t="str">
        <f t="shared" si="184"/>
        <v>2.25</v>
      </c>
      <c r="F1668">
        <f t="shared" si="185"/>
        <v>45</v>
      </c>
      <c r="G1668">
        <f t="shared" si="186"/>
        <v>2012</v>
      </c>
      <c r="H1668">
        <f>SUMIF(B$1:B1668, B1668, F$1:F1668)</f>
        <v>45</v>
      </c>
      <c r="I1668">
        <f t="shared" si="183"/>
        <v>0</v>
      </c>
      <c r="J1668">
        <f t="shared" si="187"/>
        <v>45</v>
      </c>
      <c r="K1668" s="1">
        <f>EOMONTH(A1668, 0)</f>
        <v>41182</v>
      </c>
      <c r="L1668" s="3">
        <f t="shared" si="188"/>
        <v>4954</v>
      </c>
      <c r="M1668">
        <f t="shared" si="189"/>
        <v>0</v>
      </c>
    </row>
    <row r="1669" spans="1:13" x14ac:dyDescent="0.25">
      <c r="A1669" s="1">
        <v>41171</v>
      </c>
      <c r="B1669" t="s">
        <v>54</v>
      </c>
      <c r="C1669" s="3">
        <v>4</v>
      </c>
      <c r="D1669">
        <f>SUMIF(B$1:B$2162, B1669, C$1:C$2162)</f>
        <v>36</v>
      </c>
      <c r="E1669" s="2" t="str">
        <f t="shared" si="184"/>
        <v>2.25</v>
      </c>
      <c r="F1669">
        <f t="shared" si="185"/>
        <v>9</v>
      </c>
      <c r="G1669">
        <f t="shared" si="186"/>
        <v>2012</v>
      </c>
      <c r="H1669">
        <f>SUMIF(B$1:B1669, B1669, F$1:F1669)</f>
        <v>64.150000000000006</v>
      </c>
      <c r="I1669">
        <f t="shared" si="183"/>
        <v>0</v>
      </c>
      <c r="J1669">
        <f t="shared" si="187"/>
        <v>9</v>
      </c>
      <c r="K1669" s="1">
        <f>EOMONTH(A1669, 0)</f>
        <v>41182</v>
      </c>
      <c r="L1669" s="3">
        <f t="shared" si="188"/>
        <v>4950</v>
      </c>
      <c r="M1669">
        <f t="shared" si="189"/>
        <v>0</v>
      </c>
    </row>
    <row r="1670" spans="1:13" x14ac:dyDescent="0.25">
      <c r="A1670" s="1">
        <v>41175</v>
      </c>
      <c r="B1670" t="s">
        <v>131</v>
      </c>
      <c r="C1670" s="3">
        <v>102</v>
      </c>
      <c r="D1670">
        <f>SUMIF(B$1:B$2162, B1670, C$1:C$2162)</f>
        <v>1503</v>
      </c>
      <c r="E1670" s="2" t="str">
        <f t="shared" si="184"/>
        <v>2.25</v>
      </c>
      <c r="F1670">
        <f t="shared" si="185"/>
        <v>229.5</v>
      </c>
      <c r="G1670">
        <f t="shared" si="186"/>
        <v>2012</v>
      </c>
      <c r="H1670">
        <f>SUMIF(B$1:B1670, B1670, F$1:F1670)</f>
        <v>1572.61</v>
      </c>
      <c r="I1670">
        <f t="shared" si="183"/>
        <v>0.1</v>
      </c>
      <c r="J1670">
        <f t="shared" si="187"/>
        <v>219.29999999999998</v>
      </c>
      <c r="K1670" s="1">
        <f>EOMONTH(A1670, 0)</f>
        <v>41182</v>
      </c>
      <c r="L1670" s="3">
        <f t="shared" si="188"/>
        <v>4848</v>
      </c>
      <c r="M1670">
        <f t="shared" si="189"/>
        <v>0</v>
      </c>
    </row>
    <row r="1671" spans="1:13" x14ac:dyDescent="0.25">
      <c r="A1671" s="1">
        <v>41177</v>
      </c>
      <c r="B1671" t="s">
        <v>6</v>
      </c>
      <c r="C1671" s="3">
        <v>155</v>
      </c>
      <c r="D1671">
        <f>SUMIF(B$1:B$2162, B1671, C$1:C$2162)</f>
        <v>4309</v>
      </c>
      <c r="E1671" s="2" t="str">
        <f t="shared" si="184"/>
        <v>2.25</v>
      </c>
      <c r="F1671">
        <f t="shared" si="185"/>
        <v>348.75</v>
      </c>
      <c r="G1671">
        <f t="shared" si="186"/>
        <v>2012</v>
      </c>
      <c r="H1671">
        <f>SUMIF(B$1:B1671, B1671, F$1:F1671)</f>
        <v>6659.68</v>
      </c>
      <c r="I1671">
        <f t="shared" si="183"/>
        <v>0.1</v>
      </c>
      <c r="J1671">
        <f t="shared" si="187"/>
        <v>333.25</v>
      </c>
      <c r="K1671" s="1">
        <f>EOMONTH(A1671, 0)</f>
        <v>41182</v>
      </c>
      <c r="L1671" s="3">
        <f t="shared" si="188"/>
        <v>4693</v>
      </c>
      <c r="M1671">
        <f t="shared" si="189"/>
        <v>0</v>
      </c>
    </row>
    <row r="1672" spans="1:13" x14ac:dyDescent="0.25">
      <c r="A1672" s="1">
        <v>41179</v>
      </c>
      <c r="B1672" t="s">
        <v>7</v>
      </c>
      <c r="C1672" s="3">
        <v>226</v>
      </c>
      <c r="D1672">
        <f>SUMIF(B$1:B$2162, B1672, C$1:C$2162)</f>
        <v>27505</v>
      </c>
      <c r="E1672" s="2" t="str">
        <f t="shared" si="184"/>
        <v>2.25</v>
      </c>
      <c r="F1672">
        <f t="shared" si="185"/>
        <v>508.5</v>
      </c>
      <c r="G1672">
        <f t="shared" si="186"/>
        <v>2012</v>
      </c>
      <c r="H1672">
        <f>SUMIF(B$1:B1672, B1672, F$1:F1672)</f>
        <v>45364.329999999994</v>
      </c>
      <c r="I1672">
        <f t="shared" si="183"/>
        <v>0.2</v>
      </c>
      <c r="J1672">
        <f t="shared" si="187"/>
        <v>463.29999999999995</v>
      </c>
      <c r="K1672" s="1">
        <f>EOMONTH(A1672, 0)</f>
        <v>41182</v>
      </c>
      <c r="L1672" s="3">
        <f t="shared" si="188"/>
        <v>4467</v>
      </c>
      <c r="M1672">
        <f t="shared" si="189"/>
        <v>0</v>
      </c>
    </row>
    <row r="1673" spans="1:13" x14ac:dyDescent="0.25">
      <c r="A1673" s="1">
        <v>41179</v>
      </c>
      <c r="B1673" t="s">
        <v>14</v>
      </c>
      <c r="C1673" s="3">
        <v>346</v>
      </c>
      <c r="D1673">
        <f>SUMIF(B$1:B$2162, B1673, C$1:C$2162)</f>
        <v>23660</v>
      </c>
      <c r="E1673" s="2" t="str">
        <f t="shared" si="184"/>
        <v>2.25</v>
      </c>
      <c r="F1673">
        <f t="shared" si="185"/>
        <v>778.5</v>
      </c>
      <c r="G1673">
        <f t="shared" si="186"/>
        <v>2012</v>
      </c>
      <c r="H1673">
        <f>SUMIF(B$1:B1673, B1673, F$1:F1673)</f>
        <v>39154.490000000005</v>
      </c>
      <c r="I1673">
        <f t="shared" si="183"/>
        <v>0.2</v>
      </c>
      <c r="J1673">
        <f t="shared" si="187"/>
        <v>709.3</v>
      </c>
      <c r="K1673" s="1">
        <f>EOMONTH(A1673, 0)</f>
        <v>41182</v>
      </c>
      <c r="L1673" s="3">
        <f t="shared" si="188"/>
        <v>4121</v>
      </c>
      <c r="M1673">
        <f t="shared" si="189"/>
        <v>0</v>
      </c>
    </row>
    <row r="1674" spans="1:13" x14ac:dyDescent="0.25">
      <c r="A1674" s="1">
        <v>41180</v>
      </c>
      <c r="B1674" t="s">
        <v>52</v>
      </c>
      <c r="C1674" s="3">
        <v>45</v>
      </c>
      <c r="D1674">
        <f>SUMIF(B$1:B$2162, B1674, C$1:C$2162)</f>
        <v>5460</v>
      </c>
      <c r="E1674" s="2" t="str">
        <f t="shared" si="184"/>
        <v>2.25</v>
      </c>
      <c r="F1674">
        <f t="shared" si="185"/>
        <v>101.25</v>
      </c>
      <c r="G1674">
        <f t="shared" si="186"/>
        <v>2012</v>
      </c>
      <c r="H1674">
        <f>SUMIF(B$1:B1674, B1674, F$1:F1674)</f>
        <v>9284.2099999999991</v>
      </c>
      <c r="I1674">
        <f t="shared" ref="I1674:I1737" si="190">IF(AND(H1674&gt;=100, H1674&lt;1000), 0.05, IF(AND(H1674&gt;=1000, H1674&lt;10000), 0.1, IF(H1674&gt;=10000, 0.2, 0)))</f>
        <v>0.1</v>
      </c>
      <c r="J1674">
        <f t="shared" si="187"/>
        <v>96.75</v>
      </c>
      <c r="K1674" s="1">
        <f>EOMONTH(A1674, 0)</f>
        <v>41182</v>
      </c>
      <c r="L1674" s="3">
        <f t="shared" si="188"/>
        <v>4076</v>
      </c>
      <c r="M1674">
        <f t="shared" si="189"/>
        <v>0</v>
      </c>
    </row>
    <row r="1675" spans="1:13" x14ac:dyDescent="0.25">
      <c r="A1675" s="1">
        <v>41182</v>
      </c>
      <c r="B1675" t="s">
        <v>151</v>
      </c>
      <c r="C1675" s="3">
        <v>11</v>
      </c>
      <c r="D1675">
        <f>SUMIF(B$1:B$2162, B1675, C$1:C$2162)</f>
        <v>50</v>
      </c>
      <c r="E1675" s="2" t="str">
        <f t="shared" si="184"/>
        <v>2.25</v>
      </c>
      <c r="F1675">
        <f t="shared" si="185"/>
        <v>24.75</v>
      </c>
      <c r="G1675">
        <f t="shared" si="186"/>
        <v>2012</v>
      </c>
      <c r="H1675">
        <f>SUMIF(B$1:B1675, B1675, F$1:F1675)</f>
        <v>108.6</v>
      </c>
      <c r="I1675">
        <f t="shared" si="190"/>
        <v>0.05</v>
      </c>
      <c r="J1675">
        <f t="shared" si="187"/>
        <v>24.200000000000003</v>
      </c>
      <c r="K1675" s="1">
        <f>EOMONTH(A1675, 0)</f>
        <v>41182</v>
      </c>
      <c r="L1675" s="3">
        <f t="shared" si="188"/>
        <v>4065</v>
      </c>
      <c r="M1675">
        <f t="shared" si="189"/>
        <v>0</v>
      </c>
    </row>
    <row r="1676" spans="1:13" x14ac:dyDescent="0.25">
      <c r="A1676" s="1">
        <v>41185</v>
      </c>
      <c r="B1676" t="s">
        <v>130</v>
      </c>
      <c r="C1676" s="3">
        <v>14</v>
      </c>
      <c r="D1676">
        <f>SUMIF(B$1:B$2162, B1676, C$1:C$2162)</f>
        <v>41</v>
      </c>
      <c r="E1676" s="2" t="str">
        <f t="shared" si="184"/>
        <v>2.25</v>
      </c>
      <c r="F1676">
        <f t="shared" si="185"/>
        <v>31.5</v>
      </c>
      <c r="G1676">
        <f t="shared" si="186"/>
        <v>2012</v>
      </c>
      <c r="H1676">
        <f>SUMIF(B$1:B1676, B1676, F$1:F1676)</f>
        <v>54.209999999999994</v>
      </c>
      <c r="I1676">
        <f t="shared" si="190"/>
        <v>0</v>
      </c>
      <c r="J1676">
        <f t="shared" si="187"/>
        <v>31.5</v>
      </c>
      <c r="K1676" s="1">
        <f>EOMONTH(A1676, 0)</f>
        <v>41213</v>
      </c>
      <c r="L1676" s="3">
        <f t="shared" si="188"/>
        <v>5065</v>
      </c>
      <c r="M1676">
        <f t="shared" si="189"/>
        <v>0</v>
      </c>
    </row>
    <row r="1677" spans="1:13" x14ac:dyDescent="0.25">
      <c r="A1677" s="1">
        <v>41190</v>
      </c>
      <c r="B1677" t="s">
        <v>51</v>
      </c>
      <c r="C1677" s="3">
        <v>12</v>
      </c>
      <c r="D1677">
        <f>SUMIF(B$1:B$2162, B1677, C$1:C$2162)</f>
        <v>25</v>
      </c>
      <c r="E1677" s="2" t="str">
        <f t="shared" si="184"/>
        <v>2.25</v>
      </c>
      <c r="F1677">
        <f t="shared" si="185"/>
        <v>27</v>
      </c>
      <c r="G1677">
        <f t="shared" si="186"/>
        <v>2012</v>
      </c>
      <c r="H1677">
        <f>SUMIF(B$1:B1677, B1677, F$1:F1677)</f>
        <v>53.82</v>
      </c>
      <c r="I1677">
        <f t="shared" si="190"/>
        <v>0</v>
      </c>
      <c r="J1677">
        <f t="shared" si="187"/>
        <v>27</v>
      </c>
      <c r="K1677" s="1">
        <f>EOMONTH(A1677, 0)</f>
        <v>41213</v>
      </c>
      <c r="L1677" s="3">
        <f t="shared" si="188"/>
        <v>5053</v>
      </c>
      <c r="M1677">
        <f t="shared" si="189"/>
        <v>0</v>
      </c>
    </row>
    <row r="1678" spans="1:13" x14ac:dyDescent="0.25">
      <c r="A1678" s="1">
        <v>41195</v>
      </c>
      <c r="B1678" t="s">
        <v>26</v>
      </c>
      <c r="C1678" s="3">
        <v>142</v>
      </c>
      <c r="D1678">
        <f>SUMIF(B$1:B$2162, B1678, C$1:C$2162)</f>
        <v>2286</v>
      </c>
      <c r="E1678" s="2" t="str">
        <f t="shared" si="184"/>
        <v>2.25</v>
      </c>
      <c r="F1678">
        <f t="shared" si="185"/>
        <v>319.5</v>
      </c>
      <c r="G1678">
        <f t="shared" si="186"/>
        <v>2012</v>
      </c>
      <c r="H1678">
        <f>SUMIF(B$1:B1678, B1678, F$1:F1678)</f>
        <v>3677.59</v>
      </c>
      <c r="I1678">
        <f t="shared" si="190"/>
        <v>0.1</v>
      </c>
      <c r="J1678">
        <f t="shared" si="187"/>
        <v>305.3</v>
      </c>
      <c r="K1678" s="1">
        <f>EOMONTH(A1678, 0)</f>
        <v>41213</v>
      </c>
      <c r="L1678" s="3">
        <f t="shared" si="188"/>
        <v>4911</v>
      </c>
      <c r="M1678">
        <f t="shared" si="189"/>
        <v>0</v>
      </c>
    </row>
    <row r="1679" spans="1:13" x14ac:dyDescent="0.25">
      <c r="A1679" s="1">
        <v>41195</v>
      </c>
      <c r="B1679" t="s">
        <v>154</v>
      </c>
      <c r="C1679" s="3">
        <v>11</v>
      </c>
      <c r="D1679">
        <f>SUMIF(B$1:B$2162, B1679, C$1:C$2162)</f>
        <v>30</v>
      </c>
      <c r="E1679" s="2" t="str">
        <f t="shared" si="184"/>
        <v>2.25</v>
      </c>
      <c r="F1679">
        <f t="shared" si="185"/>
        <v>24.75</v>
      </c>
      <c r="G1679">
        <f t="shared" si="186"/>
        <v>2012</v>
      </c>
      <c r="H1679">
        <f>SUMIF(B$1:B1679, B1679, F$1:F1679)</f>
        <v>37.65</v>
      </c>
      <c r="I1679">
        <f t="shared" si="190"/>
        <v>0</v>
      </c>
      <c r="J1679">
        <f t="shared" si="187"/>
        <v>24.75</v>
      </c>
      <c r="K1679" s="1">
        <f>EOMONTH(A1679, 0)</f>
        <v>41213</v>
      </c>
      <c r="L1679" s="3">
        <f t="shared" si="188"/>
        <v>4900</v>
      </c>
      <c r="M1679">
        <f t="shared" si="189"/>
        <v>0</v>
      </c>
    </row>
    <row r="1680" spans="1:13" x14ac:dyDescent="0.25">
      <c r="A1680" s="1">
        <v>41201</v>
      </c>
      <c r="B1680" t="s">
        <v>71</v>
      </c>
      <c r="C1680" s="3">
        <v>184</v>
      </c>
      <c r="D1680">
        <f>SUMIF(B$1:B$2162, B1680, C$1:C$2162)</f>
        <v>3185</v>
      </c>
      <c r="E1680" s="2" t="str">
        <f t="shared" si="184"/>
        <v>2.25</v>
      </c>
      <c r="F1680">
        <f t="shared" si="185"/>
        <v>414</v>
      </c>
      <c r="G1680">
        <f t="shared" si="186"/>
        <v>2012</v>
      </c>
      <c r="H1680">
        <f>SUMIF(B$1:B1680, B1680, F$1:F1680)</f>
        <v>4303.43</v>
      </c>
      <c r="I1680">
        <f t="shared" si="190"/>
        <v>0.1</v>
      </c>
      <c r="J1680">
        <f t="shared" si="187"/>
        <v>395.59999999999997</v>
      </c>
      <c r="K1680" s="1">
        <f>EOMONTH(A1680, 0)</f>
        <v>41213</v>
      </c>
      <c r="L1680" s="3">
        <f t="shared" si="188"/>
        <v>4716</v>
      </c>
      <c r="M1680">
        <f t="shared" si="189"/>
        <v>0</v>
      </c>
    </row>
    <row r="1681" spans="1:13" x14ac:dyDescent="0.25">
      <c r="A1681" s="1">
        <v>41202</v>
      </c>
      <c r="B1681" t="s">
        <v>45</v>
      </c>
      <c r="C1681" s="3">
        <v>390</v>
      </c>
      <c r="D1681">
        <f>SUMIF(B$1:B$2162, B1681, C$1:C$2162)</f>
        <v>26451</v>
      </c>
      <c r="E1681" s="2" t="str">
        <f t="shared" si="184"/>
        <v>2.25</v>
      </c>
      <c r="F1681">
        <f t="shared" si="185"/>
        <v>877.5</v>
      </c>
      <c r="G1681">
        <f t="shared" si="186"/>
        <v>2012</v>
      </c>
      <c r="H1681">
        <f>SUMIF(B$1:B1681, B1681, F$1:F1681)</f>
        <v>41710.650000000009</v>
      </c>
      <c r="I1681">
        <f t="shared" si="190"/>
        <v>0.2</v>
      </c>
      <c r="J1681">
        <f t="shared" si="187"/>
        <v>799.49999999999989</v>
      </c>
      <c r="K1681" s="1">
        <f>EOMONTH(A1681, 0)</f>
        <v>41213</v>
      </c>
      <c r="L1681" s="3">
        <f t="shared" si="188"/>
        <v>4326</v>
      </c>
      <c r="M1681">
        <f t="shared" si="189"/>
        <v>0</v>
      </c>
    </row>
    <row r="1682" spans="1:13" x14ac:dyDescent="0.25">
      <c r="A1682" s="1">
        <v>41206</v>
      </c>
      <c r="B1682" t="s">
        <v>37</v>
      </c>
      <c r="C1682" s="3">
        <v>110</v>
      </c>
      <c r="D1682">
        <f>SUMIF(B$1:B$2162, B1682, C$1:C$2162)</f>
        <v>5232</v>
      </c>
      <c r="E1682" s="2" t="str">
        <f t="shared" si="184"/>
        <v>2.25</v>
      </c>
      <c r="F1682">
        <f t="shared" si="185"/>
        <v>247.5</v>
      </c>
      <c r="G1682">
        <f t="shared" si="186"/>
        <v>2012</v>
      </c>
      <c r="H1682">
        <f>SUMIF(B$1:B1682, B1682, F$1:F1682)</f>
        <v>8759.8900000000012</v>
      </c>
      <c r="I1682">
        <f t="shared" si="190"/>
        <v>0.1</v>
      </c>
      <c r="J1682">
        <f t="shared" si="187"/>
        <v>236.5</v>
      </c>
      <c r="K1682" s="1">
        <f>EOMONTH(A1682, 0)</f>
        <v>41213</v>
      </c>
      <c r="L1682" s="3">
        <f t="shared" si="188"/>
        <v>4216</v>
      </c>
      <c r="M1682">
        <f t="shared" si="189"/>
        <v>0</v>
      </c>
    </row>
    <row r="1683" spans="1:13" x14ac:dyDescent="0.25">
      <c r="A1683" s="1">
        <v>41207</v>
      </c>
      <c r="B1683" t="s">
        <v>19</v>
      </c>
      <c r="C1683" s="3">
        <v>92</v>
      </c>
      <c r="D1683">
        <f>SUMIF(B$1:B$2162, B1683, C$1:C$2162)</f>
        <v>4784</v>
      </c>
      <c r="E1683" s="2" t="str">
        <f t="shared" si="184"/>
        <v>2.25</v>
      </c>
      <c r="F1683">
        <f t="shared" si="185"/>
        <v>207</v>
      </c>
      <c r="G1683">
        <f t="shared" si="186"/>
        <v>2012</v>
      </c>
      <c r="H1683">
        <f>SUMIF(B$1:B1683, B1683, F$1:F1683)</f>
        <v>8258.2999999999993</v>
      </c>
      <c r="I1683">
        <f t="shared" si="190"/>
        <v>0.1</v>
      </c>
      <c r="J1683">
        <f t="shared" si="187"/>
        <v>197.79999999999998</v>
      </c>
      <c r="K1683" s="1">
        <f>EOMONTH(A1683, 0)</f>
        <v>41213</v>
      </c>
      <c r="L1683" s="3">
        <f t="shared" si="188"/>
        <v>4124</v>
      </c>
      <c r="M1683">
        <f t="shared" si="189"/>
        <v>0</v>
      </c>
    </row>
    <row r="1684" spans="1:13" x14ac:dyDescent="0.25">
      <c r="A1684" s="1">
        <v>41208</v>
      </c>
      <c r="B1684" t="s">
        <v>68</v>
      </c>
      <c r="C1684" s="3">
        <v>5</v>
      </c>
      <c r="D1684">
        <f>SUMIF(B$1:B$2162, B1684, C$1:C$2162)</f>
        <v>37</v>
      </c>
      <c r="E1684" s="2" t="str">
        <f t="shared" si="184"/>
        <v>2.25</v>
      </c>
      <c r="F1684">
        <f t="shared" si="185"/>
        <v>11.25</v>
      </c>
      <c r="G1684">
        <f t="shared" si="186"/>
        <v>2012</v>
      </c>
      <c r="H1684">
        <f>SUMIF(B$1:B1684, B1684, F$1:F1684)</f>
        <v>77.86</v>
      </c>
      <c r="I1684">
        <f t="shared" si="190"/>
        <v>0</v>
      </c>
      <c r="J1684">
        <f t="shared" si="187"/>
        <v>11.25</v>
      </c>
      <c r="K1684" s="1">
        <f>EOMONTH(A1684, 0)</f>
        <v>41213</v>
      </c>
      <c r="L1684" s="3">
        <f t="shared" si="188"/>
        <v>4119</v>
      </c>
      <c r="M1684">
        <f t="shared" si="189"/>
        <v>0</v>
      </c>
    </row>
    <row r="1685" spans="1:13" x14ac:dyDescent="0.25">
      <c r="A1685" s="1">
        <v>41208</v>
      </c>
      <c r="B1685" t="s">
        <v>229</v>
      </c>
      <c r="C1685" s="3">
        <v>2</v>
      </c>
      <c r="D1685">
        <f>SUMIF(B$1:B$2162, B1685, C$1:C$2162)</f>
        <v>25</v>
      </c>
      <c r="E1685" s="2" t="str">
        <f t="shared" si="184"/>
        <v>2.25</v>
      </c>
      <c r="F1685">
        <f t="shared" si="185"/>
        <v>4.5</v>
      </c>
      <c r="G1685">
        <f t="shared" si="186"/>
        <v>2012</v>
      </c>
      <c r="H1685">
        <f>SUMIF(B$1:B1685, B1685, F$1:F1685)</f>
        <v>38.25</v>
      </c>
      <c r="I1685">
        <f t="shared" si="190"/>
        <v>0</v>
      </c>
      <c r="J1685">
        <f t="shared" si="187"/>
        <v>4.5</v>
      </c>
      <c r="K1685" s="1">
        <f>EOMONTH(A1685, 0)</f>
        <v>41213</v>
      </c>
      <c r="L1685" s="3">
        <f t="shared" si="188"/>
        <v>4117</v>
      </c>
      <c r="M1685">
        <f t="shared" si="189"/>
        <v>0</v>
      </c>
    </row>
    <row r="1686" spans="1:13" x14ac:dyDescent="0.25">
      <c r="A1686" s="1">
        <v>41210</v>
      </c>
      <c r="B1686" t="s">
        <v>175</v>
      </c>
      <c r="C1686" s="3">
        <v>14</v>
      </c>
      <c r="D1686">
        <f>SUMIF(B$1:B$2162, B1686, C$1:C$2162)</f>
        <v>59</v>
      </c>
      <c r="E1686" s="2" t="str">
        <f t="shared" si="184"/>
        <v>2.25</v>
      </c>
      <c r="F1686">
        <f t="shared" si="185"/>
        <v>31.5</v>
      </c>
      <c r="G1686">
        <f t="shared" si="186"/>
        <v>2012</v>
      </c>
      <c r="H1686">
        <f>SUMIF(B$1:B1686, B1686, F$1:F1686)</f>
        <v>91</v>
      </c>
      <c r="I1686">
        <f t="shared" si="190"/>
        <v>0</v>
      </c>
      <c r="J1686">
        <f t="shared" si="187"/>
        <v>31.5</v>
      </c>
      <c r="K1686" s="1">
        <f>EOMONTH(A1686, 0)</f>
        <v>41213</v>
      </c>
      <c r="L1686" s="3">
        <f t="shared" si="188"/>
        <v>4103</v>
      </c>
      <c r="M1686">
        <f t="shared" si="189"/>
        <v>0</v>
      </c>
    </row>
    <row r="1687" spans="1:13" x14ac:dyDescent="0.25">
      <c r="A1687" s="1">
        <v>41213</v>
      </c>
      <c r="B1687" t="s">
        <v>84</v>
      </c>
      <c r="C1687" s="3">
        <v>6</v>
      </c>
      <c r="D1687">
        <f>SUMIF(B$1:B$2162, B1687, C$1:C$2162)</f>
        <v>19</v>
      </c>
      <c r="E1687" s="2" t="str">
        <f t="shared" si="184"/>
        <v>2.25</v>
      </c>
      <c r="F1687">
        <f t="shared" si="185"/>
        <v>13.5</v>
      </c>
      <c r="G1687">
        <f t="shared" si="186"/>
        <v>2012</v>
      </c>
      <c r="H1687">
        <f>SUMIF(B$1:B1687, B1687, F$1:F1687)</f>
        <v>40.4</v>
      </c>
      <c r="I1687">
        <f t="shared" si="190"/>
        <v>0</v>
      </c>
      <c r="J1687">
        <f t="shared" si="187"/>
        <v>13.5</v>
      </c>
      <c r="K1687" s="1">
        <f>EOMONTH(A1687, 0)</f>
        <v>41213</v>
      </c>
      <c r="L1687" s="3">
        <f t="shared" si="188"/>
        <v>4097</v>
      </c>
      <c r="M1687">
        <f t="shared" si="189"/>
        <v>0</v>
      </c>
    </row>
    <row r="1688" spans="1:13" x14ac:dyDescent="0.25">
      <c r="A1688" s="1">
        <v>41214</v>
      </c>
      <c r="B1688" t="s">
        <v>7</v>
      </c>
      <c r="C1688" s="3">
        <v>108</v>
      </c>
      <c r="D1688">
        <f>SUMIF(B$1:B$2162, B1688, C$1:C$2162)</f>
        <v>27505</v>
      </c>
      <c r="E1688" s="2" t="str">
        <f t="shared" si="184"/>
        <v>2.25</v>
      </c>
      <c r="F1688">
        <f t="shared" si="185"/>
        <v>243</v>
      </c>
      <c r="G1688">
        <f t="shared" si="186"/>
        <v>2012</v>
      </c>
      <c r="H1688">
        <f>SUMIF(B$1:B1688, B1688, F$1:F1688)</f>
        <v>45607.329999999994</v>
      </c>
      <c r="I1688">
        <f t="shared" si="190"/>
        <v>0.2</v>
      </c>
      <c r="J1688">
        <f t="shared" si="187"/>
        <v>221.39999999999998</v>
      </c>
      <c r="K1688" s="1">
        <f>EOMONTH(A1688, 0)</f>
        <v>41243</v>
      </c>
      <c r="L1688" s="3">
        <f t="shared" si="188"/>
        <v>5097</v>
      </c>
      <c r="M1688">
        <f t="shared" si="189"/>
        <v>0</v>
      </c>
    </row>
    <row r="1689" spans="1:13" x14ac:dyDescent="0.25">
      <c r="A1689" s="1">
        <v>41214</v>
      </c>
      <c r="B1689" t="s">
        <v>18</v>
      </c>
      <c r="C1689" s="3">
        <v>65</v>
      </c>
      <c r="D1689">
        <f>SUMIF(B$1:B$2162, B1689, C$1:C$2162)</f>
        <v>5156</v>
      </c>
      <c r="E1689" s="2" t="str">
        <f t="shared" si="184"/>
        <v>2.25</v>
      </c>
      <c r="F1689">
        <f t="shared" si="185"/>
        <v>146.25</v>
      </c>
      <c r="G1689">
        <f t="shared" si="186"/>
        <v>2012</v>
      </c>
      <c r="H1689">
        <f>SUMIF(B$1:B1689, B1689, F$1:F1689)</f>
        <v>9185.7999999999993</v>
      </c>
      <c r="I1689">
        <f t="shared" si="190"/>
        <v>0.1</v>
      </c>
      <c r="J1689">
        <f t="shared" si="187"/>
        <v>139.75</v>
      </c>
      <c r="K1689" s="1">
        <f>EOMONTH(A1689, 0)</f>
        <v>41243</v>
      </c>
      <c r="L1689" s="3">
        <f t="shared" si="188"/>
        <v>5032</v>
      </c>
      <c r="M1689">
        <f t="shared" si="189"/>
        <v>0</v>
      </c>
    </row>
    <row r="1690" spans="1:13" x14ac:dyDescent="0.25">
      <c r="A1690" s="1">
        <v>41214</v>
      </c>
      <c r="B1690" t="s">
        <v>69</v>
      </c>
      <c r="C1690" s="3">
        <v>45</v>
      </c>
      <c r="D1690">
        <f>SUMIF(B$1:B$2162, B1690, C$1:C$2162)</f>
        <v>3803</v>
      </c>
      <c r="E1690" s="2" t="str">
        <f t="shared" si="184"/>
        <v>2.25</v>
      </c>
      <c r="F1690">
        <f t="shared" si="185"/>
        <v>101.25</v>
      </c>
      <c r="G1690">
        <f t="shared" si="186"/>
        <v>2012</v>
      </c>
      <c r="H1690">
        <f>SUMIF(B$1:B1690, B1690, F$1:F1690)</f>
        <v>6152.3600000000015</v>
      </c>
      <c r="I1690">
        <f t="shared" si="190"/>
        <v>0.1</v>
      </c>
      <c r="J1690">
        <f t="shared" si="187"/>
        <v>96.75</v>
      </c>
      <c r="K1690" s="1">
        <f>EOMONTH(A1690, 0)</f>
        <v>41243</v>
      </c>
      <c r="L1690" s="3">
        <f t="shared" si="188"/>
        <v>4987</v>
      </c>
      <c r="M1690">
        <f t="shared" si="189"/>
        <v>0</v>
      </c>
    </row>
    <row r="1691" spans="1:13" x14ac:dyDescent="0.25">
      <c r="A1691" s="1">
        <v>41215</v>
      </c>
      <c r="B1691" t="s">
        <v>37</v>
      </c>
      <c r="C1691" s="3">
        <v>159</v>
      </c>
      <c r="D1691">
        <f>SUMIF(B$1:B$2162, B1691, C$1:C$2162)</f>
        <v>5232</v>
      </c>
      <c r="E1691" s="2" t="str">
        <f t="shared" si="184"/>
        <v>2.25</v>
      </c>
      <c r="F1691">
        <f t="shared" si="185"/>
        <v>357.75</v>
      </c>
      <c r="G1691">
        <f t="shared" si="186"/>
        <v>2012</v>
      </c>
      <c r="H1691">
        <f>SUMIF(B$1:B1691, B1691, F$1:F1691)</f>
        <v>9117.6400000000012</v>
      </c>
      <c r="I1691">
        <f t="shared" si="190"/>
        <v>0.1</v>
      </c>
      <c r="J1691">
        <f t="shared" si="187"/>
        <v>341.84999999999997</v>
      </c>
      <c r="K1691" s="1">
        <f>EOMONTH(A1691, 0)</f>
        <v>41243</v>
      </c>
      <c r="L1691" s="3">
        <f t="shared" si="188"/>
        <v>4828</v>
      </c>
      <c r="M1691">
        <f t="shared" si="189"/>
        <v>0</v>
      </c>
    </row>
    <row r="1692" spans="1:13" x14ac:dyDescent="0.25">
      <c r="A1692" s="1">
        <v>41219</v>
      </c>
      <c r="B1692" t="s">
        <v>19</v>
      </c>
      <c r="C1692" s="3">
        <v>141</v>
      </c>
      <c r="D1692">
        <f>SUMIF(B$1:B$2162, B1692, C$1:C$2162)</f>
        <v>4784</v>
      </c>
      <c r="E1692" s="2" t="str">
        <f t="shared" si="184"/>
        <v>2.25</v>
      </c>
      <c r="F1692">
        <f t="shared" si="185"/>
        <v>317.25</v>
      </c>
      <c r="G1692">
        <f t="shared" si="186"/>
        <v>2012</v>
      </c>
      <c r="H1692">
        <f>SUMIF(B$1:B1692, B1692, F$1:F1692)</f>
        <v>8575.5499999999993</v>
      </c>
      <c r="I1692">
        <f t="shared" si="190"/>
        <v>0.1</v>
      </c>
      <c r="J1692">
        <f t="shared" si="187"/>
        <v>303.14999999999998</v>
      </c>
      <c r="K1692" s="1">
        <f>EOMONTH(A1692, 0)</f>
        <v>41243</v>
      </c>
      <c r="L1692" s="3">
        <f t="shared" si="188"/>
        <v>4687</v>
      </c>
      <c r="M1692">
        <f t="shared" si="189"/>
        <v>0</v>
      </c>
    </row>
    <row r="1693" spans="1:13" x14ac:dyDescent="0.25">
      <c r="A1693" s="1">
        <v>41219</v>
      </c>
      <c r="B1693" t="s">
        <v>38</v>
      </c>
      <c r="C1693" s="3">
        <v>14</v>
      </c>
      <c r="D1693">
        <f>SUMIF(B$1:B$2162, B1693, C$1:C$2162)</f>
        <v>48</v>
      </c>
      <c r="E1693" s="2" t="str">
        <f t="shared" si="184"/>
        <v>2.25</v>
      </c>
      <c r="F1693">
        <f t="shared" si="185"/>
        <v>31.5</v>
      </c>
      <c r="G1693">
        <f t="shared" si="186"/>
        <v>2012</v>
      </c>
      <c r="H1693">
        <f>SUMIF(B$1:B1693, B1693, F$1:F1693)</f>
        <v>77.989999999999995</v>
      </c>
      <c r="I1693">
        <f t="shared" si="190"/>
        <v>0</v>
      </c>
      <c r="J1693">
        <f t="shared" si="187"/>
        <v>31.5</v>
      </c>
      <c r="K1693" s="1">
        <f>EOMONTH(A1693, 0)</f>
        <v>41243</v>
      </c>
      <c r="L1693" s="3">
        <f t="shared" si="188"/>
        <v>4673</v>
      </c>
      <c r="M1693">
        <f t="shared" si="189"/>
        <v>0</v>
      </c>
    </row>
    <row r="1694" spans="1:13" x14ac:dyDescent="0.25">
      <c r="A1694" s="1">
        <v>41222</v>
      </c>
      <c r="B1694" t="s">
        <v>10</v>
      </c>
      <c r="C1694" s="3">
        <v>142</v>
      </c>
      <c r="D1694">
        <f>SUMIF(B$1:B$2162, B1694, C$1:C$2162)</f>
        <v>4831</v>
      </c>
      <c r="E1694" s="2" t="str">
        <f t="shared" si="184"/>
        <v>2.25</v>
      </c>
      <c r="F1694">
        <f t="shared" si="185"/>
        <v>319.5</v>
      </c>
      <c r="G1694">
        <f t="shared" si="186"/>
        <v>2012</v>
      </c>
      <c r="H1694">
        <f>SUMIF(B$1:B1694, B1694, F$1:F1694)</f>
        <v>7554.0900000000011</v>
      </c>
      <c r="I1694">
        <f t="shared" si="190"/>
        <v>0.1</v>
      </c>
      <c r="J1694">
        <f t="shared" si="187"/>
        <v>305.3</v>
      </c>
      <c r="K1694" s="1">
        <f>EOMONTH(A1694, 0)</f>
        <v>41243</v>
      </c>
      <c r="L1694" s="3">
        <f t="shared" si="188"/>
        <v>4531</v>
      </c>
      <c r="M1694">
        <f t="shared" si="189"/>
        <v>0</v>
      </c>
    </row>
    <row r="1695" spans="1:13" x14ac:dyDescent="0.25">
      <c r="A1695" s="1">
        <v>41223</v>
      </c>
      <c r="B1695" t="s">
        <v>9</v>
      </c>
      <c r="C1695" s="3">
        <v>167</v>
      </c>
      <c r="D1695">
        <f>SUMIF(B$1:B$2162, B1695, C$1:C$2162)</f>
        <v>26955</v>
      </c>
      <c r="E1695" s="2" t="str">
        <f t="shared" si="184"/>
        <v>2.25</v>
      </c>
      <c r="F1695">
        <f t="shared" si="185"/>
        <v>375.75</v>
      </c>
      <c r="G1695">
        <f t="shared" si="186"/>
        <v>2012</v>
      </c>
      <c r="H1695">
        <f>SUMIF(B$1:B1695, B1695, F$1:F1695)</f>
        <v>42875.319999999985</v>
      </c>
      <c r="I1695">
        <f t="shared" si="190"/>
        <v>0.2</v>
      </c>
      <c r="J1695">
        <f t="shared" si="187"/>
        <v>342.34999999999997</v>
      </c>
      <c r="K1695" s="1">
        <f>EOMONTH(A1695, 0)</f>
        <v>41243</v>
      </c>
      <c r="L1695" s="3">
        <f t="shared" si="188"/>
        <v>4364</v>
      </c>
      <c r="M1695">
        <f t="shared" si="189"/>
        <v>0</v>
      </c>
    </row>
    <row r="1696" spans="1:13" x14ac:dyDescent="0.25">
      <c r="A1696" s="1">
        <v>41224</v>
      </c>
      <c r="B1696" t="s">
        <v>175</v>
      </c>
      <c r="C1696" s="3">
        <v>12</v>
      </c>
      <c r="D1696">
        <f>SUMIF(B$1:B$2162, B1696, C$1:C$2162)</f>
        <v>59</v>
      </c>
      <c r="E1696" s="2" t="str">
        <f t="shared" si="184"/>
        <v>2.25</v>
      </c>
      <c r="F1696">
        <f t="shared" si="185"/>
        <v>27</v>
      </c>
      <c r="G1696">
        <f t="shared" si="186"/>
        <v>2012</v>
      </c>
      <c r="H1696">
        <f>SUMIF(B$1:B1696, B1696, F$1:F1696)</f>
        <v>118</v>
      </c>
      <c r="I1696">
        <f t="shared" si="190"/>
        <v>0.05</v>
      </c>
      <c r="J1696">
        <f t="shared" si="187"/>
        <v>26.400000000000002</v>
      </c>
      <c r="K1696" s="1">
        <f>EOMONTH(A1696, 0)</f>
        <v>41243</v>
      </c>
      <c r="L1696" s="3">
        <f t="shared" si="188"/>
        <v>4352</v>
      </c>
      <c r="M1696">
        <f t="shared" si="189"/>
        <v>0</v>
      </c>
    </row>
    <row r="1697" spans="1:13" x14ac:dyDescent="0.25">
      <c r="A1697" s="1">
        <v>41229</v>
      </c>
      <c r="B1697" t="s">
        <v>28</v>
      </c>
      <c r="C1697" s="3">
        <v>187</v>
      </c>
      <c r="D1697">
        <f>SUMIF(B$1:B$2162, B1697, C$1:C$2162)</f>
        <v>4440</v>
      </c>
      <c r="E1697" s="2" t="str">
        <f t="shared" si="184"/>
        <v>2.25</v>
      </c>
      <c r="F1697">
        <f t="shared" si="185"/>
        <v>420.75</v>
      </c>
      <c r="G1697">
        <f t="shared" si="186"/>
        <v>2012</v>
      </c>
      <c r="H1697">
        <f>SUMIF(B$1:B1697, B1697, F$1:F1697)</f>
        <v>7881.74</v>
      </c>
      <c r="I1697">
        <f t="shared" si="190"/>
        <v>0.1</v>
      </c>
      <c r="J1697">
        <f t="shared" si="187"/>
        <v>402.05</v>
      </c>
      <c r="K1697" s="1">
        <f>EOMONTH(A1697, 0)</f>
        <v>41243</v>
      </c>
      <c r="L1697" s="3">
        <f t="shared" si="188"/>
        <v>4165</v>
      </c>
      <c r="M1697">
        <f t="shared" si="189"/>
        <v>0</v>
      </c>
    </row>
    <row r="1698" spans="1:13" x14ac:dyDescent="0.25">
      <c r="A1698" s="1">
        <v>41232</v>
      </c>
      <c r="B1698" t="s">
        <v>41</v>
      </c>
      <c r="C1698" s="3">
        <v>14</v>
      </c>
      <c r="D1698">
        <f>SUMIF(B$1:B$2162, B1698, C$1:C$2162)</f>
        <v>49</v>
      </c>
      <c r="E1698" s="2" t="str">
        <f t="shared" si="184"/>
        <v>2.25</v>
      </c>
      <c r="F1698">
        <f t="shared" si="185"/>
        <v>31.5</v>
      </c>
      <c r="G1698">
        <f t="shared" si="186"/>
        <v>2012</v>
      </c>
      <c r="H1698">
        <f>SUMIF(B$1:B1698, B1698, F$1:F1698)</f>
        <v>103.3</v>
      </c>
      <c r="I1698">
        <f t="shared" si="190"/>
        <v>0.05</v>
      </c>
      <c r="J1698">
        <f t="shared" si="187"/>
        <v>30.800000000000004</v>
      </c>
      <c r="K1698" s="1">
        <f>EOMONTH(A1698, 0)</f>
        <v>41243</v>
      </c>
      <c r="L1698" s="3">
        <f t="shared" si="188"/>
        <v>4151</v>
      </c>
      <c r="M1698">
        <f t="shared" si="189"/>
        <v>0</v>
      </c>
    </row>
    <row r="1699" spans="1:13" x14ac:dyDescent="0.25">
      <c r="A1699" s="1">
        <v>41235</v>
      </c>
      <c r="B1699" t="s">
        <v>165</v>
      </c>
      <c r="C1699" s="3">
        <v>10</v>
      </c>
      <c r="D1699">
        <f>SUMIF(B$1:B$2162, B1699, C$1:C$2162)</f>
        <v>12</v>
      </c>
      <c r="E1699" s="2" t="str">
        <f t="shared" si="184"/>
        <v>2.25</v>
      </c>
      <c r="F1699">
        <f t="shared" si="185"/>
        <v>22.5</v>
      </c>
      <c r="G1699">
        <f t="shared" si="186"/>
        <v>2012</v>
      </c>
      <c r="H1699">
        <f>SUMIF(B$1:B1699, B1699, F$1:F1699)</f>
        <v>26.8</v>
      </c>
      <c r="I1699">
        <f t="shared" si="190"/>
        <v>0</v>
      </c>
      <c r="J1699">
        <f t="shared" si="187"/>
        <v>22.5</v>
      </c>
      <c r="K1699" s="1">
        <f>EOMONTH(A1699, 0)</f>
        <v>41243</v>
      </c>
      <c r="L1699" s="3">
        <f t="shared" si="188"/>
        <v>4141</v>
      </c>
      <c r="M1699">
        <f t="shared" si="189"/>
        <v>0</v>
      </c>
    </row>
    <row r="1700" spans="1:13" x14ac:dyDescent="0.25">
      <c r="A1700" s="1">
        <v>41236</v>
      </c>
      <c r="B1700" t="s">
        <v>22</v>
      </c>
      <c r="C1700" s="3">
        <v>269</v>
      </c>
      <c r="D1700">
        <f>SUMIF(B$1:B$2162, B1700, C$1:C$2162)</f>
        <v>26025</v>
      </c>
      <c r="E1700" s="2" t="str">
        <f t="shared" si="184"/>
        <v>2.25</v>
      </c>
      <c r="F1700">
        <f t="shared" si="185"/>
        <v>605.25</v>
      </c>
      <c r="G1700">
        <f t="shared" si="186"/>
        <v>2012</v>
      </c>
      <c r="H1700">
        <f>SUMIF(B$1:B1700, B1700, F$1:F1700)</f>
        <v>41769.530000000006</v>
      </c>
      <c r="I1700">
        <f t="shared" si="190"/>
        <v>0.2</v>
      </c>
      <c r="J1700">
        <f t="shared" si="187"/>
        <v>551.44999999999993</v>
      </c>
      <c r="K1700" s="1">
        <f>EOMONTH(A1700, 0)</f>
        <v>41243</v>
      </c>
      <c r="L1700" s="3">
        <f t="shared" si="188"/>
        <v>3872</v>
      </c>
      <c r="M1700">
        <f t="shared" si="189"/>
        <v>0</v>
      </c>
    </row>
    <row r="1701" spans="1:13" x14ac:dyDescent="0.25">
      <c r="A1701" s="1">
        <v>41236</v>
      </c>
      <c r="B1701" t="s">
        <v>5</v>
      </c>
      <c r="C1701" s="3">
        <v>328</v>
      </c>
      <c r="D1701">
        <f>SUMIF(B$1:B$2162, B1701, C$1:C$2162)</f>
        <v>11402</v>
      </c>
      <c r="E1701" s="2" t="str">
        <f t="shared" si="184"/>
        <v>2.25</v>
      </c>
      <c r="F1701">
        <f t="shared" si="185"/>
        <v>738</v>
      </c>
      <c r="G1701">
        <f t="shared" si="186"/>
        <v>2012</v>
      </c>
      <c r="H1701">
        <f>SUMIF(B$1:B1701, B1701, F$1:F1701)</f>
        <v>19257.750000000004</v>
      </c>
      <c r="I1701">
        <f t="shared" si="190"/>
        <v>0.2</v>
      </c>
      <c r="J1701">
        <f t="shared" si="187"/>
        <v>672.4</v>
      </c>
      <c r="K1701" s="1">
        <f>EOMONTH(A1701, 0)</f>
        <v>41243</v>
      </c>
      <c r="L1701" s="3">
        <f t="shared" si="188"/>
        <v>3544</v>
      </c>
      <c r="M1701">
        <f t="shared" si="189"/>
        <v>0</v>
      </c>
    </row>
    <row r="1702" spans="1:13" x14ac:dyDescent="0.25">
      <c r="A1702" s="1">
        <v>41237</v>
      </c>
      <c r="B1702" t="s">
        <v>9</v>
      </c>
      <c r="C1702" s="3">
        <v>228</v>
      </c>
      <c r="D1702">
        <f>SUMIF(B$1:B$2162, B1702, C$1:C$2162)</f>
        <v>26955</v>
      </c>
      <c r="E1702" s="2" t="str">
        <f t="shared" si="184"/>
        <v>2.25</v>
      </c>
      <c r="F1702">
        <f t="shared" si="185"/>
        <v>513</v>
      </c>
      <c r="G1702">
        <f t="shared" si="186"/>
        <v>2012</v>
      </c>
      <c r="H1702">
        <f>SUMIF(B$1:B1702, B1702, F$1:F1702)</f>
        <v>43388.319999999985</v>
      </c>
      <c r="I1702">
        <f t="shared" si="190"/>
        <v>0.2</v>
      </c>
      <c r="J1702">
        <f t="shared" si="187"/>
        <v>467.4</v>
      </c>
      <c r="K1702" s="1">
        <f>EOMONTH(A1702, 0)</f>
        <v>41243</v>
      </c>
      <c r="L1702" s="3">
        <f t="shared" si="188"/>
        <v>3316</v>
      </c>
      <c r="M1702">
        <f t="shared" si="189"/>
        <v>0</v>
      </c>
    </row>
    <row r="1703" spans="1:13" x14ac:dyDescent="0.25">
      <c r="A1703" s="1">
        <v>41239</v>
      </c>
      <c r="B1703" t="s">
        <v>2</v>
      </c>
      <c r="C1703" s="3">
        <v>12</v>
      </c>
      <c r="D1703">
        <f>SUMIF(B$1:B$2162, B1703, C$1:C$2162)</f>
        <v>14</v>
      </c>
      <c r="E1703" s="2" t="str">
        <f t="shared" si="184"/>
        <v>2.25</v>
      </c>
      <c r="F1703">
        <f t="shared" si="185"/>
        <v>27</v>
      </c>
      <c r="G1703">
        <f t="shared" si="186"/>
        <v>2012</v>
      </c>
      <c r="H1703">
        <f>SUMIF(B$1:B1703, B1703, F$1:F1703)</f>
        <v>31</v>
      </c>
      <c r="I1703">
        <f t="shared" si="190"/>
        <v>0</v>
      </c>
      <c r="J1703">
        <f t="shared" si="187"/>
        <v>27</v>
      </c>
      <c r="K1703" s="1">
        <f>EOMONTH(A1703, 0)</f>
        <v>41243</v>
      </c>
      <c r="L1703" s="3">
        <f t="shared" si="188"/>
        <v>3304</v>
      </c>
      <c r="M1703">
        <f t="shared" si="189"/>
        <v>0</v>
      </c>
    </row>
    <row r="1704" spans="1:13" x14ac:dyDescent="0.25">
      <c r="A1704" s="1">
        <v>41244</v>
      </c>
      <c r="B1704" t="s">
        <v>93</v>
      </c>
      <c r="C1704" s="3">
        <v>16</v>
      </c>
      <c r="D1704">
        <f>SUMIF(B$1:B$2162, B1704, C$1:C$2162)</f>
        <v>35</v>
      </c>
      <c r="E1704" s="2" t="str">
        <f t="shared" si="184"/>
        <v>2.25</v>
      </c>
      <c r="F1704">
        <f t="shared" si="185"/>
        <v>36</v>
      </c>
      <c r="G1704">
        <f t="shared" si="186"/>
        <v>2012</v>
      </c>
      <c r="H1704">
        <f>SUMIF(B$1:B1704, B1704, F$1:F1704)</f>
        <v>75.400000000000006</v>
      </c>
      <c r="I1704">
        <f t="shared" si="190"/>
        <v>0</v>
      </c>
      <c r="J1704">
        <f t="shared" si="187"/>
        <v>36</v>
      </c>
      <c r="K1704" s="1">
        <f>EOMONTH(A1704, 0)</f>
        <v>41274</v>
      </c>
      <c r="L1704" s="3">
        <f t="shared" si="188"/>
        <v>5304</v>
      </c>
      <c r="M1704">
        <f t="shared" si="189"/>
        <v>0</v>
      </c>
    </row>
    <row r="1705" spans="1:13" x14ac:dyDescent="0.25">
      <c r="A1705" s="1">
        <v>41247</v>
      </c>
      <c r="B1705" t="s">
        <v>17</v>
      </c>
      <c r="C1705" s="3">
        <v>233</v>
      </c>
      <c r="D1705">
        <f>SUMIF(B$1:B$2162, B1705, C$1:C$2162)</f>
        <v>19896</v>
      </c>
      <c r="E1705" s="2" t="str">
        <f t="shared" si="184"/>
        <v>2.25</v>
      </c>
      <c r="F1705">
        <f t="shared" si="185"/>
        <v>524.25</v>
      </c>
      <c r="G1705">
        <f t="shared" si="186"/>
        <v>2012</v>
      </c>
      <c r="H1705">
        <f>SUMIF(B$1:B1705, B1705, F$1:F1705)</f>
        <v>31644.69</v>
      </c>
      <c r="I1705">
        <f t="shared" si="190"/>
        <v>0.2</v>
      </c>
      <c r="J1705">
        <f t="shared" si="187"/>
        <v>477.65</v>
      </c>
      <c r="K1705" s="1">
        <f>EOMONTH(A1705, 0)</f>
        <v>41274</v>
      </c>
      <c r="L1705" s="3">
        <f t="shared" si="188"/>
        <v>5071</v>
      </c>
      <c r="M1705">
        <f t="shared" si="189"/>
        <v>0</v>
      </c>
    </row>
    <row r="1706" spans="1:13" x14ac:dyDescent="0.25">
      <c r="A1706" s="1">
        <v>41248</v>
      </c>
      <c r="B1706" t="s">
        <v>132</v>
      </c>
      <c r="C1706" s="3">
        <v>10</v>
      </c>
      <c r="D1706">
        <f>SUMIF(B$1:B$2162, B1706, C$1:C$2162)</f>
        <v>31</v>
      </c>
      <c r="E1706" s="2" t="str">
        <f t="shared" si="184"/>
        <v>2.25</v>
      </c>
      <c r="F1706">
        <f t="shared" si="185"/>
        <v>22.5</v>
      </c>
      <c r="G1706">
        <f t="shared" si="186"/>
        <v>2012</v>
      </c>
      <c r="H1706">
        <f>SUMIF(B$1:B1706, B1706, F$1:F1706)</f>
        <v>51.199999999999996</v>
      </c>
      <c r="I1706">
        <f t="shared" si="190"/>
        <v>0</v>
      </c>
      <c r="J1706">
        <f t="shared" si="187"/>
        <v>22.5</v>
      </c>
      <c r="K1706" s="1">
        <f>EOMONTH(A1706, 0)</f>
        <v>41274</v>
      </c>
      <c r="L1706" s="3">
        <f t="shared" si="188"/>
        <v>5061</v>
      </c>
      <c r="M1706">
        <f t="shared" si="189"/>
        <v>0</v>
      </c>
    </row>
    <row r="1707" spans="1:13" x14ac:dyDescent="0.25">
      <c r="A1707" s="1">
        <v>41251</v>
      </c>
      <c r="B1707" t="s">
        <v>5</v>
      </c>
      <c r="C1707" s="3">
        <v>388</v>
      </c>
      <c r="D1707">
        <f>SUMIF(B$1:B$2162, B1707, C$1:C$2162)</f>
        <v>11402</v>
      </c>
      <c r="E1707" s="2" t="str">
        <f t="shared" si="184"/>
        <v>2.25</v>
      </c>
      <c r="F1707">
        <f t="shared" si="185"/>
        <v>873</v>
      </c>
      <c r="G1707">
        <f t="shared" si="186"/>
        <v>2012</v>
      </c>
      <c r="H1707">
        <f>SUMIF(B$1:B1707, B1707, F$1:F1707)</f>
        <v>20130.750000000004</v>
      </c>
      <c r="I1707">
        <f t="shared" si="190"/>
        <v>0.2</v>
      </c>
      <c r="J1707">
        <f t="shared" si="187"/>
        <v>795.4</v>
      </c>
      <c r="K1707" s="1">
        <f>EOMONTH(A1707, 0)</f>
        <v>41274</v>
      </c>
      <c r="L1707" s="3">
        <f t="shared" si="188"/>
        <v>4673</v>
      </c>
      <c r="M1707">
        <f t="shared" si="189"/>
        <v>0</v>
      </c>
    </row>
    <row r="1708" spans="1:13" x14ac:dyDescent="0.25">
      <c r="A1708" s="1">
        <v>41251</v>
      </c>
      <c r="B1708" t="s">
        <v>10</v>
      </c>
      <c r="C1708" s="3">
        <v>168</v>
      </c>
      <c r="D1708">
        <f>SUMIF(B$1:B$2162, B1708, C$1:C$2162)</f>
        <v>4831</v>
      </c>
      <c r="E1708" s="2" t="str">
        <f t="shared" si="184"/>
        <v>2.25</v>
      </c>
      <c r="F1708">
        <f t="shared" si="185"/>
        <v>378</v>
      </c>
      <c r="G1708">
        <f t="shared" si="186"/>
        <v>2012</v>
      </c>
      <c r="H1708">
        <f>SUMIF(B$1:B1708, B1708, F$1:F1708)</f>
        <v>7932.0900000000011</v>
      </c>
      <c r="I1708">
        <f t="shared" si="190"/>
        <v>0.1</v>
      </c>
      <c r="J1708">
        <f t="shared" si="187"/>
        <v>361.2</v>
      </c>
      <c r="K1708" s="1">
        <f>EOMONTH(A1708, 0)</f>
        <v>41274</v>
      </c>
      <c r="L1708" s="3">
        <f t="shared" si="188"/>
        <v>4505</v>
      </c>
      <c r="M1708">
        <f t="shared" si="189"/>
        <v>0</v>
      </c>
    </row>
    <row r="1709" spans="1:13" x14ac:dyDescent="0.25">
      <c r="A1709" s="1">
        <v>41252</v>
      </c>
      <c r="B1709" t="s">
        <v>50</v>
      </c>
      <c r="C1709" s="3">
        <v>319</v>
      </c>
      <c r="D1709">
        <f>SUMIF(B$1:B$2162, B1709, C$1:C$2162)</f>
        <v>22352</v>
      </c>
      <c r="E1709" s="2" t="str">
        <f t="shared" si="184"/>
        <v>2.25</v>
      </c>
      <c r="F1709">
        <f t="shared" si="185"/>
        <v>717.75</v>
      </c>
      <c r="G1709">
        <f t="shared" si="186"/>
        <v>2012</v>
      </c>
      <c r="H1709">
        <f>SUMIF(B$1:B1709, B1709, F$1:F1709)</f>
        <v>43608.439999999995</v>
      </c>
      <c r="I1709">
        <f t="shared" si="190"/>
        <v>0.2</v>
      </c>
      <c r="J1709">
        <f t="shared" si="187"/>
        <v>653.94999999999993</v>
      </c>
      <c r="K1709" s="1">
        <f>EOMONTH(A1709, 0)</f>
        <v>41274</v>
      </c>
      <c r="L1709" s="3">
        <f t="shared" si="188"/>
        <v>4186</v>
      </c>
      <c r="M1709">
        <f t="shared" si="189"/>
        <v>0</v>
      </c>
    </row>
    <row r="1710" spans="1:13" x14ac:dyDescent="0.25">
      <c r="A1710" s="1">
        <v>41254</v>
      </c>
      <c r="B1710" t="s">
        <v>67</v>
      </c>
      <c r="C1710" s="3">
        <v>12</v>
      </c>
      <c r="D1710">
        <f>SUMIF(B$1:B$2162, B1710, C$1:C$2162)</f>
        <v>34</v>
      </c>
      <c r="E1710" s="2" t="str">
        <f t="shared" si="184"/>
        <v>2.25</v>
      </c>
      <c r="F1710">
        <f t="shared" si="185"/>
        <v>27</v>
      </c>
      <c r="G1710">
        <f t="shared" si="186"/>
        <v>2012</v>
      </c>
      <c r="H1710">
        <f>SUMIF(B$1:B1710, B1710, F$1:F1710)</f>
        <v>65</v>
      </c>
      <c r="I1710">
        <f t="shared" si="190"/>
        <v>0</v>
      </c>
      <c r="J1710">
        <f t="shared" si="187"/>
        <v>27</v>
      </c>
      <c r="K1710" s="1">
        <f>EOMONTH(A1710, 0)</f>
        <v>41274</v>
      </c>
      <c r="L1710" s="3">
        <f t="shared" si="188"/>
        <v>4174</v>
      </c>
      <c r="M1710">
        <f t="shared" si="189"/>
        <v>0</v>
      </c>
    </row>
    <row r="1711" spans="1:13" x14ac:dyDescent="0.25">
      <c r="A1711" s="1">
        <v>41256</v>
      </c>
      <c r="B1711" t="s">
        <v>173</v>
      </c>
      <c r="C1711" s="3">
        <v>150</v>
      </c>
      <c r="D1711">
        <f>SUMIF(B$1:B$2162, B1711, C$1:C$2162)</f>
        <v>641</v>
      </c>
      <c r="E1711" s="2" t="str">
        <f t="shared" si="184"/>
        <v>2.25</v>
      </c>
      <c r="F1711">
        <f t="shared" si="185"/>
        <v>337.5</v>
      </c>
      <c r="G1711">
        <f t="shared" si="186"/>
        <v>2012</v>
      </c>
      <c r="H1711">
        <f>SUMIF(B$1:B1711, B1711, F$1:F1711)</f>
        <v>1408.57</v>
      </c>
      <c r="I1711">
        <f t="shared" si="190"/>
        <v>0.1</v>
      </c>
      <c r="J1711">
        <f t="shared" si="187"/>
        <v>322.5</v>
      </c>
      <c r="K1711" s="1">
        <f>EOMONTH(A1711, 0)</f>
        <v>41274</v>
      </c>
      <c r="L1711" s="3">
        <f t="shared" si="188"/>
        <v>4024</v>
      </c>
      <c r="M1711">
        <f t="shared" si="189"/>
        <v>0</v>
      </c>
    </row>
    <row r="1712" spans="1:13" x14ac:dyDescent="0.25">
      <c r="A1712" s="1">
        <v>41258</v>
      </c>
      <c r="B1712" t="s">
        <v>9</v>
      </c>
      <c r="C1712" s="3">
        <v>347</v>
      </c>
      <c r="D1712">
        <f>SUMIF(B$1:B$2162, B1712, C$1:C$2162)</f>
        <v>26955</v>
      </c>
      <c r="E1712" s="2" t="str">
        <f t="shared" si="184"/>
        <v>2.25</v>
      </c>
      <c r="F1712">
        <f t="shared" si="185"/>
        <v>780.75</v>
      </c>
      <c r="G1712">
        <f t="shared" si="186"/>
        <v>2012</v>
      </c>
      <c r="H1712">
        <f>SUMIF(B$1:B1712, B1712, F$1:F1712)</f>
        <v>44169.069999999985</v>
      </c>
      <c r="I1712">
        <f t="shared" si="190"/>
        <v>0.2</v>
      </c>
      <c r="J1712">
        <f t="shared" si="187"/>
        <v>711.34999999999991</v>
      </c>
      <c r="K1712" s="1">
        <f>EOMONTH(A1712, 0)</f>
        <v>41274</v>
      </c>
      <c r="L1712" s="3">
        <f t="shared" si="188"/>
        <v>3677</v>
      </c>
      <c r="M1712">
        <f t="shared" si="189"/>
        <v>0</v>
      </c>
    </row>
    <row r="1713" spans="1:13" x14ac:dyDescent="0.25">
      <c r="A1713" s="1">
        <v>41259</v>
      </c>
      <c r="B1713" t="s">
        <v>23</v>
      </c>
      <c r="C1713" s="3">
        <v>177</v>
      </c>
      <c r="D1713">
        <f>SUMIF(B$1:B$2162, B1713, C$1:C$2162)</f>
        <v>3905</v>
      </c>
      <c r="E1713" s="2" t="str">
        <f t="shared" si="184"/>
        <v>2.25</v>
      </c>
      <c r="F1713">
        <f t="shared" si="185"/>
        <v>398.25</v>
      </c>
      <c r="G1713">
        <f t="shared" si="186"/>
        <v>2012</v>
      </c>
      <c r="H1713">
        <f>SUMIF(B$1:B1713, B1713, F$1:F1713)</f>
        <v>7565.11</v>
      </c>
      <c r="I1713">
        <f t="shared" si="190"/>
        <v>0.1</v>
      </c>
      <c r="J1713">
        <f t="shared" si="187"/>
        <v>380.55</v>
      </c>
      <c r="K1713" s="1">
        <f>EOMONTH(A1713, 0)</f>
        <v>41274</v>
      </c>
      <c r="L1713" s="3">
        <f t="shared" si="188"/>
        <v>3500</v>
      </c>
      <c r="M1713">
        <f t="shared" si="189"/>
        <v>0</v>
      </c>
    </row>
    <row r="1714" spans="1:13" x14ac:dyDescent="0.25">
      <c r="A1714" s="1">
        <v>41262</v>
      </c>
      <c r="B1714" t="s">
        <v>45</v>
      </c>
      <c r="C1714" s="3">
        <v>222</v>
      </c>
      <c r="D1714">
        <f>SUMIF(B$1:B$2162, B1714, C$1:C$2162)</f>
        <v>26451</v>
      </c>
      <c r="E1714" s="2" t="str">
        <f t="shared" si="184"/>
        <v>2.25</v>
      </c>
      <c r="F1714">
        <f t="shared" si="185"/>
        <v>499.5</v>
      </c>
      <c r="G1714">
        <f t="shared" si="186"/>
        <v>2012</v>
      </c>
      <c r="H1714">
        <f>SUMIF(B$1:B1714, B1714, F$1:F1714)</f>
        <v>42210.150000000009</v>
      </c>
      <c r="I1714">
        <f t="shared" si="190"/>
        <v>0.2</v>
      </c>
      <c r="J1714">
        <f t="shared" si="187"/>
        <v>455.09999999999997</v>
      </c>
      <c r="K1714" s="1">
        <f>EOMONTH(A1714, 0)</f>
        <v>41274</v>
      </c>
      <c r="L1714" s="3">
        <f t="shared" si="188"/>
        <v>3278</v>
      </c>
      <c r="M1714">
        <f t="shared" si="189"/>
        <v>0</v>
      </c>
    </row>
    <row r="1715" spans="1:13" x14ac:dyDescent="0.25">
      <c r="A1715" s="1">
        <v>41273</v>
      </c>
      <c r="B1715" t="s">
        <v>49</v>
      </c>
      <c r="C1715" s="3">
        <v>9</v>
      </c>
      <c r="D1715">
        <f>SUMIF(B$1:B$2162, B1715, C$1:C$2162)</f>
        <v>26</v>
      </c>
      <c r="E1715" s="2" t="str">
        <f t="shared" si="184"/>
        <v>2.25</v>
      </c>
      <c r="F1715">
        <f t="shared" si="185"/>
        <v>20.25</v>
      </c>
      <c r="G1715">
        <f t="shared" si="186"/>
        <v>2012</v>
      </c>
      <c r="H1715">
        <f>SUMIF(B$1:B1715, B1715, F$1:F1715)</f>
        <v>51</v>
      </c>
      <c r="I1715">
        <f t="shared" si="190"/>
        <v>0</v>
      </c>
      <c r="J1715">
        <f t="shared" si="187"/>
        <v>20.25</v>
      </c>
      <c r="K1715" s="1">
        <f>EOMONTH(A1715, 0)</f>
        <v>41274</v>
      </c>
      <c r="L1715" s="3">
        <f t="shared" si="188"/>
        <v>3269</v>
      </c>
      <c r="M1715">
        <f t="shared" si="189"/>
        <v>0</v>
      </c>
    </row>
    <row r="1716" spans="1:13" x14ac:dyDescent="0.25">
      <c r="A1716" s="1">
        <v>41273</v>
      </c>
      <c r="B1716" t="s">
        <v>231</v>
      </c>
      <c r="C1716" s="3">
        <v>14</v>
      </c>
      <c r="D1716">
        <f>SUMIF(B$1:B$2162, B1716, C$1:C$2162)</f>
        <v>14</v>
      </c>
      <c r="E1716" s="2" t="str">
        <f t="shared" si="184"/>
        <v>2.25</v>
      </c>
      <c r="F1716">
        <f t="shared" si="185"/>
        <v>31.5</v>
      </c>
      <c r="G1716">
        <f t="shared" si="186"/>
        <v>2012</v>
      </c>
      <c r="H1716">
        <f>SUMIF(B$1:B1716, B1716, F$1:F1716)</f>
        <v>31.5</v>
      </c>
      <c r="I1716">
        <f t="shared" si="190"/>
        <v>0</v>
      </c>
      <c r="J1716">
        <f t="shared" si="187"/>
        <v>31.5</v>
      </c>
      <c r="K1716" s="1">
        <f>EOMONTH(A1716, 0)</f>
        <v>41274</v>
      </c>
      <c r="L1716" s="3">
        <f t="shared" si="188"/>
        <v>3255</v>
      </c>
      <c r="M1716">
        <f t="shared" si="189"/>
        <v>0</v>
      </c>
    </row>
    <row r="1717" spans="1:13" x14ac:dyDescent="0.25">
      <c r="A1717" s="1">
        <v>41275</v>
      </c>
      <c r="B1717" t="s">
        <v>3</v>
      </c>
      <c r="C1717" s="3">
        <v>7</v>
      </c>
      <c r="D1717">
        <f>SUMIF(B$1:B$2162, B1717, C$1:C$2162)</f>
        <v>32</v>
      </c>
      <c r="E1717" s="2" t="str">
        <f t="shared" si="184"/>
        <v>2.22</v>
      </c>
      <c r="F1717">
        <f t="shared" si="185"/>
        <v>15.540000000000001</v>
      </c>
      <c r="G1717">
        <f t="shared" si="186"/>
        <v>2013</v>
      </c>
      <c r="H1717">
        <f>SUMIF(B$1:B1717, B1717, F$1:F1717)</f>
        <v>56.44</v>
      </c>
      <c r="I1717">
        <f t="shared" si="190"/>
        <v>0</v>
      </c>
      <c r="J1717">
        <f t="shared" si="187"/>
        <v>15.540000000000001</v>
      </c>
      <c r="K1717" s="1">
        <f>EOMONTH(A1717, 0)</f>
        <v>41305</v>
      </c>
      <c r="L1717" s="3">
        <f t="shared" si="188"/>
        <v>3248</v>
      </c>
      <c r="M1717">
        <f t="shared" si="189"/>
        <v>0</v>
      </c>
    </row>
    <row r="1718" spans="1:13" x14ac:dyDescent="0.25">
      <c r="A1718" s="1">
        <v>41279</v>
      </c>
      <c r="B1718" t="s">
        <v>66</v>
      </c>
      <c r="C1718" s="3">
        <v>171</v>
      </c>
      <c r="D1718">
        <f>SUMIF(B$1:B$2162, B1718, C$1:C$2162)</f>
        <v>3795</v>
      </c>
      <c r="E1718" s="2" t="str">
        <f t="shared" si="184"/>
        <v>2.22</v>
      </c>
      <c r="F1718">
        <f t="shared" si="185"/>
        <v>379.62000000000006</v>
      </c>
      <c r="G1718">
        <f t="shared" si="186"/>
        <v>2013</v>
      </c>
      <c r="H1718">
        <f>SUMIF(B$1:B1718, B1718, F$1:F1718)</f>
        <v>6720.0499999999993</v>
      </c>
      <c r="I1718">
        <f t="shared" si="190"/>
        <v>0.1</v>
      </c>
      <c r="J1718">
        <f t="shared" si="187"/>
        <v>362.52000000000004</v>
      </c>
      <c r="K1718" s="1">
        <f>EOMONTH(A1718, 0)</f>
        <v>41305</v>
      </c>
      <c r="L1718" s="3">
        <f t="shared" si="188"/>
        <v>3077</v>
      </c>
      <c r="M1718">
        <f t="shared" si="189"/>
        <v>0</v>
      </c>
    </row>
    <row r="1719" spans="1:13" x14ac:dyDescent="0.25">
      <c r="A1719" s="1">
        <v>41283</v>
      </c>
      <c r="B1719" t="s">
        <v>208</v>
      </c>
      <c r="C1719" s="3">
        <v>16</v>
      </c>
      <c r="D1719">
        <f>SUMIF(B$1:B$2162, B1719, C$1:C$2162)</f>
        <v>23</v>
      </c>
      <c r="E1719" s="2" t="str">
        <f t="shared" si="184"/>
        <v>2.22</v>
      </c>
      <c r="F1719">
        <f t="shared" si="185"/>
        <v>35.520000000000003</v>
      </c>
      <c r="G1719">
        <f t="shared" si="186"/>
        <v>2013</v>
      </c>
      <c r="H1719">
        <f>SUMIF(B$1:B1719, B1719, F$1:F1719)</f>
        <v>50.220000000000006</v>
      </c>
      <c r="I1719">
        <f t="shared" si="190"/>
        <v>0</v>
      </c>
      <c r="J1719">
        <f t="shared" si="187"/>
        <v>35.520000000000003</v>
      </c>
      <c r="K1719" s="1">
        <f>EOMONTH(A1719, 0)</f>
        <v>41305</v>
      </c>
      <c r="L1719" s="3">
        <f t="shared" si="188"/>
        <v>3061</v>
      </c>
      <c r="M1719">
        <f t="shared" si="189"/>
        <v>0</v>
      </c>
    </row>
    <row r="1720" spans="1:13" x14ac:dyDescent="0.25">
      <c r="A1720" s="1">
        <v>41284</v>
      </c>
      <c r="B1720" t="s">
        <v>18</v>
      </c>
      <c r="C1720" s="3">
        <v>176</v>
      </c>
      <c r="D1720">
        <f>SUMIF(B$1:B$2162, B1720, C$1:C$2162)</f>
        <v>5156</v>
      </c>
      <c r="E1720" s="2" t="str">
        <f t="shared" si="184"/>
        <v>2.22</v>
      </c>
      <c r="F1720">
        <f t="shared" si="185"/>
        <v>390.72</v>
      </c>
      <c r="G1720">
        <f t="shared" si="186"/>
        <v>2013</v>
      </c>
      <c r="H1720">
        <f>SUMIF(B$1:B1720, B1720, F$1:F1720)</f>
        <v>9576.5199999999986</v>
      </c>
      <c r="I1720">
        <f t="shared" si="190"/>
        <v>0.1</v>
      </c>
      <c r="J1720">
        <f t="shared" si="187"/>
        <v>373.12</v>
      </c>
      <c r="K1720" s="1">
        <f>EOMONTH(A1720, 0)</f>
        <v>41305</v>
      </c>
      <c r="L1720" s="3">
        <f t="shared" si="188"/>
        <v>2885</v>
      </c>
      <c r="M1720">
        <f t="shared" si="189"/>
        <v>0</v>
      </c>
    </row>
    <row r="1721" spans="1:13" x14ac:dyDescent="0.25">
      <c r="A1721" s="1">
        <v>41287</v>
      </c>
      <c r="B1721" t="s">
        <v>55</v>
      </c>
      <c r="C1721" s="3">
        <v>37</v>
      </c>
      <c r="D1721">
        <f>SUMIF(B$1:B$2162, B1721, C$1:C$2162)</f>
        <v>4926</v>
      </c>
      <c r="E1721" s="2" t="str">
        <f t="shared" si="184"/>
        <v>2.22</v>
      </c>
      <c r="F1721">
        <f t="shared" si="185"/>
        <v>82.14</v>
      </c>
      <c r="G1721">
        <f t="shared" si="186"/>
        <v>2013</v>
      </c>
      <c r="H1721">
        <f>SUMIF(B$1:B1721, B1721, F$1:F1721)</f>
        <v>8637.19</v>
      </c>
      <c r="I1721">
        <f t="shared" si="190"/>
        <v>0.1</v>
      </c>
      <c r="J1721">
        <f t="shared" si="187"/>
        <v>78.44</v>
      </c>
      <c r="K1721" s="1">
        <f>EOMONTH(A1721, 0)</f>
        <v>41305</v>
      </c>
      <c r="L1721" s="3">
        <f t="shared" si="188"/>
        <v>2848</v>
      </c>
      <c r="M1721">
        <f t="shared" si="189"/>
        <v>0</v>
      </c>
    </row>
    <row r="1722" spans="1:13" x14ac:dyDescent="0.25">
      <c r="A1722" s="1">
        <v>41290</v>
      </c>
      <c r="B1722" t="s">
        <v>18</v>
      </c>
      <c r="C1722" s="3">
        <v>186</v>
      </c>
      <c r="D1722">
        <f>SUMIF(B$1:B$2162, B1722, C$1:C$2162)</f>
        <v>5156</v>
      </c>
      <c r="E1722" s="2" t="str">
        <f t="shared" si="184"/>
        <v>2.22</v>
      </c>
      <c r="F1722">
        <f t="shared" si="185"/>
        <v>412.92</v>
      </c>
      <c r="G1722">
        <f t="shared" si="186"/>
        <v>2013</v>
      </c>
      <c r="H1722">
        <f>SUMIF(B$1:B1722, B1722, F$1:F1722)</f>
        <v>9989.4399999999987</v>
      </c>
      <c r="I1722">
        <f t="shared" si="190"/>
        <v>0.1</v>
      </c>
      <c r="J1722">
        <f t="shared" si="187"/>
        <v>394.32</v>
      </c>
      <c r="K1722" s="1">
        <f>EOMONTH(A1722, 0)</f>
        <v>41305</v>
      </c>
      <c r="L1722" s="3">
        <f t="shared" si="188"/>
        <v>2662</v>
      </c>
      <c r="M1722">
        <f t="shared" si="189"/>
        <v>0</v>
      </c>
    </row>
    <row r="1723" spans="1:13" x14ac:dyDescent="0.25">
      <c r="A1723" s="1">
        <v>41290</v>
      </c>
      <c r="B1723" t="s">
        <v>61</v>
      </c>
      <c r="C1723" s="3">
        <v>45</v>
      </c>
      <c r="D1723">
        <f>SUMIF(B$1:B$2162, B1723, C$1:C$2162)</f>
        <v>3705</v>
      </c>
      <c r="E1723" s="2" t="str">
        <f t="shared" si="184"/>
        <v>2.22</v>
      </c>
      <c r="F1723">
        <f t="shared" si="185"/>
        <v>99.9</v>
      </c>
      <c r="G1723">
        <f t="shared" si="186"/>
        <v>2013</v>
      </c>
      <c r="H1723">
        <f>SUMIF(B$1:B1723, B1723, F$1:F1723)</f>
        <v>5637.7399999999989</v>
      </c>
      <c r="I1723">
        <f t="shared" si="190"/>
        <v>0.1</v>
      </c>
      <c r="J1723">
        <f t="shared" si="187"/>
        <v>95.4</v>
      </c>
      <c r="K1723" s="1">
        <f>EOMONTH(A1723, 0)</f>
        <v>41305</v>
      </c>
      <c r="L1723" s="3">
        <f t="shared" si="188"/>
        <v>2617</v>
      </c>
      <c r="M1723">
        <f t="shared" si="189"/>
        <v>0</v>
      </c>
    </row>
    <row r="1724" spans="1:13" x14ac:dyDescent="0.25">
      <c r="A1724" s="1">
        <v>41294</v>
      </c>
      <c r="B1724" t="s">
        <v>14</v>
      </c>
      <c r="C1724" s="3">
        <v>211</v>
      </c>
      <c r="D1724">
        <f>SUMIF(B$1:B$2162, B1724, C$1:C$2162)</f>
        <v>23660</v>
      </c>
      <c r="E1724" s="2" t="str">
        <f t="shared" si="184"/>
        <v>2.22</v>
      </c>
      <c r="F1724">
        <f t="shared" si="185"/>
        <v>468.42</v>
      </c>
      <c r="G1724">
        <f t="shared" si="186"/>
        <v>2013</v>
      </c>
      <c r="H1724">
        <f>SUMIF(B$1:B1724, B1724, F$1:F1724)</f>
        <v>39622.910000000003</v>
      </c>
      <c r="I1724">
        <f t="shared" si="190"/>
        <v>0.2</v>
      </c>
      <c r="J1724">
        <f t="shared" si="187"/>
        <v>426.22</v>
      </c>
      <c r="K1724" s="1">
        <f>EOMONTH(A1724, 0)</f>
        <v>41305</v>
      </c>
      <c r="L1724" s="3">
        <f t="shared" si="188"/>
        <v>2406</v>
      </c>
      <c r="M1724">
        <f t="shared" si="189"/>
        <v>0</v>
      </c>
    </row>
    <row r="1725" spans="1:13" x14ac:dyDescent="0.25">
      <c r="A1725" s="1">
        <v>41294</v>
      </c>
      <c r="B1725" t="s">
        <v>52</v>
      </c>
      <c r="C1725" s="3">
        <v>186</v>
      </c>
      <c r="D1725">
        <f>SUMIF(B$1:B$2162, B1725, C$1:C$2162)</f>
        <v>5460</v>
      </c>
      <c r="E1725" s="2" t="str">
        <f t="shared" si="184"/>
        <v>2.22</v>
      </c>
      <c r="F1725">
        <f t="shared" si="185"/>
        <v>412.92</v>
      </c>
      <c r="G1725">
        <f t="shared" si="186"/>
        <v>2013</v>
      </c>
      <c r="H1725">
        <f>SUMIF(B$1:B1725, B1725, F$1:F1725)</f>
        <v>9697.1299999999992</v>
      </c>
      <c r="I1725">
        <f t="shared" si="190"/>
        <v>0.1</v>
      </c>
      <c r="J1725">
        <f t="shared" si="187"/>
        <v>394.32</v>
      </c>
      <c r="K1725" s="1">
        <f>EOMONTH(A1725, 0)</f>
        <v>41305</v>
      </c>
      <c r="L1725" s="3">
        <f t="shared" si="188"/>
        <v>2220</v>
      </c>
      <c r="M1725">
        <f t="shared" si="189"/>
        <v>0</v>
      </c>
    </row>
    <row r="1726" spans="1:13" x14ac:dyDescent="0.25">
      <c r="A1726" s="1">
        <v>41300</v>
      </c>
      <c r="B1726" t="s">
        <v>9</v>
      </c>
      <c r="C1726" s="3">
        <v>330</v>
      </c>
      <c r="D1726">
        <f>SUMIF(B$1:B$2162, B1726, C$1:C$2162)</f>
        <v>26955</v>
      </c>
      <c r="E1726" s="2" t="str">
        <f t="shared" si="184"/>
        <v>2.22</v>
      </c>
      <c r="F1726">
        <f t="shared" si="185"/>
        <v>732.6</v>
      </c>
      <c r="G1726">
        <f t="shared" si="186"/>
        <v>2013</v>
      </c>
      <c r="H1726">
        <f>SUMIF(B$1:B1726, B1726, F$1:F1726)</f>
        <v>44901.669999999984</v>
      </c>
      <c r="I1726">
        <f t="shared" si="190"/>
        <v>0.2</v>
      </c>
      <c r="J1726">
        <f t="shared" si="187"/>
        <v>666.6</v>
      </c>
      <c r="K1726" s="1">
        <f>EOMONTH(A1726, 0)</f>
        <v>41305</v>
      </c>
      <c r="L1726" s="3">
        <f t="shared" si="188"/>
        <v>1890</v>
      </c>
      <c r="M1726">
        <f t="shared" si="189"/>
        <v>0</v>
      </c>
    </row>
    <row r="1727" spans="1:13" x14ac:dyDescent="0.25">
      <c r="A1727" s="1">
        <v>41301</v>
      </c>
      <c r="B1727" t="s">
        <v>9</v>
      </c>
      <c r="C1727" s="3">
        <v>459</v>
      </c>
      <c r="D1727">
        <f>SUMIF(B$1:B$2162, B1727, C$1:C$2162)</f>
        <v>26955</v>
      </c>
      <c r="E1727" s="2" t="str">
        <f t="shared" si="184"/>
        <v>2.22</v>
      </c>
      <c r="F1727">
        <f t="shared" si="185"/>
        <v>1018.9800000000001</v>
      </c>
      <c r="G1727">
        <f t="shared" si="186"/>
        <v>2013</v>
      </c>
      <c r="H1727">
        <f>SUMIF(B$1:B1727, B1727, F$1:F1727)</f>
        <v>45920.649999999987</v>
      </c>
      <c r="I1727">
        <f t="shared" si="190"/>
        <v>0.2</v>
      </c>
      <c r="J1727">
        <f t="shared" si="187"/>
        <v>927.18000000000006</v>
      </c>
      <c r="K1727" s="1">
        <f>EOMONTH(A1727, 0)</f>
        <v>41305</v>
      </c>
      <c r="L1727" s="3">
        <f t="shared" si="188"/>
        <v>1431</v>
      </c>
      <c r="M1727">
        <f t="shared" si="189"/>
        <v>0</v>
      </c>
    </row>
    <row r="1728" spans="1:13" x14ac:dyDescent="0.25">
      <c r="A1728" s="1">
        <v>41301</v>
      </c>
      <c r="B1728" t="s">
        <v>14</v>
      </c>
      <c r="C1728" s="3">
        <v>134</v>
      </c>
      <c r="D1728">
        <f>SUMIF(B$1:B$2162, B1728, C$1:C$2162)</f>
        <v>23660</v>
      </c>
      <c r="E1728" s="2" t="str">
        <f t="shared" si="184"/>
        <v>2.22</v>
      </c>
      <c r="F1728">
        <f t="shared" si="185"/>
        <v>297.48</v>
      </c>
      <c r="G1728">
        <f t="shared" si="186"/>
        <v>2013</v>
      </c>
      <c r="H1728">
        <f>SUMIF(B$1:B1728, B1728, F$1:F1728)</f>
        <v>39920.390000000007</v>
      </c>
      <c r="I1728">
        <f t="shared" si="190"/>
        <v>0.2</v>
      </c>
      <c r="J1728">
        <f t="shared" si="187"/>
        <v>270.68</v>
      </c>
      <c r="K1728" s="1">
        <f>EOMONTH(A1728, 0)</f>
        <v>41305</v>
      </c>
      <c r="L1728" s="3">
        <f t="shared" si="188"/>
        <v>1297</v>
      </c>
      <c r="M1728">
        <f t="shared" si="189"/>
        <v>0</v>
      </c>
    </row>
    <row r="1729" spans="1:13" x14ac:dyDescent="0.25">
      <c r="A1729" s="1">
        <v>41302</v>
      </c>
      <c r="B1729" t="s">
        <v>26</v>
      </c>
      <c r="C1729" s="3">
        <v>185</v>
      </c>
      <c r="D1729">
        <f>SUMIF(B$1:B$2162, B1729, C$1:C$2162)</f>
        <v>2286</v>
      </c>
      <c r="E1729" s="2" t="str">
        <f t="shared" si="184"/>
        <v>2.22</v>
      </c>
      <c r="F1729">
        <f t="shared" si="185"/>
        <v>410.70000000000005</v>
      </c>
      <c r="G1729">
        <f t="shared" si="186"/>
        <v>2013</v>
      </c>
      <c r="H1729">
        <f>SUMIF(B$1:B1729, B1729, F$1:F1729)</f>
        <v>4088.29</v>
      </c>
      <c r="I1729">
        <f t="shared" si="190"/>
        <v>0.1</v>
      </c>
      <c r="J1729">
        <f t="shared" si="187"/>
        <v>392.20000000000005</v>
      </c>
      <c r="K1729" s="1">
        <f>EOMONTH(A1729, 0)</f>
        <v>41305</v>
      </c>
      <c r="L1729" s="3">
        <f t="shared" si="188"/>
        <v>1112</v>
      </c>
      <c r="M1729">
        <f t="shared" si="189"/>
        <v>0</v>
      </c>
    </row>
    <row r="1730" spans="1:13" x14ac:dyDescent="0.25">
      <c r="A1730" s="1">
        <v>41303</v>
      </c>
      <c r="B1730" t="s">
        <v>67</v>
      </c>
      <c r="C1730" s="3">
        <v>3</v>
      </c>
      <c r="D1730">
        <f>SUMIF(B$1:B$2162, B1730, C$1:C$2162)</f>
        <v>34</v>
      </c>
      <c r="E1730" s="2" t="str">
        <f t="shared" ref="E1730:E1793" si="191">INDEX(Z$1:Z$10, MATCH(YEAR(A1730), Y$1:Y$10, 0))</f>
        <v>2.22</v>
      </c>
      <c r="F1730">
        <f t="shared" ref="F1730:F1793" si="192">C1730*E1730</f>
        <v>6.66</v>
      </c>
      <c r="G1730">
        <f t="shared" ref="G1730:G1793" si="193">YEAR(A1730)</f>
        <v>2013</v>
      </c>
      <c r="H1730">
        <f>SUMIF(B$1:B1730, B1730, F$1:F1730)</f>
        <v>71.66</v>
      </c>
      <c r="I1730">
        <f t="shared" si="190"/>
        <v>0</v>
      </c>
      <c r="J1730">
        <f t="shared" ref="J1730:J1793" si="194">C1730*(E1730-I1730)</f>
        <v>6.66</v>
      </c>
      <c r="K1730" s="1">
        <f>EOMONTH(A1730, 0)</f>
        <v>41305</v>
      </c>
      <c r="L1730" s="3">
        <f t="shared" si="188"/>
        <v>1109</v>
      </c>
      <c r="M1730">
        <f t="shared" si="189"/>
        <v>0</v>
      </c>
    </row>
    <row r="1731" spans="1:13" x14ac:dyDescent="0.25">
      <c r="A1731" s="1">
        <v>41305</v>
      </c>
      <c r="B1731" t="s">
        <v>30</v>
      </c>
      <c r="C1731" s="3">
        <v>181</v>
      </c>
      <c r="D1731">
        <f>SUMIF(B$1:B$2162, B1731, C$1:C$2162)</f>
        <v>5120</v>
      </c>
      <c r="E1731" s="2" t="str">
        <f t="shared" si="191"/>
        <v>2.22</v>
      </c>
      <c r="F1731">
        <f t="shared" si="192"/>
        <v>401.82000000000005</v>
      </c>
      <c r="G1731">
        <f t="shared" si="193"/>
        <v>2013</v>
      </c>
      <c r="H1731">
        <f>SUMIF(B$1:B1731, B1731, F$1:F1731)</f>
        <v>9173.8599999999988</v>
      </c>
      <c r="I1731">
        <f t="shared" si="190"/>
        <v>0.1</v>
      </c>
      <c r="J1731">
        <f t="shared" si="194"/>
        <v>383.72</v>
      </c>
      <c r="K1731" s="1">
        <f>EOMONTH(A1731, 0)</f>
        <v>41305</v>
      </c>
      <c r="L1731" s="3">
        <f t="shared" ref="L1731:L1794" si="195">IF(MONTH(K1730)&lt;MONTH(A1731), IF(L1730 &lt;5000, IF(L1730&lt;4000, IF(L1730&lt;3000, IF(L1730&lt;2000,IF(L1730&lt;1000, L1730 + 5000, L1730+4000), L1730+3000), L1730+2000), L1730+1000), L1730 - C1731), L1730 - C1731)</f>
        <v>928</v>
      </c>
      <c r="M1731">
        <f t="shared" ref="M1731:M1794" si="196">IF(AND(MONTH(K1730)&lt;MONTH(A1731), L1731 + C1731 &gt; L1730 + 4000), 1, 0)</f>
        <v>0</v>
      </c>
    </row>
    <row r="1732" spans="1:13" x14ac:dyDescent="0.25">
      <c r="A1732" s="1">
        <v>41309</v>
      </c>
      <c r="B1732" t="s">
        <v>17</v>
      </c>
      <c r="C1732" s="3">
        <v>441</v>
      </c>
      <c r="D1732">
        <f>SUMIF(B$1:B$2162, B1732, C$1:C$2162)</f>
        <v>19896</v>
      </c>
      <c r="E1732" s="2" t="str">
        <f t="shared" si="191"/>
        <v>2.22</v>
      </c>
      <c r="F1732">
        <f t="shared" si="192"/>
        <v>979.0200000000001</v>
      </c>
      <c r="G1732">
        <f t="shared" si="193"/>
        <v>2013</v>
      </c>
      <c r="H1732">
        <f>SUMIF(B$1:B1732, B1732, F$1:F1732)</f>
        <v>32623.71</v>
      </c>
      <c r="I1732">
        <f t="shared" si="190"/>
        <v>0.2</v>
      </c>
      <c r="J1732">
        <f t="shared" si="194"/>
        <v>890.82</v>
      </c>
      <c r="K1732" s="1">
        <f>EOMONTH(A1732, 0)</f>
        <v>41333</v>
      </c>
      <c r="L1732" s="3">
        <f t="shared" si="195"/>
        <v>5928</v>
      </c>
      <c r="M1732">
        <f t="shared" si="196"/>
        <v>1</v>
      </c>
    </row>
    <row r="1733" spans="1:13" x14ac:dyDescent="0.25">
      <c r="A1733" s="1">
        <v>41310</v>
      </c>
      <c r="B1733" t="s">
        <v>45</v>
      </c>
      <c r="C1733" s="3">
        <v>487</v>
      </c>
      <c r="D1733">
        <f>SUMIF(B$1:B$2162, B1733, C$1:C$2162)</f>
        <v>26451</v>
      </c>
      <c r="E1733" s="2" t="str">
        <f t="shared" si="191"/>
        <v>2.22</v>
      </c>
      <c r="F1733">
        <f t="shared" si="192"/>
        <v>1081.1400000000001</v>
      </c>
      <c r="G1733">
        <f t="shared" si="193"/>
        <v>2013</v>
      </c>
      <c r="H1733">
        <f>SUMIF(B$1:B1733, B1733, F$1:F1733)</f>
        <v>43291.290000000008</v>
      </c>
      <c r="I1733">
        <f t="shared" si="190"/>
        <v>0.2</v>
      </c>
      <c r="J1733">
        <f t="shared" si="194"/>
        <v>983.74</v>
      </c>
      <c r="K1733" s="1">
        <f>EOMONTH(A1733, 0)</f>
        <v>41333</v>
      </c>
      <c r="L1733" s="3">
        <f t="shared" si="195"/>
        <v>5441</v>
      </c>
      <c r="M1733">
        <f t="shared" si="196"/>
        <v>0</v>
      </c>
    </row>
    <row r="1734" spans="1:13" x14ac:dyDescent="0.25">
      <c r="A1734" s="1">
        <v>41310</v>
      </c>
      <c r="B1734" t="s">
        <v>52</v>
      </c>
      <c r="C1734" s="3">
        <v>56</v>
      </c>
      <c r="D1734">
        <f>SUMIF(B$1:B$2162, B1734, C$1:C$2162)</f>
        <v>5460</v>
      </c>
      <c r="E1734" s="2" t="str">
        <f t="shared" si="191"/>
        <v>2.22</v>
      </c>
      <c r="F1734">
        <f t="shared" si="192"/>
        <v>124.32000000000001</v>
      </c>
      <c r="G1734">
        <f t="shared" si="193"/>
        <v>2013</v>
      </c>
      <c r="H1734">
        <f>SUMIF(B$1:B1734, B1734, F$1:F1734)</f>
        <v>9821.4499999999989</v>
      </c>
      <c r="I1734">
        <f t="shared" si="190"/>
        <v>0.1</v>
      </c>
      <c r="J1734">
        <f t="shared" si="194"/>
        <v>118.72</v>
      </c>
      <c r="K1734" s="1">
        <f>EOMONTH(A1734, 0)</f>
        <v>41333</v>
      </c>
      <c r="L1734" s="3">
        <f t="shared" si="195"/>
        <v>5385</v>
      </c>
      <c r="M1734">
        <f t="shared" si="196"/>
        <v>0</v>
      </c>
    </row>
    <row r="1735" spans="1:13" x14ac:dyDescent="0.25">
      <c r="A1735" s="1">
        <v>41314</v>
      </c>
      <c r="B1735" t="s">
        <v>12</v>
      </c>
      <c r="C1735" s="3">
        <v>23</v>
      </c>
      <c r="D1735">
        <f>SUMIF(B$1:B$2162, B1735, C$1:C$2162)</f>
        <v>5492</v>
      </c>
      <c r="E1735" s="2" t="str">
        <f t="shared" si="191"/>
        <v>2.22</v>
      </c>
      <c r="F1735">
        <f t="shared" si="192"/>
        <v>51.06</v>
      </c>
      <c r="G1735">
        <f t="shared" si="193"/>
        <v>2013</v>
      </c>
      <c r="H1735">
        <f>SUMIF(B$1:B1735, B1735, F$1:F1735)</f>
        <v>8330.66</v>
      </c>
      <c r="I1735">
        <f t="shared" si="190"/>
        <v>0.1</v>
      </c>
      <c r="J1735">
        <f t="shared" si="194"/>
        <v>48.760000000000005</v>
      </c>
      <c r="K1735" s="1">
        <f>EOMONTH(A1735, 0)</f>
        <v>41333</v>
      </c>
      <c r="L1735" s="3">
        <f t="shared" si="195"/>
        <v>5362</v>
      </c>
      <c r="M1735">
        <f t="shared" si="196"/>
        <v>0</v>
      </c>
    </row>
    <row r="1736" spans="1:13" x14ac:dyDescent="0.25">
      <c r="A1736" s="1">
        <v>41314</v>
      </c>
      <c r="B1736" t="s">
        <v>131</v>
      </c>
      <c r="C1736" s="3">
        <v>113</v>
      </c>
      <c r="D1736">
        <f>SUMIF(B$1:B$2162, B1736, C$1:C$2162)</f>
        <v>1503</v>
      </c>
      <c r="E1736" s="2" t="str">
        <f t="shared" si="191"/>
        <v>2.22</v>
      </c>
      <c r="F1736">
        <f t="shared" si="192"/>
        <v>250.86</v>
      </c>
      <c r="G1736">
        <f t="shared" si="193"/>
        <v>2013</v>
      </c>
      <c r="H1736">
        <f>SUMIF(B$1:B1736, B1736, F$1:F1736)</f>
        <v>1823.4699999999998</v>
      </c>
      <c r="I1736">
        <f t="shared" si="190"/>
        <v>0.1</v>
      </c>
      <c r="J1736">
        <f t="shared" si="194"/>
        <v>239.56</v>
      </c>
      <c r="K1736" s="1">
        <f>EOMONTH(A1736, 0)</f>
        <v>41333</v>
      </c>
      <c r="L1736" s="3">
        <f t="shared" si="195"/>
        <v>5249</v>
      </c>
      <c r="M1736">
        <f t="shared" si="196"/>
        <v>0</v>
      </c>
    </row>
    <row r="1737" spans="1:13" x14ac:dyDescent="0.25">
      <c r="A1737" s="1">
        <v>41315</v>
      </c>
      <c r="B1737" t="s">
        <v>200</v>
      </c>
      <c r="C1737" s="3">
        <v>19</v>
      </c>
      <c r="D1737">
        <f>SUMIF(B$1:B$2162, B1737, C$1:C$2162)</f>
        <v>27</v>
      </c>
      <c r="E1737" s="2" t="str">
        <f t="shared" si="191"/>
        <v>2.22</v>
      </c>
      <c r="F1737">
        <f t="shared" si="192"/>
        <v>42.180000000000007</v>
      </c>
      <c r="G1737">
        <f t="shared" si="193"/>
        <v>2013</v>
      </c>
      <c r="H1737">
        <f>SUMIF(B$1:B1737, B1737, F$1:F1737)</f>
        <v>48.570000000000007</v>
      </c>
      <c r="I1737">
        <f t="shared" si="190"/>
        <v>0</v>
      </c>
      <c r="J1737">
        <f t="shared" si="194"/>
        <v>42.180000000000007</v>
      </c>
      <c r="K1737" s="1">
        <f>EOMONTH(A1737, 0)</f>
        <v>41333</v>
      </c>
      <c r="L1737" s="3">
        <f t="shared" si="195"/>
        <v>5230</v>
      </c>
      <c r="M1737">
        <f t="shared" si="196"/>
        <v>0</v>
      </c>
    </row>
    <row r="1738" spans="1:13" x14ac:dyDescent="0.25">
      <c r="A1738" s="1">
        <v>41316</v>
      </c>
      <c r="B1738" t="s">
        <v>7</v>
      </c>
      <c r="C1738" s="3">
        <v>338</v>
      </c>
      <c r="D1738">
        <f>SUMIF(B$1:B$2162, B1738, C$1:C$2162)</f>
        <v>27505</v>
      </c>
      <c r="E1738" s="2" t="str">
        <f t="shared" si="191"/>
        <v>2.22</v>
      </c>
      <c r="F1738">
        <f t="shared" si="192"/>
        <v>750.36</v>
      </c>
      <c r="G1738">
        <f t="shared" si="193"/>
        <v>2013</v>
      </c>
      <c r="H1738">
        <f>SUMIF(B$1:B1738, B1738, F$1:F1738)</f>
        <v>46357.689999999995</v>
      </c>
      <c r="I1738">
        <f t="shared" ref="I1738:I1801" si="197">IF(AND(H1738&gt;=100, H1738&lt;1000), 0.05, IF(AND(H1738&gt;=1000, H1738&lt;10000), 0.1, IF(H1738&gt;=10000, 0.2, 0)))</f>
        <v>0.2</v>
      </c>
      <c r="J1738">
        <f t="shared" si="194"/>
        <v>682.76</v>
      </c>
      <c r="K1738" s="1">
        <f>EOMONTH(A1738, 0)</f>
        <v>41333</v>
      </c>
      <c r="L1738" s="3">
        <f t="shared" si="195"/>
        <v>4892</v>
      </c>
      <c r="M1738">
        <f t="shared" si="196"/>
        <v>0</v>
      </c>
    </row>
    <row r="1739" spans="1:13" x14ac:dyDescent="0.25">
      <c r="A1739" s="1">
        <v>41316</v>
      </c>
      <c r="B1739" t="s">
        <v>78</v>
      </c>
      <c r="C1739" s="3">
        <v>188</v>
      </c>
      <c r="D1739">
        <f>SUMIF(B$1:B$2162, B1739, C$1:C$2162)</f>
        <v>2123</v>
      </c>
      <c r="E1739" s="2" t="str">
        <f t="shared" si="191"/>
        <v>2.22</v>
      </c>
      <c r="F1739">
        <f t="shared" si="192"/>
        <v>417.36</v>
      </c>
      <c r="G1739">
        <f t="shared" si="193"/>
        <v>2013</v>
      </c>
      <c r="H1739">
        <f>SUMIF(B$1:B1739, B1739, F$1:F1739)</f>
        <v>4258.6499999999996</v>
      </c>
      <c r="I1739">
        <f t="shared" si="197"/>
        <v>0.1</v>
      </c>
      <c r="J1739">
        <f t="shared" si="194"/>
        <v>398.56</v>
      </c>
      <c r="K1739" s="1">
        <f>EOMONTH(A1739, 0)</f>
        <v>41333</v>
      </c>
      <c r="L1739" s="3">
        <f t="shared" si="195"/>
        <v>4704</v>
      </c>
      <c r="M1739">
        <f t="shared" si="196"/>
        <v>0</v>
      </c>
    </row>
    <row r="1740" spans="1:13" x14ac:dyDescent="0.25">
      <c r="A1740" s="1">
        <v>41317</v>
      </c>
      <c r="B1740" t="s">
        <v>31</v>
      </c>
      <c r="C1740" s="3">
        <v>80</v>
      </c>
      <c r="D1740">
        <f>SUMIF(B$1:B$2162, B1740, C$1:C$2162)</f>
        <v>1737</v>
      </c>
      <c r="E1740" s="2" t="str">
        <f t="shared" si="191"/>
        <v>2.22</v>
      </c>
      <c r="F1740">
        <f t="shared" si="192"/>
        <v>177.60000000000002</v>
      </c>
      <c r="G1740">
        <f t="shared" si="193"/>
        <v>2013</v>
      </c>
      <c r="H1740">
        <f>SUMIF(B$1:B1740, B1740, F$1:F1740)</f>
        <v>3689.78</v>
      </c>
      <c r="I1740">
        <f t="shared" si="197"/>
        <v>0.1</v>
      </c>
      <c r="J1740">
        <f t="shared" si="194"/>
        <v>169.60000000000002</v>
      </c>
      <c r="K1740" s="1">
        <f>EOMONTH(A1740, 0)</f>
        <v>41333</v>
      </c>
      <c r="L1740" s="3">
        <f t="shared" si="195"/>
        <v>4624</v>
      </c>
      <c r="M1740">
        <f t="shared" si="196"/>
        <v>0</v>
      </c>
    </row>
    <row r="1741" spans="1:13" x14ac:dyDescent="0.25">
      <c r="A1741" s="1">
        <v>41318</v>
      </c>
      <c r="B1741" t="s">
        <v>171</v>
      </c>
      <c r="C1741" s="3">
        <v>20</v>
      </c>
      <c r="D1741">
        <f>SUMIF(B$1:B$2162, B1741, C$1:C$2162)</f>
        <v>29</v>
      </c>
      <c r="E1741" s="2" t="str">
        <f t="shared" si="191"/>
        <v>2.22</v>
      </c>
      <c r="F1741">
        <f t="shared" si="192"/>
        <v>44.400000000000006</v>
      </c>
      <c r="G1741">
        <f t="shared" si="193"/>
        <v>2013</v>
      </c>
      <c r="H1741">
        <f>SUMIF(B$1:B1741, B1741, F$1:F1741)</f>
        <v>64.45</v>
      </c>
      <c r="I1741">
        <f t="shared" si="197"/>
        <v>0</v>
      </c>
      <c r="J1741">
        <f t="shared" si="194"/>
        <v>44.400000000000006</v>
      </c>
      <c r="K1741" s="1">
        <f>EOMONTH(A1741, 0)</f>
        <v>41333</v>
      </c>
      <c r="L1741" s="3">
        <f t="shared" si="195"/>
        <v>4604</v>
      </c>
      <c r="M1741">
        <f t="shared" si="196"/>
        <v>0</v>
      </c>
    </row>
    <row r="1742" spans="1:13" x14ac:dyDescent="0.25">
      <c r="A1742" s="1">
        <v>41321</v>
      </c>
      <c r="B1742" t="s">
        <v>159</v>
      </c>
      <c r="C1742" s="3">
        <v>1</v>
      </c>
      <c r="D1742">
        <f>SUMIF(B$1:B$2162, B1742, C$1:C$2162)</f>
        <v>46</v>
      </c>
      <c r="E1742" s="2" t="str">
        <f t="shared" si="191"/>
        <v>2.22</v>
      </c>
      <c r="F1742">
        <f t="shared" si="192"/>
        <v>2.2200000000000002</v>
      </c>
      <c r="G1742">
        <f t="shared" si="193"/>
        <v>2013</v>
      </c>
      <c r="H1742">
        <f>SUMIF(B$1:B1742, B1742, F$1:F1742)</f>
        <v>38.769999999999996</v>
      </c>
      <c r="I1742">
        <f t="shared" si="197"/>
        <v>0</v>
      </c>
      <c r="J1742">
        <f t="shared" si="194"/>
        <v>2.2200000000000002</v>
      </c>
      <c r="K1742" s="1">
        <f>EOMONTH(A1742, 0)</f>
        <v>41333</v>
      </c>
      <c r="L1742" s="3">
        <f t="shared" si="195"/>
        <v>4603</v>
      </c>
      <c r="M1742">
        <f t="shared" si="196"/>
        <v>0</v>
      </c>
    </row>
    <row r="1743" spans="1:13" x14ac:dyDescent="0.25">
      <c r="A1743" s="1">
        <v>41322</v>
      </c>
      <c r="B1743" t="s">
        <v>52</v>
      </c>
      <c r="C1743" s="3">
        <v>200</v>
      </c>
      <c r="D1743">
        <f>SUMIF(B$1:B$2162, B1743, C$1:C$2162)</f>
        <v>5460</v>
      </c>
      <c r="E1743" s="2" t="str">
        <f t="shared" si="191"/>
        <v>2.22</v>
      </c>
      <c r="F1743">
        <f t="shared" si="192"/>
        <v>444.00000000000006</v>
      </c>
      <c r="G1743">
        <f t="shared" si="193"/>
        <v>2013</v>
      </c>
      <c r="H1743">
        <f>SUMIF(B$1:B1743, B1743, F$1:F1743)</f>
        <v>10265.449999999999</v>
      </c>
      <c r="I1743">
        <f t="shared" si="197"/>
        <v>0.2</v>
      </c>
      <c r="J1743">
        <f t="shared" si="194"/>
        <v>404</v>
      </c>
      <c r="K1743" s="1">
        <f>EOMONTH(A1743, 0)</f>
        <v>41333</v>
      </c>
      <c r="L1743" s="3">
        <f t="shared" si="195"/>
        <v>4403</v>
      </c>
      <c r="M1743">
        <f t="shared" si="196"/>
        <v>0</v>
      </c>
    </row>
    <row r="1744" spans="1:13" x14ac:dyDescent="0.25">
      <c r="A1744" s="1">
        <v>41323</v>
      </c>
      <c r="B1744" t="s">
        <v>5</v>
      </c>
      <c r="C1744" s="3">
        <v>429</v>
      </c>
      <c r="D1744">
        <f>SUMIF(B$1:B$2162, B1744, C$1:C$2162)</f>
        <v>11402</v>
      </c>
      <c r="E1744" s="2" t="str">
        <f t="shared" si="191"/>
        <v>2.22</v>
      </c>
      <c r="F1744">
        <f t="shared" si="192"/>
        <v>952.38000000000011</v>
      </c>
      <c r="G1744">
        <f t="shared" si="193"/>
        <v>2013</v>
      </c>
      <c r="H1744">
        <f>SUMIF(B$1:B1744, B1744, F$1:F1744)</f>
        <v>21083.130000000005</v>
      </c>
      <c r="I1744">
        <f t="shared" si="197"/>
        <v>0.2</v>
      </c>
      <c r="J1744">
        <f t="shared" si="194"/>
        <v>866.58</v>
      </c>
      <c r="K1744" s="1">
        <f>EOMONTH(A1744, 0)</f>
        <v>41333</v>
      </c>
      <c r="L1744" s="3">
        <f t="shared" si="195"/>
        <v>3974</v>
      </c>
      <c r="M1744">
        <f t="shared" si="196"/>
        <v>0</v>
      </c>
    </row>
    <row r="1745" spans="1:13" x14ac:dyDescent="0.25">
      <c r="A1745" s="1">
        <v>41324</v>
      </c>
      <c r="B1745" t="s">
        <v>12</v>
      </c>
      <c r="C1745" s="3">
        <v>183</v>
      </c>
      <c r="D1745">
        <f>SUMIF(B$1:B$2162, B1745, C$1:C$2162)</f>
        <v>5492</v>
      </c>
      <c r="E1745" s="2" t="str">
        <f t="shared" si="191"/>
        <v>2.22</v>
      </c>
      <c r="F1745">
        <f t="shared" si="192"/>
        <v>406.26000000000005</v>
      </c>
      <c r="G1745">
        <f t="shared" si="193"/>
        <v>2013</v>
      </c>
      <c r="H1745">
        <f>SUMIF(B$1:B1745, B1745, F$1:F1745)</f>
        <v>8736.92</v>
      </c>
      <c r="I1745">
        <f t="shared" si="197"/>
        <v>0.1</v>
      </c>
      <c r="J1745">
        <f t="shared" si="194"/>
        <v>387.96000000000004</v>
      </c>
      <c r="K1745" s="1">
        <f>EOMONTH(A1745, 0)</f>
        <v>41333</v>
      </c>
      <c r="L1745" s="3">
        <f t="shared" si="195"/>
        <v>3791</v>
      </c>
      <c r="M1745">
        <f t="shared" si="196"/>
        <v>0</v>
      </c>
    </row>
    <row r="1746" spans="1:13" x14ac:dyDescent="0.25">
      <c r="A1746" s="1">
        <v>41325</v>
      </c>
      <c r="B1746" t="s">
        <v>10</v>
      </c>
      <c r="C1746" s="3">
        <v>26</v>
      </c>
      <c r="D1746">
        <f>SUMIF(B$1:B$2162, B1746, C$1:C$2162)</f>
        <v>4831</v>
      </c>
      <c r="E1746" s="2" t="str">
        <f t="shared" si="191"/>
        <v>2.22</v>
      </c>
      <c r="F1746">
        <f t="shared" si="192"/>
        <v>57.720000000000006</v>
      </c>
      <c r="G1746">
        <f t="shared" si="193"/>
        <v>2013</v>
      </c>
      <c r="H1746">
        <f>SUMIF(B$1:B1746, B1746, F$1:F1746)</f>
        <v>7989.8100000000013</v>
      </c>
      <c r="I1746">
        <f t="shared" si="197"/>
        <v>0.1</v>
      </c>
      <c r="J1746">
        <f t="shared" si="194"/>
        <v>55.120000000000005</v>
      </c>
      <c r="K1746" s="1">
        <f>EOMONTH(A1746, 0)</f>
        <v>41333</v>
      </c>
      <c r="L1746" s="3">
        <f t="shared" si="195"/>
        <v>3765</v>
      </c>
      <c r="M1746">
        <f t="shared" si="196"/>
        <v>0</v>
      </c>
    </row>
    <row r="1747" spans="1:13" x14ac:dyDescent="0.25">
      <c r="A1747" s="1">
        <v>41326</v>
      </c>
      <c r="B1747" t="s">
        <v>180</v>
      </c>
      <c r="C1747" s="3">
        <v>2</v>
      </c>
      <c r="D1747">
        <f>SUMIF(B$1:B$2162, B1747, C$1:C$2162)</f>
        <v>7</v>
      </c>
      <c r="E1747" s="2" t="str">
        <f t="shared" si="191"/>
        <v>2.22</v>
      </c>
      <c r="F1747">
        <f t="shared" si="192"/>
        <v>4.4400000000000004</v>
      </c>
      <c r="G1747">
        <f t="shared" si="193"/>
        <v>2013</v>
      </c>
      <c r="H1747">
        <f>SUMIF(B$1:B1747, B1747, F$1:F1747)</f>
        <v>15.09</v>
      </c>
      <c r="I1747">
        <f t="shared" si="197"/>
        <v>0</v>
      </c>
      <c r="J1747">
        <f t="shared" si="194"/>
        <v>4.4400000000000004</v>
      </c>
      <c r="K1747" s="1">
        <f>EOMONTH(A1747, 0)</f>
        <v>41333</v>
      </c>
      <c r="L1747" s="3">
        <f t="shared" si="195"/>
        <v>3763</v>
      </c>
      <c r="M1747">
        <f t="shared" si="196"/>
        <v>0</v>
      </c>
    </row>
    <row r="1748" spans="1:13" x14ac:dyDescent="0.25">
      <c r="A1748" s="1">
        <v>41328</v>
      </c>
      <c r="B1748" t="s">
        <v>7</v>
      </c>
      <c r="C1748" s="3">
        <v>174</v>
      </c>
      <c r="D1748">
        <f>SUMIF(B$1:B$2162, B1748, C$1:C$2162)</f>
        <v>27505</v>
      </c>
      <c r="E1748" s="2" t="str">
        <f t="shared" si="191"/>
        <v>2.22</v>
      </c>
      <c r="F1748">
        <f t="shared" si="192"/>
        <v>386.28000000000003</v>
      </c>
      <c r="G1748">
        <f t="shared" si="193"/>
        <v>2013</v>
      </c>
      <c r="H1748">
        <f>SUMIF(B$1:B1748, B1748, F$1:F1748)</f>
        <v>46743.969999999994</v>
      </c>
      <c r="I1748">
        <f t="shared" si="197"/>
        <v>0.2</v>
      </c>
      <c r="J1748">
        <f t="shared" si="194"/>
        <v>351.48</v>
      </c>
      <c r="K1748" s="1">
        <f>EOMONTH(A1748, 0)</f>
        <v>41333</v>
      </c>
      <c r="L1748" s="3">
        <f t="shared" si="195"/>
        <v>3589</v>
      </c>
      <c r="M1748">
        <f t="shared" si="196"/>
        <v>0</v>
      </c>
    </row>
    <row r="1749" spans="1:13" x14ac:dyDescent="0.25">
      <c r="A1749" s="1">
        <v>41329</v>
      </c>
      <c r="B1749" t="s">
        <v>52</v>
      </c>
      <c r="C1749" s="3">
        <v>98</v>
      </c>
      <c r="D1749">
        <f>SUMIF(B$1:B$2162, B1749, C$1:C$2162)</f>
        <v>5460</v>
      </c>
      <c r="E1749" s="2" t="str">
        <f t="shared" si="191"/>
        <v>2.22</v>
      </c>
      <c r="F1749">
        <f t="shared" si="192"/>
        <v>217.56000000000003</v>
      </c>
      <c r="G1749">
        <f t="shared" si="193"/>
        <v>2013</v>
      </c>
      <c r="H1749">
        <f>SUMIF(B$1:B1749, B1749, F$1:F1749)</f>
        <v>10483.009999999998</v>
      </c>
      <c r="I1749">
        <f t="shared" si="197"/>
        <v>0.2</v>
      </c>
      <c r="J1749">
        <f t="shared" si="194"/>
        <v>197.96</v>
      </c>
      <c r="K1749" s="1">
        <f>EOMONTH(A1749, 0)</f>
        <v>41333</v>
      </c>
      <c r="L1749" s="3">
        <f t="shared" si="195"/>
        <v>3491</v>
      </c>
      <c r="M1749">
        <f t="shared" si="196"/>
        <v>0</v>
      </c>
    </row>
    <row r="1750" spans="1:13" x14ac:dyDescent="0.25">
      <c r="A1750" s="1">
        <v>41329</v>
      </c>
      <c r="B1750" t="s">
        <v>185</v>
      </c>
      <c r="C1750" s="3">
        <v>11</v>
      </c>
      <c r="D1750">
        <f>SUMIF(B$1:B$2162, B1750, C$1:C$2162)</f>
        <v>14</v>
      </c>
      <c r="E1750" s="2" t="str">
        <f t="shared" si="191"/>
        <v>2.22</v>
      </c>
      <c r="F1750">
        <f t="shared" si="192"/>
        <v>24.42</v>
      </c>
      <c r="G1750">
        <f t="shared" si="193"/>
        <v>2013</v>
      </c>
      <c r="H1750">
        <f>SUMIF(B$1:B1750, B1750, F$1:F1750)</f>
        <v>30.810000000000002</v>
      </c>
      <c r="I1750">
        <f t="shared" si="197"/>
        <v>0</v>
      </c>
      <c r="J1750">
        <f t="shared" si="194"/>
        <v>24.42</v>
      </c>
      <c r="K1750" s="1">
        <f>EOMONTH(A1750, 0)</f>
        <v>41333</v>
      </c>
      <c r="L1750" s="3">
        <f t="shared" si="195"/>
        <v>3480</v>
      </c>
      <c r="M1750">
        <f t="shared" si="196"/>
        <v>0</v>
      </c>
    </row>
    <row r="1751" spans="1:13" x14ac:dyDescent="0.25">
      <c r="A1751" s="1">
        <v>41332</v>
      </c>
      <c r="B1751" t="s">
        <v>28</v>
      </c>
      <c r="C1751" s="3">
        <v>58</v>
      </c>
      <c r="D1751">
        <f>SUMIF(B$1:B$2162, B1751, C$1:C$2162)</f>
        <v>4440</v>
      </c>
      <c r="E1751" s="2" t="str">
        <f t="shared" si="191"/>
        <v>2.22</v>
      </c>
      <c r="F1751">
        <f t="shared" si="192"/>
        <v>128.76000000000002</v>
      </c>
      <c r="G1751">
        <f t="shared" si="193"/>
        <v>2013</v>
      </c>
      <c r="H1751">
        <f>SUMIF(B$1:B1751, B1751, F$1:F1751)</f>
        <v>8010.5</v>
      </c>
      <c r="I1751">
        <f t="shared" si="197"/>
        <v>0.1</v>
      </c>
      <c r="J1751">
        <f t="shared" si="194"/>
        <v>122.96000000000001</v>
      </c>
      <c r="K1751" s="1">
        <f>EOMONTH(A1751, 0)</f>
        <v>41333</v>
      </c>
      <c r="L1751" s="3">
        <f t="shared" si="195"/>
        <v>3422</v>
      </c>
      <c r="M1751">
        <f t="shared" si="196"/>
        <v>0</v>
      </c>
    </row>
    <row r="1752" spans="1:13" x14ac:dyDescent="0.25">
      <c r="A1752" s="1">
        <v>41336</v>
      </c>
      <c r="B1752" t="s">
        <v>15</v>
      </c>
      <c r="C1752" s="3">
        <v>17</v>
      </c>
      <c r="D1752">
        <f>SUMIF(B$1:B$2162, B1752, C$1:C$2162)</f>
        <v>39</v>
      </c>
      <c r="E1752" s="2" t="str">
        <f t="shared" si="191"/>
        <v>2.22</v>
      </c>
      <c r="F1752">
        <f t="shared" si="192"/>
        <v>37.74</v>
      </c>
      <c r="G1752">
        <f t="shared" si="193"/>
        <v>2013</v>
      </c>
      <c r="H1752">
        <f>SUMIF(B$1:B1752, B1752, F$1:F1752)</f>
        <v>74.34</v>
      </c>
      <c r="I1752">
        <f t="shared" si="197"/>
        <v>0</v>
      </c>
      <c r="J1752">
        <f t="shared" si="194"/>
        <v>37.74</v>
      </c>
      <c r="K1752" s="1">
        <f>EOMONTH(A1752, 0)</f>
        <v>41364</v>
      </c>
      <c r="L1752" s="3">
        <f t="shared" si="195"/>
        <v>5422</v>
      </c>
      <c r="M1752">
        <f t="shared" si="196"/>
        <v>0</v>
      </c>
    </row>
    <row r="1753" spans="1:13" x14ac:dyDescent="0.25">
      <c r="A1753" s="1">
        <v>41337</v>
      </c>
      <c r="B1753" t="s">
        <v>17</v>
      </c>
      <c r="C1753" s="3">
        <v>143</v>
      </c>
      <c r="D1753">
        <f>SUMIF(B$1:B$2162, B1753, C$1:C$2162)</f>
        <v>19896</v>
      </c>
      <c r="E1753" s="2" t="str">
        <f t="shared" si="191"/>
        <v>2.22</v>
      </c>
      <c r="F1753">
        <f t="shared" si="192"/>
        <v>317.46000000000004</v>
      </c>
      <c r="G1753">
        <f t="shared" si="193"/>
        <v>2013</v>
      </c>
      <c r="H1753">
        <f>SUMIF(B$1:B1753, B1753, F$1:F1753)</f>
        <v>32941.17</v>
      </c>
      <c r="I1753">
        <f t="shared" si="197"/>
        <v>0.2</v>
      </c>
      <c r="J1753">
        <f t="shared" si="194"/>
        <v>288.86</v>
      </c>
      <c r="K1753" s="1">
        <f>EOMONTH(A1753, 0)</f>
        <v>41364</v>
      </c>
      <c r="L1753" s="3">
        <f t="shared" si="195"/>
        <v>5279</v>
      </c>
      <c r="M1753">
        <f t="shared" si="196"/>
        <v>0</v>
      </c>
    </row>
    <row r="1754" spans="1:13" x14ac:dyDescent="0.25">
      <c r="A1754" s="1">
        <v>41339</v>
      </c>
      <c r="B1754" t="s">
        <v>52</v>
      </c>
      <c r="C1754" s="3">
        <v>108</v>
      </c>
      <c r="D1754">
        <f>SUMIF(B$1:B$2162, B1754, C$1:C$2162)</f>
        <v>5460</v>
      </c>
      <c r="E1754" s="2" t="str">
        <f t="shared" si="191"/>
        <v>2.22</v>
      </c>
      <c r="F1754">
        <f t="shared" si="192"/>
        <v>239.76000000000002</v>
      </c>
      <c r="G1754">
        <f t="shared" si="193"/>
        <v>2013</v>
      </c>
      <c r="H1754">
        <f>SUMIF(B$1:B1754, B1754, F$1:F1754)</f>
        <v>10722.769999999999</v>
      </c>
      <c r="I1754">
        <f t="shared" si="197"/>
        <v>0.2</v>
      </c>
      <c r="J1754">
        <f t="shared" si="194"/>
        <v>218.16</v>
      </c>
      <c r="K1754" s="1">
        <f>EOMONTH(A1754, 0)</f>
        <v>41364</v>
      </c>
      <c r="L1754" s="3">
        <f t="shared" si="195"/>
        <v>5171</v>
      </c>
      <c r="M1754">
        <f t="shared" si="196"/>
        <v>0</v>
      </c>
    </row>
    <row r="1755" spans="1:13" x14ac:dyDescent="0.25">
      <c r="A1755" s="1">
        <v>41346</v>
      </c>
      <c r="B1755" t="s">
        <v>102</v>
      </c>
      <c r="C1755" s="3">
        <v>424</v>
      </c>
      <c r="D1755">
        <f>SUMIF(B$1:B$2162, B1755, C$1:C$2162)</f>
        <v>7904</v>
      </c>
      <c r="E1755" s="2" t="str">
        <f t="shared" si="191"/>
        <v>2.22</v>
      </c>
      <c r="F1755">
        <f t="shared" si="192"/>
        <v>941.28000000000009</v>
      </c>
      <c r="G1755">
        <f t="shared" si="193"/>
        <v>2013</v>
      </c>
      <c r="H1755">
        <f>SUMIF(B$1:B1755, B1755, F$1:F1755)</f>
        <v>12321.479999999998</v>
      </c>
      <c r="I1755">
        <f t="shared" si="197"/>
        <v>0.2</v>
      </c>
      <c r="J1755">
        <f t="shared" si="194"/>
        <v>856.48</v>
      </c>
      <c r="K1755" s="1">
        <f>EOMONTH(A1755, 0)</f>
        <v>41364</v>
      </c>
      <c r="L1755" s="3">
        <f t="shared" si="195"/>
        <v>4747</v>
      </c>
      <c r="M1755">
        <f t="shared" si="196"/>
        <v>0</v>
      </c>
    </row>
    <row r="1756" spans="1:13" x14ac:dyDescent="0.25">
      <c r="A1756" s="1">
        <v>41351</v>
      </c>
      <c r="B1756" t="s">
        <v>221</v>
      </c>
      <c r="C1756" s="3">
        <v>9</v>
      </c>
      <c r="D1756">
        <f>SUMIF(B$1:B$2162, B1756, C$1:C$2162)</f>
        <v>49</v>
      </c>
      <c r="E1756" s="2" t="str">
        <f t="shared" si="191"/>
        <v>2.22</v>
      </c>
      <c r="F1756">
        <f t="shared" si="192"/>
        <v>19.98</v>
      </c>
      <c r="G1756">
        <f t="shared" si="193"/>
        <v>2013</v>
      </c>
      <c r="H1756">
        <f>SUMIF(B$1:B1756, B1756, F$1:F1756)</f>
        <v>50.78</v>
      </c>
      <c r="I1756">
        <f t="shared" si="197"/>
        <v>0</v>
      </c>
      <c r="J1756">
        <f t="shared" si="194"/>
        <v>19.98</v>
      </c>
      <c r="K1756" s="1">
        <f>EOMONTH(A1756, 0)</f>
        <v>41364</v>
      </c>
      <c r="L1756" s="3">
        <f t="shared" si="195"/>
        <v>4738</v>
      </c>
      <c r="M1756">
        <f t="shared" si="196"/>
        <v>0</v>
      </c>
    </row>
    <row r="1757" spans="1:13" x14ac:dyDescent="0.25">
      <c r="A1757" s="1">
        <v>41352</v>
      </c>
      <c r="B1757" t="s">
        <v>28</v>
      </c>
      <c r="C1757" s="3">
        <v>135</v>
      </c>
      <c r="D1757">
        <f>SUMIF(B$1:B$2162, B1757, C$1:C$2162)</f>
        <v>4440</v>
      </c>
      <c r="E1757" s="2" t="str">
        <f t="shared" si="191"/>
        <v>2.22</v>
      </c>
      <c r="F1757">
        <f t="shared" si="192"/>
        <v>299.70000000000005</v>
      </c>
      <c r="G1757">
        <f t="shared" si="193"/>
        <v>2013</v>
      </c>
      <c r="H1757">
        <f>SUMIF(B$1:B1757, B1757, F$1:F1757)</f>
        <v>8310.2000000000007</v>
      </c>
      <c r="I1757">
        <f t="shared" si="197"/>
        <v>0.1</v>
      </c>
      <c r="J1757">
        <f t="shared" si="194"/>
        <v>286.2</v>
      </c>
      <c r="K1757" s="1">
        <f>EOMONTH(A1757, 0)</f>
        <v>41364</v>
      </c>
      <c r="L1757" s="3">
        <f t="shared" si="195"/>
        <v>4603</v>
      </c>
      <c r="M1757">
        <f t="shared" si="196"/>
        <v>0</v>
      </c>
    </row>
    <row r="1758" spans="1:13" x14ac:dyDescent="0.25">
      <c r="A1758" s="1">
        <v>41356</v>
      </c>
      <c r="B1758" t="s">
        <v>14</v>
      </c>
      <c r="C1758" s="3">
        <v>202</v>
      </c>
      <c r="D1758">
        <f>SUMIF(B$1:B$2162, B1758, C$1:C$2162)</f>
        <v>23660</v>
      </c>
      <c r="E1758" s="2" t="str">
        <f t="shared" si="191"/>
        <v>2.22</v>
      </c>
      <c r="F1758">
        <f t="shared" si="192"/>
        <v>448.44000000000005</v>
      </c>
      <c r="G1758">
        <f t="shared" si="193"/>
        <v>2013</v>
      </c>
      <c r="H1758">
        <f>SUMIF(B$1:B1758, B1758, F$1:F1758)</f>
        <v>40368.830000000009</v>
      </c>
      <c r="I1758">
        <f t="shared" si="197"/>
        <v>0.2</v>
      </c>
      <c r="J1758">
        <f t="shared" si="194"/>
        <v>408.04</v>
      </c>
      <c r="K1758" s="1">
        <f>EOMONTH(A1758, 0)</f>
        <v>41364</v>
      </c>
      <c r="L1758" s="3">
        <f t="shared" si="195"/>
        <v>4401</v>
      </c>
      <c r="M1758">
        <f t="shared" si="196"/>
        <v>0</v>
      </c>
    </row>
    <row r="1759" spans="1:13" x14ac:dyDescent="0.25">
      <c r="A1759" s="1">
        <v>41357</v>
      </c>
      <c r="B1759" t="s">
        <v>45</v>
      </c>
      <c r="C1759" s="3">
        <v>459</v>
      </c>
      <c r="D1759">
        <f>SUMIF(B$1:B$2162, B1759, C$1:C$2162)</f>
        <v>26451</v>
      </c>
      <c r="E1759" s="2" t="str">
        <f t="shared" si="191"/>
        <v>2.22</v>
      </c>
      <c r="F1759">
        <f t="shared" si="192"/>
        <v>1018.9800000000001</v>
      </c>
      <c r="G1759">
        <f t="shared" si="193"/>
        <v>2013</v>
      </c>
      <c r="H1759">
        <f>SUMIF(B$1:B1759, B1759, F$1:F1759)</f>
        <v>44310.270000000011</v>
      </c>
      <c r="I1759">
        <f t="shared" si="197"/>
        <v>0.2</v>
      </c>
      <c r="J1759">
        <f t="shared" si="194"/>
        <v>927.18000000000006</v>
      </c>
      <c r="K1759" s="1">
        <f>EOMONTH(A1759, 0)</f>
        <v>41364</v>
      </c>
      <c r="L1759" s="3">
        <f t="shared" si="195"/>
        <v>3942</v>
      </c>
      <c r="M1759">
        <f t="shared" si="196"/>
        <v>0</v>
      </c>
    </row>
    <row r="1760" spans="1:13" x14ac:dyDescent="0.25">
      <c r="A1760" s="1">
        <v>41361</v>
      </c>
      <c r="B1760" t="s">
        <v>58</v>
      </c>
      <c r="C1760" s="3">
        <v>107</v>
      </c>
      <c r="D1760">
        <f>SUMIF(B$1:B$2162, B1760, C$1:C$2162)</f>
        <v>1404</v>
      </c>
      <c r="E1760" s="2" t="str">
        <f t="shared" si="191"/>
        <v>2.22</v>
      </c>
      <c r="F1760">
        <f t="shared" si="192"/>
        <v>237.54000000000002</v>
      </c>
      <c r="G1760">
        <f t="shared" si="193"/>
        <v>2013</v>
      </c>
      <c r="H1760">
        <f>SUMIF(B$1:B1760, B1760, F$1:F1760)</f>
        <v>2081.5400000000004</v>
      </c>
      <c r="I1760">
        <f t="shared" si="197"/>
        <v>0.1</v>
      </c>
      <c r="J1760">
        <f t="shared" si="194"/>
        <v>226.84</v>
      </c>
      <c r="K1760" s="1">
        <f>EOMONTH(A1760, 0)</f>
        <v>41364</v>
      </c>
      <c r="L1760" s="3">
        <f t="shared" si="195"/>
        <v>3835</v>
      </c>
      <c r="M1760">
        <f t="shared" si="196"/>
        <v>0</v>
      </c>
    </row>
    <row r="1761" spans="1:13" x14ac:dyDescent="0.25">
      <c r="A1761" s="1">
        <v>41362</v>
      </c>
      <c r="B1761" t="s">
        <v>35</v>
      </c>
      <c r="C1761" s="3">
        <v>37</v>
      </c>
      <c r="D1761">
        <f>SUMIF(B$1:B$2162, B1761, C$1:C$2162)</f>
        <v>4407</v>
      </c>
      <c r="E1761" s="2" t="str">
        <f t="shared" si="191"/>
        <v>2.22</v>
      </c>
      <c r="F1761">
        <f t="shared" si="192"/>
        <v>82.14</v>
      </c>
      <c r="G1761">
        <f t="shared" si="193"/>
        <v>2013</v>
      </c>
      <c r="H1761">
        <f>SUMIF(B$1:B1761, B1761, F$1:F1761)</f>
        <v>7803.77</v>
      </c>
      <c r="I1761">
        <f t="shared" si="197"/>
        <v>0.1</v>
      </c>
      <c r="J1761">
        <f t="shared" si="194"/>
        <v>78.44</v>
      </c>
      <c r="K1761" s="1">
        <f>EOMONTH(A1761, 0)</f>
        <v>41364</v>
      </c>
      <c r="L1761" s="3">
        <f t="shared" si="195"/>
        <v>3798</v>
      </c>
      <c r="M1761">
        <f t="shared" si="196"/>
        <v>0</v>
      </c>
    </row>
    <row r="1762" spans="1:13" x14ac:dyDescent="0.25">
      <c r="A1762" s="1">
        <v>41363</v>
      </c>
      <c r="B1762" t="s">
        <v>61</v>
      </c>
      <c r="C1762" s="3">
        <v>43</v>
      </c>
      <c r="D1762">
        <f>SUMIF(B$1:B$2162, B1762, C$1:C$2162)</f>
        <v>3705</v>
      </c>
      <c r="E1762" s="2" t="str">
        <f t="shared" si="191"/>
        <v>2.22</v>
      </c>
      <c r="F1762">
        <f t="shared" si="192"/>
        <v>95.460000000000008</v>
      </c>
      <c r="G1762">
        <f t="shared" si="193"/>
        <v>2013</v>
      </c>
      <c r="H1762">
        <f>SUMIF(B$1:B1762, B1762, F$1:F1762)</f>
        <v>5733.1999999999989</v>
      </c>
      <c r="I1762">
        <f t="shared" si="197"/>
        <v>0.1</v>
      </c>
      <c r="J1762">
        <f t="shared" si="194"/>
        <v>91.160000000000011</v>
      </c>
      <c r="K1762" s="1">
        <f>EOMONTH(A1762, 0)</f>
        <v>41364</v>
      </c>
      <c r="L1762" s="3">
        <f t="shared" si="195"/>
        <v>3755</v>
      </c>
      <c r="M1762">
        <f t="shared" si="196"/>
        <v>0</v>
      </c>
    </row>
    <row r="1763" spans="1:13" x14ac:dyDescent="0.25">
      <c r="A1763" s="1">
        <v>41365</v>
      </c>
      <c r="B1763" t="s">
        <v>9</v>
      </c>
      <c r="C1763" s="3">
        <v>352</v>
      </c>
      <c r="D1763">
        <f>SUMIF(B$1:B$2162, B1763, C$1:C$2162)</f>
        <v>26955</v>
      </c>
      <c r="E1763" s="2" t="str">
        <f t="shared" si="191"/>
        <v>2.22</v>
      </c>
      <c r="F1763">
        <f t="shared" si="192"/>
        <v>781.44</v>
      </c>
      <c r="G1763">
        <f t="shared" si="193"/>
        <v>2013</v>
      </c>
      <c r="H1763">
        <f>SUMIF(B$1:B1763, B1763, F$1:F1763)</f>
        <v>46702.089999999989</v>
      </c>
      <c r="I1763">
        <f t="shared" si="197"/>
        <v>0.2</v>
      </c>
      <c r="J1763">
        <f t="shared" si="194"/>
        <v>711.04</v>
      </c>
      <c r="K1763" s="1">
        <f>EOMONTH(A1763, 0)</f>
        <v>41394</v>
      </c>
      <c r="L1763" s="3">
        <f t="shared" si="195"/>
        <v>5755</v>
      </c>
      <c r="M1763">
        <f t="shared" si="196"/>
        <v>0</v>
      </c>
    </row>
    <row r="1764" spans="1:13" x14ac:dyDescent="0.25">
      <c r="A1764" s="1">
        <v>41368</v>
      </c>
      <c r="B1764" t="s">
        <v>18</v>
      </c>
      <c r="C1764" s="3">
        <v>94</v>
      </c>
      <c r="D1764">
        <f>SUMIF(B$1:B$2162, B1764, C$1:C$2162)</f>
        <v>5156</v>
      </c>
      <c r="E1764" s="2" t="str">
        <f t="shared" si="191"/>
        <v>2.22</v>
      </c>
      <c r="F1764">
        <f t="shared" si="192"/>
        <v>208.68</v>
      </c>
      <c r="G1764">
        <f t="shared" si="193"/>
        <v>2013</v>
      </c>
      <c r="H1764">
        <f>SUMIF(B$1:B1764, B1764, F$1:F1764)</f>
        <v>10198.119999999999</v>
      </c>
      <c r="I1764">
        <f t="shared" si="197"/>
        <v>0.2</v>
      </c>
      <c r="J1764">
        <f t="shared" si="194"/>
        <v>189.88</v>
      </c>
      <c r="K1764" s="1">
        <f>EOMONTH(A1764, 0)</f>
        <v>41394</v>
      </c>
      <c r="L1764" s="3">
        <f t="shared" si="195"/>
        <v>5661</v>
      </c>
      <c r="M1764">
        <f t="shared" si="196"/>
        <v>0</v>
      </c>
    </row>
    <row r="1765" spans="1:13" x14ac:dyDescent="0.25">
      <c r="A1765" s="1">
        <v>41368</v>
      </c>
      <c r="B1765" t="s">
        <v>66</v>
      </c>
      <c r="C1765" s="3">
        <v>112</v>
      </c>
      <c r="D1765">
        <f>SUMIF(B$1:B$2162, B1765, C$1:C$2162)</f>
        <v>3795</v>
      </c>
      <c r="E1765" s="2" t="str">
        <f t="shared" si="191"/>
        <v>2.22</v>
      </c>
      <c r="F1765">
        <f t="shared" si="192"/>
        <v>248.64000000000001</v>
      </c>
      <c r="G1765">
        <f t="shared" si="193"/>
        <v>2013</v>
      </c>
      <c r="H1765">
        <f>SUMIF(B$1:B1765, B1765, F$1:F1765)</f>
        <v>6968.69</v>
      </c>
      <c r="I1765">
        <f t="shared" si="197"/>
        <v>0.1</v>
      </c>
      <c r="J1765">
        <f t="shared" si="194"/>
        <v>237.44</v>
      </c>
      <c r="K1765" s="1">
        <f>EOMONTH(A1765, 0)</f>
        <v>41394</v>
      </c>
      <c r="L1765" s="3">
        <f t="shared" si="195"/>
        <v>5549</v>
      </c>
      <c r="M1765">
        <f t="shared" si="196"/>
        <v>0</v>
      </c>
    </row>
    <row r="1766" spans="1:13" x14ac:dyDescent="0.25">
      <c r="A1766" s="1">
        <v>41369</v>
      </c>
      <c r="B1766" t="s">
        <v>61</v>
      </c>
      <c r="C1766" s="3">
        <v>136</v>
      </c>
      <c r="D1766">
        <f>SUMIF(B$1:B$2162, B1766, C$1:C$2162)</f>
        <v>3705</v>
      </c>
      <c r="E1766" s="2" t="str">
        <f t="shared" si="191"/>
        <v>2.22</v>
      </c>
      <c r="F1766">
        <f t="shared" si="192"/>
        <v>301.92</v>
      </c>
      <c r="G1766">
        <f t="shared" si="193"/>
        <v>2013</v>
      </c>
      <c r="H1766">
        <f>SUMIF(B$1:B1766, B1766, F$1:F1766)</f>
        <v>6035.119999999999</v>
      </c>
      <c r="I1766">
        <f t="shared" si="197"/>
        <v>0.1</v>
      </c>
      <c r="J1766">
        <f t="shared" si="194"/>
        <v>288.32</v>
      </c>
      <c r="K1766" s="1">
        <f>EOMONTH(A1766, 0)</f>
        <v>41394</v>
      </c>
      <c r="L1766" s="3">
        <f t="shared" si="195"/>
        <v>5413</v>
      </c>
      <c r="M1766">
        <f t="shared" si="196"/>
        <v>0</v>
      </c>
    </row>
    <row r="1767" spans="1:13" x14ac:dyDescent="0.25">
      <c r="A1767" s="1">
        <v>41370</v>
      </c>
      <c r="B1767" t="s">
        <v>78</v>
      </c>
      <c r="C1767" s="3">
        <v>56</v>
      </c>
      <c r="D1767">
        <f>SUMIF(B$1:B$2162, B1767, C$1:C$2162)</f>
        <v>2123</v>
      </c>
      <c r="E1767" s="2" t="str">
        <f t="shared" si="191"/>
        <v>2.22</v>
      </c>
      <c r="F1767">
        <f t="shared" si="192"/>
        <v>124.32000000000001</v>
      </c>
      <c r="G1767">
        <f t="shared" si="193"/>
        <v>2013</v>
      </c>
      <c r="H1767">
        <f>SUMIF(B$1:B1767, B1767, F$1:F1767)</f>
        <v>4382.9699999999993</v>
      </c>
      <c r="I1767">
        <f t="shared" si="197"/>
        <v>0.1</v>
      </c>
      <c r="J1767">
        <f t="shared" si="194"/>
        <v>118.72</v>
      </c>
      <c r="K1767" s="1">
        <f>EOMONTH(A1767, 0)</f>
        <v>41394</v>
      </c>
      <c r="L1767" s="3">
        <f t="shared" si="195"/>
        <v>5357</v>
      </c>
      <c r="M1767">
        <f t="shared" si="196"/>
        <v>0</v>
      </c>
    </row>
    <row r="1768" spans="1:13" x14ac:dyDescent="0.25">
      <c r="A1768" s="1">
        <v>41372</v>
      </c>
      <c r="B1768" t="s">
        <v>14</v>
      </c>
      <c r="C1768" s="3">
        <v>286</v>
      </c>
      <c r="D1768">
        <f>SUMIF(B$1:B$2162, B1768, C$1:C$2162)</f>
        <v>23660</v>
      </c>
      <c r="E1768" s="2" t="str">
        <f t="shared" si="191"/>
        <v>2.22</v>
      </c>
      <c r="F1768">
        <f t="shared" si="192"/>
        <v>634.92000000000007</v>
      </c>
      <c r="G1768">
        <f t="shared" si="193"/>
        <v>2013</v>
      </c>
      <c r="H1768">
        <f>SUMIF(B$1:B1768, B1768, F$1:F1768)</f>
        <v>41003.750000000007</v>
      </c>
      <c r="I1768">
        <f t="shared" si="197"/>
        <v>0.2</v>
      </c>
      <c r="J1768">
        <f t="shared" si="194"/>
        <v>577.72</v>
      </c>
      <c r="K1768" s="1">
        <f>EOMONTH(A1768, 0)</f>
        <v>41394</v>
      </c>
      <c r="L1768" s="3">
        <f t="shared" si="195"/>
        <v>5071</v>
      </c>
      <c r="M1768">
        <f t="shared" si="196"/>
        <v>0</v>
      </c>
    </row>
    <row r="1769" spans="1:13" x14ac:dyDescent="0.25">
      <c r="A1769" s="1">
        <v>41373</v>
      </c>
      <c r="B1769" t="s">
        <v>7</v>
      </c>
      <c r="C1769" s="3">
        <v>296</v>
      </c>
      <c r="D1769">
        <f>SUMIF(B$1:B$2162, B1769, C$1:C$2162)</f>
        <v>27505</v>
      </c>
      <c r="E1769" s="2" t="str">
        <f t="shared" si="191"/>
        <v>2.22</v>
      </c>
      <c r="F1769">
        <f t="shared" si="192"/>
        <v>657.12</v>
      </c>
      <c r="G1769">
        <f t="shared" si="193"/>
        <v>2013</v>
      </c>
      <c r="H1769">
        <f>SUMIF(B$1:B1769, B1769, F$1:F1769)</f>
        <v>47401.09</v>
      </c>
      <c r="I1769">
        <f t="shared" si="197"/>
        <v>0.2</v>
      </c>
      <c r="J1769">
        <f t="shared" si="194"/>
        <v>597.91999999999996</v>
      </c>
      <c r="K1769" s="1">
        <f>EOMONTH(A1769, 0)</f>
        <v>41394</v>
      </c>
      <c r="L1769" s="3">
        <f t="shared" si="195"/>
        <v>4775</v>
      </c>
      <c r="M1769">
        <f t="shared" si="196"/>
        <v>0</v>
      </c>
    </row>
    <row r="1770" spans="1:13" x14ac:dyDescent="0.25">
      <c r="A1770" s="1">
        <v>41373</v>
      </c>
      <c r="B1770" t="s">
        <v>25</v>
      </c>
      <c r="C1770" s="3">
        <v>81</v>
      </c>
      <c r="D1770">
        <f>SUMIF(B$1:B$2162, B1770, C$1:C$2162)</f>
        <v>2717</v>
      </c>
      <c r="E1770" s="2" t="str">
        <f t="shared" si="191"/>
        <v>2.22</v>
      </c>
      <c r="F1770">
        <f t="shared" si="192"/>
        <v>179.82000000000002</v>
      </c>
      <c r="G1770">
        <f t="shared" si="193"/>
        <v>2013</v>
      </c>
      <c r="H1770">
        <f>SUMIF(B$1:B1770, B1770, F$1:F1770)</f>
        <v>4698.91</v>
      </c>
      <c r="I1770">
        <f t="shared" si="197"/>
        <v>0.1</v>
      </c>
      <c r="J1770">
        <f t="shared" si="194"/>
        <v>171.72</v>
      </c>
      <c r="K1770" s="1">
        <f>EOMONTH(A1770, 0)</f>
        <v>41394</v>
      </c>
      <c r="L1770" s="3">
        <f t="shared" si="195"/>
        <v>4694</v>
      </c>
      <c r="M1770">
        <f t="shared" si="196"/>
        <v>0</v>
      </c>
    </row>
    <row r="1771" spans="1:13" x14ac:dyDescent="0.25">
      <c r="A1771" s="1">
        <v>41374</v>
      </c>
      <c r="B1771" t="s">
        <v>14</v>
      </c>
      <c r="C1771" s="3">
        <v>231</v>
      </c>
      <c r="D1771">
        <f>SUMIF(B$1:B$2162, B1771, C$1:C$2162)</f>
        <v>23660</v>
      </c>
      <c r="E1771" s="2" t="str">
        <f t="shared" si="191"/>
        <v>2.22</v>
      </c>
      <c r="F1771">
        <f t="shared" si="192"/>
        <v>512.82000000000005</v>
      </c>
      <c r="G1771">
        <f t="shared" si="193"/>
        <v>2013</v>
      </c>
      <c r="H1771">
        <f>SUMIF(B$1:B1771, B1771, F$1:F1771)</f>
        <v>41516.570000000007</v>
      </c>
      <c r="I1771">
        <f t="shared" si="197"/>
        <v>0.2</v>
      </c>
      <c r="J1771">
        <f t="shared" si="194"/>
        <v>466.62</v>
      </c>
      <c r="K1771" s="1">
        <f>EOMONTH(A1771, 0)</f>
        <v>41394</v>
      </c>
      <c r="L1771" s="3">
        <f t="shared" si="195"/>
        <v>4463</v>
      </c>
      <c r="M1771">
        <f t="shared" si="196"/>
        <v>0</v>
      </c>
    </row>
    <row r="1772" spans="1:13" x14ac:dyDescent="0.25">
      <c r="A1772" s="1">
        <v>41375</v>
      </c>
      <c r="B1772" t="s">
        <v>17</v>
      </c>
      <c r="C1772" s="3">
        <v>149</v>
      </c>
      <c r="D1772">
        <f>SUMIF(B$1:B$2162, B1772, C$1:C$2162)</f>
        <v>19896</v>
      </c>
      <c r="E1772" s="2" t="str">
        <f t="shared" si="191"/>
        <v>2.22</v>
      </c>
      <c r="F1772">
        <f t="shared" si="192"/>
        <v>330.78000000000003</v>
      </c>
      <c r="G1772">
        <f t="shared" si="193"/>
        <v>2013</v>
      </c>
      <c r="H1772">
        <f>SUMIF(B$1:B1772, B1772, F$1:F1772)</f>
        <v>33271.949999999997</v>
      </c>
      <c r="I1772">
        <f t="shared" si="197"/>
        <v>0.2</v>
      </c>
      <c r="J1772">
        <f t="shared" si="194"/>
        <v>300.98</v>
      </c>
      <c r="K1772" s="1">
        <f>EOMONTH(A1772, 0)</f>
        <v>41394</v>
      </c>
      <c r="L1772" s="3">
        <f t="shared" si="195"/>
        <v>4314</v>
      </c>
      <c r="M1772">
        <f t="shared" si="196"/>
        <v>0</v>
      </c>
    </row>
    <row r="1773" spans="1:13" x14ac:dyDescent="0.25">
      <c r="A1773" s="1">
        <v>41375</v>
      </c>
      <c r="B1773" t="s">
        <v>132</v>
      </c>
      <c r="C1773" s="3">
        <v>3</v>
      </c>
      <c r="D1773">
        <f>SUMIF(B$1:B$2162, B1773, C$1:C$2162)</f>
        <v>31</v>
      </c>
      <c r="E1773" s="2" t="str">
        <f t="shared" si="191"/>
        <v>2.22</v>
      </c>
      <c r="F1773">
        <f t="shared" si="192"/>
        <v>6.66</v>
      </c>
      <c r="G1773">
        <f t="shared" si="193"/>
        <v>2013</v>
      </c>
      <c r="H1773">
        <f>SUMIF(B$1:B1773, B1773, F$1:F1773)</f>
        <v>57.86</v>
      </c>
      <c r="I1773">
        <f t="shared" si="197"/>
        <v>0</v>
      </c>
      <c r="J1773">
        <f t="shared" si="194"/>
        <v>6.66</v>
      </c>
      <c r="K1773" s="1">
        <f>EOMONTH(A1773, 0)</f>
        <v>41394</v>
      </c>
      <c r="L1773" s="3">
        <f t="shared" si="195"/>
        <v>4311</v>
      </c>
      <c r="M1773">
        <f t="shared" si="196"/>
        <v>0</v>
      </c>
    </row>
    <row r="1774" spans="1:13" x14ac:dyDescent="0.25">
      <c r="A1774" s="1">
        <v>41376</v>
      </c>
      <c r="B1774" t="s">
        <v>14</v>
      </c>
      <c r="C1774" s="3">
        <v>311</v>
      </c>
      <c r="D1774">
        <f>SUMIF(B$1:B$2162, B1774, C$1:C$2162)</f>
        <v>23660</v>
      </c>
      <c r="E1774" s="2" t="str">
        <f t="shared" si="191"/>
        <v>2.22</v>
      </c>
      <c r="F1774">
        <f t="shared" si="192"/>
        <v>690.42000000000007</v>
      </c>
      <c r="G1774">
        <f t="shared" si="193"/>
        <v>2013</v>
      </c>
      <c r="H1774">
        <f>SUMIF(B$1:B1774, B1774, F$1:F1774)</f>
        <v>42206.990000000005</v>
      </c>
      <c r="I1774">
        <f t="shared" si="197"/>
        <v>0.2</v>
      </c>
      <c r="J1774">
        <f t="shared" si="194"/>
        <v>628.22</v>
      </c>
      <c r="K1774" s="1">
        <f>EOMONTH(A1774, 0)</f>
        <v>41394</v>
      </c>
      <c r="L1774" s="3">
        <f t="shared" si="195"/>
        <v>4000</v>
      </c>
      <c r="M1774">
        <f t="shared" si="196"/>
        <v>0</v>
      </c>
    </row>
    <row r="1775" spans="1:13" x14ac:dyDescent="0.25">
      <c r="A1775" s="1">
        <v>41379</v>
      </c>
      <c r="B1775" t="s">
        <v>66</v>
      </c>
      <c r="C1775" s="3">
        <v>121</v>
      </c>
      <c r="D1775">
        <f>SUMIF(B$1:B$2162, B1775, C$1:C$2162)</f>
        <v>3795</v>
      </c>
      <c r="E1775" s="2" t="str">
        <f t="shared" si="191"/>
        <v>2.22</v>
      </c>
      <c r="F1775">
        <f t="shared" si="192"/>
        <v>268.62</v>
      </c>
      <c r="G1775">
        <f t="shared" si="193"/>
        <v>2013</v>
      </c>
      <c r="H1775">
        <f>SUMIF(B$1:B1775, B1775, F$1:F1775)</f>
        <v>7237.3099999999995</v>
      </c>
      <c r="I1775">
        <f t="shared" si="197"/>
        <v>0.1</v>
      </c>
      <c r="J1775">
        <f t="shared" si="194"/>
        <v>256.52000000000004</v>
      </c>
      <c r="K1775" s="1">
        <f>EOMONTH(A1775, 0)</f>
        <v>41394</v>
      </c>
      <c r="L1775" s="3">
        <f t="shared" si="195"/>
        <v>3879</v>
      </c>
      <c r="M1775">
        <f t="shared" si="196"/>
        <v>0</v>
      </c>
    </row>
    <row r="1776" spans="1:13" x14ac:dyDescent="0.25">
      <c r="A1776" s="1">
        <v>41380</v>
      </c>
      <c r="B1776" t="s">
        <v>153</v>
      </c>
      <c r="C1776" s="3">
        <v>15</v>
      </c>
      <c r="D1776">
        <f>SUMIF(B$1:B$2162, B1776, C$1:C$2162)</f>
        <v>44</v>
      </c>
      <c r="E1776" s="2" t="str">
        <f t="shared" si="191"/>
        <v>2.22</v>
      </c>
      <c r="F1776">
        <f t="shared" si="192"/>
        <v>33.300000000000004</v>
      </c>
      <c r="G1776">
        <f t="shared" si="193"/>
        <v>2013</v>
      </c>
      <c r="H1776">
        <f>SUMIF(B$1:B1776, B1776, F$1:F1776)</f>
        <v>95.73</v>
      </c>
      <c r="I1776">
        <f t="shared" si="197"/>
        <v>0</v>
      </c>
      <c r="J1776">
        <f t="shared" si="194"/>
        <v>33.300000000000004</v>
      </c>
      <c r="K1776" s="1">
        <f>EOMONTH(A1776, 0)</f>
        <v>41394</v>
      </c>
      <c r="L1776" s="3">
        <f t="shared" si="195"/>
        <v>3864</v>
      </c>
      <c r="M1776">
        <f t="shared" si="196"/>
        <v>0</v>
      </c>
    </row>
    <row r="1777" spans="1:13" x14ac:dyDescent="0.25">
      <c r="A1777" s="1">
        <v>41381</v>
      </c>
      <c r="B1777" t="s">
        <v>7</v>
      </c>
      <c r="C1777" s="3">
        <v>240</v>
      </c>
      <c r="D1777">
        <f>SUMIF(B$1:B$2162, B1777, C$1:C$2162)</f>
        <v>27505</v>
      </c>
      <c r="E1777" s="2" t="str">
        <f t="shared" si="191"/>
        <v>2.22</v>
      </c>
      <c r="F1777">
        <f t="shared" si="192"/>
        <v>532.80000000000007</v>
      </c>
      <c r="G1777">
        <f t="shared" si="193"/>
        <v>2013</v>
      </c>
      <c r="H1777">
        <f>SUMIF(B$1:B1777, B1777, F$1:F1777)</f>
        <v>47933.89</v>
      </c>
      <c r="I1777">
        <f t="shared" si="197"/>
        <v>0.2</v>
      </c>
      <c r="J1777">
        <f t="shared" si="194"/>
        <v>484.8</v>
      </c>
      <c r="K1777" s="1">
        <f>EOMONTH(A1777, 0)</f>
        <v>41394</v>
      </c>
      <c r="L1777" s="3">
        <f t="shared" si="195"/>
        <v>3624</v>
      </c>
      <c r="M1777">
        <f t="shared" si="196"/>
        <v>0</v>
      </c>
    </row>
    <row r="1778" spans="1:13" x14ac:dyDescent="0.25">
      <c r="A1778" s="1">
        <v>41381</v>
      </c>
      <c r="B1778" t="s">
        <v>136</v>
      </c>
      <c r="C1778" s="3">
        <v>14</v>
      </c>
      <c r="D1778">
        <f>SUMIF(B$1:B$2162, B1778, C$1:C$2162)</f>
        <v>64</v>
      </c>
      <c r="E1778" s="2" t="str">
        <f t="shared" si="191"/>
        <v>2.22</v>
      </c>
      <c r="F1778">
        <f t="shared" si="192"/>
        <v>31.080000000000002</v>
      </c>
      <c r="G1778">
        <f t="shared" si="193"/>
        <v>2013</v>
      </c>
      <c r="H1778">
        <f>SUMIF(B$1:B1778, B1778, F$1:F1778)</f>
        <v>136.84</v>
      </c>
      <c r="I1778">
        <f t="shared" si="197"/>
        <v>0.05</v>
      </c>
      <c r="J1778">
        <f t="shared" si="194"/>
        <v>30.380000000000006</v>
      </c>
      <c r="K1778" s="1">
        <f>EOMONTH(A1778, 0)</f>
        <v>41394</v>
      </c>
      <c r="L1778" s="3">
        <f t="shared" si="195"/>
        <v>3610</v>
      </c>
      <c r="M1778">
        <f t="shared" si="196"/>
        <v>0</v>
      </c>
    </row>
    <row r="1779" spans="1:13" x14ac:dyDescent="0.25">
      <c r="A1779" s="1">
        <v>41383</v>
      </c>
      <c r="B1779" t="s">
        <v>56</v>
      </c>
      <c r="C1779" s="3">
        <v>12</v>
      </c>
      <c r="D1779">
        <f>SUMIF(B$1:B$2162, B1779, C$1:C$2162)</f>
        <v>60</v>
      </c>
      <c r="E1779" s="2" t="str">
        <f t="shared" si="191"/>
        <v>2.22</v>
      </c>
      <c r="F1779">
        <f t="shared" si="192"/>
        <v>26.64</v>
      </c>
      <c r="G1779">
        <f t="shared" si="193"/>
        <v>2013</v>
      </c>
      <c r="H1779">
        <f>SUMIF(B$1:B1779, B1779, F$1:F1779)</f>
        <v>126.79</v>
      </c>
      <c r="I1779">
        <f t="shared" si="197"/>
        <v>0.05</v>
      </c>
      <c r="J1779">
        <f t="shared" si="194"/>
        <v>26.040000000000006</v>
      </c>
      <c r="K1779" s="1">
        <f>EOMONTH(A1779, 0)</f>
        <v>41394</v>
      </c>
      <c r="L1779" s="3">
        <f t="shared" si="195"/>
        <v>3598</v>
      </c>
      <c r="M1779">
        <f t="shared" si="196"/>
        <v>0</v>
      </c>
    </row>
    <row r="1780" spans="1:13" x14ac:dyDescent="0.25">
      <c r="A1780" s="1">
        <v>41385</v>
      </c>
      <c r="B1780" t="s">
        <v>199</v>
      </c>
      <c r="C1780" s="3">
        <v>1</v>
      </c>
      <c r="D1780">
        <f>SUMIF(B$1:B$2162, B1780, C$1:C$2162)</f>
        <v>16</v>
      </c>
      <c r="E1780" s="2" t="str">
        <f t="shared" si="191"/>
        <v>2.22</v>
      </c>
      <c r="F1780">
        <f t="shared" si="192"/>
        <v>2.2200000000000002</v>
      </c>
      <c r="G1780">
        <f t="shared" si="193"/>
        <v>2013</v>
      </c>
      <c r="H1780">
        <f>SUMIF(B$1:B1780, B1780, F$1:F1780)</f>
        <v>34.17</v>
      </c>
      <c r="I1780">
        <f t="shared" si="197"/>
        <v>0</v>
      </c>
      <c r="J1780">
        <f t="shared" si="194"/>
        <v>2.2200000000000002</v>
      </c>
      <c r="K1780" s="1">
        <f>EOMONTH(A1780, 0)</f>
        <v>41394</v>
      </c>
      <c r="L1780" s="3">
        <f t="shared" si="195"/>
        <v>3597</v>
      </c>
      <c r="M1780">
        <f t="shared" si="196"/>
        <v>0</v>
      </c>
    </row>
    <row r="1781" spans="1:13" x14ac:dyDescent="0.25">
      <c r="A1781" s="1">
        <v>41388</v>
      </c>
      <c r="B1781" t="s">
        <v>232</v>
      </c>
      <c r="C1781" s="3">
        <v>12</v>
      </c>
      <c r="D1781">
        <f>SUMIF(B$1:B$2162, B1781, C$1:C$2162)</f>
        <v>33</v>
      </c>
      <c r="E1781" s="2" t="str">
        <f t="shared" si="191"/>
        <v>2.22</v>
      </c>
      <c r="F1781">
        <f t="shared" si="192"/>
        <v>26.64</v>
      </c>
      <c r="G1781">
        <f t="shared" si="193"/>
        <v>2013</v>
      </c>
      <c r="H1781">
        <f>SUMIF(B$1:B1781, B1781, F$1:F1781)</f>
        <v>26.64</v>
      </c>
      <c r="I1781">
        <f t="shared" si="197"/>
        <v>0</v>
      </c>
      <c r="J1781">
        <f t="shared" si="194"/>
        <v>26.64</v>
      </c>
      <c r="K1781" s="1">
        <f>EOMONTH(A1781, 0)</f>
        <v>41394</v>
      </c>
      <c r="L1781" s="3">
        <f t="shared" si="195"/>
        <v>3585</v>
      </c>
      <c r="M1781">
        <f t="shared" si="196"/>
        <v>0</v>
      </c>
    </row>
    <row r="1782" spans="1:13" x14ac:dyDescent="0.25">
      <c r="A1782" s="1">
        <v>41391</v>
      </c>
      <c r="B1782" t="s">
        <v>18</v>
      </c>
      <c r="C1782" s="3">
        <v>190</v>
      </c>
      <c r="D1782">
        <f>SUMIF(B$1:B$2162, B1782, C$1:C$2162)</f>
        <v>5156</v>
      </c>
      <c r="E1782" s="2" t="str">
        <f t="shared" si="191"/>
        <v>2.22</v>
      </c>
      <c r="F1782">
        <f t="shared" si="192"/>
        <v>421.8</v>
      </c>
      <c r="G1782">
        <f t="shared" si="193"/>
        <v>2013</v>
      </c>
      <c r="H1782">
        <f>SUMIF(B$1:B1782, B1782, F$1:F1782)</f>
        <v>10619.919999999998</v>
      </c>
      <c r="I1782">
        <f t="shared" si="197"/>
        <v>0.2</v>
      </c>
      <c r="J1782">
        <f t="shared" si="194"/>
        <v>383.8</v>
      </c>
      <c r="K1782" s="1">
        <f>EOMONTH(A1782, 0)</f>
        <v>41394</v>
      </c>
      <c r="L1782" s="3">
        <f t="shared" si="195"/>
        <v>3395</v>
      </c>
      <c r="M1782">
        <f t="shared" si="196"/>
        <v>0</v>
      </c>
    </row>
    <row r="1783" spans="1:13" x14ac:dyDescent="0.25">
      <c r="A1783" s="1">
        <v>41392</v>
      </c>
      <c r="B1783" t="s">
        <v>63</v>
      </c>
      <c r="C1783" s="3">
        <v>179</v>
      </c>
      <c r="D1783">
        <f>SUMIF(B$1:B$2162, B1783, C$1:C$2162)</f>
        <v>1002</v>
      </c>
      <c r="E1783" s="2" t="str">
        <f t="shared" si="191"/>
        <v>2.22</v>
      </c>
      <c r="F1783">
        <f t="shared" si="192"/>
        <v>397.38000000000005</v>
      </c>
      <c r="G1783">
        <f t="shared" si="193"/>
        <v>2013</v>
      </c>
      <c r="H1783">
        <f>SUMIF(B$1:B1783, B1783, F$1:F1783)</f>
        <v>1991.88</v>
      </c>
      <c r="I1783">
        <f t="shared" si="197"/>
        <v>0.1</v>
      </c>
      <c r="J1783">
        <f t="shared" si="194"/>
        <v>379.48</v>
      </c>
      <c r="K1783" s="1">
        <f>EOMONTH(A1783, 0)</f>
        <v>41394</v>
      </c>
      <c r="L1783" s="3">
        <f t="shared" si="195"/>
        <v>3216</v>
      </c>
      <c r="M1783">
        <f t="shared" si="196"/>
        <v>0</v>
      </c>
    </row>
    <row r="1784" spans="1:13" x14ac:dyDescent="0.25">
      <c r="A1784" s="1">
        <v>41394</v>
      </c>
      <c r="B1784" t="s">
        <v>22</v>
      </c>
      <c r="C1784" s="3">
        <v>106</v>
      </c>
      <c r="D1784">
        <f>SUMIF(B$1:B$2162, B1784, C$1:C$2162)</f>
        <v>26025</v>
      </c>
      <c r="E1784" s="2" t="str">
        <f t="shared" si="191"/>
        <v>2.22</v>
      </c>
      <c r="F1784">
        <f t="shared" si="192"/>
        <v>235.32000000000002</v>
      </c>
      <c r="G1784">
        <f t="shared" si="193"/>
        <v>2013</v>
      </c>
      <c r="H1784">
        <f>SUMIF(B$1:B1784, B1784, F$1:F1784)</f>
        <v>42004.850000000006</v>
      </c>
      <c r="I1784">
        <f t="shared" si="197"/>
        <v>0.2</v>
      </c>
      <c r="J1784">
        <f t="shared" si="194"/>
        <v>214.12</v>
      </c>
      <c r="K1784" s="1">
        <f>EOMONTH(A1784, 0)</f>
        <v>41394</v>
      </c>
      <c r="L1784" s="3">
        <f t="shared" si="195"/>
        <v>3110</v>
      </c>
      <c r="M1784">
        <f t="shared" si="196"/>
        <v>0</v>
      </c>
    </row>
    <row r="1785" spans="1:13" x14ac:dyDescent="0.25">
      <c r="A1785" s="1">
        <v>41396</v>
      </c>
      <c r="B1785" t="s">
        <v>7</v>
      </c>
      <c r="C1785" s="3">
        <v>267</v>
      </c>
      <c r="D1785">
        <f>SUMIF(B$1:B$2162, B1785, C$1:C$2162)</f>
        <v>27505</v>
      </c>
      <c r="E1785" s="2" t="str">
        <f t="shared" si="191"/>
        <v>2.22</v>
      </c>
      <c r="F1785">
        <f t="shared" si="192"/>
        <v>592.74</v>
      </c>
      <c r="G1785">
        <f t="shared" si="193"/>
        <v>2013</v>
      </c>
      <c r="H1785">
        <f>SUMIF(B$1:B1785, B1785, F$1:F1785)</f>
        <v>48526.63</v>
      </c>
      <c r="I1785">
        <f t="shared" si="197"/>
        <v>0.2</v>
      </c>
      <c r="J1785">
        <f t="shared" si="194"/>
        <v>539.34</v>
      </c>
      <c r="K1785" s="1">
        <f>EOMONTH(A1785, 0)</f>
        <v>41425</v>
      </c>
      <c r="L1785" s="3">
        <f t="shared" si="195"/>
        <v>5110</v>
      </c>
      <c r="M1785">
        <f t="shared" si="196"/>
        <v>0</v>
      </c>
    </row>
    <row r="1786" spans="1:13" x14ac:dyDescent="0.25">
      <c r="A1786" s="1">
        <v>41396</v>
      </c>
      <c r="B1786" t="s">
        <v>123</v>
      </c>
      <c r="C1786" s="3">
        <v>66</v>
      </c>
      <c r="D1786">
        <f>SUMIF(B$1:B$2162, B1786, C$1:C$2162)</f>
        <v>807</v>
      </c>
      <c r="E1786" s="2" t="str">
        <f t="shared" si="191"/>
        <v>2.22</v>
      </c>
      <c r="F1786">
        <f t="shared" si="192"/>
        <v>146.52000000000001</v>
      </c>
      <c r="G1786">
        <f t="shared" si="193"/>
        <v>2013</v>
      </c>
      <c r="H1786">
        <f>SUMIF(B$1:B1786, B1786, F$1:F1786)</f>
        <v>1735.4899999999998</v>
      </c>
      <c r="I1786">
        <f t="shared" si="197"/>
        <v>0.1</v>
      </c>
      <c r="J1786">
        <f t="shared" si="194"/>
        <v>139.92000000000002</v>
      </c>
      <c r="K1786" s="1">
        <f>EOMONTH(A1786, 0)</f>
        <v>41425</v>
      </c>
      <c r="L1786" s="3">
        <f t="shared" si="195"/>
        <v>5044</v>
      </c>
      <c r="M1786">
        <f t="shared" si="196"/>
        <v>0</v>
      </c>
    </row>
    <row r="1787" spans="1:13" x14ac:dyDescent="0.25">
      <c r="A1787" s="1">
        <v>41398</v>
      </c>
      <c r="B1787" t="s">
        <v>14</v>
      </c>
      <c r="C1787" s="3">
        <v>471</v>
      </c>
      <c r="D1787">
        <f>SUMIF(B$1:B$2162, B1787, C$1:C$2162)</f>
        <v>23660</v>
      </c>
      <c r="E1787" s="2" t="str">
        <f t="shared" si="191"/>
        <v>2.22</v>
      </c>
      <c r="F1787">
        <f t="shared" si="192"/>
        <v>1045.6200000000001</v>
      </c>
      <c r="G1787">
        <f t="shared" si="193"/>
        <v>2013</v>
      </c>
      <c r="H1787">
        <f>SUMIF(B$1:B1787, B1787, F$1:F1787)</f>
        <v>43252.610000000008</v>
      </c>
      <c r="I1787">
        <f t="shared" si="197"/>
        <v>0.2</v>
      </c>
      <c r="J1787">
        <f t="shared" si="194"/>
        <v>951.42</v>
      </c>
      <c r="K1787" s="1">
        <f>EOMONTH(A1787, 0)</f>
        <v>41425</v>
      </c>
      <c r="L1787" s="3">
        <f t="shared" si="195"/>
        <v>4573</v>
      </c>
      <c r="M1787">
        <f t="shared" si="196"/>
        <v>0</v>
      </c>
    </row>
    <row r="1788" spans="1:13" x14ac:dyDescent="0.25">
      <c r="A1788" s="1">
        <v>41399</v>
      </c>
      <c r="B1788" t="s">
        <v>60</v>
      </c>
      <c r="C1788" s="3">
        <v>5</v>
      </c>
      <c r="D1788">
        <f>SUMIF(B$1:B$2162, B1788, C$1:C$2162)</f>
        <v>46</v>
      </c>
      <c r="E1788" s="2" t="str">
        <f t="shared" si="191"/>
        <v>2.22</v>
      </c>
      <c r="F1788">
        <f t="shared" si="192"/>
        <v>11.100000000000001</v>
      </c>
      <c r="G1788">
        <f t="shared" si="193"/>
        <v>2013</v>
      </c>
      <c r="H1788">
        <f>SUMIF(B$1:B1788, B1788, F$1:F1788)</f>
        <v>55.73</v>
      </c>
      <c r="I1788">
        <f t="shared" si="197"/>
        <v>0</v>
      </c>
      <c r="J1788">
        <f t="shared" si="194"/>
        <v>11.100000000000001</v>
      </c>
      <c r="K1788" s="1">
        <f>EOMONTH(A1788, 0)</f>
        <v>41425</v>
      </c>
      <c r="L1788" s="3">
        <f t="shared" si="195"/>
        <v>4568</v>
      </c>
      <c r="M1788">
        <f t="shared" si="196"/>
        <v>0</v>
      </c>
    </row>
    <row r="1789" spans="1:13" x14ac:dyDescent="0.25">
      <c r="A1789" s="1">
        <v>41401</v>
      </c>
      <c r="B1789" t="s">
        <v>221</v>
      </c>
      <c r="C1789" s="3">
        <v>11</v>
      </c>
      <c r="D1789">
        <f>SUMIF(B$1:B$2162, B1789, C$1:C$2162)</f>
        <v>49</v>
      </c>
      <c r="E1789" s="2" t="str">
        <f t="shared" si="191"/>
        <v>2.22</v>
      </c>
      <c r="F1789">
        <f t="shared" si="192"/>
        <v>24.42</v>
      </c>
      <c r="G1789">
        <f t="shared" si="193"/>
        <v>2013</v>
      </c>
      <c r="H1789">
        <f>SUMIF(B$1:B1789, B1789, F$1:F1789)</f>
        <v>75.2</v>
      </c>
      <c r="I1789">
        <f t="shared" si="197"/>
        <v>0</v>
      </c>
      <c r="J1789">
        <f t="shared" si="194"/>
        <v>24.42</v>
      </c>
      <c r="K1789" s="1">
        <f>EOMONTH(A1789, 0)</f>
        <v>41425</v>
      </c>
      <c r="L1789" s="3">
        <f t="shared" si="195"/>
        <v>4557</v>
      </c>
      <c r="M1789">
        <f t="shared" si="196"/>
        <v>0</v>
      </c>
    </row>
    <row r="1790" spans="1:13" x14ac:dyDescent="0.25">
      <c r="A1790" s="1">
        <v>41403</v>
      </c>
      <c r="B1790" t="s">
        <v>19</v>
      </c>
      <c r="C1790" s="3">
        <v>92</v>
      </c>
      <c r="D1790">
        <f>SUMIF(B$1:B$2162, B1790, C$1:C$2162)</f>
        <v>4784</v>
      </c>
      <c r="E1790" s="2" t="str">
        <f t="shared" si="191"/>
        <v>2.22</v>
      </c>
      <c r="F1790">
        <f t="shared" si="192"/>
        <v>204.24</v>
      </c>
      <c r="G1790">
        <f t="shared" si="193"/>
        <v>2013</v>
      </c>
      <c r="H1790">
        <f>SUMIF(B$1:B1790, B1790, F$1:F1790)</f>
        <v>8779.7899999999991</v>
      </c>
      <c r="I1790">
        <f t="shared" si="197"/>
        <v>0.1</v>
      </c>
      <c r="J1790">
        <f t="shared" si="194"/>
        <v>195.04000000000002</v>
      </c>
      <c r="K1790" s="1">
        <f>EOMONTH(A1790, 0)</f>
        <v>41425</v>
      </c>
      <c r="L1790" s="3">
        <f t="shared" si="195"/>
        <v>4465</v>
      </c>
      <c r="M1790">
        <f t="shared" si="196"/>
        <v>0</v>
      </c>
    </row>
    <row r="1791" spans="1:13" x14ac:dyDescent="0.25">
      <c r="A1791" s="1">
        <v>41403</v>
      </c>
      <c r="B1791" t="s">
        <v>71</v>
      </c>
      <c r="C1791" s="3">
        <v>103</v>
      </c>
      <c r="D1791">
        <f>SUMIF(B$1:B$2162, B1791, C$1:C$2162)</f>
        <v>3185</v>
      </c>
      <c r="E1791" s="2" t="str">
        <f t="shared" si="191"/>
        <v>2.22</v>
      </c>
      <c r="F1791">
        <f t="shared" si="192"/>
        <v>228.66000000000003</v>
      </c>
      <c r="G1791">
        <f t="shared" si="193"/>
        <v>2013</v>
      </c>
      <c r="H1791">
        <f>SUMIF(B$1:B1791, B1791, F$1:F1791)</f>
        <v>4532.09</v>
      </c>
      <c r="I1791">
        <f t="shared" si="197"/>
        <v>0.1</v>
      </c>
      <c r="J1791">
        <f t="shared" si="194"/>
        <v>218.36</v>
      </c>
      <c r="K1791" s="1">
        <f>EOMONTH(A1791, 0)</f>
        <v>41425</v>
      </c>
      <c r="L1791" s="3">
        <f t="shared" si="195"/>
        <v>4362</v>
      </c>
      <c r="M1791">
        <f t="shared" si="196"/>
        <v>0</v>
      </c>
    </row>
    <row r="1792" spans="1:13" x14ac:dyDescent="0.25">
      <c r="A1792" s="1">
        <v>41405</v>
      </c>
      <c r="B1792" t="s">
        <v>10</v>
      </c>
      <c r="C1792" s="3">
        <v>115</v>
      </c>
      <c r="D1792">
        <f>SUMIF(B$1:B$2162, B1792, C$1:C$2162)</f>
        <v>4831</v>
      </c>
      <c r="E1792" s="2" t="str">
        <f t="shared" si="191"/>
        <v>2.22</v>
      </c>
      <c r="F1792">
        <f t="shared" si="192"/>
        <v>255.3</v>
      </c>
      <c r="G1792">
        <f t="shared" si="193"/>
        <v>2013</v>
      </c>
      <c r="H1792">
        <f>SUMIF(B$1:B1792, B1792, F$1:F1792)</f>
        <v>8245.11</v>
      </c>
      <c r="I1792">
        <f t="shared" si="197"/>
        <v>0.1</v>
      </c>
      <c r="J1792">
        <f t="shared" si="194"/>
        <v>243.8</v>
      </c>
      <c r="K1792" s="1">
        <f>EOMONTH(A1792, 0)</f>
        <v>41425</v>
      </c>
      <c r="L1792" s="3">
        <f t="shared" si="195"/>
        <v>4247</v>
      </c>
      <c r="M1792">
        <f t="shared" si="196"/>
        <v>0</v>
      </c>
    </row>
    <row r="1793" spans="1:13" x14ac:dyDescent="0.25">
      <c r="A1793" s="1">
        <v>41406</v>
      </c>
      <c r="B1793" t="s">
        <v>5</v>
      </c>
      <c r="C1793" s="3">
        <v>420</v>
      </c>
      <c r="D1793">
        <f>SUMIF(B$1:B$2162, B1793, C$1:C$2162)</f>
        <v>11402</v>
      </c>
      <c r="E1793" s="2" t="str">
        <f t="shared" si="191"/>
        <v>2.22</v>
      </c>
      <c r="F1793">
        <f t="shared" si="192"/>
        <v>932.40000000000009</v>
      </c>
      <c r="G1793">
        <f t="shared" si="193"/>
        <v>2013</v>
      </c>
      <c r="H1793">
        <f>SUMIF(B$1:B1793, B1793, F$1:F1793)</f>
        <v>22015.530000000006</v>
      </c>
      <c r="I1793">
        <f t="shared" si="197"/>
        <v>0.2</v>
      </c>
      <c r="J1793">
        <f t="shared" si="194"/>
        <v>848.4</v>
      </c>
      <c r="K1793" s="1">
        <f>EOMONTH(A1793, 0)</f>
        <v>41425</v>
      </c>
      <c r="L1793" s="3">
        <f t="shared" si="195"/>
        <v>3827</v>
      </c>
      <c r="M1793">
        <f t="shared" si="196"/>
        <v>0</v>
      </c>
    </row>
    <row r="1794" spans="1:13" x14ac:dyDescent="0.25">
      <c r="A1794" s="1">
        <v>41406</v>
      </c>
      <c r="B1794" t="s">
        <v>52</v>
      </c>
      <c r="C1794" s="3">
        <v>62</v>
      </c>
      <c r="D1794">
        <f>SUMIF(B$1:B$2162, B1794, C$1:C$2162)</f>
        <v>5460</v>
      </c>
      <c r="E1794" s="2" t="str">
        <f t="shared" ref="E1794:E1857" si="198">INDEX(Z$1:Z$10, MATCH(YEAR(A1794), Y$1:Y$10, 0))</f>
        <v>2.22</v>
      </c>
      <c r="F1794">
        <f t="shared" ref="F1794:F1857" si="199">C1794*E1794</f>
        <v>137.64000000000001</v>
      </c>
      <c r="G1794">
        <f t="shared" ref="G1794:G1857" si="200">YEAR(A1794)</f>
        <v>2013</v>
      </c>
      <c r="H1794">
        <f>SUMIF(B$1:B1794, B1794, F$1:F1794)</f>
        <v>10860.409999999998</v>
      </c>
      <c r="I1794">
        <f t="shared" si="197"/>
        <v>0.2</v>
      </c>
      <c r="J1794">
        <f t="shared" ref="J1794:J1857" si="201">C1794*(E1794-I1794)</f>
        <v>125.24</v>
      </c>
      <c r="K1794" s="1">
        <f>EOMONTH(A1794, 0)</f>
        <v>41425</v>
      </c>
      <c r="L1794" s="3">
        <f t="shared" si="195"/>
        <v>3765</v>
      </c>
      <c r="M1794">
        <f t="shared" si="196"/>
        <v>0</v>
      </c>
    </row>
    <row r="1795" spans="1:13" x14ac:dyDescent="0.25">
      <c r="A1795" s="1">
        <v>41406</v>
      </c>
      <c r="B1795" t="s">
        <v>30</v>
      </c>
      <c r="C1795" s="3">
        <v>81</v>
      </c>
      <c r="D1795">
        <f>SUMIF(B$1:B$2162, B1795, C$1:C$2162)</f>
        <v>5120</v>
      </c>
      <c r="E1795" s="2" t="str">
        <f t="shared" si="198"/>
        <v>2.22</v>
      </c>
      <c r="F1795">
        <f t="shared" si="199"/>
        <v>179.82000000000002</v>
      </c>
      <c r="G1795">
        <f t="shared" si="200"/>
        <v>2013</v>
      </c>
      <c r="H1795">
        <f>SUMIF(B$1:B1795, B1795, F$1:F1795)</f>
        <v>9353.6799999999985</v>
      </c>
      <c r="I1795">
        <f t="shared" si="197"/>
        <v>0.1</v>
      </c>
      <c r="J1795">
        <f t="shared" si="201"/>
        <v>171.72</v>
      </c>
      <c r="K1795" s="1">
        <f>EOMONTH(A1795, 0)</f>
        <v>41425</v>
      </c>
      <c r="L1795" s="3">
        <f t="shared" ref="L1795:L1858" si="202">IF(MONTH(K1794)&lt;MONTH(A1795), IF(L1794 &lt;5000, IF(L1794&lt;4000, IF(L1794&lt;3000, IF(L1794&lt;2000,IF(L1794&lt;1000, L1794 + 5000, L1794+4000), L1794+3000), L1794+2000), L1794+1000), L1794 - C1795), L1794 - C1795)</f>
        <v>3684</v>
      </c>
      <c r="M1795">
        <f t="shared" ref="M1795:M1858" si="203">IF(AND(MONTH(K1794)&lt;MONTH(A1795), L1795 + C1795 &gt; L1794 + 4000), 1, 0)</f>
        <v>0</v>
      </c>
    </row>
    <row r="1796" spans="1:13" x14ac:dyDescent="0.25">
      <c r="A1796" s="1">
        <v>41407</v>
      </c>
      <c r="B1796" t="s">
        <v>9</v>
      </c>
      <c r="C1796" s="3">
        <v>412</v>
      </c>
      <c r="D1796">
        <f>SUMIF(B$1:B$2162, B1796, C$1:C$2162)</f>
        <v>26955</v>
      </c>
      <c r="E1796" s="2" t="str">
        <f t="shared" si="198"/>
        <v>2.22</v>
      </c>
      <c r="F1796">
        <f t="shared" si="199"/>
        <v>914.6400000000001</v>
      </c>
      <c r="G1796">
        <f t="shared" si="200"/>
        <v>2013</v>
      </c>
      <c r="H1796">
        <f>SUMIF(B$1:B1796, B1796, F$1:F1796)</f>
        <v>47616.729999999989</v>
      </c>
      <c r="I1796">
        <f t="shared" si="197"/>
        <v>0.2</v>
      </c>
      <c r="J1796">
        <f t="shared" si="201"/>
        <v>832.24</v>
      </c>
      <c r="K1796" s="1">
        <f>EOMONTH(A1796, 0)</f>
        <v>41425</v>
      </c>
      <c r="L1796" s="3">
        <f t="shared" si="202"/>
        <v>3272</v>
      </c>
      <c r="M1796">
        <f t="shared" si="203"/>
        <v>0</v>
      </c>
    </row>
    <row r="1797" spans="1:13" x14ac:dyDescent="0.25">
      <c r="A1797" s="1">
        <v>41409</v>
      </c>
      <c r="B1797" t="s">
        <v>45</v>
      </c>
      <c r="C1797" s="3">
        <v>377</v>
      </c>
      <c r="D1797">
        <f>SUMIF(B$1:B$2162, B1797, C$1:C$2162)</f>
        <v>26451</v>
      </c>
      <c r="E1797" s="2" t="str">
        <f t="shared" si="198"/>
        <v>2.22</v>
      </c>
      <c r="F1797">
        <f t="shared" si="199"/>
        <v>836.94</v>
      </c>
      <c r="G1797">
        <f t="shared" si="200"/>
        <v>2013</v>
      </c>
      <c r="H1797">
        <f>SUMIF(B$1:B1797, B1797, F$1:F1797)</f>
        <v>45147.210000000014</v>
      </c>
      <c r="I1797">
        <f t="shared" si="197"/>
        <v>0.2</v>
      </c>
      <c r="J1797">
        <f t="shared" si="201"/>
        <v>761.54</v>
      </c>
      <c r="K1797" s="1">
        <f>EOMONTH(A1797, 0)</f>
        <v>41425</v>
      </c>
      <c r="L1797" s="3">
        <f t="shared" si="202"/>
        <v>2895</v>
      </c>
      <c r="M1797">
        <f t="shared" si="203"/>
        <v>0</v>
      </c>
    </row>
    <row r="1798" spans="1:13" x14ac:dyDescent="0.25">
      <c r="A1798" s="1">
        <v>41414</v>
      </c>
      <c r="B1798" t="s">
        <v>45</v>
      </c>
      <c r="C1798" s="3">
        <v>461</v>
      </c>
      <c r="D1798">
        <f>SUMIF(B$1:B$2162, B1798, C$1:C$2162)</f>
        <v>26451</v>
      </c>
      <c r="E1798" s="2" t="str">
        <f t="shared" si="198"/>
        <v>2.22</v>
      </c>
      <c r="F1798">
        <f t="shared" si="199"/>
        <v>1023.4200000000001</v>
      </c>
      <c r="G1798">
        <f t="shared" si="200"/>
        <v>2013</v>
      </c>
      <c r="H1798">
        <f>SUMIF(B$1:B1798, B1798, F$1:F1798)</f>
        <v>46170.630000000012</v>
      </c>
      <c r="I1798">
        <f t="shared" si="197"/>
        <v>0.2</v>
      </c>
      <c r="J1798">
        <f t="shared" si="201"/>
        <v>931.22</v>
      </c>
      <c r="K1798" s="1">
        <f>EOMONTH(A1798, 0)</f>
        <v>41425</v>
      </c>
      <c r="L1798" s="3">
        <f t="shared" si="202"/>
        <v>2434</v>
      </c>
      <c r="M1798">
        <f t="shared" si="203"/>
        <v>0</v>
      </c>
    </row>
    <row r="1799" spans="1:13" x14ac:dyDescent="0.25">
      <c r="A1799" s="1">
        <v>41414</v>
      </c>
      <c r="B1799" t="s">
        <v>71</v>
      </c>
      <c r="C1799" s="3">
        <v>138</v>
      </c>
      <c r="D1799">
        <f>SUMIF(B$1:B$2162, B1799, C$1:C$2162)</f>
        <v>3185</v>
      </c>
      <c r="E1799" s="2" t="str">
        <f t="shared" si="198"/>
        <v>2.22</v>
      </c>
      <c r="F1799">
        <f t="shared" si="199"/>
        <v>306.36</v>
      </c>
      <c r="G1799">
        <f t="shared" si="200"/>
        <v>2013</v>
      </c>
      <c r="H1799">
        <f>SUMIF(B$1:B1799, B1799, F$1:F1799)</f>
        <v>4838.45</v>
      </c>
      <c r="I1799">
        <f t="shared" si="197"/>
        <v>0.1</v>
      </c>
      <c r="J1799">
        <f t="shared" si="201"/>
        <v>292.56</v>
      </c>
      <c r="K1799" s="1">
        <f>EOMONTH(A1799, 0)</f>
        <v>41425</v>
      </c>
      <c r="L1799" s="3">
        <f t="shared" si="202"/>
        <v>2296</v>
      </c>
      <c r="M1799">
        <f t="shared" si="203"/>
        <v>0</v>
      </c>
    </row>
    <row r="1800" spans="1:13" x14ac:dyDescent="0.25">
      <c r="A1800" s="1">
        <v>41418</v>
      </c>
      <c r="B1800" t="s">
        <v>47</v>
      </c>
      <c r="C1800" s="3">
        <v>17</v>
      </c>
      <c r="D1800">
        <f>SUMIF(B$1:B$2162, B1800, C$1:C$2162)</f>
        <v>50</v>
      </c>
      <c r="E1800" s="2" t="str">
        <f t="shared" si="198"/>
        <v>2.22</v>
      </c>
      <c r="F1800">
        <f t="shared" si="199"/>
        <v>37.74</v>
      </c>
      <c r="G1800">
        <f t="shared" si="200"/>
        <v>2013</v>
      </c>
      <c r="H1800">
        <f>SUMIF(B$1:B1800, B1800, F$1:F1800)</f>
        <v>110.12</v>
      </c>
      <c r="I1800">
        <f t="shared" si="197"/>
        <v>0.05</v>
      </c>
      <c r="J1800">
        <f t="shared" si="201"/>
        <v>36.890000000000008</v>
      </c>
      <c r="K1800" s="1">
        <f>EOMONTH(A1800, 0)</f>
        <v>41425</v>
      </c>
      <c r="L1800" s="3">
        <f t="shared" si="202"/>
        <v>2279</v>
      </c>
      <c r="M1800">
        <f t="shared" si="203"/>
        <v>0</v>
      </c>
    </row>
    <row r="1801" spans="1:13" x14ac:dyDescent="0.25">
      <c r="A1801" s="1">
        <v>41422</v>
      </c>
      <c r="B1801" t="s">
        <v>197</v>
      </c>
      <c r="C1801" s="3">
        <v>8</v>
      </c>
      <c r="D1801">
        <f>SUMIF(B$1:B$2162, B1801, C$1:C$2162)</f>
        <v>32</v>
      </c>
      <c r="E1801" s="2" t="str">
        <f t="shared" si="198"/>
        <v>2.22</v>
      </c>
      <c r="F1801">
        <f t="shared" si="199"/>
        <v>17.760000000000002</v>
      </c>
      <c r="G1801">
        <f t="shared" si="200"/>
        <v>2013</v>
      </c>
      <c r="H1801">
        <f>SUMIF(B$1:B1801, B1801, F$1:F1801)</f>
        <v>69.16</v>
      </c>
      <c r="I1801">
        <f t="shared" si="197"/>
        <v>0</v>
      </c>
      <c r="J1801">
        <f t="shared" si="201"/>
        <v>17.760000000000002</v>
      </c>
      <c r="K1801" s="1">
        <f>EOMONTH(A1801, 0)</f>
        <v>41425</v>
      </c>
      <c r="L1801" s="3">
        <f t="shared" si="202"/>
        <v>2271</v>
      </c>
      <c r="M1801">
        <f t="shared" si="203"/>
        <v>0</v>
      </c>
    </row>
    <row r="1802" spans="1:13" x14ac:dyDescent="0.25">
      <c r="A1802" s="1">
        <v>41424</v>
      </c>
      <c r="B1802" t="s">
        <v>9</v>
      </c>
      <c r="C1802" s="3">
        <v>448</v>
      </c>
      <c r="D1802">
        <f>SUMIF(B$1:B$2162, B1802, C$1:C$2162)</f>
        <v>26955</v>
      </c>
      <c r="E1802" s="2" t="str">
        <f t="shared" si="198"/>
        <v>2.22</v>
      </c>
      <c r="F1802">
        <f t="shared" si="199"/>
        <v>994.56000000000006</v>
      </c>
      <c r="G1802">
        <f t="shared" si="200"/>
        <v>2013</v>
      </c>
      <c r="H1802">
        <f>SUMIF(B$1:B1802, B1802, F$1:F1802)</f>
        <v>48611.289999999986</v>
      </c>
      <c r="I1802">
        <f t="shared" ref="I1802:I1865" si="204">IF(AND(H1802&gt;=100, H1802&lt;1000), 0.05, IF(AND(H1802&gt;=1000, H1802&lt;10000), 0.1, IF(H1802&gt;=10000, 0.2, 0)))</f>
        <v>0.2</v>
      </c>
      <c r="J1802">
        <f t="shared" si="201"/>
        <v>904.96</v>
      </c>
      <c r="K1802" s="1">
        <f>EOMONTH(A1802, 0)</f>
        <v>41425</v>
      </c>
      <c r="L1802" s="3">
        <f t="shared" si="202"/>
        <v>1823</v>
      </c>
      <c r="M1802">
        <f t="shared" si="203"/>
        <v>0</v>
      </c>
    </row>
    <row r="1803" spans="1:13" x14ac:dyDescent="0.25">
      <c r="A1803" s="1">
        <v>41426</v>
      </c>
      <c r="B1803" t="s">
        <v>9</v>
      </c>
      <c r="C1803" s="3">
        <v>240</v>
      </c>
      <c r="D1803">
        <f>SUMIF(B$1:B$2162, B1803, C$1:C$2162)</f>
        <v>26955</v>
      </c>
      <c r="E1803" s="2" t="str">
        <f t="shared" si="198"/>
        <v>2.22</v>
      </c>
      <c r="F1803">
        <f t="shared" si="199"/>
        <v>532.80000000000007</v>
      </c>
      <c r="G1803">
        <f t="shared" si="200"/>
        <v>2013</v>
      </c>
      <c r="H1803">
        <f>SUMIF(B$1:B1803, B1803, F$1:F1803)</f>
        <v>49144.089999999989</v>
      </c>
      <c r="I1803">
        <f t="shared" si="204"/>
        <v>0.2</v>
      </c>
      <c r="J1803">
        <f t="shared" si="201"/>
        <v>484.8</v>
      </c>
      <c r="K1803" s="1">
        <f>EOMONTH(A1803, 0)</f>
        <v>41455</v>
      </c>
      <c r="L1803" s="3">
        <f t="shared" si="202"/>
        <v>5823</v>
      </c>
      <c r="M1803">
        <f t="shared" si="203"/>
        <v>1</v>
      </c>
    </row>
    <row r="1804" spans="1:13" x14ac:dyDescent="0.25">
      <c r="A1804" s="1">
        <v>41427</v>
      </c>
      <c r="B1804" t="s">
        <v>22</v>
      </c>
      <c r="C1804" s="3">
        <v>388</v>
      </c>
      <c r="D1804">
        <f>SUMIF(B$1:B$2162, B1804, C$1:C$2162)</f>
        <v>26025</v>
      </c>
      <c r="E1804" s="2" t="str">
        <f t="shared" si="198"/>
        <v>2.22</v>
      </c>
      <c r="F1804">
        <f t="shared" si="199"/>
        <v>861.36000000000013</v>
      </c>
      <c r="G1804">
        <f t="shared" si="200"/>
        <v>2013</v>
      </c>
      <c r="H1804">
        <f>SUMIF(B$1:B1804, B1804, F$1:F1804)</f>
        <v>42866.210000000006</v>
      </c>
      <c r="I1804">
        <f t="shared" si="204"/>
        <v>0.2</v>
      </c>
      <c r="J1804">
        <f t="shared" si="201"/>
        <v>783.76</v>
      </c>
      <c r="K1804" s="1">
        <f>EOMONTH(A1804, 0)</f>
        <v>41455</v>
      </c>
      <c r="L1804" s="3">
        <f t="shared" si="202"/>
        <v>5435</v>
      </c>
      <c r="M1804">
        <f t="shared" si="203"/>
        <v>0</v>
      </c>
    </row>
    <row r="1805" spans="1:13" x14ac:dyDescent="0.25">
      <c r="A1805" s="1">
        <v>41429</v>
      </c>
      <c r="B1805" t="s">
        <v>7</v>
      </c>
      <c r="C1805" s="3">
        <v>455</v>
      </c>
      <c r="D1805">
        <f>SUMIF(B$1:B$2162, B1805, C$1:C$2162)</f>
        <v>27505</v>
      </c>
      <c r="E1805" s="2" t="str">
        <f t="shared" si="198"/>
        <v>2.22</v>
      </c>
      <c r="F1805">
        <f t="shared" si="199"/>
        <v>1010.1000000000001</v>
      </c>
      <c r="G1805">
        <f t="shared" si="200"/>
        <v>2013</v>
      </c>
      <c r="H1805">
        <f>SUMIF(B$1:B1805, B1805, F$1:F1805)</f>
        <v>49536.729999999996</v>
      </c>
      <c r="I1805">
        <f t="shared" si="204"/>
        <v>0.2</v>
      </c>
      <c r="J1805">
        <f t="shared" si="201"/>
        <v>919.1</v>
      </c>
      <c r="K1805" s="1">
        <f>EOMONTH(A1805, 0)</f>
        <v>41455</v>
      </c>
      <c r="L1805" s="3">
        <f t="shared" si="202"/>
        <v>4980</v>
      </c>
      <c r="M1805">
        <f t="shared" si="203"/>
        <v>0</v>
      </c>
    </row>
    <row r="1806" spans="1:13" x14ac:dyDescent="0.25">
      <c r="A1806" s="1">
        <v>41429</v>
      </c>
      <c r="B1806" t="s">
        <v>17</v>
      </c>
      <c r="C1806" s="3">
        <v>269</v>
      </c>
      <c r="D1806">
        <f>SUMIF(B$1:B$2162, B1806, C$1:C$2162)</f>
        <v>19896</v>
      </c>
      <c r="E1806" s="2" t="str">
        <f t="shared" si="198"/>
        <v>2.22</v>
      </c>
      <c r="F1806">
        <f t="shared" si="199"/>
        <v>597.18000000000006</v>
      </c>
      <c r="G1806">
        <f t="shared" si="200"/>
        <v>2013</v>
      </c>
      <c r="H1806">
        <f>SUMIF(B$1:B1806, B1806, F$1:F1806)</f>
        <v>33869.129999999997</v>
      </c>
      <c r="I1806">
        <f t="shared" si="204"/>
        <v>0.2</v>
      </c>
      <c r="J1806">
        <f t="shared" si="201"/>
        <v>543.38</v>
      </c>
      <c r="K1806" s="1">
        <f>EOMONTH(A1806, 0)</f>
        <v>41455</v>
      </c>
      <c r="L1806" s="3">
        <f t="shared" si="202"/>
        <v>4711</v>
      </c>
      <c r="M1806">
        <f t="shared" si="203"/>
        <v>0</v>
      </c>
    </row>
    <row r="1807" spans="1:13" x14ac:dyDescent="0.25">
      <c r="A1807" s="1">
        <v>41432</v>
      </c>
      <c r="B1807" t="s">
        <v>10</v>
      </c>
      <c r="C1807" s="3">
        <v>99</v>
      </c>
      <c r="D1807">
        <f>SUMIF(B$1:B$2162, B1807, C$1:C$2162)</f>
        <v>4831</v>
      </c>
      <c r="E1807" s="2" t="str">
        <f t="shared" si="198"/>
        <v>2.22</v>
      </c>
      <c r="F1807">
        <f t="shared" si="199"/>
        <v>219.78000000000003</v>
      </c>
      <c r="G1807">
        <f t="shared" si="200"/>
        <v>2013</v>
      </c>
      <c r="H1807">
        <f>SUMIF(B$1:B1807, B1807, F$1:F1807)</f>
        <v>8464.8900000000012</v>
      </c>
      <c r="I1807">
        <f t="shared" si="204"/>
        <v>0.1</v>
      </c>
      <c r="J1807">
        <f t="shared" si="201"/>
        <v>209.88000000000002</v>
      </c>
      <c r="K1807" s="1">
        <f>EOMONTH(A1807, 0)</f>
        <v>41455</v>
      </c>
      <c r="L1807" s="3">
        <f t="shared" si="202"/>
        <v>4612</v>
      </c>
      <c r="M1807">
        <f t="shared" si="203"/>
        <v>0</v>
      </c>
    </row>
    <row r="1808" spans="1:13" x14ac:dyDescent="0.25">
      <c r="A1808" s="1">
        <v>41432</v>
      </c>
      <c r="B1808" t="s">
        <v>6</v>
      </c>
      <c r="C1808" s="3">
        <v>81</v>
      </c>
      <c r="D1808">
        <f>SUMIF(B$1:B$2162, B1808, C$1:C$2162)</f>
        <v>4309</v>
      </c>
      <c r="E1808" s="2" t="str">
        <f t="shared" si="198"/>
        <v>2.22</v>
      </c>
      <c r="F1808">
        <f t="shared" si="199"/>
        <v>179.82000000000002</v>
      </c>
      <c r="G1808">
        <f t="shared" si="200"/>
        <v>2013</v>
      </c>
      <c r="H1808">
        <f>SUMIF(B$1:B1808, B1808, F$1:F1808)</f>
        <v>6839.5</v>
      </c>
      <c r="I1808">
        <f t="shared" si="204"/>
        <v>0.1</v>
      </c>
      <c r="J1808">
        <f t="shared" si="201"/>
        <v>171.72</v>
      </c>
      <c r="K1808" s="1">
        <f>EOMONTH(A1808, 0)</f>
        <v>41455</v>
      </c>
      <c r="L1808" s="3">
        <f t="shared" si="202"/>
        <v>4531</v>
      </c>
      <c r="M1808">
        <f t="shared" si="203"/>
        <v>0</v>
      </c>
    </row>
    <row r="1809" spans="1:13" x14ac:dyDescent="0.25">
      <c r="A1809" s="1">
        <v>41437</v>
      </c>
      <c r="B1809" t="s">
        <v>170</v>
      </c>
      <c r="C1809" s="3">
        <v>12</v>
      </c>
      <c r="D1809">
        <f>SUMIF(B$1:B$2162, B1809, C$1:C$2162)</f>
        <v>59</v>
      </c>
      <c r="E1809" s="2" t="str">
        <f t="shared" si="198"/>
        <v>2.22</v>
      </c>
      <c r="F1809">
        <f t="shared" si="199"/>
        <v>26.64</v>
      </c>
      <c r="G1809">
        <f t="shared" si="200"/>
        <v>2013</v>
      </c>
      <c r="H1809">
        <f>SUMIF(B$1:B1809, B1809, F$1:F1809)</f>
        <v>127.24000000000001</v>
      </c>
      <c r="I1809">
        <f t="shared" si="204"/>
        <v>0.05</v>
      </c>
      <c r="J1809">
        <f t="shared" si="201"/>
        <v>26.040000000000006</v>
      </c>
      <c r="K1809" s="1">
        <f>EOMONTH(A1809, 0)</f>
        <v>41455</v>
      </c>
      <c r="L1809" s="3">
        <f t="shared" si="202"/>
        <v>4519</v>
      </c>
      <c r="M1809">
        <f t="shared" si="203"/>
        <v>0</v>
      </c>
    </row>
    <row r="1810" spans="1:13" x14ac:dyDescent="0.25">
      <c r="A1810" s="1">
        <v>41439</v>
      </c>
      <c r="B1810" t="s">
        <v>233</v>
      </c>
      <c r="C1810" s="3">
        <v>4</v>
      </c>
      <c r="D1810">
        <f>SUMIF(B$1:B$2162, B1810, C$1:C$2162)</f>
        <v>15</v>
      </c>
      <c r="E1810" s="2" t="str">
        <f t="shared" si="198"/>
        <v>2.22</v>
      </c>
      <c r="F1810">
        <f t="shared" si="199"/>
        <v>8.8800000000000008</v>
      </c>
      <c r="G1810">
        <f t="shared" si="200"/>
        <v>2013</v>
      </c>
      <c r="H1810">
        <f>SUMIF(B$1:B1810, B1810, F$1:F1810)</f>
        <v>8.8800000000000008</v>
      </c>
      <c r="I1810">
        <f t="shared" si="204"/>
        <v>0</v>
      </c>
      <c r="J1810">
        <f t="shared" si="201"/>
        <v>8.8800000000000008</v>
      </c>
      <c r="K1810" s="1">
        <f>EOMONTH(A1810, 0)</f>
        <v>41455</v>
      </c>
      <c r="L1810" s="3">
        <f t="shared" si="202"/>
        <v>4515</v>
      </c>
      <c r="M1810">
        <f t="shared" si="203"/>
        <v>0</v>
      </c>
    </row>
    <row r="1811" spans="1:13" x14ac:dyDescent="0.25">
      <c r="A1811" s="1">
        <v>41440</v>
      </c>
      <c r="B1811" t="s">
        <v>30</v>
      </c>
      <c r="C1811" s="3">
        <v>132</v>
      </c>
      <c r="D1811">
        <f>SUMIF(B$1:B$2162, B1811, C$1:C$2162)</f>
        <v>5120</v>
      </c>
      <c r="E1811" s="2" t="str">
        <f t="shared" si="198"/>
        <v>2.22</v>
      </c>
      <c r="F1811">
        <f t="shared" si="199"/>
        <v>293.04000000000002</v>
      </c>
      <c r="G1811">
        <f t="shared" si="200"/>
        <v>2013</v>
      </c>
      <c r="H1811">
        <f>SUMIF(B$1:B1811, B1811, F$1:F1811)</f>
        <v>9646.7199999999993</v>
      </c>
      <c r="I1811">
        <f t="shared" si="204"/>
        <v>0.1</v>
      </c>
      <c r="J1811">
        <f t="shared" si="201"/>
        <v>279.84000000000003</v>
      </c>
      <c r="K1811" s="1">
        <f>EOMONTH(A1811, 0)</f>
        <v>41455</v>
      </c>
      <c r="L1811" s="3">
        <f t="shared" si="202"/>
        <v>4383</v>
      </c>
      <c r="M1811">
        <f t="shared" si="203"/>
        <v>0</v>
      </c>
    </row>
    <row r="1812" spans="1:13" x14ac:dyDescent="0.25">
      <c r="A1812" s="1">
        <v>41441</v>
      </c>
      <c r="B1812" t="s">
        <v>131</v>
      </c>
      <c r="C1812" s="3">
        <v>83</v>
      </c>
      <c r="D1812">
        <f>SUMIF(B$1:B$2162, B1812, C$1:C$2162)</f>
        <v>1503</v>
      </c>
      <c r="E1812" s="2" t="str">
        <f t="shared" si="198"/>
        <v>2.22</v>
      </c>
      <c r="F1812">
        <f t="shared" si="199"/>
        <v>184.26000000000002</v>
      </c>
      <c r="G1812">
        <f t="shared" si="200"/>
        <v>2013</v>
      </c>
      <c r="H1812">
        <f>SUMIF(B$1:B1812, B1812, F$1:F1812)</f>
        <v>2007.7299999999998</v>
      </c>
      <c r="I1812">
        <f t="shared" si="204"/>
        <v>0.1</v>
      </c>
      <c r="J1812">
        <f t="shared" si="201"/>
        <v>175.96</v>
      </c>
      <c r="K1812" s="1">
        <f>EOMONTH(A1812, 0)</f>
        <v>41455</v>
      </c>
      <c r="L1812" s="3">
        <f t="shared" si="202"/>
        <v>4300</v>
      </c>
      <c r="M1812">
        <f t="shared" si="203"/>
        <v>0</v>
      </c>
    </row>
    <row r="1813" spans="1:13" x14ac:dyDescent="0.25">
      <c r="A1813" s="1">
        <v>41446</v>
      </c>
      <c r="B1813" t="s">
        <v>205</v>
      </c>
      <c r="C1813" s="3">
        <v>7</v>
      </c>
      <c r="D1813">
        <f>SUMIF(B$1:B$2162, B1813, C$1:C$2162)</f>
        <v>12</v>
      </c>
      <c r="E1813" s="2" t="str">
        <f t="shared" si="198"/>
        <v>2.22</v>
      </c>
      <c r="F1813">
        <f t="shared" si="199"/>
        <v>15.540000000000001</v>
      </c>
      <c r="G1813">
        <f t="shared" si="200"/>
        <v>2013</v>
      </c>
      <c r="H1813">
        <f>SUMIF(B$1:B1813, B1813, F$1:F1813)</f>
        <v>26.44</v>
      </c>
      <c r="I1813">
        <f t="shared" si="204"/>
        <v>0</v>
      </c>
      <c r="J1813">
        <f t="shared" si="201"/>
        <v>15.540000000000001</v>
      </c>
      <c r="K1813" s="1">
        <f>EOMONTH(A1813, 0)</f>
        <v>41455</v>
      </c>
      <c r="L1813" s="3">
        <f t="shared" si="202"/>
        <v>4293</v>
      </c>
      <c r="M1813">
        <f t="shared" si="203"/>
        <v>0</v>
      </c>
    </row>
    <row r="1814" spans="1:13" x14ac:dyDescent="0.25">
      <c r="A1814" s="1">
        <v>41447</v>
      </c>
      <c r="B1814" t="s">
        <v>154</v>
      </c>
      <c r="C1814" s="3">
        <v>9</v>
      </c>
      <c r="D1814">
        <f>SUMIF(B$1:B$2162, B1814, C$1:C$2162)</f>
        <v>30</v>
      </c>
      <c r="E1814" s="2" t="str">
        <f t="shared" si="198"/>
        <v>2.22</v>
      </c>
      <c r="F1814">
        <f t="shared" si="199"/>
        <v>19.98</v>
      </c>
      <c r="G1814">
        <f t="shared" si="200"/>
        <v>2013</v>
      </c>
      <c r="H1814">
        <f>SUMIF(B$1:B1814, B1814, F$1:F1814)</f>
        <v>57.629999999999995</v>
      </c>
      <c r="I1814">
        <f t="shared" si="204"/>
        <v>0</v>
      </c>
      <c r="J1814">
        <f t="shared" si="201"/>
        <v>19.98</v>
      </c>
      <c r="K1814" s="1">
        <f>EOMONTH(A1814, 0)</f>
        <v>41455</v>
      </c>
      <c r="L1814" s="3">
        <f t="shared" si="202"/>
        <v>4284</v>
      </c>
      <c r="M1814">
        <f t="shared" si="203"/>
        <v>0</v>
      </c>
    </row>
    <row r="1815" spans="1:13" x14ac:dyDescent="0.25">
      <c r="A1815" s="1">
        <v>41448</v>
      </c>
      <c r="B1815" t="s">
        <v>159</v>
      </c>
      <c r="C1815" s="3">
        <v>20</v>
      </c>
      <c r="D1815">
        <f>SUMIF(B$1:B$2162, B1815, C$1:C$2162)</f>
        <v>46</v>
      </c>
      <c r="E1815" s="2" t="str">
        <f t="shared" si="198"/>
        <v>2.22</v>
      </c>
      <c r="F1815">
        <f t="shared" si="199"/>
        <v>44.400000000000006</v>
      </c>
      <c r="G1815">
        <f t="shared" si="200"/>
        <v>2013</v>
      </c>
      <c r="H1815">
        <f>SUMIF(B$1:B1815, B1815, F$1:F1815)</f>
        <v>83.17</v>
      </c>
      <c r="I1815">
        <f t="shared" si="204"/>
        <v>0</v>
      </c>
      <c r="J1815">
        <f t="shared" si="201"/>
        <v>44.400000000000006</v>
      </c>
      <c r="K1815" s="1">
        <f>EOMONTH(A1815, 0)</f>
        <v>41455</v>
      </c>
      <c r="L1815" s="3">
        <f t="shared" si="202"/>
        <v>4264</v>
      </c>
      <c r="M1815">
        <f t="shared" si="203"/>
        <v>0</v>
      </c>
    </row>
    <row r="1816" spans="1:13" x14ac:dyDescent="0.25">
      <c r="A1816" s="1">
        <v>41449</v>
      </c>
      <c r="B1816" t="s">
        <v>10</v>
      </c>
      <c r="C1816" s="3">
        <v>98</v>
      </c>
      <c r="D1816">
        <f>SUMIF(B$1:B$2162, B1816, C$1:C$2162)</f>
        <v>4831</v>
      </c>
      <c r="E1816" s="2" t="str">
        <f t="shared" si="198"/>
        <v>2.22</v>
      </c>
      <c r="F1816">
        <f t="shared" si="199"/>
        <v>217.56000000000003</v>
      </c>
      <c r="G1816">
        <f t="shared" si="200"/>
        <v>2013</v>
      </c>
      <c r="H1816">
        <f>SUMIF(B$1:B1816, B1816, F$1:F1816)</f>
        <v>8682.4500000000007</v>
      </c>
      <c r="I1816">
        <f t="shared" si="204"/>
        <v>0.1</v>
      </c>
      <c r="J1816">
        <f t="shared" si="201"/>
        <v>207.76000000000002</v>
      </c>
      <c r="K1816" s="1">
        <f>EOMONTH(A1816, 0)</f>
        <v>41455</v>
      </c>
      <c r="L1816" s="3">
        <f t="shared" si="202"/>
        <v>4166</v>
      </c>
      <c r="M1816">
        <f t="shared" si="203"/>
        <v>0</v>
      </c>
    </row>
    <row r="1817" spans="1:13" x14ac:dyDescent="0.25">
      <c r="A1817" s="1">
        <v>41451</v>
      </c>
      <c r="B1817" t="s">
        <v>137</v>
      </c>
      <c r="C1817" s="3">
        <v>9</v>
      </c>
      <c r="D1817">
        <f>SUMIF(B$1:B$2162, B1817, C$1:C$2162)</f>
        <v>39</v>
      </c>
      <c r="E1817" s="2" t="str">
        <f t="shared" si="198"/>
        <v>2.22</v>
      </c>
      <c r="F1817">
        <f t="shared" si="199"/>
        <v>19.98</v>
      </c>
      <c r="G1817">
        <f t="shared" si="200"/>
        <v>2013</v>
      </c>
      <c r="H1817">
        <f>SUMIF(B$1:B1817, B1817, F$1:F1817)</f>
        <v>75.2</v>
      </c>
      <c r="I1817">
        <f t="shared" si="204"/>
        <v>0</v>
      </c>
      <c r="J1817">
        <f t="shared" si="201"/>
        <v>19.98</v>
      </c>
      <c r="K1817" s="1">
        <f>EOMONTH(A1817, 0)</f>
        <v>41455</v>
      </c>
      <c r="L1817" s="3">
        <f t="shared" si="202"/>
        <v>4157</v>
      </c>
      <c r="M1817">
        <f t="shared" si="203"/>
        <v>0</v>
      </c>
    </row>
    <row r="1818" spans="1:13" x14ac:dyDescent="0.25">
      <c r="A1818" s="1">
        <v>41453</v>
      </c>
      <c r="B1818" t="s">
        <v>64</v>
      </c>
      <c r="C1818" s="3">
        <v>13</v>
      </c>
      <c r="D1818">
        <f>SUMIF(B$1:B$2162, B1818, C$1:C$2162)</f>
        <v>34</v>
      </c>
      <c r="E1818" s="2" t="str">
        <f t="shared" si="198"/>
        <v>2.22</v>
      </c>
      <c r="F1818">
        <f t="shared" si="199"/>
        <v>28.860000000000003</v>
      </c>
      <c r="G1818">
        <f t="shared" si="200"/>
        <v>2013</v>
      </c>
      <c r="H1818">
        <f>SUMIF(B$1:B1818, B1818, F$1:F1818)</f>
        <v>41.36</v>
      </c>
      <c r="I1818">
        <f t="shared" si="204"/>
        <v>0</v>
      </c>
      <c r="J1818">
        <f t="shared" si="201"/>
        <v>28.860000000000003</v>
      </c>
      <c r="K1818" s="1">
        <f>EOMONTH(A1818, 0)</f>
        <v>41455</v>
      </c>
      <c r="L1818" s="3">
        <f t="shared" si="202"/>
        <v>4144</v>
      </c>
      <c r="M1818">
        <f t="shared" si="203"/>
        <v>0</v>
      </c>
    </row>
    <row r="1819" spans="1:13" x14ac:dyDescent="0.25">
      <c r="A1819" s="1">
        <v>41456</v>
      </c>
      <c r="B1819" t="s">
        <v>50</v>
      </c>
      <c r="C1819" s="3">
        <v>424</v>
      </c>
      <c r="D1819">
        <f>SUMIF(B$1:B$2162, B1819, C$1:C$2162)</f>
        <v>22352</v>
      </c>
      <c r="E1819" s="2" t="str">
        <f t="shared" si="198"/>
        <v>2.22</v>
      </c>
      <c r="F1819">
        <f t="shared" si="199"/>
        <v>941.28000000000009</v>
      </c>
      <c r="G1819">
        <f t="shared" si="200"/>
        <v>2013</v>
      </c>
      <c r="H1819">
        <f>SUMIF(B$1:B1819, B1819, F$1:F1819)</f>
        <v>44549.719999999994</v>
      </c>
      <c r="I1819">
        <f t="shared" si="204"/>
        <v>0.2</v>
      </c>
      <c r="J1819">
        <f t="shared" si="201"/>
        <v>856.48</v>
      </c>
      <c r="K1819" s="1">
        <f>EOMONTH(A1819, 0)</f>
        <v>41486</v>
      </c>
      <c r="L1819" s="3">
        <f t="shared" si="202"/>
        <v>5144</v>
      </c>
      <c r="M1819">
        <f t="shared" si="203"/>
        <v>0</v>
      </c>
    </row>
    <row r="1820" spans="1:13" x14ac:dyDescent="0.25">
      <c r="A1820" s="1">
        <v>41461</v>
      </c>
      <c r="B1820" t="s">
        <v>39</v>
      </c>
      <c r="C1820" s="3">
        <v>31</v>
      </c>
      <c r="D1820">
        <f>SUMIF(B$1:B$2162, B1820, C$1:C$2162)</f>
        <v>2042</v>
      </c>
      <c r="E1820" s="2" t="str">
        <f t="shared" si="198"/>
        <v>2.22</v>
      </c>
      <c r="F1820">
        <f t="shared" si="199"/>
        <v>68.820000000000007</v>
      </c>
      <c r="G1820">
        <f t="shared" si="200"/>
        <v>2013</v>
      </c>
      <c r="H1820">
        <f>SUMIF(B$1:B1820, B1820, F$1:F1820)</f>
        <v>3841.8500000000004</v>
      </c>
      <c r="I1820">
        <f t="shared" si="204"/>
        <v>0.1</v>
      </c>
      <c r="J1820">
        <f t="shared" si="201"/>
        <v>65.72</v>
      </c>
      <c r="K1820" s="1">
        <f>EOMONTH(A1820, 0)</f>
        <v>41486</v>
      </c>
      <c r="L1820" s="3">
        <f t="shared" si="202"/>
        <v>5113</v>
      </c>
      <c r="M1820">
        <f t="shared" si="203"/>
        <v>0</v>
      </c>
    </row>
    <row r="1821" spans="1:13" x14ac:dyDescent="0.25">
      <c r="A1821" s="1">
        <v>41462</v>
      </c>
      <c r="B1821" t="s">
        <v>57</v>
      </c>
      <c r="C1821" s="3">
        <v>18</v>
      </c>
      <c r="D1821">
        <f>SUMIF(B$1:B$2162, B1821, C$1:C$2162)</f>
        <v>48</v>
      </c>
      <c r="E1821" s="2" t="str">
        <f t="shared" si="198"/>
        <v>2.22</v>
      </c>
      <c r="F1821">
        <f t="shared" si="199"/>
        <v>39.96</v>
      </c>
      <c r="G1821">
        <f t="shared" si="200"/>
        <v>2013</v>
      </c>
      <c r="H1821">
        <f>SUMIF(B$1:B1821, B1821, F$1:F1821)</f>
        <v>101.86</v>
      </c>
      <c r="I1821">
        <f t="shared" si="204"/>
        <v>0.05</v>
      </c>
      <c r="J1821">
        <f t="shared" si="201"/>
        <v>39.060000000000009</v>
      </c>
      <c r="K1821" s="1">
        <f>EOMONTH(A1821, 0)</f>
        <v>41486</v>
      </c>
      <c r="L1821" s="3">
        <f t="shared" si="202"/>
        <v>5095</v>
      </c>
      <c r="M1821">
        <f t="shared" si="203"/>
        <v>0</v>
      </c>
    </row>
    <row r="1822" spans="1:13" x14ac:dyDescent="0.25">
      <c r="A1822" s="1">
        <v>41464</v>
      </c>
      <c r="B1822" t="s">
        <v>45</v>
      </c>
      <c r="C1822" s="3">
        <v>373</v>
      </c>
      <c r="D1822">
        <f>SUMIF(B$1:B$2162, B1822, C$1:C$2162)</f>
        <v>26451</v>
      </c>
      <c r="E1822" s="2" t="str">
        <f t="shared" si="198"/>
        <v>2.22</v>
      </c>
      <c r="F1822">
        <f t="shared" si="199"/>
        <v>828.06000000000006</v>
      </c>
      <c r="G1822">
        <f t="shared" si="200"/>
        <v>2013</v>
      </c>
      <c r="H1822">
        <f>SUMIF(B$1:B1822, B1822, F$1:F1822)</f>
        <v>46998.69000000001</v>
      </c>
      <c r="I1822">
        <f t="shared" si="204"/>
        <v>0.2</v>
      </c>
      <c r="J1822">
        <f t="shared" si="201"/>
        <v>753.46</v>
      </c>
      <c r="K1822" s="1">
        <f>EOMONTH(A1822, 0)</f>
        <v>41486</v>
      </c>
      <c r="L1822" s="3">
        <f t="shared" si="202"/>
        <v>4722</v>
      </c>
      <c r="M1822">
        <f t="shared" si="203"/>
        <v>0</v>
      </c>
    </row>
    <row r="1823" spans="1:13" x14ac:dyDescent="0.25">
      <c r="A1823" s="1">
        <v>41464</v>
      </c>
      <c r="B1823" t="s">
        <v>6</v>
      </c>
      <c r="C1823" s="3">
        <v>172</v>
      </c>
      <c r="D1823">
        <f>SUMIF(B$1:B$2162, B1823, C$1:C$2162)</f>
        <v>4309</v>
      </c>
      <c r="E1823" s="2" t="str">
        <f t="shared" si="198"/>
        <v>2.22</v>
      </c>
      <c r="F1823">
        <f t="shared" si="199"/>
        <v>381.84000000000003</v>
      </c>
      <c r="G1823">
        <f t="shared" si="200"/>
        <v>2013</v>
      </c>
      <c r="H1823">
        <f>SUMIF(B$1:B1823, B1823, F$1:F1823)</f>
        <v>7221.34</v>
      </c>
      <c r="I1823">
        <f t="shared" si="204"/>
        <v>0.1</v>
      </c>
      <c r="J1823">
        <f t="shared" si="201"/>
        <v>364.64000000000004</v>
      </c>
      <c r="K1823" s="1">
        <f>EOMONTH(A1823, 0)</f>
        <v>41486</v>
      </c>
      <c r="L1823" s="3">
        <f t="shared" si="202"/>
        <v>4550</v>
      </c>
      <c r="M1823">
        <f t="shared" si="203"/>
        <v>0</v>
      </c>
    </row>
    <row r="1824" spans="1:13" x14ac:dyDescent="0.25">
      <c r="A1824" s="1">
        <v>41465</v>
      </c>
      <c r="B1824" t="s">
        <v>17</v>
      </c>
      <c r="C1824" s="3">
        <v>299</v>
      </c>
      <c r="D1824">
        <f>SUMIF(B$1:B$2162, B1824, C$1:C$2162)</f>
        <v>19896</v>
      </c>
      <c r="E1824" s="2" t="str">
        <f t="shared" si="198"/>
        <v>2.22</v>
      </c>
      <c r="F1824">
        <f t="shared" si="199"/>
        <v>663.78000000000009</v>
      </c>
      <c r="G1824">
        <f t="shared" si="200"/>
        <v>2013</v>
      </c>
      <c r="H1824">
        <f>SUMIF(B$1:B1824, B1824, F$1:F1824)</f>
        <v>34532.909999999996</v>
      </c>
      <c r="I1824">
        <f t="shared" si="204"/>
        <v>0.2</v>
      </c>
      <c r="J1824">
        <f t="shared" si="201"/>
        <v>603.98</v>
      </c>
      <c r="K1824" s="1">
        <f>EOMONTH(A1824, 0)</f>
        <v>41486</v>
      </c>
      <c r="L1824" s="3">
        <f t="shared" si="202"/>
        <v>4251</v>
      </c>
      <c r="M1824">
        <f t="shared" si="203"/>
        <v>0</v>
      </c>
    </row>
    <row r="1825" spans="1:13" x14ac:dyDescent="0.25">
      <c r="A1825" s="1">
        <v>41471</v>
      </c>
      <c r="B1825" t="s">
        <v>37</v>
      </c>
      <c r="C1825" s="3">
        <v>20</v>
      </c>
      <c r="D1825">
        <f>SUMIF(B$1:B$2162, B1825, C$1:C$2162)</f>
        <v>5232</v>
      </c>
      <c r="E1825" s="2" t="str">
        <f t="shared" si="198"/>
        <v>2.22</v>
      </c>
      <c r="F1825">
        <f t="shared" si="199"/>
        <v>44.400000000000006</v>
      </c>
      <c r="G1825">
        <f t="shared" si="200"/>
        <v>2013</v>
      </c>
      <c r="H1825">
        <f>SUMIF(B$1:B1825, B1825, F$1:F1825)</f>
        <v>9162.0400000000009</v>
      </c>
      <c r="I1825">
        <f t="shared" si="204"/>
        <v>0.1</v>
      </c>
      <c r="J1825">
        <f t="shared" si="201"/>
        <v>42.400000000000006</v>
      </c>
      <c r="K1825" s="1">
        <f>EOMONTH(A1825, 0)</f>
        <v>41486</v>
      </c>
      <c r="L1825" s="3">
        <f t="shared" si="202"/>
        <v>4231</v>
      </c>
      <c r="M1825">
        <f t="shared" si="203"/>
        <v>0</v>
      </c>
    </row>
    <row r="1826" spans="1:13" x14ac:dyDescent="0.25">
      <c r="A1826" s="1">
        <v>41472</v>
      </c>
      <c r="B1826" t="s">
        <v>35</v>
      </c>
      <c r="C1826" s="3">
        <v>60</v>
      </c>
      <c r="D1826">
        <f>SUMIF(B$1:B$2162, B1826, C$1:C$2162)</f>
        <v>4407</v>
      </c>
      <c r="E1826" s="2" t="str">
        <f t="shared" si="198"/>
        <v>2.22</v>
      </c>
      <c r="F1826">
        <f t="shared" si="199"/>
        <v>133.20000000000002</v>
      </c>
      <c r="G1826">
        <f t="shared" si="200"/>
        <v>2013</v>
      </c>
      <c r="H1826">
        <f>SUMIF(B$1:B1826, B1826, F$1:F1826)</f>
        <v>7936.97</v>
      </c>
      <c r="I1826">
        <f t="shared" si="204"/>
        <v>0.1</v>
      </c>
      <c r="J1826">
        <f t="shared" si="201"/>
        <v>127.2</v>
      </c>
      <c r="K1826" s="1">
        <f>EOMONTH(A1826, 0)</f>
        <v>41486</v>
      </c>
      <c r="L1826" s="3">
        <f t="shared" si="202"/>
        <v>4171</v>
      </c>
      <c r="M1826">
        <f t="shared" si="203"/>
        <v>0</v>
      </c>
    </row>
    <row r="1827" spans="1:13" x14ac:dyDescent="0.25">
      <c r="A1827" s="1">
        <v>41472</v>
      </c>
      <c r="B1827" t="s">
        <v>69</v>
      </c>
      <c r="C1827" s="3">
        <v>89</v>
      </c>
      <c r="D1827">
        <f>SUMIF(B$1:B$2162, B1827, C$1:C$2162)</f>
        <v>3803</v>
      </c>
      <c r="E1827" s="2" t="str">
        <f t="shared" si="198"/>
        <v>2.22</v>
      </c>
      <c r="F1827">
        <f t="shared" si="199"/>
        <v>197.58</v>
      </c>
      <c r="G1827">
        <f t="shared" si="200"/>
        <v>2013</v>
      </c>
      <c r="H1827">
        <f>SUMIF(B$1:B1827, B1827, F$1:F1827)</f>
        <v>6349.9400000000014</v>
      </c>
      <c r="I1827">
        <f t="shared" si="204"/>
        <v>0.1</v>
      </c>
      <c r="J1827">
        <f t="shared" si="201"/>
        <v>188.68</v>
      </c>
      <c r="K1827" s="1">
        <f>EOMONTH(A1827, 0)</f>
        <v>41486</v>
      </c>
      <c r="L1827" s="3">
        <f t="shared" si="202"/>
        <v>4082</v>
      </c>
      <c r="M1827">
        <f t="shared" si="203"/>
        <v>0</v>
      </c>
    </row>
    <row r="1828" spans="1:13" x14ac:dyDescent="0.25">
      <c r="A1828" s="1">
        <v>41475</v>
      </c>
      <c r="B1828" t="s">
        <v>3</v>
      </c>
      <c r="C1828" s="3">
        <v>5</v>
      </c>
      <c r="D1828">
        <f>SUMIF(B$1:B$2162, B1828, C$1:C$2162)</f>
        <v>32</v>
      </c>
      <c r="E1828" s="2" t="str">
        <f t="shared" si="198"/>
        <v>2.22</v>
      </c>
      <c r="F1828">
        <f t="shared" si="199"/>
        <v>11.100000000000001</v>
      </c>
      <c r="G1828">
        <f t="shared" si="200"/>
        <v>2013</v>
      </c>
      <c r="H1828">
        <f>SUMIF(B$1:B1828, B1828, F$1:F1828)</f>
        <v>67.539999999999992</v>
      </c>
      <c r="I1828">
        <f t="shared" si="204"/>
        <v>0</v>
      </c>
      <c r="J1828">
        <f t="shared" si="201"/>
        <v>11.100000000000001</v>
      </c>
      <c r="K1828" s="1">
        <f>EOMONTH(A1828, 0)</f>
        <v>41486</v>
      </c>
      <c r="L1828" s="3">
        <f t="shared" si="202"/>
        <v>4077</v>
      </c>
      <c r="M1828">
        <f t="shared" si="203"/>
        <v>0</v>
      </c>
    </row>
    <row r="1829" spans="1:13" x14ac:dyDescent="0.25">
      <c r="A1829" s="1">
        <v>41476</v>
      </c>
      <c r="B1829" t="s">
        <v>102</v>
      </c>
      <c r="C1829" s="3">
        <v>125</v>
      </c>
      <c r="D1829">
        <f>SUMIF(B$1:B$2162, B1829, C$1:C$2162)</f>
        <v>7904</v>
      </c>
      <c r="E1829" s="2" t="str">
        <f t="shared" si="198"/>
        <v>2.22</v>
      </c>
      <c r="F1829">
        <f t="shared" si="199"/>
        <v>277.5</v>
      </c>
      <c r="G1829">
        <f t="shared" si="200"/>
        <v>2013</v>
      </c>
      <c r="H1829">
        <f>SUMIF(B$1:B1829, B1829, F$1:F1829)</f>
        <v>12598.979999999998</v>
      </c>
      <c r="I1829">
        <f t="shared" si="204"/>
        <v>0.2</v>
      </c>
      <c r="J1829">
        <f t="shared" si="201"/>
        <v>252.5</v>
      </c>
      <c r="K1829" s="1">
        <f>EOMONTH(A1829, 0)</f>
        <v>41486</v>
      </c>
      <c r="L1829" s="3">
        <f t="shared" si="202"/>
        <v>3952</v>
      </c>
      <c r="M1829">
        <f t="shared" si="203"/>
        <v>0</v>
      </c>
    </row>
    <row r="1830" spans="1:13" x14ac:dyDescent="0.25">
      <c r="A1830" s="1">
        <v>41476</v>
      </c>
      <c r="B1830" t="s">
        <v>12</v>
      </c>
      <c r="C1830" s="3">
        <v>177</v>
      </c>
      <c r="D1830">
        <f>SUMIF(B$1:B$2162, B1830, C$1:C$2162)</f>
        <v>5492</v>
      </c>
      <c r="E1830" s="2" t="str">
        <f t="shared" si="198"/>
        <v>2.22</v>
      </c>
      <c r="F1830">
        <f t="shared" si="199"/>
        <v>392.94000000000005</v>
      </c>
      <c r="G1830">
        <f t="shared" si="200"/>
        <v>2013</v>
      </c>
      <c r="H1830">
        <f>SUMIF(B$1:B1830, B1830, F$1:F1830)</f>
        <v>9129.86</v>
      </c>
      <c r="I1830">
        <f t="shared" si="204"/>
        <v>0.1</v>
      </c>
      <c r="J1830">
        <f t="shared" si="201"/>
        <v>375.24</v>
      </c>
      <c r="K1830" s="1">
        <f>EOMONTH(A1830, 0)</f>
        <v>41486</v>
      </c>
      <c r="L1830" s="3">
        <f t="shared" si="202"/>
        <v>3775</v>
      </c>
      <c r="M1830">
        <f t="shared" si="203"/>
        <v>0</v>
      </c>
    </row>
    <row r="1831" spans="1:13" x14ac:dyDescent="0.25">
      <c r="A1831" s="1">
        <v>41477</v>
      </c>
      <c r="B1831" t="s">
        <v>20</v>
      </c>
      <c r="C1831" s="3">
        <v>58</v>
      </c>
      <c r="D1831">
        <f>SUMIF(B$1:B$2162, B1831, C$1:C$2162)</f>
        <v>1822</v>
      </c>
      <c r="E1831" s="2" t="str">
        <f t="shared" si="198"/>
        <v>2.22</v>
      </c>
      <c r="F1831">
        <f t="shared" si="199"/>
        <v>128.76000000000002</v>
      </c>
      <c r="G1831">
        <f t="shared" si="200"/>
        <v>2013</v>
      </c>
      <c r="H1831">
        <f>SUMIF(B$1:B1831, B1831, F$1:F1831)</f>
        <v>2578.4500000000003</v>
      </c>
      <c r="I1831">
        <f t="shared" si="204"/>
        <v>0.1</v>
      </c>
      <c r="J1831">
        <f t="shared" si="201"/>
        <v>122.96000000000001</v>
      </c>
      <c r="K1831" s="1">
        <f>EOMONTH(A1831, 0)</f>
        <v>41486</v>
      </c>
      <c r="L1831" s="3">
        <f t="shared" si="202"/>
        <v>3717</v>
      </c>
      <c r="M1831">
        <f t="shared" si="203"/>
        <v>0</v>
      </c>
    </row>
    <row r="1832" spans="1:13" x14ac:dyDescent="0.25">
      <c r="A1832" s="1">
        <v>41478</v>
      </c>
      <c r="B1832" t="s">
        <v>19</v>
      </c>
      <c r="C1832" s="3">
        <v>174</v>
      </c>
      <c r="D1832">
        <f>SUMIF(B$1:B$2162, B1832, C$1:C$2162)</f>
        <v>4784</v>
      </c>
      <c r="E1832" s="2" t="str">
        <f t="shared" si="198"/>
        <v>2.22</v>
      </c>
      <c r="F1832">
        <f t="shared" si="199"/>
        <v>386.28000000000003</v>
      </c>
      <c r="G1832">
        <f t="shared" si="200"/>
        <v>2013</v>
      </c>
      <c r="H1832">
        <f>SUMIF(B$1:B1832, B1832, F$1:F1832)</f>
        <v>9166.07</v>
      </c>
      <c r="I1832">
        <f t="shared" si="204"/>
        <v>0.1</v>
      </c>
      <c r="J1832">
        <f t="shared" si="201"/>
        <v>368.88</v>
      </c>
      <c r="K1832" s="1">
        <f>EOMONTH(A1832, 0)</f>
        <v>41486</v>
      </c>
      <c r="L1832" s="3">
        <f t="shared" si="202"/>
        <v>3543</v>
      </c>
      <c r="M1832">
        <f t="shared" si="203"/>
        <v>0</v>
      </c>
    </row>
    <row r="1833" spans="1:13" x14ac:dyDescent="0.25">
      <c r="A1833" s="1">
        <v>41479</v>
      </c>
      <c r="B1833" t="s">
        <v>7</v>
      </c>
      <c r="C1833" s="3">
        <v>485</v>
      </c>
      <c r="D1833">
        <f>SUMIF(B$1:B$2162, B1833, C$1:C$2162)</f>
        <v>27505</v>
      </c>
      <c r="E1833" s="2" t="str">
        <f t="shared" si="198"/>
        <v>2.22</v>
      </c>
      <c r="F1833">
        <f t="shared" si="199"/>
        <v>1076.7</v>
      </c>
      <c r="G1833">
        <f t="shared" si="200"/>
        <v>2013</v>
      </c>
      <c r="H1833">
        <f>SUMIF(B$1:B1833, B1833, F$1:F1833)</f>
        <v>50613.429999999993</v>
      </c>
      <c r="I1833">
        <f t="shared" si="204"/>
        <v>0.2</v>
      </c>
      <c r="J1833">
        <f t="shared" si="201"/>
        <v>979.7</v>
      </c>
      <c r="K1833" s="1">
        <f>EOMONTH(A1833, 0)</f>
        <v>41486</v>
      </c>
      <c r="L1833" s="3">
        <f t="shared" si="202"/>
        <v>3058</v>
      </c>
      <c r="M1833">
        <f t="shared" si="203"/>
        <v>0</v>
      </c>
    </row>
    <row r="1834" spans="1:13" x14ac:dyDescent="0.25">
      <c r="A1834" s="1">
        <v>41481</v>
      </c>
      <c r="B1834" t="s">
        <v>232</v>
      </c>
      <c r="C1834" s="3">
        <v>7</v>
      </c>
      <c r="D1834">
        <f>SUMIF(B$1:B$2162, B1834, C$1:C$2162)</f>
        <v>33</v>
      </c>
      <c r="E1834" s="2" t="str">
        <f t="shared" si="198"/>
        <v>2.22</v>
      </c>
      <c r="F1834">
        <f t="shared" si="199"/>
        <v>15.540000000000001</v>
      </c>
      <c r="G1834">
        <f t="shared" si="200"/>
        <v>2013</v>
      </c>
      <c r="H1834">
        <f>SUMIF(B$1:B1834, B1834, F$1:F1834)</f>
        <v>42.18</v>
      </c>
      <c r="I1834">
        <f t="shared" si="204"/>
        <v>0</v>
      </c>
      <c r="J1834">
        <f t="shared" si="201"/>
        <v>15.540000000000001</v>
      </c>
      <c r="K1834" s="1">
        <f>EOMONTH(A1834, 0)</f>
        <v>41486</v>
      </c>
      <c r="L1834" s="3">
        <f t="shared" si="202"/>
        <v>3051</v>
      </c>
      <c r="M1834">
        <f t="shared" si="203"/>
        <v>0</v>
      </c>
    </row>
    <row r="1835" spans="1:13" x14ac:dyDescent="0.25">
      <c r="A1835" s="1">
        <v>41482</v>
      </c>
      <c r="B1835" t="s">
        <v>9</v>
      </c>
      <c r="C1835" s="3">
        <v>109</v>
      </c>
      <c r="D1835">
        <f>SUMIF(B$1:B$2162, B1835, C$1:C$2162)</f>
        <v>26955</v>
      </c>
      <c r="E1835" s="2" t="str">
        <f t="shared" si="198"/>
        <v>2.22</v>
      </c>
      <c r="F1835">
        <f t="shared" si="199"/>
        <v>241.98000000000002</v>
      </c>
      <c r="G1835">
        <f t="shared" si="200"/>
        <v>2013</v>
      </c>
      <c r="H1835">
        <f>SUMIF(B$1:B1835, B1835, F$1:F1835)</f>
        <v>49386.069999999992</v>
      </c>
      <c r="I1835">
        <f t="shared" si="204"/>
        <v>0.2</v>
      </c>
      <c r="J1835">
        <f t="shared" si="201"/>
        <v>220.18</v>
      </c>
      <c r="K1835" s="1">
        <f>EOMONTH(A1835, 0)</f>
        <v>41486</v>
      </c>
      <c r="L1835" s="3">
        <f t="shared" si="202"/>
        <v>2942</v>
      </c>
      <c r="M1835">
        <f t="shared" si="203"/>
        <v>0</v>
      </c>
    </row>
    <row r="1836" spans="1:13" x14ac:dyDescent="0.25">
      <c r="A1836" s="1">
        <v>41485</v>
      </c>
      <c r="B1836" t="s">
        <v>6</v>
      </c>
      <c r="C1836" s="3">
        <v>116</v>
      </c>
      <c r="D1836">
        <f>SUMIF(B$1:B$2162, B1836, C$1:C$2162)</f>
        <v>4309</v>
      </c>
      <c r="E1836" s="2" t="str">
        <f t="shared" si="198"/>
        <v>2.22</v>
      </c>
      <c r="F1836">
        <f t="shared" si="199"/>
        <v>257.52000000000004</v>
      </c>
      <c r="G1836">
        <f t="shared" si="200"/>
        <v>2013</v>
      </c>
      <c r="H1836">
        <f>SUMIF(B$1:B1836, B1836, F$1:F1836)</f>
        <v>7478.8600000000006</v>
      </c>
      <c r="I1836">
        <f t="shared" si="204"/>
        <v>0.1</v>
      </c>
      <c r="J1836">
        <f t="shared" si="201"/>
        <v>245.92000000000002</v>
      </c>
      <c r="K1836" s="1">
        <f>EOMONTH(A1836, 0)</f>
        <v>41486</v>
      </c>
      <c r="L1836" s="3">
        <f t="shared" si="202"/>
        <v>2826</v>
      </c>
      <c r="M1836">
        <f t="shared" si="203"/>
        <v>0</v>
      </c>
    </row>
    <row r="1837" spans="1:13" x14ac:dyDescent="0.25">
      <c r="A1837" s="1">
        <v>41486</v>
      </c>
      <c r="B1837" t="s">
        <v>39</v>
      </c>
      <c r="C1837" s="3">
        <v>125</v>
      </c>
      <c r="D1837">
        <f>SUMIF(B$1:B$2162, B1837, C$1:C$2162)</f>
        <v>2042</v>
      </c>
      <c r="E1837" s="2" t="str">
        <f t="shared" si="198"/>
        <v>2.22</v>
      </c>
      <c r="F1837">
        <f t="shared" si="199"/>
        <v>277.5</v>
      </c>
      <c r="G1837">
        <f t="shared" si="200"/>
        <v>2013</v>
      </c>
      <c r="H1837">
        <f>SUMIF(B$1:B1837, B1837, F$1:F1837)</f>
        <v>4119.3500000000004</v>
      </c>
      <c r="I1837">
        <f t="shared" si="204"/>
        <v>0.1</v>
      </c>
      <c r="J1837">
        <f t="shared" si="201"/>
        <v>265</v>
      </c>
      <c r="K1837" s="1">
        <f>EOMONTH(A1837, 0)</f>
        <v>41486</v>
      </c>
      <c r="L1837" s="3">
        <f t="shared" si="202"/>
        <v>2701</v>
      </c>
      <c r="M1837">
        <f t="shared" si="203"/>
        <v>0</v>
      </c>
    </row>
    <row r="1838" spans="1:13" x14ac:dyDescent="0.25">
      <c r="A1838" s="1">
        <v>41486</v>
      </c>
      <c r="B1838" t="s">
        <v>222</v>
      </c>
      <c r="C1838" s="3">
        <v>15</v>
      </c>
      <c r="D1838">
        <f>SUMIF(B$1:B$2162, B1838, C$1:C$2162)</f>
        <v>48</v>
      </c>
      <c r="E1838" s="2" t="str">
        <f t="shared" si="198"/>
        <v>2.22</v>
      </c>
      <c r="F1838">
        <f t="shared" si="199"/>
        <v>33.300000000000004</v>
      </c>
      <c r="G1838">
        <f t="shared" si="200"/>
        <v>2013</v>
      </c>
      <c r="H1838">
        <f>SUMIF(B$1:B1838, B1838, F$1:F1838)</f>
        <v>77.700000000000017</v>
      </c>
      <c r="I1838">
        <f t="shared" si="204"/>
        <v>0</v>
      </c>
      <c r="J1838">
        <f t="shared" si="201"/>
        <v>33.300000000000004</v>
      </c>
      <c r="K1838" s="1">
        <f>EOMONTH(A1838, 0)</f>
        <v>41486</v>
      </c>
      <c r="L1838" s="3">
        <f t="shared" si="202"/>
        <v>2686</v>
      </c>
      <c r="M1838">
        <f t="shared" si="203"/>
        <v>0</v>
      </c>
    </row>
    <row r="1839" spans="1:13" x14ac:dyDescent="0.25">
      <c r="A1839" s="1">
        <v>41488</v>
      </c>
      <c r="B1839" t="s">
        <v>177</v>
      </c>
      <c r="C1839" s="3">
        <v>4</v>
      </c>
      <c r="D1839">
        <f>SUMIF(B$1:B$2162, B1839, C$1:C$2162)</f>
        <v>29</v>
      </c>
      <c r="E1839" s="2" t="str">
        <f t="shared" si="198"/>
        <v>2.22</v>
      </c>
      <c r="F1839">
        <f t="shared" si="199"/>
        <v>8.8800000000000008</v>
      </c>
      <c r="G1839">
        <f t="shared" si="200"/>
        <v>2013</v>
      </c>
      <c r="H1839">
        <f>SUMIF(B$1:B1839, B1839, F$1:F1839)</f>
        <v>46.78</v>
      </c>
      <c r="I1839">
        <f t="shared" si="204"/>
        <v>0</v>
      </c>
      <c r="J1839">
        <f t="shared" si="201"/>
        <v>8.8800000000000008</v>
      </c>
      <c r="K1839" s="1">
        <f>EOMONTH(A1839, 0)</f>
        <v>41517</v>
      </c>
      <c r="L1839" s="3">
        <f t="shared" si="202"/>
        <v>5686</v>
      </c>
      <c r="M1839">
        <f t="shared" si="203"/>
        <v>0</v>
      </c>
    </row>
    <row r="1840" spans="1:13" x14ac:dyDescent="0.25">
      <c r="A1840" s="1">
        <v>41489</v>
      </c>
      <c r="B1840" t="s">
        <v>144</v>
      </c>
      <c r="C1840" s="3">
        <v>13</v>
      </c>
      <c r="D1840">
        <f>SUMIF(B$1:B$2162, B1840, C$1:C$2162)</f>
        <v>49</v>
      </c>
      <c r="E1840" s="2" t="str">
        <f t="shared" si="198"/>
        <v>2.22</v>
      </c>
      <c r="F1840">
        <f t="shared" si="199"/>
        <v>28.860000000000003</v>
      </c>
      <c r="G1840">
        <f t="shared" si="200"/>
        <v>2013</v>
      </c>
      <c r="H1840">
        <f>SUMIF(B$1:B1840, B1840, F$1:F1840)</f>
        <v>106.98</v>
      </c>
      <c r="I1840">
        <f t="shared" si="204"/>
        <v>0.05</v>
      </c>
      <c r="J1840">
        <f t="shared" si="201"/>
        <v>28.210000000000004</v>
      </c>
      <c r="K1840" s="1">
        <f>EOMONTH(A1840, 0)</f>
        <v>41517</v>
      </c>
      <c r="L1840" s="3">
        <f t="shared" si="202"/>
        <v>5673</v>
      </c>
      <c r="M1840">
        <f t="shared" si="203"/>
        <v>0</v>
      </c>
    </row>
    <row r="1841" spans="1:13" x14ac:dyDescent="0.25">
      <c r="A1841" s="1">
        <v>41491</v>
      </c>
      <c r="B1841" t="s">
        <v>102</v>
      </c>
      <c r="C1841" s="3">
        <v>338</v>
      </c>
      <c r="D1841">
        <f>SUMIF(B$1:B$2162, B1841, C$1:C$2162)</f>
        <v>7904</v>
      </c>
      <c r="E1841" s="2" t="str">
        <f t="shared" si="198"/>
        <v>2.22</v>
      </c>
      <c r="F1841">
        <f t="shared" si="199"/>
        <v>750.36</v>
      </c>
      <c r="G1841">
        <f t="shared" si="200"/>
        <v>2013</v>
      </c>
      <c r="H1841">
        <f>SUMIF(B$1:B1841, B1841, F$1:F1841)</f>
        <v>13349.339999999998</v>
      </c>
      <c r="I1841">
        <f t="shared" si="204"/>
        <v>0.2</v>
      </c>
      <c r="J1841">
        <f t="shared" si="201"/>
        <v>682.76</v>
      </c>
      <c r="K1841" s="1">
        <f>EOMONTH(A1841, 0)</f>
        <v>41517</v>
      </c>
      <c r="L1841" s="3">
        <f t="shared" si="202"/>
        <v>5335</v>
      </c>
      <c r="M1841">
        <f t="shared" si="203"/>
        <v>0</v>
      </c>
    </row>
    <row r="1842" spans="1:13" x14ac:dyDescent="0.25">
      <c r="A1842" s="1">
        <v>41492</v>
      </c>
      <c r="B1842" t="s">
        <v>167</v>
      </c>
      <c r="C1842" s="3">
        <v>2</v>
      </c>
      <c r="D1842">
        <f>SUMIF(B$1:B$2162, B1842, C$1:C$2162)</f>
        <v>24</v>
      </c>
      <c r="E1842" s="2" t="str">
        <f t="shared" si="198"/>
        <v>2.22</v>
      </c>
      <c r="F1842">
        <f t="shared" si="199"/>
        <v>4.4400000000000004</v>
      </c>
      <c r="G1842">
        <f t="shared" si="200"/>
        <v>2013</v>
      </c>
      <c r="H1842">
        <f>SUMIF(B$1:B1842, B1842, F$1:F1842)</f>
        <v>45.29</v>
      </c>
      <c r="I1842">
        <f t="shared" si="204"/>
        <v>0</v>
      </c>
      <c r="J1842">
        <f t="shared" si="201"/>
        <v>4.4400000000000004</v>
      </c>
      <c r="K1842" s="1">
        <f>EOMONTH(A1842, 0)</f>
        <v>41517</v>
      </c>
      <c r="L1842" s="3">
        <f t="shared" si="202"/>
        <v>5333</v>
      </c>
      <c r="M1842">
        <f t="shared" si="203"/>
        <v>0</v>
      </c>
    </row>
    <row r="1843" spans="1:13" x14ac:dyDescent="0.25">
      <c r="A1843" s="1">
        <v>41493</v>
      </c>
      <c r="B1843" t="s">
        <v>37</v>
      </c>
      <c r="C1843" s="3">
        <v>108</v>
      </c>
      <c r="D1843">
        <f>SUMIF(B$1:B$2162, B1843, C$1:C$2162)</f>
        <v>5232</v>
      </c>
      <c r="E1843" s="2" t="str">
        <f t="shared" si="198"/>
        <v>2.22</v>
      </c>
      <c r="F1843">
        <f t="shared" si="199"/>
        <v>239.76000000000002</v>
      </c>
      <c r="G1843">
        <f t="shared" si="200"/>
        <v>2013</v>
      </c>
      <c r="H1843">
        <f>SUMIF(B$1:B1843, B1843, F$1:F1843)</f>
        <v>9401.8000000000011</v>
      </c>
      <c r="I1843">
        <f t="shared" si="204"/>
        <v>0.1</v>
      </c>
      <c r="J1843">
        <f t="shared" si="201"/>
        <v>228.96</v>
      </c>
      <c r="K1843" s="1">
        <f>EOMONTH(A1843, 0)</f>
        <v>41517</v>
      </c>
      <c r="L1843" s="3">
        <f t="shared" si="202"/>
        <v>5225</v>
      </c>
      <c r="M1843">
        <f t="shared" si="203"/>
        <v>0</v>
      </c>
    </row>
    <row r="1844" spans="1:13" x14ac:dyDescent="0.25">
      <c r="A1844" s="1">
        <v>41494</v>
      </c>
      <c r="B1844" t="s">
        <v>61</v>
      </c>
      <c r="C1844" s="3">
        <v>119</v>
      </c>
      <c r="D1844">
        <f>SUMIF(B$1:B$2162, B1844, C$1:C$2162)</f>
        <v>3705</v>
      </c>
      <c r="E1844" s="2" t="str">
        <f t="shared" si="198"/>
        <v>2.22</v>
      </c>
      <c r="F1844">
        <f t="shared" si="199"/>
        <v>264.18</v>
      </c>
      <c r="G1844">
        <f t="shared" si="200"/>
        <v>2013</v>
      </c>
      <c r="H1844">
        <f>SUMIF(B$1:B1844, B1844, F$1:F1844)</f>
        <v>6299.2999999999993</v>
      </c>
      <c r="I1844">
        <f t="shared" si="204"/>
        <v>0.1</v>
      </c>
      <c r="J1844">
        <f t="shared" si="201"/>
        <v>252.28</v>
      </c>
      <c r="K1844" s="1">
        <f>EOMONTH(A1844, 0)</f>
        <v>41517</v>
      </c>
      <c r="L1844" s="3">
        <f t="shared" si="202"/>
        <v>5106</v>
      </c>
      <c r="M1844">
        <f t="shared" si="203"/>
        <v>0</v>
      </c>
    </row>
    <row r="1845" spans="1:13" x14ac:dyDescent="0.25">
      <c r="A1845" s="1">
        <v>41495</v>
      </c>
      <c r="B1845" t="s">
        <v>7</v>
      </c>
      <c r="C1845" s="3">
        <v>385</v>
      </c>
      <c r="D1845">
        <f>SUMIF(B$1:B$2162, B1845, C$1:C$2162)</f>
        <v>27505</v>
      </c>
      <c r="E1845" s="2" t="str">
        <f t="shared" si="198"/>
        <v>2.22</v>
      </c>
      <c r="F1845">
        <f t="shared" si="199"/>
        <v>854.7</v>
      </c>
      <c r="G1845">
        <f t="shared" si="200"/>
        <v>2013</v>
      </c>
      <c r="H1845">
        <f>SUMIF(B$1:B1845, B1845, F$1:F1845)</f>
        <v>51468.12999999999</v>
      </c>
      <c r="I1845">
        <f t="shared" si="204"/>
        <v>0.2</v>
      </c>
      <c r="J1845">
        <f t="shared" si="201"/>
        <v>777.7</v>
      </c>
      <c r="K1845" s="1">
        <f>EOMONTH(A1845, 0)</f>
        <v>41517</v>
      </c>
      <c r="L1845" s="3">
        <f t="shared" si="202"/>
        <v>4721</v>
      </c>
      <c r="M1845">
        <f t="shared" si="203"/>
        <v>0</v>
      </c>
    </row>
    <row r="1846" spans="1:13" x14ac:dyDescent="0.25">
      <c r="A1846" s="1">
        <v>41495</v>
      </c>
      <c r="B1846" t="s">
        <v>45</v>
      </c>
      <c r="C1846" s="3">
        <v>239</v>
      </c>
      <c r="D1846">
        <f>SUMIF(B$1:B$2162, B1846, C$1:C$2162)</f>
        <v>26451</v>
      </c>
      <c r="E1846" s="2" t="str">
        <f t="shared" si="198"/>
        <v>2.22</v>
      </c>
      <c r="F1846">
        <f t="shared" si="199"/>
        <v>530.58000000000004</v>
      </c>
      <c r="G1846">
        <f t="shared" si="200"/>
        <v>2013</v>
      </c>
      <c r="H1846">
        <f>SUMIF(B$1:B1846, B1846, F$1:F1846)</f>
        <v>47529.270000000011</v>
      </c>
      <c r="I1846">
        <f t="shared" si="204"/>
        <v>0.2</v>
      </c>
      <c r="J1846">
        <f t="shared" si="201"/>
        <v>482.78000000000003</v>
      </c>
      <c r="K1846" s="1">
        <f>EOMONTH(A1846, 0)</f>
        <v>41517</v>
      </c>
      <c r="L1846" s="3">
        <f t="shared" si="202"/>
        <v>4482</v>
      </c>
      <c r="M1846">
        <f t="shared" si="203"/>
        <v>0</v>
      </c>
    </row>
    <row r="1847" spans="1:13" x14ac:dyDescent="0.25">
      <c r="A1847" s="1">
        <v>41498</v>
      </c>
      <c r="B1847" t="s">
        <v>229</v>
      </c>
      <c r="C1847" s="3">
        <v>8</v>
      </c>
      <c r="D1847">
        <f>SUMIF(B$1:B$2162, B1847, C$1:C$2162)</f>
        <v>25</v>
      </c>
      <c r="E1847" s="2" t="str">
        <f t="shared" si="198"/>
        <v>2.22</v>
      </c>
      <c r="F1847">
        <f t="shared" si="199"/>
        <v>17.760000000000002</v>
      </c>
      <c r="G1847">
        <f t="shared" si="200"/>
        <v>2013</v>
      </c>
      <c r="H1847">
        <f>SUMIF(B$1:B1847, B1847, F$1:F1847)</f>
        <v>56.010000000000005</v>
      </c>
      <c r="I1847">
        <f t="shared" si="204"/>
        <v>0</v>
      </c>
      <c r="J1847">
        <f t="shared" si="201"/>
        <v>17.760000000000002</v>
      </c>
      <c r="K1847" s="1">
        <f>EOMONTH(A1847, 0)</f>
        <v>41517</v>
      </c>
      <c r="L1847" s="3">
        <f t="shared" si="202"/>
        <v>4474</v>
      </c>
      <c r="M1847">
        <f t="shared" si="203"/>
        <v>0</v>
      </c>
    </row>
    <row r="1848" spans="1:13" x14ac:dyDescent="0.25">
      <c r="A1848" s="1">
        <v>41499</v>
      </c>
      <c r="B1848" t="s">
        <v>17</v>
      </c>
      <c r="C1848" s="3">
        <v>219</v>
      </c>
      <c r="D1848">
        <f>SUMIF(B$1:B$2162, B1848, C$1:C$2162)</f>
        <v>19896</v>
      </c>
      <c r="E1848" s="2" t="str">
        <f t="shared" si="198"/>
        <v>2.22</v>
      </c>
      <c r="F1848">
        <f t="shared" si="199"/>
        <v>486.18000000000006</v>
      </c>
      <c r="G1848">
        <f t="shared" si="200"/>
        <v>2013</v>
      </c>
      <c r="H1848">
        <f>SUMIF(B$1:B1848, B1848, F$1:F1848)</f>
        <v>35019.089999999997</v>
      </c>
      <c r="I1848">
        <f t="shared" si="204"/>
        <v>0.2</v>
      </c>
      <c r="J1848">
        <f t="shared" si="201"/>
        <v>442.38</v>
      </c>
      <c r="K1848" s="1">
        <f>EOMONTH(A1848, 0)</f>
        <v>41517</v>
      </c>
      <c r="L1848" s="3">
        <f t="shared" si="202"/>
        <v>4255</v>
      </c>
      <c r="M1848">
        <f t="shared" si="203"/>
        <v>0</v>
      </c>
    </row>
    <row r="1849" spans="1:13" x14ac:dyDescent="0.25">
      <c r="A1849" s="1">
        <v>41503</v>
      </c>
      <c r="B1849" t="s">
        <v>102</v>
      </c>
      <c r="C1849" s="3">
        <v>166</v>
      </c>
      <c r="D1849">
        <f>SUMIF(B$1:B$2162, B1849, C$1:C$2162)</f>
        <v>7904</v>
      </c>
      <c r="E1849" s="2" t="str">
        <f t="shared" si="198"/>
        <v>2.22</v>
      </c>
      <c r="F1849">
        <f t="shared" si="199"/>
        <v>368.52000000000004</v>
      </c>
      <c r="G1849">
        <f t="shared" si="200"/>
        <v>2013</v>
      </c>
      <c r="H1849">
        <f>SUMIF(B$1:B1849, B1849, F$1:F1849)</f>
        <v>13717.859999999999</v>
      </c>
      <c r="I1849">
        <f t="shared" si="204"/>
        <v>0.2</v>
      </c>
      <c r="J1849">
        <f t="shared" si="201"/>
        <v>335.32</v>
      </c>
      <c r="K1849" s="1">
        <f>EOMONTH(A1849, 0)</f>
        <v>41517</v>
      </c>
      <c r="L1849" s="3">
        <f t="shared" si="202"/>
        <v>4089</v>
      </c>
      <c r="M1849">
        <f t="shared" si="203"/>
        <v>0</v>
      </c>
    </row>
    <row r="1850" spans="1:13" x14ac:dyDescent="0.25">
      <c r="A1850" s="1">
        <v>41503</v>
      </c>
      <c r="B1850" t="s">
        <v>25</v>
      </c>
      <c r="C1850" s="3">
        <v>40</v>
      </c>
      <c r="D1850">
        <f>SUMIF(B$1:B$2162, B1850, C$1:C$2162)</f>
        <v>2717</v>
      </c>
      <c r="E1850" s="2" t="str">
        <f t="shared" si="198"/>
        <v>2.22</v>
      </c>
      <c r="F1850">
        <f t="shared" si="199"/>
        <v>88.800000000000011</v>
      </c>
      <c r="G1850">
        <f t="shared" si="200"/>
        <v>2013</v>
      </c>
      <c r="H1850">
        <f>SUMIF(B$1:B1850, B1850, F$1:F1850)</f>
        <v>4787.71</v>
      </c>
      <c r="I1850">
        <f t="shared" si="204"/>
        <v>0.1</v>
      </c>
      <c r="J1850">
        <f t="shared" si="201"/>
        <v>84.800000000000011</v>
      </c>
      <c r="K1850" s="1">
        <f>EOMONTH(A1850, 0)</f>
        <v>41517</v>
      </c>
      <c r="L1850" s="3">
        <f t="shared" si="202"/>
        <v>4049</v>
      </c>
      <c r="M1850">
        <f t="shared" si="203"/>
        <v>0</v>
      </c>
    </row>
    <row r="1851" spans="1:13" x14ac:dyDescent="0.25">
      <c r="A1851" s="1">
        <v>41504</v>
      </c>
      <c r="B1851" t="s">
        <v>66</v>
      </c>
      <c r="C1851" s="3">
        <v>168</v>
      </c>
      <c r="D1851">
        <f>SUMIF(B$1:B$2162, B1851, C$1:C$2162)</f>
        <v>3795</v>
      </c>
      <c r="E1851" s="2" t="str">
        <f t="shared" si="198"/>
        <v>2.22</v>
      </c>
      <c r="F1851">
        <f t="shared" si="199"/>
        <v>372.96000000000004</v>
      </c>
      <c r="G1851">
        <f t="shared" si="200"/>
        <v>2013</v>
      </c>
      <c r="H1851">
        <f>SUMIF(B$1:B1851, B1851, F$1:F1851)</f>
        <v>7610.2699999999995</v>
      </c>
      <c r="I1851">
        <f t="shared" si="204"/>
        <v>0.1</v>
      </c>
      <c r="J1851">
        <f t="shared" si="201"/>
        <v>356.16</v>
      </c>
      <c r="K1851" s="1">
        <f>EOMONTH(A1851, 0)</f>
        <v>41517</v>
      </c>
      <c r="L1851" s="3">
        <f t="shared" si="202"/>
        <v>3881</v>
      </c>
      <c r="M1851">
        <f t="shared" si="203"/>
        <v>0</v>
      </c>
    </row>
    <row r="1852" spans="1:13" x14ac:dyDescent="0.25">
      <c r="A1852" s="1">
        <v>41505</v>
      </c>
      <c r="B1852" t="s">
        <v>131</v>
      </c>
      <c r="C1852" s="3">
        <v>96</v>
      </c>
      <c r="D1852">
        <f>SUMIF(B$1:B$2162, B1852, C$1:C$2162)</f>
        <v>1503</v>
      </c>
      <c r="E1852" s="2" t="str">
        <f t="shared" si="198"/>
        <v>2.22</v>
      </c>
      <c r="F1852">
        <f t="shared" si="199"/>
        <v>213.12</v>
      </c>
      <c r="G1852">
        <f t="shared" si="200"/>
        <v>2013</v>
      </c>
      <c r="H1852">
        <f>SUMIF(B$1:B1852, B1852, F$1:F1852)</f>
        <v>2220.85</v>
      </c>
      <c r="I1852">
        <f t="shared" si="204"/>
        <v>0.1</v>
      </c>
      <c r="J1852">
        <f t="shared" si="201"/>
        <v>203.52</v>
      </c>
      <c r="K1852" s="1">
        <f>EOMONTH(A1852, 0)</f>
        <v>41517</v>
      </c>
      <c r="L1852" s="3">
        <f t="shared" si="202"/>
        <v>3785</v>
      </c>
      <c r="M1852">
        <f t="shared" si="203"/>
        <v>0</v>
      </c>
    </row>
    <row r="1853" spans="1:13" x14ac:dyDescent="0.25">
      <c r="A1853" s="1">
        <v>41506</v>
      </c>
      <c r="B1853" t="s">
        <v>10</v>
      </c>
      <c r="C1853" s="3">
        <v>23</v>
      </c>
      <c r="D1853">
        <f>SUMIF(B$1:B$2162, B1853, C$1:C$2162)</f>
        <v>4831</v>
      </c>
      <c r="E1853" s="2" t="str">
        <f t="shared" si="198"/>
        <v>2.22</v>
      </c>
      <c r="F1853">
        <f t="shared" si="199"/>
        <v>51.06</v>
      </c>
      <c r="G1853">
        <f t="shared" si="200"/>
        <v>2013</v>
      </c>
      <c r="H1853">
        <f>SUMIF(B$1:B1853, B1853, F$1:F1853)</f>
        <v>8733.51</v>
      </c>
      <c r="I1853">
        <f t="shared" si="204"/>
        <v>0.1</v>
      </c>
      <c r="J1853">
        <f t="shared" si="201"/>
        <v>48.760000000000005</v>
      </c>
      <c r="K1853" s="1">
        <f>EOMONTH(A1853, 0)</f>
        <v>41517</v>
      </c>
      <c r="L1853" s="3">
        <f t="shared" si="202"/>
        <v>3762</v>
      </c>
      <c r="M1853">
        <f t="shared" si="203"/>
        <v>0</v>
      </c>
    </row>
    <row r="1854" spans="1:13" x14ac:dyDescent="0.25">
      <c r="A1854" s="1">
        <v>41509</v>
      </c>
      <c r="B1854" t="s">
        <v>15</v>
      </c>
      <c r="C1854" s="3">
        <v>4</v>
      </c>
      <c r="D1854">
        <f>SUMIF(B$1:B$2162, B1854, C$1:C$2162)</f>
        <v>39</v>
      </c>
      <c r="E1854" s="2" t="str">
        <f t="shared" si="198"/>
        <v>2.22</v>
      </c>
      <c r="F1854">
        <f t="shared" si="199"/>
        <v>8.8800000000000008</v>
      </c>
      <c r="G1854">
        <f t="shared" si="200"/>
        <v>2013</v>
      </c>
      <c r="H1854">
        <f>SUMIF(B$1:B1854, B1854, F$1:F1854)</f>
        <v>83.22</v>
      </c>
      <c r="I1854">
        <f t="shared" si="204"/>
        <v>0</v>
      </c>
      <c r="J1854">
        <f t="shared" si="201"/>
        <v>8.8800000000000008</v>
      </c>
      <c r="K1854" s="1">
        <f>EOMONTH(A1854, 0)</f>
        <v>41517</v>
      </c>
      <c r="L1854" s="3">
        <f t="shared" si="202"/>
        <v>3758</v>
      </c>
      <c r="M1854">
        <f t="shared" si="203"/>
        <v>0</v>
      </c>
    </row>
    <row r="1855" spans="1:13" x14ac:dyDescent="0.25">
      <c r="A1855" s="1">
        <v>41509</v>
      </c>
      <c r="B1855" t="s">
        <v>177</v>
      </c>
      <c r="C1855" s="3">
        <v>8</v>
      </c>
      <c r="D1855">
        <f>SUMIF(B$1:B$2162, B1855, C$1:C$2162)</f>
        <v>29</v>
      </c>
      <c r="E1855" s="2" t="str">
        <f t="shared" si="198"/>
        <v>2.22</v>
      </c>
      <c r="F1855">
        <f t="shared" si="199"/>
        <v>17.760000000000002</v>
      </c>
      <c r="G1855">
        <f t="shared" si="200"/>
        <v>2013</v>
      </c>
      <c r="H1855">
        <f>SUMIF(B$1:B1855, B1855, F$1:F1855)</f>
        <v>64.540000000000006</v>
      </c>
      <c r="I1855">
        <f t="shared" si="204"/>
        <v>0</v>
      </c>
      <c r="J1855">
        <f t="shared" si="201"/>
        <v>17.760000000000002</v>
      </c>
      <c r="K1855" s="1">
        <f>EOMONTH(A1855, 0)</f>
        <v>41517</v>
      </c>
      <c r="L1855" s="3">
        <f t="shared" si="202"/>
        <v>3750</v>
      </c>
      <c r="M1855">
        <f t="shared" si="203"/>
        <v>0</v>
      </c>
    </row>
    <row r="1856" spans="1:13" x14ac:dyDescent="0.25">
      <c r="A1856" s="1">
        <v>41509</v>
      </c>
      <c r="B1856" t="s">
        <v>106</v>
      </c>
      <c r="C1856" s="3">
        <v>1</v>
      </c>
      <c r="D1856">
        <f>SUMIF(B$1:B$2162, B1856, C$1:C$2162)</f>
        <v>27</v>
      </c>
      <c r="E1856" s="2" t="str">
        <f t="shared" si="198"/>
        <v>2.22</v>
      </c>
      <c r="F1856">
        <f t="shared" si="199"/>
        <v>2.2200000000000002</v>
      </c>
      <c r="G1856">
        <f t="shared" si="200"/>
        <v>2013</v>
      </c>
      <c r="H1856">
        <f>SUMIF(B$1:B1856, B1856, F$1:F1856)</f>
        <v>56.059999999999995</v>
      </c>
      <c r="I1856">
        <f t="shared" si="204"/>
        <v>0</v>
      </c>
      <c r="J1856">
        <f t="shared" si="201"/>
        <v>2.2200000000000002</v>
      </c>
      <c r="K1856" s="1">
        <f>EOMONTH(A1856, 0)</f>
        <v>41517</v>
      </c>
      <c r="L1856" s="3">
        <f t="shared" si="202"/>
        <v>3749</v>
      </c>
      <c r="M1856">
        <f t="shared" si="203"/>
        <v>0</v>
      </c>
    </row>
    <row r="1857" spans="1:13" x14ac:dyDescent="0.25">
      <c r="A1857" s="1">
        <v>41512</v>
      </c>
      <c r="B1857" t="s">
        <v>120</v>
      </c>
      <c r="C1857" s="3">
        <v>170</v>
      </c>
      <c r="D1857">
        <f>SUMIF(B$1:B$2162, B1857, C$1:C$2162)</f>
        <v>815</v>
      </c>
      <c r="E1857" s="2" t="str">
        <f t="shared" si="198"/>
        <v>2.22</v>
      </c>
      <c r="F1857">
        <f t="shared" si="199"/>
        <v>377.40000000000003</v>
      </c>
      <c r="G1857">
        <f t="shared" si="200"/>
        <v>2013</v>
      </c>
      <c r="H1857">
        <f>SUMIF(B$1:B1857, B1857, F$1:F1857)</f>
        <v>1631.6100000000001</v>
      </c>
      <c r="I1857">
        <f t="shared" si="204"/>
        <v>0.1</v>
      </c>
      <c r="J1857">
        <f t="shared" si="201"/>
        <v>360.40000000000003</v>
      </c>
      <c r="K1857" s="1">
        <f>EOMONTH(A1857, 0)</f>
        <v>41517</v>
      </c>
      <c r="L1857" s="3">
        <f t="shared" si="202"/>
        <v>3579</v>
      </c>
      <c r="M1857">
        <f t="shared" si="203"/>
        <v>0</v>
      </c>
    </row>
    <row r="1858" spans="1:13" x14ac:dyDescent="0.25">
      <c r="A1858" s="1">
        <v>41514</v>
      </c>
      <c r="B1858" t="s">
        <v>45</v>
      </c>
      <c r="C1858" s="3">
        <v>193</v>
      </c>
      <c r="D1858">
        <f>SUMIF(B$1:B$2162, B1858, C$1:C$2162)</f>
        <v>26451</v>
      </c>
      <c r="E1858" s="2" t="str">
        <f t="shared" ref="E1858:E1921" si="205">INDEX(Z$1:Z$10, MATCH(YEAR(A1858), Y$1:Y$10, 0))</f>
        <v>2.22</v>
      </c>
      <c r="F1858">
        <f t="shared" ref="F1858:F1921" si="206">C1858*E1858</f>
        <v>428.46000000000004</v>
      </c>
      <c r="G1858">
        <f t="shared" ref="G1858:G1921" si="207">YEAR(A1858)</f>
        <v>2013</v>
      </c>
      <c r="H1858">
        <f>SUMIF(B$1:B1858, B1858, F$1:F1858)</f>
        <v>47957.73000000001</v>
      </c>
      <c r="I1858">
        <f t="shared" si="204"/>
        <v>0.2</v>
      </c>
      <c r="J1858">
        <f t="shared" ref="J1858:J1921" si="208">C1858*(E1858-I1858)</f>
        <v>389.86</v>
      </c>
      <c r="K1858" s="1">
        <f>EOMONTH(A1858, 0)</f>
        <v>41517</v>
      </c>
      <c r="L1858" s="3">
        <f t="shared" si="202"/>
        <v>3386</v>
      </c>
      <c r="M1858">
        <f t="shared" si="203"/>
        <v>0</v>
      </c>
    </row>
    <row r="1859" spans="1:13" x14ac:dyDescent="0.25">
      <c r="A1859" s="1">
        <v>41517</v>
      </c>
      <c r="B1859" t="s">
        <v>234</v>
      </c>
      <c r="C1859" s="3">
        <v>5</v>
      </c>
      <c r="D1859">
        <f>SUMIF(B$1:B$2162, B1859, C$1:C$2162)</f>
        <v>8</v>
      </c>
      <c r="E1859" s="2" t="str">
        <f t="shared" si="205"/>
        <v>2.22</v>
      </c>
      <c r="F1859">
        <f t="shared" si="206"/>
        <v>11.100000000000001</v>
      </c>
      <c r="G1859">
        <f t="shared" si="207"/>
        <v>2013</v>
      </c>
      <c r="H1859">
        <f>SUMIF(B$1:B1859, B1859, F$1:F1859)</f>
        <v>11.100000000000001</v>
      </c>
      <c r="I1859">
        <f t="shared" si="204"/>
        <v>0</v>
      </c>
      <c r="J1859">
        <f t="shared" si="208"/>
        <v>11.100000000000001</v>
      </c>
      <c r="K1859" s="1">
        <f>EOMONTH(A1859, 0)</f>
        <v>41517</v>
      </c>
      <c r="L1859" s="3">
        <f t="shared" ref="L1859:L1922" si="209">IF(MONTH(K1858)&lt;MONTH(A1859), IF(L1858 &lt;5000, IF(L1858&lt;4000, IF(L1858&lt;3000, IF(L1858&lt;2000,IF(L1858&lt;1000, L1858 + 5000, L1858+4000), L1858+3000), L1858+2000), L1858+1000), L1858 - C1859), L1858 - C1859)</f>
        <v>3381</v>
      </c>
      <c r="M1859">
        <f t="shared" ref="M1859:M1922" si="210">IF(AND(MONTH(K1858)&lt;MONTH(A1859), L1859 + C1859 &gt; L1858 + 4000), 1, 0)</f>
        <v>0</v>
      </c>
    </row>
    <row r="1860" spans="1:13" x14ac:dyDescent="0.25">
      <c r="A1860" s="1">
        <v>41520</v>
      </c>
      <c r="B1860" t="s">
        <v>62</v>
      </c>
      <c r="C1860" s="3">
        <v>5</v>
      </c>
      <c r="D1860">
        <f>SUMIF(B$1:B$2162, B1860, C$1:C$2162)</f>
        <v>36</v>
      </c>
      <c r="E1860" s="2" t="str">
        <f t="shared" si="205"/>
        <v>2.22</v>
      </c>
      <c r="F1860">
        <f t="shared" si="206"/>
        <v>11.100000000000001</v>
      </c>
      <c r="G1860">
        <f t="shared" si="207"/>
        <v>2013</v>
      </c>
      <c r="H1860">
        <f>SUMIF(B$1:B1860, B1860, F$1:F1860)</f>
        <v>49.699999999999996</v>
      </c>
      <c r="I1860">
        <f t="shared" si="204"/>
        <v>0</v>
      </c>
      <c r="J1860">
        <f t="shared" si="208"/>
        <v>11.100000000000001</v>
      </c>
      <c r="K1860" s="1">
        <f>EOMONTH(A1860, 0)</f>
        <v>41547</v>
      </c>
      <c r="L1860" s="3">
        <f t="shared" si="209"/>
        <v>5381</v>
      </c>
      <c r="M1860">
        <f t="shared" si="210"/>
        <v>0</v>
      </c>
    </row>
    <row r="1861" spans="1:13" x14ac:dyDescent="0.25">
      <c r="A1861" s="1">
        <v>41520</v>
      </c>
      <c r="B1861" t="s">
        <v>64</v>
      </c>
      <c r="C1861" s="3">
        <v>15</v>
      </c>
      <c r="D1861">
        <f>SUMIF(B$1:B$2162, B1861, C$1:C$2162)</f>
        <v>34</v>
      </c>
      <c r="E1861" s="2" t="str">
        <f t="shared" si="205"/>
        <v>2.22</v>
      </c>
      <c r="F1861">
        <f t="shared" si="206"/>
        <v>33.300000000000004</v>
      </c>
      <c r="G1861">
        <f t="shared" si="207"/>
        <v>2013</v>
      </c>
      <c r="H1861">
        <f>SUMIF(B$1:B1861, B1861, F$1:F1861)</f>
        <v>74.66</v>
      </c>
      <c r="I1861">
        <f t="shared" si="204"/>
        <v>0</v>
      </c>
      <c r="J1861">
        <f t="shared" si="208"/>
        <v>33.300000000000004</v>
      </c>
      <c r="K1861" s="1">
        <f>EOMONTH(A1861, 0)</f>
        <v>41547</v>
      </c>
      <c r="L1861" s="3">
        <f t="shared" si="209"/>
        <v>5366</v>
      </c>
      <c r="M1861">
        <f t="shared" si="210"/>
        <v>0</v>
      </c>
    </row>
    <row r="1862" spans="1:13" x14ac:dyDescent="0.25">
      <c r="A1862" s="1">
        <v>41525</v>
      </c>
      <c r="B1862" t="s">
        <v>37</v>
      </c>
      <c r="C1862" s="3">
        <v>96</v>
      </c>
      <c r="D1862">
        <f>SUMIF(B$1:B$2162, B1862, C$1:C$2162)</f>
        <v>5232</v>
      </c>
      <c r="E1862" s="2" t="str">
        <f t="shared" si="205"/>
        <v>2.22</v>
      </c>
      <c r="F1862">
        <f t="shared" si="206"/>
        <v>213.12</v>
      </c>
      <c r="G1862">
        <f t="shared" si="207"/>
        <v>2013</v>
      </c>
      <c r="H1862">
        <f>SUMIF(B$1:B1862, B1862, F$1:F1862)</f>
        <v>9614.9200000000019</v>
      </c>
      <c r="I1862">
        <f t="shared" si="204"/>
        <v>0.1</v>
      </c>
      <c r="J1862">
        <f t="shared" si="208"/>
        <v>203.52</v>
      </c>
      <c r="K1862" s="1">
        <f>EOMONTH(A1862, 0)</f>
        <v>41547</v>
      </c>
      <c r="L1862" s="3">
        <f t="shared" si="209"/>
        <v>5270</v>
      </c>
      <c r="M1862">
        <f t="shared" si="210"/>
        <v>0</v>
      </c>
    </row>
    <row r="1863" spans="1:13" x14ac:dyDescent="0.25">
      <c r="A1863" s="1">
        <v>41525</v>
      </c>
      <c r="B1863" t="s">
        <v>109</v>
      </c>
      <c r="C1863" s="3">
        <v>14</v>
      </c>
      <c r="D1863">
        <f>SUMIF(B$1:B$2162, B1863, C$1:C$2162)</f>
        <v>52</v>
      </c>
      <c r="E1863" s="2" t="str">
        <f t="shared" si="205"/>
        <v>2.22</v>
      </c>
      <c r="F1863">
        <f t="shared" si="206"/>
        <v>31.080000000000002</v>
      </c>
      <c r="G1863">
        <f t="shared" si="207"/>
        <v>2013</v>
      </c>
      <c r="H1863">
        <f>SUMIF(B$1:B1863, B1863, F$1:F1863)</f>
        <v>109.61999999999999</v>
      </c>
      <c r="I1863">
        <f t="shared" si="204"/>
        <v>0.05</v>
      </c>
      <c r="J1863">
        <f t="shared" si="208"/>
        <v>30.380000000000006</v>
      </c>
      <c r="K1863" s="1">
        <f>EOMONTH(A1863, 0)</f>
        <v>41547</v>
      </c>
      <c r="L1863" s="3">
        <f t="shared" si="209"/>
        <v>5256</v>
      </c>
      <c r="M1863">
        <f t="shared" si="210"/>
        <v>0</v>
      </c>
    </row>
    <row r="1864" spans="1:13" x14ac:dyDescent="0.25">
      <c r="A1864" s="1">
        <v>41529</v>
      </c>
      <c r="B1864" t="s">
        <v>162</v>
      </c>
      <c r="C1864" s="3">
        <v>1</v>
      </c>
      <c r="D1864">
        <f>SUMIF(B$1:B$2162, B1864, C$1:C$2162)</f>
        <v>31</v>
      </c>
      <c r="E1864" s="2" t="str">
        <f t="shared" si="205"/>
        <v>2.22</v>
      </c>
      <c r="F1864">
        <f t="shared" si="206"/>
        <v>2.2200000000000002</v>
      </c>
      <c r="G1864">
        <f t="shared" si="207"/>
        <v>2013</v>
      </c>
      <c r="H1864">
        <f>SUMIF(B$1:B1864, B1864, F$1:F1864)</f>
        <v>66.72</v>
      </c>
      <c r="I1864">
        <f t="shared" si="204"/>
        <v>0</v>
      </c>
      <c r="J1864">
        <f t="shared" si="208"/>
        <v>2.2200000000000002</v>
      </c>
      <c r="K1864" s="1">
        <f>EOMONTH(A1864, 0)</f>
        <v>41547</v>
      </c>
      <c r="L1864" s="3">
        <f t="shared" si="209"/>
        <v>5255</v>
      </c>
      <c r="M1864">
        <f t="shared" si="210"/>
        <v>0</v>
      </c>
    </row>
    <row r="1865" spans="1:13" x14ac:dyDescent="0.25">
      <c r="A1865" s="1">
        <v>41533</v>
      </c>
      <c r="B1865" t="s">
        <v>69</v>
      </c>
      <c r="C1865" s="3">
        <v>164</v>
      </c>
      <c r="D1865">
        <f>SUMIF(B$1:B$2162, B1865, C$1:C$2162)</f>
        <v>3803</v>
      </c>
      <c r="E1865" s="2" t="str">
        <f t="shared" si="205"/>
        <v>2.22</v>
      </c>
      <c r="F1865">
        <f t="shared" si="206"/>
        <v>364.08000000000004</v>
      </c>
      <c r="G1865">
        <f t="shared" si="207"/>
        <v>2013</v>
      </c>
      <c r="H1865">
        <f>SUMIF(B$1:B1865, B1865, F$1:F1865)</f>
        <v>6714.0200000000013</v>
      </c>
      <c r="I1865">
        <f t="shared" si="204"/>
        <v>0.1</v>
      </c>
      <c r="J1865">
        <f t="shared" si="208"/>
        <v>347.68</v>
      </c>
      <c r="K1865" s="1">
        <f>EOMONTH(A1865, 0)</f>
        <v>41547</v>
      </c>
      <c r="L1865" s="3">
        <f t="shared" si="209"/>
        <v>5091</v>
      </c>
      <c r="M1865">
        <f t="shared" si="210"/>
        <v>0</v>
      </c>
    </row>
    <row r="1866" spans="1:13" x14ac:dyDescent="0.25">
      <c r="A1866" s="1">
        <v>41534</v>
      </c>
      <c r="B1866" t="s">
        <v>22</v>
      </c>
      <c r="C1866" s="3">
        <v>105</v>
      </c>
      <c r="D1866">
        <f>SUMIF(B$1:B$2162, B1866, C$1:C$2162)</f>
        <v>26025</v>
      </c>
      <c r="E1866" s="2" t="str">
        <f t="shared" si="205"/>
        <v>2.22</v>
      </c>
      <c r="F1866">
        <f t="shared" si="206"/>
        <v>233.10000000000002</v>
      </c>
      <c r="G1866">
        <f t="shared" si="207"/>
        <v>2013</v>
      </c>
      <c r="H1866">
        <f>SUMIF(B$1:B1866, B1866, F$1:F1866)</f>
        <v>43099.310000000005</v>
      </c>
      <c r="I1866">
        <f t="shared" ref="I1866:I1929" si="211">IF(AND(H1866&gt;=100, H1866&lt;1000), 0.05, IF(AND(H1866&gt;=1000, H1866&lt;10000), 0.1, IF(H1866&gt;=10000, 0.2, 0)))</f>
        <v>0.2</v>
      </c>
      <c r="J1866">
        <f t="shared" si="208"/>
        <v>212.1</v>
      </c>
      <c r="K1866" s="1">
        <f>EOMONTH(A1866, 0)</f>
        <v>41547</v>
      </c>
      <c r="L1866" s="3">
        <f t="shared" si="209"/>
        <v>4986</v>
      </c>
      <c r="M1866">
        <f t="shared" si="210"/>
        <v>0</v>
      </c>
    </row>
    <row r="1867" spans="1:13" x14ac:dyDescent="0.25">
      <c r="A1867" s="1">
        <v>41536</v>
      </c>
      <c r="B1867" t="s">
        <v>210</v>
      </c>
      <c r="C1867" s="3">
        <v>17</v>
      </c>
      <c r="D1867">
        <f>SUMIF(B$1:B$2162, B1867, C$1:C$2162)</f>
        <v>33</v>
      </c>
      <c r="E1867" s="2" t="str">
        <f t="shared" si="205"/>
        <v>2.22</v>
      </c>
      <c r="F1867">
        <f t="shared" si="206"/>
        <v>37.74</v>
      </c>
      <c r="G1867">
        <f t="shared" si="207"/>
        <v>2013</v>
      </c>
      <c r="H1867">
        <f>SUMIF(B$1:B1867, B1867, F$1:F1867)</f>
        <v>41.940000000000005</v>
      </c>
      <c r="I1867">
        <f t="shared" si="211"/>
        <v>0</v>
      </c>
      <c r="J1867">
        <f t="shared" si="208"/>
        <v>37.74</v>
      </c>
      <c r="K1867" s="1">
        <f>EOMONTH(A1867, 0)</f>
        <v>41547</v>
      </c>
      <c r="L1867" s="3">
        <f t="shared" si="209"/>
        <v>4969</v>
      </c>
      <c r="M1867">
        <f t="shared" si="210"/>
        <v>0</v>
      </c>
    </row>
    <row r="1868" spans="1:13" x14ac:dyDescent="0.25">
      <c r="A1868" s="1">
        <v>41538</v>
      </c>
      <c r="B1868" t="s">
        <v>200</v>
      </c>
      <c r="C1868" s="3">
        <v>5</v>
      </c>
      <c r="D1868">
        <f>SUMIF(B$1:B$2162, B1868, C$1:C$2162)</f>
        <v>27</v>
      </c>
      <c r="E1868" s="2" t="str">
        <f t="shared" si="205"/>
        <v>2.22</v>
      </c>
      <c r="F1868">
        <f t="shared" si="206"/>
        <v>11.100000000000001</v>
      </c>
      <c r="G1868">
        <f t="shared" si="207"/>
        <v>2013</v>
      </c>
      <c r="H1868">
        <f>SUMIF(B$1:B1868, B1868, F$1:F1868)</f>
        <v>59.670000000000009</v>
      </c>
      <c r="I1868">
        <f t="shared" si="211"/>
        <v>0</v>
      </c>
      <c r="J1868">
        <f t="shared" si="208"/>
        <v>11.100000000000001</v>
      </c>
      <c r="K1868" s="1">
        <f>EOMONTH(A1868, 0)</f>
        <v>41547</v>
      </c>
      <c r="L1868" s="3">
        <f t="shared" si="209"/>
        <v>4964</v>
      </c>
      <c r="M1868">
        <f t="shared" si="210"/>
        <v>0</v>
      </c>
    </row>
    <row r="1869" spans="1:13" x14ac:dyDescent="0.25">
      <c r="A1869" s="1">
        <v>41543</v>
      </c>
      <c r="B1869" t="s">
        <v>9</v>
      </c>
      <c r="C1869" s="3">
        <v>128</v>
      </c>
      <c r="D1869">
        <f>SUMIF(B$1:B$2162, B1869, C$1:C$2162)</f>
        <v>26955</v>
      </c>
      <c r="E1869" s="2" t="str">
        <f t="shared" si="205"/>
        <v>2.22</v>
      </c>
      <c r="F1869">
        <f t="shared" si="206"/>
        <v>284.16000000000003</v>
      </c>
      <c r="G1869">
        <f t="shared" si="207"/>
        <v>2013</v>
      </c>
      <c r="H1869">
        <f>SUMIF(B$1:B1869, B1869, F$1:F1869)</f>
        <v>49670.229999999996</v>
      </c>
      <c r="I1869">
        <f t="shared" si="211"/>
        <v>0.2</v>
      </c>
      <c r="J1869">
        <f t="shared" si="208"/>
        <v>258.56</v>
      </c>
      <c r="K1869" s="1">
        <f>EOMONTH(A1869, 0)</f>
        <v>41547</v>
      </c>
      <c r="L1869" s="3">
        <f t="shared" si="209"/>
        <v>4836</v>
      </c>
      <c r="M1869">
        <f t="shared" si="210"/>
        <v>0</v>
      </c>
    </row>
    <row r="1870" spans="1:13" x14ac:dyDescent="0.25">
      <c r="A1870" s="1">
        <v>41543</v>
      </c>
      <c r="B1870" t="s">
        <v>45</v>
      </c>
      <c r="C1870" s="3">
        <v>212</v>
      </c>
      <c r="D1870">
        <f>SUMIF(B$1:B$2162, B1870, C$1:C$2162)</f>
        <v>26451</v>
      </c>
      <c r="E1870" s="2" t="str">
        <f t="shared" si="205"/>
        <v>2.22</v>
      </c>
      <c r="F1870">
        <f t="shared" si="206"/>
        <v>470.64000000000004</v>
      </c>
      <c r="G1870">
        <f t="shared" si="207"/>
        <v>2013</v>
      </c>
      <c r="H1870">
        <f>SUMIF(B$1:B1870, B1870, F$1:F1870)</f>
        <v>48428.37000000001</v>
      </c>
      <c r="I1870">
        <f t="shared" si="211"/>
        <v>0.2</v>
      </c>
      <c r="J1870">
        <f t="shared" si="208"/>
        <v>428.24</v>
      </c>
      <c r="K1870" s="1">
        <f>EOMONTH(A1870, 0)</f>
        <v>41547</v>
      </c>
      <c r="L1870" s="3">
        <f t="shared" si="209"/>
        <v>4624</v>
      </c>
      <c r="M1870">
        <f t="shared" si="210"/>
        <v>0</v>
      </c>
    </row>
    <row r="1871" spans="1:13" x14ac:dyDescent="0.25">
      <c r="A1871" s="1">
        <v>41543</v>
      </c>
      <c r="B1871" t="s">
        <v>28</v>
      </c>
      <c r="C1871" s="3">
        <v>147</v>
      </c>
      <c r="D1871">
        <f>SUMIF(B$1:B$2162, B1871, C$1:C$2162)</f>
        <v>4440</v>
      </c>
      <c r="E1871" s="2" t="str">
        <f t="shared" si="205"/>
        <v>2.22</v>
      </c>
      <c r="F1871">
        <f t="shared" si="206"/>
        <v>326.34000000000003</v>
      </c>
      <c r="G1871">
        <f t="shared" si="207"/>
        <v>2013</v>
      </c>
      <c r="H1871">
        <f>SUMIF(B$1:B1871, B1871, F$1:F1871)</f>
        <v>8636.5400000000009</v>
      </c>
      <c r="I1871">
        <f t="shared" si="211"/>
        <v>0.1</v>
      </c>
      <c r="J1871">
        <f t="shared" si="208"/>
        <v>311.64000000000004</v>
      </c>
      <c r="K1871" s="1">
        <f>EOMONTH(A1871, 0)</f>
        <v>41547</v>
      </c>
      <c r="L1871" s="3">
        <f t="shared" si="209"/>
        <v>4477</v>
      </c>
      <c r="M1871">
        <f t="shared" si="210"/>
        <v>0</v>
      </c>
    </row>
    <row r="1872" spans="1:13" x14ac:dyDescent="0.25">
      <c r="A1872" s="1">
        <v>41544</v>
      </c>
      <c r="B1872" t="s">
        <v>14</v>
      </c>
      <c r="C1872" s="3">
        <v>436</v>
      </c>
      <c r="D1872">
        <f>SUMIF(B$1:B$2162, B1872, C$1:C$2162)</f>
        <v>23660</v>
      </c>
      <c r="E1872" s="2" t="str">
        <f t="shared" si="205"/>
        <v>2.22</v>
      </c>
      <c r="F1872">
        <f t="shared" si="206"/>
        <v>967.92000000000007</v>
      </c>
      <c r="G1872">
        <f t="shared" si="207"/>
        <v>2013</v>
      </c>
      <c r="H1872">
        <f>SUMIF(B$1:B1872, B1872, F$1:F1872)</f>
        <v>44220.530000000006</v>
      </c>
      <c r="I1872">
        <f t="shared" si="211"/>
        <v>0.2</v>
      </c>
      <c r="J1872">
        <f t="shared" si="208"/>
        <v>880.72</v>
      </c>
      <c r="K1872" s="1">
        <f>EOMONTH(A1872, 0)</f>
        <v>41547</v>
      </c>
      <c r="L1872" s="3">
        <f t="shared" si="209"/>
        <v>4041</v>
      </c>
      <c r="M1872">
        <f t="shared" si="210"/>
        <v>0</v>
      </c>
    </row>
    <row r="1873" spans="1:13" x14ac:dyDescent="0.25">
      <c r="A1873" s="1">
        <v>41545</v>
      </c>
      <c r="B1873" t="s">
        <v>154</v>
      </c>
      <c r="C1873" s="3">
        <v>4</v>
      </c>
      <c r="D1873">
        <f>SUMIF(B$1:B$2162, B1873, C$1:C$2162)</f>
        <v>30</v>
      </c>
      <c r="E1873" s="2" t="str">
        <f t="shared" si="205"/>
        <v>2.22</v>
      </c>
      <c r="F1873">
        <f t="shared" si="206"/>
        <v>8.8800000000000008</v>
      </c>
      <c r="G1873">
        <f t="shared" si="207"/>
        <v>2013</v>
      </c>
      <c r="H1873">
        <f>SUMIF(B$1:B1873, B1873, F$1:F1873)</f>
        <v>66.509999999999991</v>
      </c>
      <c r="I1873">
        <f t="shared" si="211"/>
        <v>0</v>
      </c>
      <c r="J1873">
        <f t="shared" si="208"/>
        <v>8.8800000000000008</v>
      </c>
      <c r="K1873" s="1">
        <f>EOMONTH(A1873, 0)</f>
        <v>41547</v>
      </c>
      <c r="L1873" s="3">
        <f t="shared" si="209"/>
        <v>4037</v>
      </c>
      <c r="M1873">
        <f t="shared" si="210"/>
        <v>0</v>
      </c>
    </row>
    <row r="1874" spans="1:13" x14ac:dyDescent="0.25">
      <c r="A1874" s="1">
        <v>41545</v>
      </c>
      <c r="B1874" t="s">
        <v>235</v>
      </c>
      <c r="C1874" s="3">
        <v>4</v>
      </c>
      <c r="D1874">
        <f>SUMIF(B$1:B$2162, B1874, C$1:C$2162)</f>
        <v>4</v>
      </c>
      <c r="E1874" s="2" t="str">
        <f t="shared" si="205"/>
        <v>2.22</v>
      </c>
      <c r="F1874">
        <f t="shared" si="206"/>
        <v>8.8800000000000008</v>
      </c>
      <c r="G1874">
        <f t="shared" si="207"/>
        <v>2013</v>
      </c>
      <c r="H1874">
        <f>SUMIF(B$1:B1874, B1874, F$1:F1874)</f>
        <v>8.8800000000000008</v>
      </c>
      <c r="I1874">
        <f t="shared" si="211"/>
        <v>0</v>
      </c>
      <c r="J1874">
        <f t="shared" si="208"/>
        <v>8.8800000000000008</v>
      </c>
      <c r="K1874" s="1">
        <f>EOMONTH(A1874, 0)</f>
        <v>41547</v>
      </c>
      <c r="L1874" s="3">
        <f t="shared" si="209"/>
        <v>4033</v>
      </c>
      <c r="M1874">
        <f t="shared" si="210"/>
        <v>0</v>
      </c>
    </row>
    <row r="1875" spans="1:13" x14ac:dyDescent="0.25">
      <c r="A1875" s="1">
        <v>41551</v>
      </c>
      <c r="B1875" t="s">
        <v>131</v>
      </c>
      <c r="C1875" s="3">
        <v>78</v>
      </c>
      <c r="D1875">
        <f>SUMIF(B$1:B$2162, B1875, C$1:C$2162)</f>
        <v>1503</v>
      </c>
      <c r="E1875" s="2" t="str">
        <f t="shared" si="205"/>
        <v>2.22</v>
      </c>
      <c r="F1875">
        <f t="shared" si="206"/>
        <v>173.16000000000003</v>
      </c>
      <c r="G1875">
        <f t="shared" si="207"/>
        <v>2013</v>
      </c>
      <c r="H1875">
        <f>SUMIF(B$1:B1875, B1875, F$1:F1875)</f>
        <v>2394.0099999999998</v>
      </c>
      <c r="I1875">
        <f t="shared" si="211"/>
        <v>0.1</v>
      </c>
      <c r="J1875">
        <f t="shared" si="208"/>
        <v>165.36</v>
      </c>
      <c r="K1875" s="1">
        <f>EOMONTH(A1875, 0)</f>
        <v>41578</v>
      </c>
      <c r="L1875" s="3">
        <f t="shared" si="209"/>
        <v>5033</v>
      </c>
      <c r="M1875">
        <f t="shared" si="210"/>
        <v>0</v>
      </c>
    </row>
    <row r="1876" spans="1:13" x14ac:dyDescent="0.25">
      <c r="A1876" s="1">
        <v>41558</v>
      </c>
      <c r="B1876" t="s">
        <v>10</v>
      </c>
      <c r="C1876" s="3">
        <v>159</v>
      </c>
      <c r="D1876">
        <f>SUMIF(B$1:B$2162, B1876, C$1:C$2162)</f>
        <v>4831</v>
      </c>
      <c r="E1876" s="2" t="str">
        <f t="shared" si="205"/>
        <v>2.22</v>
      </c>
      <c r="F1876">
        <f t="shared" si="206"/>
        <v>352.98</v>
      </c>
      <c r="G1876">
        <f t="shared" si="207"/>
        <v>2013</v>
      </c>
      <c r="H1876">
        <f>SUMIF(B$1:B1876, B1876, F$1:F1876)</f>
        <v>9086.49</v>
      </c>
      <c r="I1876">
        <f t="shared" si="211"/>
        <v>0.1</v>
      </c>
      <c r="J1876">
        <f t="shared" si="208"/>
        <v>337.08000000000004</v>
      </c>
      <c r="K1876" s="1">
        <f>EOMONTH(A1876, 0)</f>
        <v>41578</v>
      </c>
      <c r="L1876" s="3">
        <f t="shared" si="209"/>
        <v>4874</v>
      </c>
      <c r="M1876">
        <f t="shared" si="210"/>
        <v>0</v>
      </c>
    </row>
    <row r="1877" spans="1:13" x14ac:dyDescent="0.25">
      <c r="A1877" s="1">
        <v>41558</v>
      </c>
      <c r="B1877" t="s">
        <v>8</v>
      </c>
      <c r="C1877" s="3">
        <v>103</v>
      </c>
      <c r="D1877">
        <f>SUMIF(B$1:B$2162, B1877, C$1:C$2162)</f>
        <v>3835</v>
      </c>
      <c r="E1877" s="2" t="str">
        <f t="shared" si="205"/>
        <v>2.22</v>
      </c>
      <c r="F1877">
        <f t="shared" si="206"/>
        <v>228.66000000000003</v>
      </c>
      <c r="G1877">
        <f t="shared" si="207"/>
        <v>2013</v>
      </c>
      <c r="H1877">
        <f>SUMIF(B$1:B1877, B1877, F$1:F1877)</f>
        <v>6035.5499999999984</v>
      </c>
      <c r="I1877">
        <f t="shared" si="211"/>
        <v>0.1</v>
      </c>
      <c r="J1877">
        <f t="shared" si="208"/>
        <v>218.36</v>
      </c>
      <c r="K1877" s="1">
        <f>EOMONTH(A1877, 0)</f>
        <v>41578</v>
      </c>
      <c r="L1877" s="3">
        <f t="shared" si="209"/>
        <v>4771</v>
      </c>
      <c r="M1877">
        <f t="shared" si="210"/>
        <v>0</v>
      </c>
    </row>
    <row r="1878" spans="1:13" x14ac:dyDescent="0.25">
      <c r="A1878" s="1">
        <v>41559</v>
      </c>
      <c r="B1878" t="s">
        <v>52</v>
      </c>
      <c r="C1878" s="3">
        <v>57</v>
      </c>
      <c r="D1878">
        <f>SUMIF(B$1:B$2162, B1878, C$1:C$2162)</f>
        <v>5460</v>
      </c>
      <c r="E1878" s="2" t="str">
        <f t="shared" si="205"/>
        <v>2.22</v>
      </c>
      <c r="F1878">
        <f t="shared" si="206"/>
        <v>126.54</v>
      </c>
      <c r="G1878">
        <f t="shared" si="207"/>
        <v>2013</v>
      </c>
      <c r="H1878">
        <f>SUMIF(B$1:B1878, B1878, F$1:F1878)</f>
        <v>10986.949999999999</v>
      </c>
      <c r="I1878">
        <f t="shared" si="211"/>
        <v>0.2</v>
      </c>
      <c r="J1878">
        <f t="shared" si="208"/>
        <v>115.14</v>
      </c>
      <c r="K1878" s="1">
        <f>EOMONTH(A1878, 0)</f>
        <v>41578</v>
      </c>
      <c r="L1878" s="3">
        <f t="shared" si="209"/>
        <v>4714</v>
      </c>
      <c r="M1878">
        <f t="shared" si="210"/>
        <v>0</v>
      </c>
    </row>
    <row r="1879" spans="1:13" x14ac:dyDescent="0.25">
      <c r="A1879" s="1">
        <v>41559</v>
      </c>
      <c r="B1879" t="s">
        <v>20</v>
      </c>
      <c r="C1879" s="3">
        <v>121</v>
      </c>
      <c r="D1879">
        <f>SUMIF(B$1:B$2162, B1879, C$1:C$2162)</f>
        <v>1822</v>
      </c>
      <c r="E1879" s="2" t="str">
        <f t="shared" si="205"/>
        <v>2.22</v>
      </c>
      <c r="F1879">
        <f t="shared" si="206"/>
        <v>268.62</v>
      </c>
      <c r="G1879">
        <f t="shared" si="207"/>
        <v>2013</v>
      </c>
      <c r="H1879">
        <f>SUMIF(B$1:B1879, B1879, F$1:F1879)</f>
        <v>2847.07</v>
      </c>
      <c r="I1879">
        <f t="shared" si="211"/>
        <v>0.1</v>
      </c>
      <c r="J1879">
        <f t="shared" si="208"/>
        <v>256.52000000000004</v>
      </c>
      <c r="K1879" s="1">
        <f>EOMONTH(A1879, 0)</f>
        <v>41578</v>
      </c>
      <c r="L1879" s="3">
        <f t="shared" si="209"/>
        <v>4593</v>
      </c>
      <c r="M1879">
        <f t="shared" si="210"/>
        <v>0</v>
      </c>
    </row>
    <row r="1880" spans="1:13" x14ac:dyDescent="0.25">
      <c r="A1880" s="1">
        <v>41559</v>
      </c>
      <c r="B1880" t="s">
        <v>77</v>
      </c>
      <c r="C1880" s="3">
        <v>14</v>
      </c>
      <c r="D1880">
        <f>SUMIF(B$1:B$2162, B1880, C$1:C$2162)</f>
        <v>22</v>
      </c>
      <c r="E1880" s="2" t="str">
        <f t="shared" si="205"/>
        <v>2.22</v>
      </c>
      <c r="F1880">
        <f t="shared" si="206"/>
        <v>31.080000000000002</v>
      </c>
      <c r="G1880">
        <f t="shared" si="207"/>
        <v>2013</v>
      </c>
      <c r="H1880">
        <f>SUMIF(B$1:B1880, B1880, F$1:F1880)</f>
        <v>47.08</v>
      </c>
      <c r="I1880">
        <f t="shared" si="211"/>
        <v>0</v>
      </c>
      <c r="J1880">
        <f t="shared" si="208"/>
        <v>31.080000000000002</v>
      </c>
      <c r="K1880" s="1">
        <f>EOMONTH(A1880, 0)</f>
        <v>41578</v>
      </c>
      <c r="L1880" s="3">
        <f t="shared" si="209"/>
        <v>4579</v>
      </c>
      <c r="M1880">
        <f t="shared" si="210"/>
        <v>0</v>
      </c>
    </row>
    <row r="1881" spans="1:13" x14ac:dyDescent="0.25">
      <c r="A1881" s="1">
        <v>41560</v>
      </c>
      <c r="B1881" t="s">
        <v>53</v>
      </c>
      <c r="C1881" s="3">
        <v>19</v>
      </c>
      <c r="D1881">
        <f>SUMIF(B$1:B$2162, B1881, C$1:C$2162)</f>
        <v>59</v>
      </c>
      <c r="E1881" s="2" t="str">
        <f t="shared" si="205"/>
        <v>2.22</v>
      </c>
      <c r="F1881">
        <f t="shared" si="206"/>
        <v>42.180000000000007</v>
      </c>
      <c r="G1881">
        <f t="shared" si="207"/>
        <v>2013</v>
      </c>
      <c r="H1881">
        <f>SUMIF(B$1:B1881, B1881, F$1:F1881)</f>
        <v>123.17</v>
      </c>
      <c r="I1881">
        <f t="shared" si="211"/>
        <v>0.05</v>
      </c>
      <c r="J1881">
        <f t="shared" si="208"/>
        <v>41.230000000000004</v>
      </c>
      <c r="K1881" s="1">
        <f>EOMONTH(A1881, 0)</f>
        <v>41578</v>
      </c>
      <c r="L1881" s="3">
        <f t="shared" si="209"/>
        <v>4560</v>
      </c>
      <c r="M1881">
        <f t="shared" si="210"/>
        <v>0</v>
      </c>
    </row>
    <row r="1882" spans="1:13" x14ac:dyDescent="0.25">
      <c r="A1882" s="1">
        <v>41560</v>
      </c>
      <c r="B1882" t="s">
        <v>44</v>
      </c>
      <c r="C1882" s="3">
        <v>2</v>
      </c>
      <c r="D1882">
        <f>SUMIF(B$1:B$2162, B1882, C$1:C$2162)</f>
        <v>58</v>
      </c>
      <c r="E1882" s="2" t="str">
        <f t="shared" si="205"/>
        <v>2.22</v>
      </c>
      <c r="F1882">
        <f t="shared" si="206"/>
        <v>4.4400000000000004</v>
      </c>
      <c r="G1882">
        <f t="shared" si="207"/>
        <v>2013</v>
      </c>
      <c r="H1882">
        <f>SUMIF(B$1:B1882, B1882, F$1:F1882)</f>
        <v>86.539999999999992</v>
      </c>
      <c r="I1882">
        <f t="shared" si="211"/>
        <v>0</v>
      </c>
      <c r="J1882">
        <f t="shared" si="208"/>
        <v>4.4400000000000004</v>
      </c>
      <c r="K1882" s="1">
        <f>EOMONTH(A1882, 0)</f>
        <v>41578</v>
      </c>
      <c r="L1882" s="3">
        <f t="shared" si="209"/>
        <v>4558</v>
      </c>
      <c r="M1882">
        <f t="shared" si="210"/>
        <v>0</v>
      </c>
    </row>
    <row r="1883" spans="1:13" x14ac:dyDescent="0.25">
      <c r="A1883" s="1">
        <v>41561</v>
      </c>
      <c r="B1883" t="s">
        <v>236</v>
      </c>
      <c r="C1883" s="3">
        <v>20</v>
      </c>
      <c r="D1883">
        <f>SUMIF(B$1:B$2162, B1883, C$1:C$2162)</f>
        <v>20</v>
      </c>
      <c r="E1883" s="2" t="str">
        <f t="shared" si="205"/>
        <v>2.22</v>
      </c>
      <c r="F1883">
        <f t="shared" si="206"/>
        <v>44.400000000000006</v>
      </c>
      <c r="G1883">
        <f t="shared" si="207"/>
        <v>2013</v>
      </c>
      <c r="H1883">
        <f>SUMIF(B$1:B1883, B1883, F$1:F1883)</f>
        <v>44.400000000000006</v>
      </c>
      <c r="I1883">
        <f t="shared" si="211"/>
        <v>0</v>
      </c>
      <c r="J1883">
        <f t="shared" si="208"/>
        <v>44.400000000000006</v>
      </c>
      <c r="K1883" s="1">
        <f>EOMONTH(A1883, 0)</f>
        <v>41578</v>
      </c>
      <c r="L1883" s="3">
        <f t="shared" si="209"/>
        <v>4538</v>
      </c>
      <c r="M1883">
        <f t="shared" si="210"/>
        <v>0</v>
      </c>
    </row>
    <row r="1884" spans="1:13" x14ac:dyDescent="0.25">
      <c r="A1884" s="1">
        <v>41562</v>
      </c>
      <c r="B1884" t="s">
        <v>9</v>
      </c>
      <c r="C1884" s="3">
        <v>458</v>
      </c>
      <c r="D1884">
        <f>SUMIF(B$1:B$2162, B1884, C$1:C$2162)</f>
        <v>26955</v>
      </c>
      <c r="E1884" s="2" t="str">
        <f t="shared" si="205"/>
        <v>2.22</v>
      </c>
      <c r="F1884">
        <f t="shared" si="206"/>
        <v>1016.7600000000001</v>
      </c>
      <c r="G1884">
        <f t="shared" si="207"/>
        <v>2013</v>
      </c>
      <c r="H1884">
        <f>SUMIF(B$1:B1884, B1884, F$1:F1884)</f>
        <v>50686.99</v>
      </c>
      <c r="I1884">
        <f t="shared" si="211"/>
        <v>0.2</v>
      </c>
      <c r="J1884">
        <f t="shared" si="208"/>
        <v>925.16</v>
      </c>
      <c r="K1884" s="1">
        <f>EOMONTH(A1884, 0)</f>
        <v>41578</v>
      </c>
      <c r="L1884" s="3">
        <f t="shared" si="209"/>
        <v>4080</v>
      </c>
      <c r="M1884">
        <f t="shared" si="210"/>
        <v>0</v>
      </c>
    </row>
    <row r="1885" spans="1:13" x14ac:dyDescent="0.25">
      <c r="A1885" s="1">
        <v>41562</v>
      </c>
      <c r="B1885" t="s">
        <v>14</v>
      </c>
      <c r="C1885" s="3">
        <v>367</v>
      </c>
      <c r="D1885">
        <f>SUMIF(B$1:B$2162, B1885, C$1:C$2162)</f>
        <v>23660</v>
      </c>
      <c r="E1885" s="2" t="str">
        <f t="shared" si="205"/>
        <v>2.22</v>
      </c>
      <c r="F1885">
        <f t="shared" si="206"/>
        <v>814.74000000000012</v>
      </c>
      <c r="G1885">
        <f t="shared" si="207"/>
        <v>2013</v>
      </c>
      <c r="H1885">
        <f>SUMIF(B$1:B1885, B1885, F$1:F1885)</f>
        <v>45035.270000000004</v>
      </c>
      <c r="I1885">
        <f t="shared" si="211"/>
        <v>0.2</v>
      </c>
      <c r="J1885">
        <f t="shared" si="208"/>
        <v>741.34</v>
      </c>
      <c r="K1885" s="1">
        <f>EOMONTH(A1885, 0)</f>
        <v>41578</v>
      </c>
      <c r="L1885" s="3">
        <f t="shared" si="209"/>
        <v>3713</v>
      </c>
      <c r="M1885">
        <f t="shared" si="210"/>
        <v>0</v>
      </c>
    </row>
    <row r="1886" spans="1:13" x14ac:dyDescent="0.25">
      <c r="A1886" s="1">
        <v>41563</v>
      </c>
      <c r="B1886" t="s">
        <v>45</v>
      </c>
      <c r="C1886" s="3">
        <v>100</v>
      </c>
      <c r="D1886">
        <f>SUMIF(B$1:B$2162, B1886, C$1:C$2162)</f>
        <v>26451</v>
      </c>
      <c r="E1886" s="2" t="str">
        <f t="shared" si="205"/>
        <v>2.22</v>
      </c>
      <c r="F1886">
        <f t="shared" si="206"/>
        <v>222.00000000000003</v>
      </c>
      <c r="G1886">
        <f t="shared" si="207"/>
        <v>2013</v>
      </c>
      <c r="H1886">
        <f>SUMIF(B$1:B1886, B1886, F$1:F1886)</f>
        <v>48650.37000000001</v>
      </c>
      <c r="I1886">
        <f t="shared" si="211"/>
        <v>0.2</v>
      </c>
      <c r="J1886">
        <f t="shared" si="208"/>
        <v>202</v>
      </c>
      <c r="K1886" s="1">
        <f>EOMONTH(A1886, 0)</f>
        <v>41578</v>
      </c>
      <c r="L1886" s="3">
        <f t="shared" si="209"/>
        <v>3613</v>
      </c>
      <c r="M1886">
        <f t="shared" si="210"/>
        <v>0</v>
      </c>
    </row>
    <row r="1887" spans="1:13" x14ac:dyDescent="0.25">
      <c r="A1887" s="1">
        <v>41563</v>
      </c>
      <c r="B1887" t="s">
        <v>6</v>
      </c>
      <c r="C1887" s="3">
        <v>62</v>
      </c>
      <c r="D1887">
        <f>SUMIF(B$1:B$2162, B1887, C$1:C$2162)</f>
        <v>4309</v>
      </c>
      <c r="E1887" s="2" t="str">
        <f t="shared" si="205"/>
        <v>2.22</v>
      </c>
      <c r="F1887">
        <f t="shared" si="206"/>
        <v>137.64000000000001</v>
      </c>
      <c r="G1887">
        <f t="shared" si="207"/>
        <v>2013</v>
      </c>
      <c r="H1887">
        <f>SUMIF(B$1:B1887, B1887, F$1:F1887)</f>
        <v>7616.5000000000009</v>
      </c>
      <c r="I1887">
        <f t="shared" si="211"/>
        <v>0.1</v>
      </c>
      <c r="J1887">
        <f t="shared" si="208"/>
        <v>131.44</v>
      </c>
      <c r="K1887" s="1">
        <f>EOMONTH(A1887, 0)</f>
        <v>41578</v>
      </c>
      <c r="L1887" s="3">
        <f t="shared" si="209"/>
        <v>3551</v>
      </c>
      <c r="M1887">
        <f t="shared" si="210"/>
        <v>0</v>
      </c>
    </row>
    <row r="1888" spans="1:13" x14ac:dyDescent="0.25">
      <c r="A1888" s="1">
        <v>41567</v>
      </c>
      <c r="B1888" t="s">
        <v>6</v>
      </c>
      <c r="C1888" s="3">
        <v>184</v>
      </c>
      <c r="D1888">
        <f>SUMIF(B$1:B$2162, B1888, C$1:C$2162)</f>
        <v>4309</v>
      </c>
      <c r="E1888" s="2" t="str">
        <f t="shared" si="205"/>
        <v>2.22</v>
      </c>
      <c r="F1888">
        <f t="shared" si="206"/>
        <v>408.48</v>
      </c>
      <c r="G1888">
        <f t="shared" si="207"/>
        <v>2013</v>
      </c>
      <c r="H1888">
        <f>SUMIF(B$1:B1888, B1888, F$1:F1888)</f>
        <v>8024.9800000000014</v>
      </c>
      <c r="I1888">
        <f t="shared" si="211"/>
        <v>0.1</v>
      </c>
      <c r="J1888">
        <f t="shared" si="208"/>
        <v>390.08000000000004</v>
      </c>
      <c r="K1888" s="1">
        <f>EOMONTH(A1888, 0)</f>
        <v>41578</v>
      </c>
      <c r="L1888" s="3">
        <f t="shared" si="209"/>
        <v>3367</v>
      </c>
      <c r="M1888">
        <f t="shared" si="210"/>
        <v>0</v>
      </c>
    </row>
    <row r="1889" spans="1:13" x14ac:dyDescent="0.25">
      <c r="A1889" s="1">
        <v>41568</v>
      </c>
      <c r="B1889" t="s">
        <v>19</v>
      </c>
      <c r="C1889" s="3">
        <v>156</v>
      </c>
      <c r="D1889">
        <f>SUMIF(B$1:B$2162, B1889, C$1:C$2162)</f>
        <v>4784</v>
      </c>
      <c r="E1889" s="2" t="str">
        <f t="shared" si="205"/>
        <v>2.22</v>
      </c>
      <c r="F1889">
        <f t="shared" si="206"/>
        <v>346.32000000000005</v>
      </c>
      <c r="G1889">
        <f t="shared" si="207"/>
        <v>2013</v>
      </c>
      <c r="H1889">
        <f>SUMIF(B$1:B1889, B1889, F$1:F1889)</f>
        <v>9512.39</v>
      </c>
      <c r="I1889">
        <f t="shared" si="211"/>
        <v>0.1</v>
      </c>
      <c r="J1889">
        <f t="shared" si="208"/>
        <v>330.72</v>
      </c>
      <c r="K1889" s="1">
        <f>EOMONTH(A1889, 0)</f>
        <v>41578</v>
      </c>
      <c r="L1889" s="3">
        <f t="shared" si="209"/>
        <v>3211</v>
      </c>
      <c r="M1889">
        <f t="shared" si="210"/>
        <v>0</v>
      </c>
    </row>
    <row r="1890" spans="1:13" x14ac:dyDescent="0.25">
      <c r="A1890" s="1">
        <v>41569</v>
      </c>
      <c r="B1890" t="s">
        <v>7</v>
      </c>
      <c r="C1890" s="3">
        <v>142</v>
      </c>
      <c r="D1890">
        <f>SUMIF(B$1:B$2162, B1890, C$1:C$2162)</f>
        <v>27505</v>
      </c>
      <c r="E1890" s="2" t="str">
        <f t="shared" si="205"/>
        <v>2.22</v>
      </c>
      <c r="F1890">
        <f t="shared" si="206"/>
        <v>315.24</v>
      </c>
      <c r="G1890">
        <f t="shared" si="207"/>
        <v>2013</v>
      </c>
      <c r="H1890">
        <f>SUMIF(B$1:B1890, B1890, F$1:F1890)</f>
        <v>51783.369999999988</v>
      </c>
      <c r="I1890">
        <f t="shared" si="211"/>
        <v>0.2</v>
      </c>
      <c r="J1890">
        <f t="shared" si="208"/>
        <v>286.83999999999997</v>
      </c>
      <c r="K1890" s="1">
        <f>EOMONTH(A1890, 0)</f>
        <v>41578</v>
      </c>
      <c r="L1890" s="3">
        <f t="shared" si="209"/>
        <v>3069</v>
      </c>
      <c r="M1890">
        <f t="shared" si="210"/>
        <v>0</v>
      </c>
    </row>
    <row r="1891" spans="1:13" x14ac:dyDescent="0.25">
      <c r="A1891" s="1">
        <v>41570</v>
      </c>
      <c r="B1891" t="s">
        <v>7</v>
      </c>
      <c r="C1891" s="3">
        <v>136</v>
      </c>
      <c r="D1891">
        <f>SUMIF(B$1:B$2162, B1891, C$1:C$2162)</f>
        <v>27505</v>
      </c>
      <c r="E1891" s="2" t="str">
        <f t="shared" si="205"/>
        <v>2.22</v>
      </c>
      <c r="F1891">
        <f t="shared" si="206"/>
        <v>301.92</v>
      </c>
      <c r="G1891">
        <f t="shared" si="207"/>
        <v>2013</v>
      </c>
      <c r="H1891">
        <f>SUMIF(B$1:B1891, B1891, F$1:F1891)</f>
        <v>52085.289999999986</v>
      </c>
      <c r="I1891">
        <f t="shared" si="211"/>
        <v>0.2</v>
      </c>
      <c r="J1891">
        <f t="shared" si="208"/>
        <v>274.72000000000003</v>
      </c>
      <c r="K1891" s="1">
        <f>EOMONTH(A1891, 0)</f>
        <v>41578</v>
      </c>
      <c r="L1891" s="3">
        <f t="shared" si="209"/>
        <v>2933</v>
      </c>
      <c r="M1891">
        <f t="shared" si="210"/>
        <v>0</v>
      </c>
    </row>
    <row r="1892" spans="1:13" x14ac:dyDescent="0.25">
      <c r="A1892" s="1">
        <v>41570</v>
      </c>
      <c r="B1892" t="s">
        <v>6</v>
      </c>
      <c r="C1892" s="3">
        <v>97</v>
      </c>
      <c r="D1892">
        <f>SUMIF(B$1:B$2162, B1892, C$1:C$2162)</f>
        <v>4309</v>
      </c>
      <c r="E1892" s="2" t="str">
        <f t="shared" si="205"/>
        <v>2.22</v>
      </c>
      <c r="F1892">
        <f t="shared" si="206"/>
        <v>215.34000000000003</v>
      </c>
      <c r="G1892">
        <f t="shared" si="207"/>
        <v>2013</v>
      </c>
      <c r="H1892">
        <f>SUMIF(B$1:B1892, B1892, F$1:F1892)</f>
        <v>8240.3200000000015</v>
      </c>
      <c r="I1892">
        <f t="shared" si="211"/>
        <v>0.1</v>
      </c>
      <c r="J1892">
        <f t="shared" si="208"/>
        <v>205.64000000000001</v>
      </c>
      <c r="K1892" s="1">
        <f>EOMONTH(A1892, 0)</f>
        <v>41578</v>
      </c>
      <c r="L1892" s="3">
        <f t="shared" si="209"/>
        <v>2836</v>
      </c>
      <c r="M1892">
        <f t="shared" si="210"/>
        <v>0</v>
      </c>
    </row>
    <row r="1893" spans="1:13" x14ac:dyDescent="0.25">
      <c r="A1893" s="1">
        <v>41570</v>
      </c>
      <c r="B1893" t="s">
        <v>131</v>
      </c>
      <c r="C1893" s="3">
        <v>108</v>
      </c>
      <c r="D1893">
        <f>SUMIF(B$1:B$2162, B1893, C$1:C$2162)</f>
        <v>1503</v>
      </c>
      <c r="E1893" s="2" t="str">
        <f t="shared" si="205"/>
        <v>2.22</v>
      </c>
      <c r="F1893">
        <f t="shared" si="206"/>
        <v>239.76000000000002</v>
      </c>
      <c r="G1893">
        <f t="shared" si="207"/>
        <v>2013</v>
      </c>
      <c r="H1893">
        <f>SUMIF(B$1:B1893, B1893, F$1:F1893)</f>
        <v>2633.77</v>
      </c>
      <c r="I1893">
        <f t="shared" si="211"/>
        <v>0.1</v>
      </c>
      <c r="J1893">
        <f t="shared" si="208"/>
        <v>228.96</v>
      </c>
      <c r="K1893" s="1">
        <f>EOMONTH(A1893, 0)</f>
        <v>41578</v>
      </c>
      <c r="L1893" s="3">
        <f t="shared" si="209"/>
        <v>2728</v>
      </c>
      <c r="M1893">
        <f t="shared" si="210"/>
        <v>0</v>
      </c>
    </row>
    <row r="1894" spans="1:13" x14ac:dyDescent="0.25">
      <c r="A1894" s="1">
        <v>41572</v>
      </c>
      <c r="B1894" t="s">
        <v>25</v>
      </c>
      <c r="C1894" s="3">
        <v>51</v>
      </c>
      <c r="D1894">
        <f>SUMIF(B$1:B$2162, B1894, C$1:C$2162)</f>
        <v>2717</v>
      </c>
      <c r="E1894" s="2" t="str">
        <f t="shared" si="205"/>
        <v>2.22</v>
      </c>
      <c r="F1894">
        <f t="shared" si="206"/>
        <v>113.22000000000001</v>
      </c>
      <c r="G1894">
        <f t="shared" si="207"/>
        <v>2013</v>
      </c>
      <c r="H1894">
        <f>SUMIF(B$1:B1894, B1894, F$1:F1894)</f>
        <v>4900.93</v>
      </c>
      <c r="I1894">
        <f t="shared" si="211"/>
        <v>0.1</v>
      </c>
      <c r="J1894">
        <f t="shared" si="208"/>
        <v>108.12</v>
      </c>
      <c r="K1894" s="1">
        <f>EOMONTH(A1894, 0)</f>
        <v>41578</v>
      </c>
      <c r="L1894" s="3">
        <f t="shared" si="209"/>
        <v>2677</v>
      </c>
      <c r="M1894">
        <f t="shared" si="210"/>
        <v>0</v>
      </c>
    </row>
    <row r="1895" spans="1:13" x14ac:dyDescent="0.25">
      <c r="A1895" s="1">
        <v>41574</v>
      </c>
      <c r="B1895" t="s">
        <v>130</v>
      </c>
      <c r="C1895" s="3">
        <v>7</v>
      </c>
      <c r="D1895">
        <f>SUMIF(B$1:B$2162, B1895, C$1:C$2162)</f>
        <v>41</v>
      </c>
      <c r="E1895" s="2" t="str">
        <f t="shared" si="205"/>
        <v>2.22</v>
      </c>
      <c r="F1895">
        <f t="shared" si="206"/>
        <v>15.540000000000001</v>
      </c>
      <c r="G1895">
        <f t="shared" si="207"/>
        <v>2013</v>
      </c>
      <c r="H1895">
        <f>SUMIF(B$1:B1895, B1895, F$1:F1895)</f>
        <v>69.75</v>
      </c>
      <c r="I1895">
        <f t="shared" si="211"/>
        <v>0</v>
      </c>
      <c r="J1895">
        <f t="shared" si="208"/>
        <v>15.540000000000001</v>
      </c>
      <c r="K1895" s="1">
        <f>EOMONTH(A1895, 0)</f>
        <v>41578</v>
      </c>
      <c r="L1895" s="3">
        <f t="shared" si="209"/>
        <v>2670</v>
      </c>
      <c r="M1895">
        <f t="shared" si="210"/>
        <v>0</v>
      </c>
    </row>
    <row r="1896" spans="1:13" x14ac:dyDescent="0.25">
      <c r="A1896" s="1">
        <v>41576</v>
      </c>
      <c r="B1896" t="s">
        <v>99</v>
      </c>
      <c r="C1896" s="3">
        <v>19</v>
      </c>
      <c r="D1896">
        <f>SUMIF(B$1:B$2162, B1896, C$1:C$2162)</f>
        <v>41</v>
      </c>
      <c r="E1896" s="2" t="str">
        <f t="shared" si="205"/>
        <v>2.22</v>
      </c>
      <c r="F1896">
        <f t="shared" si="206"/>
        <v>42.180000000000007</v>
      </c>
      <c r="G1896">
        <f t="shared" si="207"/>
        <v>2013</v>
      </c>
      <c r="H1896">
        <f>SUMIF(B$1:B1896, B1896, F$1:F1896)</f>
        <v>87.76</v>
      </c>
      <c r="I1896">
        <f t="shared" si="211"/>
        <v>0</v>
      </c>
      <c r="J1896">
        <f t="shared" si="208"/>
        <v>42.180000000000007</v>
      </c>
      <c r="K1896" s="1">
        <f>EOMONTH(A1896, 0)</f>
        <v>41578</v>
      </c>
      <c r="L1896" s="3">
        <f t="shared" si="209"/>
        <v>2651</v>
      </c>
      <c r="M1896">
        <f t="shared" si="210"/>
        <v>0</v>
      </c>
    </row>
    <row r="1897" spans="1:13" x14ac:dyDescent="0.25">
      <c r="A1897" s="1">
        <v>41577</v>
      </c>
      <c r="B1897" t="s">
        <v>75</v>
      </c>
      <c r="C1897" s="3">
        <v>4</v>
      </c>
      <c r="D1897">
        <f>SUMIF(B$1:B$2162, B1897, C$1:C$2162)</f>
        <v>26</v>
      </c>
      <c r="E1897" s="2" t="str">
        <f t="shared" si="205"/>
        <v>2.22</v>
      </c>
      <c r="F1897">
        <f t="shared" si="206"/>
        <v>8.8800000000000008</v>
      </c>
      <c r="G1897">
        <f t="shared" si="207"/>
        <v>2013</v>
      </c>
      <c r="H1897">
        <f>SUMIF(B$1:B1897, B1897, F$1:F1897)</f>
        <v>54.36</v>
      </c>
      <c r="I1897">
        <f t="shared" si="211"/>
        <v>0</v>
      </c>
      <c r="J1897">
        <f t="shared" si="208"/>
        <v>8.8800000000000008</v>
      </c>
      <c r="K1897" s="1">
        <f>EOMONTH(A1897, 0)</f>
        <v>41578</v>
      </c>
      <c r="L1897" s="3">
        <f t="shared" si="209"/>
        <v>2647</v>
      </c>
      <c r="M1897">
        <f t="shared" si="210"/>
        <v>0</v>
      </c>
    </row>
    <row r="1898" spans="1:13" x14ac:dyDescent="0.25">
      <c r="A1898" s="1">
        <v>41580</v>
      </c>
      <c r="B1898" t="s">
        <v>45</v>
      </c>
      <c r="C1898" s="3">
        <v>163</v>
      </c>
      <c r="D1898">
        <f>SUMIF(B$1:B$2162, B1898, C$1:C$2162)</f>
        <v>26451</v>
      </c>
      <c r="E1898" s="2" t="str">
        <f t="shared" si="205"/>
        <v>2.22</v>
      </c>
      <c r="F1898">
        <f t="shared" si="206"/>
        <v>361.86</v>
      </c>
      <c r="G1898">
        <f t="shared" si="207"/>
        <v>2013</v>
      </c>
      <c r="H1898">
        <f>SUMIF(B$1:B1898, B1898, F$1:F1898)</f>
        <v>49012.23000000001</v>
      </c>
      <c r="I1898">
        <f t="shared" si="211"/>
        <v>0.2</v>
      </c>
      <c r="J1898">
        <f t="shared" si="208"/>
        <v>329.26</v>
      </c>
      <c r="K1898" s="1">
        <f>EOMONTH(A1898, 0)</f>
        <v>41608</v>
      </c>
      <c r="L1898" s="3">
        <f t="shared" si="209"/>
        <v>5647</v>
      </c>
      <c r="M1898">
        <f t="shared" si="210"/>
        <v>0</v>
      </c>
    </row>
    <row r="1899" spans="1:13" x14ac:dyDescent="0.25">
      <c r="A1899" s="1">
        <v>41580</v>
      </c>
      <c r="B1899" t="s">
        <v>30</v>
      </c>
      <c r="C1899" s="3">
        <v>165</v>
      </c>
      <c r="D1899">
        <f>SUMIF(B$1:B$2162, B1899, C$1:C$2162)</f>
        <v>5120</v>
      </c>
      <c r="E1899" s="2" t="str">
        <f t="shared" si="205"/>
        <v>2.22</v>
      </c>
      <c r="F1899">
        <f t="shared" si="206"/>
        <v>366.3</v>
      </c>
      <c r="G1899">
        <f t="shared" si="207"/>
        <v>2013</v>
      </c>
      <c r="H1899">
        <f>SUMIF(B$1:B1899, B1899, F$1:F1899)</f>
        <v>10013.019999999999</v>
      </c>
      <c r="I1899">
        <f t="shared" si="211"/>
        <v>0.2</v>
      </c>
      <c r="J1899">
        <f t="shared" si="208"/>
        <v>333.3</v>
      </c>
      <c r="K1899" s="1">
        <f>EOMONTH(A1899, 0)</f>
        <v>41608</v>
      </c>
      <c r="L1899" s="3">
        <f t="shared" si="209"/>
        <v>5482</v>
      </c>
      <c r="M1899">
        <f t="shared" si="210"/>
        <v>0</v>
      </c>
    </row>
    <row r="1900" spans="1:13" x14ac:dyDescent="0.25">
      <c r="A1900" s="1">
        <v>41581</v>
      </c>
      <c r="B1900" t="s">
        <v>210</v>
      </c>
      <c r="C1900" s="3">
        <v>14</v>
      </c>
      <c r="D1900">
        <f>SUMIF(B$1:B$2162, B1900, C$1:C$2162)</f>
        <v>33</v>
      </c>
      <c r="E1900" s="2" t="str">
        <f t="shared" si="205"/>
        <v>2.22</v>
      </c>
      <c r="F1900">
        <f t="shared" si="206"/>
        <v>31.080000000000002</v>
      </c>
      <c r="G1900">
        <f t="shared" si="207"/>
        <v>2013</v>
      </c>
      <c r="H1900">
        <f>SUMIF(B$1:B1900, B1900, F$1:F1900)</f>
        <v>73.02000000000001</v>
      </c>
      <c r="I1900">
        <f t="shared" si="211"/>
        <v>0</v>
      </c>
      <c r="J1900">
        <f t="shared" si="208"/>
        <v>31.080000000000002</v>
      </c>
      <c r="K1900" s="1">
        <f>EOMONTH(A1900, 0)</f>
        <v>41608</v>
      </c>
      <c r="L1900" s="3">
        <f t="shared" si="209"/>
        <v>5468</v>
      </c>
      <c r="M1900">
        <f t="shared" si="210"/>
        <v>0</v>
      </c>
    </row>
    <row r="1901" spans="1:13" x14ac:dyDescent="0.25">
      <c r="A1901" s="1">
        <v>41583</v>
      </c>
      <c r="B1901" t="s">
        <v>28</v>
      </c>
      <c r="C1901" s="3">
        <v>177</v>
      </c>
      <c r="D1901">
        <f>SUMIF(B$1:B$2162, B1901, C$1:C$2162)</f>
        <v>4440</v>
      </c>
      <c r="E1901" s="2" t="str">
        <f t="shared" si="205"/>
        <v>2.22</v>
      </c>
      <c r="F1901">
        <f t="shared" si="206"/>
        <v>392.94000000000005</v>
      </c>
      <c r="G1901">
        <f t="shared" si="207"/>
        <v>2013</v>
      </c>
      <c r="H1901">
        <f>SUMIF(B$1:B1901, B1901, F$1:F1901)</f>
        <v>9029.4800000000014</v>
      </c>
      <c r="I1901">
        <f t="shared" si="211"/>
        <v>0.1</v>
      </c>
      <c r="J1901">
        <f t="shared" si="208"/>
        <v>375.24</v>
      </c>
      <c r="K1901" s="1">
        <f>EOMONTH(A1901, 0)</f>
        <v>41608</v>
      </c>
      <c r="L1901" s="3">
        <f t="shared" si="209"/>
        <v>5291</v>
      </c>
      <c r="M1901">
        <f t="shared" si="210"/>
        <v>0</v>
      </c>
    </row>
    <row r="1902" spans="1:13" x14ac:dyDescent="0.25">
      <c r="A1902" s="1">
        <v>41584</v>
      </c>
      <c r="B1902" t="s">
        <v>147</v>
      </c>
      <c r="C1902" s="3">
        <v>1</v>
      </c>
      <c r="D1902">
        <f>SUMIF(B$1:B$2162, B1902, C$1:C$2162)</f>
        <v>35</v>
      </c>
      <c r="E1902" s="2" t="str">
        <f t="shared" si="205"/>
        <v>2.22</v>
      </c>
      <c r="F1902">
        <f t="shared" si="206"/>
        <v>2.2200000000000002</v>
      </c>
      <c r="G1902">
        <f t="shared" si="207"/>
        <v>2013</v>
      </c>
      <c r="H1902">
        <f>SUMIF(B$1:B1902, B1902, F$1:F1902)</f>
        <v>60.669999999999995</v>
      </c>
      <c r="I1902">
        <f t="shared" si="211"/>
        <v>0</v>
      </c>
      <c r="J1902">
        <f t="shared" si="208"/>
        <v>2.2200000000000002</v>
      </c>
      <c r="K1902" s="1">
        <f>EOMONTH(A1902, 0)</f>
        <v>41608</v>
      </c>
      <c r="L1902" s="3">
        <f t="shared" si="209"/>
        <v>5290</v>
      </c>
      <c r="M1902">
        <f t="shared" si="210"/>
        <v>0</v>
      </c>
    </row>
    <row r="1903" spans="1:13" x14ac:dyDescent="0.25">
      <c r="A1903" s="1">
        <v>41585</v>
      </c>
      <c r="B1903" t="s">
        <v>131</v>
      </c>
      <c r="C1903" s="3">
        <v>193</v>
      </c>
      <c r="D1903">
        <f>SUMIF(B$1:B$2162, B1903, C$1:C$2162)</f>
        <v>1503</v>
      </c>
      <c r="E1903" s="2" t="str">
        <f t="shared" si="205"/>
        <v>2.22</v>
      </c>
      <c r="F1903">
        <f t="shared" si="206"/>
        <v>428.46000000000004</v>
      </c>
      <c r="G1903">
        <f t="shared" si="207"/>
        <v>2013</v>
      </c>
      <c r="H1903">
        <f>SUMIF(B$1:B1903, B1903, F$1:F1903)</f>
        <v>3062.23</v>
      </c>
      <c r="I1903">
        <f t="shared" si="211"/>
        <v>0.1</v>
      </c>
      <c r="J1903">
        <f t="shared" si="208"/>
        <v>409.16</v>
      </c>
      <c r="K1903" s="1">
        <f>EOMONTH(A1903, 0)</f>
        <v>41608</v>
      </c>
      <c r="L1903" s="3">
        <f t="shared" si="209"/>
        <v>5097</v>
      </c>
      <c r="M1903">
        <f t="shared" si="210"/>
        <v>0</v>
      </c>
    </row>
    <row r="1904" spans="1:13" x14ac:dyDescent="0.25">
      <c r="A1904" s="1">
        <v>41585</v>
      </c>
      <c r="B1904" t="s">
        <v>110</v>
      </c>
      <c r="C1904" s="3">
        <v>8</v>
      </c>
      <c r="D1904">
        <f>SUMIF(B$1:B$2162, B1904, C$1:C$2162)</f>
        <v>18</v>
      </c>
      <c r="E1904" s="2" t="str">
        <f t="shared" si="205"/>
        <v>2.22</v>
      </c>
      <c r="F1904">
        <f t="shared" si="206"/>
        <v>17.760000000000002</v>
      </c>
      <c r="G1904">
        <f t="shared" si="207"/>
        <v>2013</v>
      </c>
      <c r="H1904">
        <f>SUMIF(B$1:B1904, B1904, F$1:F1904)</f>
        <v>37.260000000000005</v>
      </c>
      <c r="I1904">
        <f t="shared" si="211"/>
        <v>0</v>
      </c>
      <c r="J1904">
        <f t="shared" si="208"/>
        <v>17.760000000000002</v>
      </c>
      <c r="K1904" s="1">
        <f>EOMONTH(A1904, 0)</f>
        <v>41608</v>
      </c>
      <c r="L1904" s="3">
        <f t="shared" si="209"/>
        <v>5089</v>
      </c>
      <c r="M1904">
        <f t="shared" si="210"/>
        <v>0</v>
      </c>
    </row>
    <row r="1905" spans="1:13" x14ac:dyDescent="0.25">
      <c r="A1905" s="1">
        <v>41588</v>
      </c>
      <c r="B1905" t="s">
        <v>233</v>
      </c>
      <c r="C1905" s="3">
        <v>11</v>
      </c>
      <c r="D1905">
        <f>SUMIF(B$1:B$2162, B1905, C$1:C$2162)</f>
        <v>15</v>
      </c>
      <c r="E1905" s="2" t="str">
        <f t="shared" si="205"/>
        <v>2.22</v>
      </c>
      <c r="F1905">
        <f t="shared" si="206"/>
        <v>24.42</v>
      </c>
      <c r="G1905">
        <f t="shared" si="207"/>
        <v>2013</v>
      </c>
      <c r="H1905">
        <f>SUMIF(B$1:B1905, B1905, F$1:F1905)</f>
        <v>33.300000000000004</v>
      </c>
      <c r="I1905">
        <f t="shared" si="211"/>
        <v>0</v>
      </c>
      <c r="J1905">
        <f t="shared" si="208"/>
        <v>24.42</v>
      </c>
      <c r="K1905" s="1">
        <f>EOMONTH(A1905, 0)</f>
        <v>41608</v>
      </c>
      <c r="L1905" s="3">
        <f t="shared" si="209"/>
        <v>5078</v>
      </c>
      <c r="M1905">
        <f t="shared" si="210"/>
        <v>0</v>
      </c>
    </row>
    <row r="1906" spans="1:13" x14ac:dyDescent="0.25">
      <c r="A1906" s="1">
        <v>41594</v>
      </c>
      <c r="B1906" t="s">
        <v>22</v>
      </c>
      <c r="C1906" s="3">
        <v>249</v>
      </c>
      <c r="D1906">
        <f>SUMIF(B$1:B$2162, B1906, C$1:C$2162)</f>
        <v>26025</v>
      </c>
      <c r="E1906" s="2" t="str">
        <f t="shared" si="205"/>
        <v>2.22</v>
      </c>
      <c r="F1906">
        <f t="shared" si="206"/>
        <v>552.78000000000009</v>
      </c>
      <c r="G1906">
        <f t="shared" si="207"/>
        <v>2013</v>
      </c>
      <c r="H1906">
        <f>SUMIF(B$1:B1906, B1906, F$1:F1906)</f>
        <v>43652.090000000004</v>
      </c>
      <c r="I1906">
        <f t="shared" si="211"/>
        <v>0.2</v>
      </c>
      <c r="J1906">
        <f t="shared" si="208"/>
        <v>502.98</v>
      </c>
      <c r="K1906" s="1">
        <f>EOMONTH(A1906, 0)</f>
        <v>41608</v>
      </c>
      <c r="L1906" s="3">
        <f t="shared" si="209"/>
        <v>4829</v>
      </c>
      <c r="M1906">
        <f t="shared" si="210"/>
        <v>0</v>
      </c>
    </row>
    <row r="1907" spans="1:13" x14ac:dyDescent="0.25">
      <c r="A1907" s="1">
        <v>41598</v>
      </c>
      <c r="B1907" t="s">
        <v>5</v>
      </c>
      <c r="C1907" s="3">
        <v>360</v>
      </c>
      <c r="D1907">
        <f>SUMIF(B$1:B$2162, B1907, C$1:C$2162)</f>
        <v>11402</v>
      </c>
      <c r="E1907" s="2" t="str">
        <f t="shared" si="205"/>
        <v>2.22</v>
      </c>
      <c r="F1907">
        <f t="shared" si="206"/>
        <v>799.2</v>
      </c>
      <c r="G1907">
        <f t="shared" si="207"/>
        <v>2013</v>
      </c>
      <c r="H1907">
        <f>SUMIF(B$1:B1907, B1907, F$1:F1907)</f>
        <v>22814.730000000007</v>
      </c>
      <c r="I1907">
        <f t="shared" si="211"/>
        <v>0.2</v>
      </c>
      <c r="J1907">
        <f t="shared" si="208"/>
        <v>727.2</v>
      </c>
      <c r="K1907" s="1">
        <f>EOMONTH(A1907, 0)</f>
        <v>41608</v>
      </c>
      <c r="L1907" s="3">
        <f t="shared" si="209"/>
        <v>4469</v>
      </c>
      <c r="M1907">
        <f t="shared" si="210"/>
        <v>0</v>
      </c>
    </row>
    <row r="1908" spans="1:13" x14ac:dyDescent="0.25">
      <c r="A1908" s="1">
        <v>41602</v>
      </c>
      <c r="B1908" t="s">
        <v>26</v>
      </c>
      <c r="C1908" s="3">
        <v>186</v>
      </c>
      <c r="D1908">
        <f>SUMIF(B$1:B$2162, B1908, C$1:C$2162)</f>
        <v>2286</v>
      </c>
      <c r="E1908" s="2" t="str">
        <f t="shared" si="205"/>
        <v>2.22</v>
      </c>
      <c r="F1908">
        <f t="shared" si="206"/>
        <v>412.92</v>
      </c>
      <c r="G1908">
        <f t="shared" si="207"/>
        <v>2013</v>
      </c>
      <c r="H1908">
        <f>SUMIF(B$1:B1908, B1908, F$1:F1908)</f>
        <v>4501.21</v>
      </c>
      <c r="I1908">
        <f t="shared" si="211"/>
        <v>0.1</v>
      </c>
      <c r="J1908">
        <f t="shared" si="208"/>
        <v>394.32</v>
      </c>
      <c r="K1908" s="1">
        <f>EOMONTH(A1908, 0)</f>
        <v>41608</v>
      </c>
      <c r="L1908" s="3">
        <f t="shared" si="209"/>
        <v>4283</v>
      </c>
      <c r="M1908">
        <f t="shared" si="210"/>
        <v>0</v>
      </c>
    </row>
    <row r="1909" spans="1:13" x14ac:dyDescent="0.25">
      <c r="A1909" s="1">
        <v>41603</v>
      </c>
      <c r="B1909" t="s">
        <v>52</v>
      </c>
      <c r="C1909" s="3">
        <v>29</v>
      </c>
      <c r="D1909">
        <f>SUMIF(B$1:B$2162, B1909, C$1:C$2162)</f>
        <v>5460</v>
      </c>
      <c r="E1909" s="2" t="str">
        <f t="shared" si="205"/>
        <v>2.22</v>
      </c>
      <c r="F1909">
        <f t="shared" si="206"/>
        <v>64.38000000000001</v>
      </c>
      <c r="G1909">
        <f t="shared" si="207"/>
        <v>2013</v>
      </c>
      <c r="H1909">
        <f>SUMIF(B$1:B1909, B1909, F$1:F1909)</f>
        <v>11051.329999999998</v>
      </c>
      <c r="I1909">
        <f t="shared" si="211"/>
        <v>0.2</v>
      </c>
      <c r="J1909">
        <f t="shared" si="208"/>
        <v>58.58</v>
      </c>
      <c r="K1909" s="1">
        <f>EOMONTH(A1909, 0)</f>
        <v>41608</v>
      </c>
      <c r="L1909" s="3">
        <f t="shared" si="209"/>
        <v>4254</v>
      </c>
      <c r="M1909">
        <f t="shared" si="210"/>
        <v>0</v>
      </c>
    </row>
    <row r="1910" spans="1:13" x14ac:dyDescent="0.25">
      <c r="A1910" s="1">
        <v>41606</v>
      </c>
      <c r="B1910" t="s">
        <v>30</v>
      </c>
      <c r="C1910" s="3">
        <v>174</v>
      </c>
      <c r="D1910">
        <f>SUMIF(B$1:B$2162, B1910, C$1:C$2162)</f>
        <v>5120</v>
      </c>
      <c r="E1910" s="2" t="str">
        <f t="shared" si="205"/>
        <v>2.22</v>
      </c>
      <c r="F1910">
        <f t="shared" si="206"/>
        <v>386.28000000000003</v>
      </c>
      <c r="G1910">
        <f t="shared" si="207"/>
        <v>2013</v>
      </c>
      <c r="H1910">
        <f>SUMIF(B$1:B1910, B1910, F$1:F1910)</f>
        <v>10399.299999999999</v>
      </c>
      <c r="I1910">
        <f t="shared" si="211"/>
        <v>0.2</v>
      </c>
      <c r="J1910">
        <f t="shared" si="208"/>
        <v>351.48</v>
      </c>
      <c r="K1910" s="1">
        <f>EOMONTH(A1910, 0)</f>
        <v>41608</v>
      </c>
      <c r="L1910" s="3">
        <f t="shared" si="209"/>
        <v>4080</v>
      </c>
      <c r="M1910">
        <f t="shared" si="210"/>
        <v>0</v>
      </c>
    </row>
    <row r="1911" spans="1:13" x14ac:dyDescent="0.25">
      <c r="A1911" s="1">
        <v>41607</v>
      </c>
      <c r="B1911" t="s">
        <v>7</v>
      </c>
      <c r="C1911" s="3">
        <v>131</v>
      </c>
      <c r="D1911">
        <f>SUMIF(B$1:B$2162, B1911, C$1:C$2162)</f>
        <v>27505</v>
      </c>
      <c r="E1911" s="2" t="str">
        <f t="shared" si="205"/>
        <v>2.22</v>
      </c>
      <c r="F1911">
        <f t="shared" si="206"/>
        <v>290.82000000000005</v>
      </c>
      <c r="G1911">
        <f t="shared" si="207"/>
        <v>2013</v>
      </c>
      <c r="H1911">
        <f>SUMIF(B$1:B1911, B1911, F$1:F1911)</f>
        <v>52376.109999999986</v>
      </c>
      <c r="I1911">
        <f t="shared" si="211"/>
        <v>0.2</v>
      </c>
      <c r="J1911">
        <f t="shared" si="208"/>
        <v>264.62</v>
      </c>
      <c r="K1911" s="1">
        <f>EOMONTH(A1911, 0)</f>
        <v>41608</v>
      </c>
      <c r="L1911" s="3">
        <f t="shared" si="209"/>
        <v>3949</v>
      </c>
      <c r="M1911">
        <f t="shared" si="210"/>
        <v>0</v>
      </c>
    </row>
    <row r="1912" spans="1:13" x14ac:dyDescent="0.25">
      <c r="A1912" s="1">
        <v>41609</v>
      </c>
      <c r="B1912" t="s">
        <v>7</v>
      </c>
      <c r="C1912" s="3">
        <v>157</v>
      </c>
      <c r="D1912">
        <f>SUMIF(B$1:B$2162, B1912, C$1:C$2162)</f>
        <v>27505</v>
      </c>
      <c r="E1912" s="2" t="str">
        <f t="shared" si="205"/>
        <v>2.22</v>
      </c>
      <c r="F1912">
        <f t="shared" si="206"/>
        <v>348.54</v>
      </c>
      <c r="G1912">
        <f t="shared" si="207"/>
        <v>2013</v>
      </c>
      <c r="H1912">
        <f>SUMIF(B$1:B1912, B1912, F$1:F1912)</f>
        <v>52724.649999999987</v>
      </c>
      <c r="I1912">
        <f t="shared" si="211"/>
        <v>0.2</v>
      </c>
      <c r="J1912">
        <f t="shared" si="208"/>
        <v>317.14</v>
      </c>
      <c r="K1912" s="1">
        <f>EOMONTH(A1912, 0)</f>
        <v>41639</v>
      </c>
      <c r="L1912" s="3">
        <f t="shared" si="209"/>
        <v>5949</v>
      </c>
      <c r="M1912">
        <f t="shared" si="210"/>
        <v>0</v>
      </c>
    </row>
    <row r="1913" spans="1:13" x14ac:dyDescent="0.25">
      <c r="A1913" s="1">
        <v>41609</v>
      </c>
      <c r="B1913" t="s">
        <v>14</v>
      </c>
      <c r="C1913" s="3">
        <v>284</v>
      </c>
      <c r="D1913">
        <f>SUMIF(B$1:B$2162, B1913, C$1:C$2162)</f>
        <v>23660</v>
      </c>
      <c r="E1913" s="2" t="str">
        <f t="shared" si="205"/>
        <v>2.22</v>
      </c>
      <c r="F1913">
        <f t="shared" si="206"/>
        <v>630.48</v>
      </c>
      <c r="G1913">
        <f t="shared" si="207"/>
        <v>2013</v>
      </c>
      <c r="H1913">
        <f>SUMIF(B$1:B1913, B1913, F$1:F1913)</f>
        <v>45665.750000000007</v>
      </c>
      <c r="I1913">
        <f t="shared" si="211"/>
        <v>0.2</v>
      </c>
      <c r="J1913">
        <f t="shared" si="208"/>
        <v>573.67999999999995</v>
      </c>
      <c r="K1913" s="1">
        <f>EOMONTH(A1913, 0)</f>
        <v>41639</v>
      </c>
      <c r="L1913" s="3">
        <f t="shared" si="209"/>
        <v>5665</v>
      </c>
      <c r="M1913">
        <f t="shared" si="210"/>
        <v>0</v>
      </c>
    </row>
    <row r="1914" spans="1:13" x14ac:dyDescent="0.25">
      <c r="A1914" s="1">
        <v>41610</v>
      </c>
      <c r="B1914" t="s">
        <v>17</v>
      </c>
      <c r="C1914" s="3">
        <v>292</v>
      </c>
      <c r="D1914">
        <f>SUMIF(B$1:B$2162, B1914, C$1:C$2162)</f>
        <v>19896</v>
      </c>
      <c r="E1914" s="2" t="str">
        <f t="shared" si="205"/>
        <v>2.22</v>
      </c>
      <c r="F1914">
        <f t="shared" si="206"/>
        <v>648.24</v>
      </c>
      <c r="G1914">
        <f t="shared" si="207"/>
        <v>2013</v>
      </c>
      <c r="H1914">
        <f>SUMIF(B$1:B1914, B1914, F$1:F1914)</f>
        <v>35667.329999999994</v>
      </c>
      <c r="I1914">
        <f t="shared" si="211"/>
        <v>0.2</v>
      </c>
      <c r="J1914">
        <f t="shared" si="208"/>
        <v>589.84</v>
      </c>
      <c r="K1914" s="1">
        <f>EOMONTH(A1914, 0)</f>
        <v>41639</v>
      </c>
      <c r="L1914" s="3">
        <f t="shared" si="209"/>
        <v>5373</v>
      </c>
      <c r="M1914">
        <f t="shared" si="210"/>
        <v>0</v>
      </c>
    </row>
    <row r="1915" spans="1:13" x14ac:dyDescent="0.25">
      <c r="A1915" s="1">
        <v>41612</v>
      </c>
      <c r="B1915" t="s">
        <v>81</v>
      </c>
      <c r="C1915" s="3">
        <v>13</v>
      </c>
      <c r="D1915">
        <f>SUMIF(B$1:B$2162, B1915, C$1:C$2162)</f>
        <v>58</v>
      </c>
      <c r="E1915" s="2" t="str">
        <f t="shared" si="205"/>
        <v>2.22</v>
      </c>
      <c r="F1915">
        <f t="shared" si="206"/>
        <v>28.860000000000003</v>
      </c>
      <c r="G1915">
        <f t="shared" si="207"/>
        <v>2013</v>
      </c>
      <c r="H1915">
        <f>SUMIF(B$1:B1915, B1915, F$1:F1915)</f>
        <v>122.71</v>
      </c>
      <c r="I1915">
        <f t="shared" si="211"/>
        <v>0.05</v>
      </c>
      <c r="J1915">
        <f t="shared" si="208"/>
        <v>28.210000000000004</v>
      </c>
      <c r="K1915" s="1">
        <f>EOMONTH(A1915, 0)</f>
        <v>41639</v>
      </c>
      <c r="L1915" s="3">
        <f t="shared" si="209"/>
        <v>5360</v>
      </c>
      <c r="M1915">
        <f t="shared" si="210"/>
        <v>0</v>
      </c>
    </row>
    <row r="1916" spans="1:13" x14ac:dyDescent="0.25">
      <c r="A1916" s="1">
        <v>41614</v>
      </c>
      <c r="B1916" t="s">
        <v>22</v>
      </c>
      <c r="C1916" s="3">
        <v>364</v>
      </c>
      <c r="D1916">
        <f>SUMIF(B$1:B$2162, B1916, C$1:C$2162)</f>
        <v>26025</v>
      </c>
      <c r="E1916" s="2" t="str">
        <f t="shared" si="205"/>
        <v>2.22</v>
      </c>
      <c r="F1916">
        <f t="shared" si="206"/>
        <v>808.08</v>
      </c>
      <c r="G1916">
        <f t="shared" si="207"/>
        <v>2013</v>
      </c>
      <c r="H1916">
        <f>SUMIF(B$1:B1916, B1916, F$1:F1916)</f>
        <v>44460.170000000006</v>
      </c>
      <c r="I1916">
        <f t="shared" si="211"/>
        <v>0.2</v>
      </c>
      <c r="J1916">
        <f t="shared" si="208"/>
        <v>735.28</v>
      </c>
      <c r="K1916" s="1">
        <f>EOMONTH(A1916, 0)</f>
        <v>41639</v>
      </c>
      <c r="L1916" s="3">
        <f t="shared" si="209"/>
        <v>4996</v>
      </c>
      <c r="M1916">
        <f t="shared" si="210"/>
        <v>0</v>
      </c>
    </row>
    <row r="1917" spans="1:13" x14ac:dyDescent="0.25">
      <c r="A1917" s="1">
        <v>41614</v>
      </c>
      <c r="B1917" t="s">
        <v>85</v>
      </c>
      <c r="C1917" s="3">
        <v>16</v>
      </c>
      <c r="D1917">
        <f>SUMIF(B$1:B$2162, B1917, C$1:C$2162)</f>
        <v>30</v>
      </c>
      <c r="E1917" s="2" t="str">
        <f t="shared" si="205"/>
        <v>2.22</v>
      </c>
      <c r="F1917">
        <f t="shared" si="206"/>
        <v>35.520000000000003</v>
      </c>
      <c r="G1917">
        <f t="shared" si="207"/>
        <v>2013</v>
      </c>
      <c r="H1917">
        <f>SUMIF(B$1:B1917, B1917, F$1:F1917)</f>
        <v>63.92</v>
      </c>
      <c r="I1917">
        <f t="shared" si="211"/>
        <v>0</v>
      </c>
      <c r="J1917">
        <f t="shared" si="208"/>
        <v>35.520000000000003</v>
      </c>
      <c r="K1917" s="1">
        <f>EOMONTH(A1917, 0)</f>
        <v>41639</v>
      </c>
      <c r="L1917" s="3">
        <f t="shared" si="209"/>
        <v>4980</v>
      </c>
      <c r="M1917">
        <f t="shared" si="210"/>
        <v>0</v>
      </c>
    </row>
    <row r="1918" spans="1:13" x14ac:dyDescent="0.25">
      <c r="A1918" s="1">
        <v>41615</v>
      </c>
      <c r="B1918" t="s">
        <v>44</v>
      </c>
      <c r="C1918" s="3">
        <v>16</v>
      </c>
      <c r="D1918">
        <f>SUMIF(B$1:B$2162, B1918, C$1:C$2162)</f>
        <v>58</v>
      </c>
      <c r="E1918" s="2" t="str">
        <f t="shared" si="205"/>
        <v>2.22</v>
      </c>
      <c r="F1918">
        <f t="shared" si="206"/>
        <v>35.520000000000003</v>
      </c>
      <c r="G1918">
        <f t="shared" si="207"/>
        <v>2013</v>
      </c>
      <c r="H1918">
        <f>SUMIF(B$1:B1918, B1918, F$1:F1918)</f>
        <v>122.06</v>
      </c>
      <c r="I1918">
        <f t="shared" si="211"/>
        <v>0.05</v>
      </c>
      <c r="J1918">
        <f t="shared" si="208"/>
        <v>34.720000000000006</v>
      </c>
      <c r="K1918" s="1">
        <f>EOMONTH(A1918, 0)</f>
        <v>41639</v>
      </c>
      <c r="L1918" s="3">
        <f t="shared" si="209"/>
        <v>4964</v>
      </c>
      <c r="M1918">
        <f t="shared" si="210"/>
        <v>0</v>
      </c>
    </row>
    <row r="1919" spans="1:13" x14ac:dyDescent="0.25">
      <c r="A1919" s="1">
        <v>41615</v>
      </c>
      <c r="B1919" t="s">
        <v>49</v>
      </c>
      <c r="C1919" s="3">
        <v>3</v>
      </c>
      <c r="D1919">
        <f>SUMIF(B$1:B$2162, B1919, C$1:C$2162)</f>
        <v>26</v>
      </c>
      <c r="E1919" s="2" t="str">
        <f t="shared" si="205"/>
        <v>2.22</v>
      </c>
      <c r="F1919">
        <f t="shared" si="206"/>
        <v>6.66</v>
      </c>
      <c r="G1919">
        <f t="shared" si="207"/>
        <v>2013</v>
      </c>
      <c r="H1919">
        <f>SUMIF(B$1:B1919, B1919, F$1:F1919)</f>
        <v>57.66</v>
      </c>
      <c r="I1919">
        <f t="shared" si="211"/>
        <v>0</v>
      </c>
      <c r="J1919">
        <f t="shared" si="208"/>
        <v>6.66</v>
      </c>
      <c r="K1919" s="1">
        <f>EOMONTH(A1919, 0)</f>
        <v>41639</v>
      </c>
      <c r="L1919" s="3">
        <f t="shared" si="209"/>
        <v>4961</v>
      </c>
      <c r="M1919">
        <f t="shared" si="210"/>
        <v>0</v>
      </c>
    </row>
    <row r="1920" spans="1:13" x14ac:dyDescent="0.25">
      <c r="A1920" s="1">
        <v>41616</v>
      </c>
      <c r="B1920" t="s">
        <v>207</v>
      </c>
      <c r="C1920" s="3">
        <v>9</v>
      </c>
      <c r="D1920">
        <f>SUMIF(B$1:B$2162, B1920, C$1:C$2162)</f>
        <v>29</v>
      </c>
      <c r="E1920" s="2" t="str">
        <f t="shared" si="205"/>
        <v>2.22</v>
      </c>
      <c r="F1920">
        <f t="shared" si="206"/>
        <v>19.98</v>
      </c>
      <c r="G1920">
        <f t="shared" si="207"/>
        <v>2013</v>
      </c>
      <c r="H1920">
        <f>SUMIF(B$1:B1920, B1920, F$1:F1920)</f>
        <v>61.980000000000004</v>
      </c>
      <c r="I1920">
        <f t="shared" si="211"/>
        <v>0</v>
      </c>
      <c r="J1920">
        <f t="shared" si="208"/>
        <v>19.98</v>
      </c>
      <c r="K1920" s="1">
        <f>EOMONTH(A1920, 0)</f>
        <v>41639</v>
      </c>
      <c r="L1920" s="3">
        <f t="shared" si="209"/>
        <v>4952</v>
      </c>
      <c r="M1920">
        <f t="shared" si="210"/>
        <v>0</v>
      </c>
    </row>
    <row r="1921" spans="1:13" x14ac:dyDescent="0.25">
      <c r="A1921" s="1">
        <v>41617</v>
      </c>
      <c r="B1921" t="s">
        <v>206</v>
      </c>
      <c r="C1921" s="3">
        <v>6</v>
      </c>
      <c r="D1921">
        <f>SUMIF(B$1:B$2162, B1921, C$1:C$2162)</f>
        <v>21</v>
      </c>
      <c r="E1921" s="2" t="str">
        <f t="shared" si="205"/>
        <v>2.22</v>
      </c>
      <c r="F1921">
        <f t="shared" si="206"/>
        <v>13.32</v>
      </c>
      <c r="G1921">
        <f t="shared" si="207"/>
        <v>2013</v>
      </c>
      <c r="H1921">
        <f>SUMIF(B$1:B1921, B1921, F$1:F1921)</f>
        <v>46.92</v>
      </c>
      <c r="I1921">
        <f t="shared" si="211"/>
        <v>0</v>
      </c>
      <c r="J1921">
        <f t="shared" si="208"/>
        <v>13.32</v>
      </c>
      <c r="K1921" s="1">
        <f>EOMONTH(A1921, 0)</f>
        <v>41639</v>
      </c>
      <c r="L1921" s="3">
        <f t="shared" si="209"/>
        <v>4946</v>
      </c>
      <c r="M1921">
        <f t="shared" si="210"/>
        <v>0</v>
      </c>
    </row>
    <row r="1922" spans="1:13" x14ac:dyDescent="0.25">
      <c r="A1922" s="1">
        <v>41621</v>
      </c>
      <c r="B1922" t="s">
        <v>71</v>
      </c>
      <c r="C1922" s="3">
        <v>117</v>
      </c>
      <c r="D1922">
        <f>SUMIF(B$1:B$2162, B1922, C$1:C$2162)</f>
        <v>3185</v>
      </c>
      <c r="E1922" s="2" t="str">
        <f t="shared" ref="E1922:E1985" si="212">INDEX(Z$1:Z$10, MATCH(YEAR(A1922), Y$1:Y$10, 0))</f>
        <v>2.22</v>
      </c>
      <c r="F1922">
        <f t="shared" ref="F1922:F1985" si="213">C1922*E1922</f>
        <v>259.74</v>
      </c>
      <c r="G1922">
        <f t="shared" ref="G1922:G1985" si="214">YEAR(A1922)</f>
        <v>2013</v>
      </c>
      <c r="H1922">
        <f>SUMIF(B$1:B1922, B1922, F$1:F1922)</f>
        <v>5098.1899999999996</v>
      </c>
      <c r="I1922">
        <f t="shared" si="211"/>
        <v>0.1</v>
      </c>
      <c r="J1922">
        <f t="shared" ref="J1922:J1985" si="215">C1922*(E1922-I1922)</f>
        <v>248.04000000000002</v>
      </c>
      <c r="K1922" s="1">
        <f>EOMONTH(A1922, 0)</f>
        <v>41639</v>
      </c>
      <c r="L1922" s="3">
        <f t="shared" si="209"/>
        <v>4829</v>
      </c>
      <c r="M1922">
        <f t="shared" si="210"/>
        <v>0</v>
      </c>
    </row>
    <row r="1923" spans="1:13" x14ac:dyDescent="0.25">
      <c r="A1923" s="1">
        <v>41622</v>
      </c>
      <c r="B1923" t="s">
        <v>42</v>
      </c>
      <c r="C1923" s="3">
        <v>6</v>
      </c>
      <c r="D1923">
        <f>SUMIF(B$1:B$2162, B1923, C$1:C$2162)</f>
        <v>63</v>
      </c>
      <c r="E1923" s="2" t="str">
        <f t="shared" si="212"/>
        <v>2.22</v>
      </c>
      <c r="F1923">
        <f t="shared" si="213"/>
        <v>13.32</v>
      </c>
      <c r="G1923">
        <f t="shared" si="214"/>
        <v>2013</v>
      </c>
      <c r="H1923">
        <f>SUMIF(B$1:B1923, B1923, F$1:F1923)</f>
        <v>100.12</v>
      </c>
      <c r="I1923">
        <f t="shared" si="211"/>
        <v>0.05</v>
      </c>
      <c r="J1923">
        <f t="shared" si="215"/>
        <v>13.020000000000003</v>
      </c>
      <c r="K1923" s="1">
        <f>EOMONTH(A1923, 0)</f>
        <v>41639</v>
      </c>
      <c r="L1923" s="3">
        <f t="shared" ref="L1923:L1986" si="216">IF(MONTH(K1922)&lt;MONTH(A1923), IF(L1922 &lt;5000, IF(L1922&lt;4000, IF(L1922&lt;3000, IF(L1922&lt;2000,IF(L1922&lt;1000, L1922 + 5000, L1922+4000), L1922+3000), L1922+2000), L1922+1000), L1922 - C1923), L1922 - C1923)</f>
        <v>4823</v>
      </c>
      <c r="M1923">
        <f t="shared" ref="M1923:M1986" si="217">IF(AND(MONTH(K1922)&lt;MONTH(A1923), L1923 + C1923 &gt; L1922 + 4000), 1, 0)</f>
        <v>0</v>
      </c>
    </row>
    <row r="1924" spans="1:13" x14ac:dyDescent="0.25">
      <c r="A1924" s="1">
        <v>41623</v>
      </c>
      <c r="B1924" t="s">
        <v>9</v>
      </c>
      <c r="C1924" s="3">
        <v>186</v>
      </c>
      <c r="D1924">
        <f>SUMIF(B$1:B$2162, B1924, C$1:C$2162)</f>
        <v>26955</v>
      </c>
      <c r="E1924" s="2" t="str">
        <f t="shared" si="212"/>
        <v>2.22</v>
      </c>
      <c r="F1924">
        <f t="shared" si="213"/>
        <v>412.92</v>
      </c>
      <c r="G1924">
        <f t="shared" si="214"/>
        <v>2013</v>
      </c>
      <c r="H1924">
        <f>SUMIF(B$1:B1924, B1924, F$1:F1924)</f>
        <v>51099.909999999996</v>
      </c>
      <c r="I1924">
        <f t="shared" si="211"/>
        <v>0.2</v>
      </c>
      <c r="J1924">
        <f t="shared" si="215"/>
        <v>375.72</v>
      </c>
      <c r="K1924" s="1">
        <f>EOMONTH(A1924, 0)</f>
        <v>41639</v>
      </c>
      <c r="L1924" s="3">
        <f t="shared" si="216"/>
        <v>4637</v>
      </c>
      <c r="M1924">
        <f t="shared" si="217"/>
        <v>0</v>
      </c>
    </row>
    <row r="1925" spans="1:13" x14ac:dyDescent="0.25">
      <c r="A1925" s="1">
        <v>41623</v>
      </c>
      <c r="B1925" t="s">
        <v>42</v>
      </c>
      <c r="C1925" s="3">
        <v>16</v>
      </c>
      <c r="D1925">
        <f>SUMIF(B$1:B$2162, B1925, C$1:C$2162)</f>
        <v>63</v>
      </c>
      <c r="E1925" s="2" t="str">
        <f t="shared" si="212"/>
        <v>2.22</v>
      </c>
      <c r="F1925">
        <f t="shared" si="213"/>
        <v>35.520000000000003</v>
      </c>
      <c r="G1925">
        <f t="shared" si="214"/>
        <v>2013</v>
      </c>
      <c r="H1925">
        <f>SUMIF(B$1:B1925, B1925, F$1:F1925)</f>
        <v>135.64000000000001</v>
      </c>
      <c r="I1925">
        <f t="shared" si="211"/>
        <v>0.05</v>
      </c>
      <c r="J1925">
        <f t="shared" si="215"/>
        <v>34.720000000000006</v>
      </c>
      <c r="K1925" s="1">
        <f>EOMONTH(A1925, 0)</f>
        <v>41639</v>
      </c>
      <c r="L1925" s="3">
        <f t="shared" si="216"/>
        <v>4621</v>
      </c>
      <c r="M1925">
        <f t="shared" si="217"/>
        <v>0</v>
      </c>
    </row>
    <row r="1926" spans="1:13" x14ac:dyDescent="0.25">
      <c r="A1926" s="1">
        <v>41624</v>
      </c>
      <c r="B1926" t="s">
        <v>6</v>
      </c>
      <c r="C1926" s="3">
        <v>100</v>
      </c>
      <c r="D1926">
        <f>SUMIF(B$1:B$2162, B1926, C$1:C$2162)</f>
        <v>4309</v>
      </c>
      <c r="E1926" s="2" t="str">
        <f t="shared" si="212"/>
        <v>2.22</v>
      </c>
      <c r="F1926">
        <f t="shared" si="213"/>
        <v>222.00000000000003</v>
      </c>
      <c r="G1926">
        <f t="shared" si="214"/>
        <v>2013</v>
      </c>
      <c r="H1926">
        <f>SUMIF(B$1:B1926, B1926, F$1:F1926)</f>
        <v>8462.3200000000015</v>
      </c>
      <c r="I1926">
        <f t="shared" si="211"/>
        <v>0.1</v>
      </c>
      <c r="J1926">
        <f t="shared" si="215"/>
        <v>212</v>
      </c>
      <c r="K1926" s="1">
        <f>EOMONTH(A1926, 0)</f>
        <v>41639</v>
      </c>
      <c r="L1926" s="3">
        <f t="shared" si="216"/>
        <v>4521</v>
      </c>
      <c r="M1926">
        <f t="shared" si="217"/>
        <v>0</v>
      </c>
    </row>
    <row r="1927" spans="1:13" x14ac:dyDescent="0.25">
      <c r="A1927" s="1">
        <v>41629</v>
      </c>
      <c r="B1927" t="s">
        <v>35</v>
      </c>
      <c r="C1927" s="3">
        <v>192</v>
      </c>
      <c r="D1927">
        <f>SUMIF(B$1:B$2162, B1927, C$1:C$2162)</f>
        <v>4407</v>
      </c>
      <c r="E1927" s="2" t="str">
        <f t="shared" si="212"/>
        <v>2.22</v>
      </c>
      <c r="F1927">
        <f t="shared" si="213"/>
        <v>426.24</v>
      </c>
      <c r="G1927">
        <f t="shared" si="214"/>
        <v>2013</v>
      </c>
      <c r="H1927">
        <f>SUMIF(B$1:B1927, B1927, F$1:F1927)</f>
        <v>8363.2100000000009</v>
      </c>
      <c r="I1927">
        <f t="shared" si="211"/>
        <v>0.1</v>
      </c>
      <c r="J1927">
        <f t="shared" si="215"/>
        <v>407.04</v>
      </c>
      <c r="K1927" s="1">
        <f>EOMONTH(A1927, 0)</f>
        <v>41639</v>
      </c>
      <c r="L1927" s="3">
        <f t="shared" si="216"/>
        <v>4329</v>
      </c>
      <c r="M1927">
        <f t="shared" si="217"/>
        <v>0</v>
      </c>
    </row>
    <row r="1928" spans="1:13" x14ac:dyDescent="0.25">
      <c r="A1928" s="1">
        <v>41629</v>
      </c>
      <c r="B1928" t="s">
        <v>1</v>
      </c>
      <c r="C1928" s="3">
        <v>20</v>
      </c>
      <c r="D1928">
        <f>SUMIF(B$1:B$2162, B1928, C$1:C$2162)</f>
        <v>69</v>
      </c>
      <c r="E1928" s="2" t="str">
        <f t="shared" si="212"/>
        <v>2.22</v>
      </c>
      <c r="F1928">
        <f t="shared" si="213"/>
        <v>44.400000000000006</v>
      </c>
      <c r="G1928">
        <f t="shared" si="214"/>
        <v>2013</v>
      </c>
      <c r="H1928">
        <f>SUMIF(B$1:B1928, B1928, F$1:F1928)</f>
        <v>146.84</v>
      </c>
      <c r="I1928">
        <f t="shared" si="211"/>
        <v>0.05</v>
      </c>
      <c r="J1928">
        <f t="shared" si="215"/>
        <v>43.400000000000006</v>
      </c>
      <c r="K1928" s="1">
        <f>EOMONTH(A1928, 0)</f>
        <v>41639</v>
      </c>
      <c r="L1928" s="3">
        <f t="shared" si="216"/>
        <v>4309</v>
      </c>
      <c r="M1928">
        <f t="shared" si="217"/>
        <v>0</v>
      </c>
    </row>
    <row r="1929" spans="1:13" x14ac:dyDescent="0.25">
      <c r="A1929" s="1">
        <v>41630</v>
      </c>
      <c r="B1929" t="s">
        <v>35</v>
      </c>
      <c r="C1929" s="3">
        <v>92</v>
      </c>
      <c r="D1929">
        <f>SUMIF(B$1:B$2162, B1929, C$1:C$2162)</f>
        <v>4407</v>
      </c>
      <c r="E1929" s="2" t="str">
        <f t="shared" si="212"/>
        <v>2.22</v>
      </c>
      <c r="F1929">
        <f t="shared" si="213"/>
        <v>204.24</v>
      </c>
      <c r="G1929">
        <f t="shared" si="214"/>
        <v>2013</v>
      </c>
      <c r="H1929">
        <f>SUMIF(B$1:B1929, B1929, F$1:F1929)</f>
        <v>8567.4500000000007</v>
      </c>
      <c r="I1929">
        <f t="shared" si="211"/>
        <v>0.1</v>
      </c>
      <c r="J1929">
        <f t="shared" si="215"/>
        <v>195.04000000000002</v>
      </c>
      <c r="K1929" s="1">
        <f>EOMONTH(A1929, 0)</f>
        <v>41639</v>
      </c>
      <c r="L1929" s="3">
        <f t="shared" si="216"/>
        <v>4217</v>
      </c>
      <c r="M1929">
        <f t="shared" si="217"/>
        <v>0</v>
      </c>
    </row>
    <row r="1930" spans="1:13" x14ac:dyDescent="0.25">
      <c r="A1930" s="1">
        <v>41631</v>
      </c>
      <c r="B1930" t="s">
        <v>118</v>
      </c>
      <c r="C1930" s="3">
        <v>11</v>
      </c>
      <c r="D1930">
        <f>SUMIF(B$1:B$2162, B1930, C$1:C$2162)</f>
        <v>69</v>
      </c>
      <c r="E1930" s="2" t="str">
        <f t="shared" si="212"/>
        <v>2.22</v>
      </c>
      <c r="F1930">
        <f t="shared" si="213"/>
        <v>24.42</v>
      </c>
      <c r="G1930">
        <f t="shared" si="214"/>
        <v>2013</v>
      </c>
      <c r="H1930">
        <f>SUMIF(B$1:B1930, B1930, F$1:F1930)</f>
        <v>147.12</v>
      </c>
      <c r="I1930">
        <f t="shared" ref="I1930:I1993" si="218">IF(AND(H1930&gt;=100, H1930&lt;1000), 0.05, IF(AND(H1930&gt;=1000, H1930&lt;10000), 0.1, IF(H1930&gt;=10000, 0.2, 0)))</f>
        <v>0.05</v>
      </c>
      <c r="J1930">
        <f t="shared" si="215"/>
        <v>23.870000000000005</v>
      </c>
      <c r="K1930" s="1">
        <f>EOMONTH(A1930, 0)</f>
        <v>41639</v>
      </c>
      <c r="L1930" s="3">
        <f t="shared" si="216"/>
        <v>4206</v>
      </c>
      <c r="M1930">
        <f t="shared" si="217"/>
        <v>0</v>
      </c>
    </row>
    <row r="1931" spans="1:13" x14ac:dyDescent="0.25">
      <c r="A1931" s="1">
        <v>41633</v>
      </c>
      <c r="B1931" t="s">
        <v>237</v>
      </c>
      <c r="C1931" s="3">
        <v>10</v>
      </c>
      <c r="D1931">
        <f>SUMIF(B$1:B$2162, B1931, C$1:C$2162)</f>
        <v>10</v>
      </c>
      <c r="E1931" s="2" t="str">
        <f t="shared" si="212"/>
        <v>2.22</v>
      </c>
      <c r="F1931">
        <f t="shared" si="213"/>
        <v>22.200000000000003</v>
      </c>
      <c r="G1931">
        <f t="shared" si="214"/>
        <v>2013</v>
      </c>
      <c r="H1931">
        <f>SUMIF(B$1:B1931, B1931, F$1:F1931)</f>
        <v>22.200000000000003</v>
      </c>
      <c r="I1931">
        <f t="shared" si="218"/>
        <v>0</v>
      </c>
      <c r="J1931">
        <f t="shared" si="215"/>
        <v>22.200000000000003</v>
      </c>
      <c r="K1931" s="1">
        <f>EOMONTH(A1931, 0)</f>
        <v>41639</v>
      </c>
      <c r="L1931" s="3">
        <f t="shared" si="216"/>
        <v>4196</v>
      </c>
      <c r="M1931">
        <f t="shared" si="217"/>
        <v>0</v>
      </c>
    </row>
    <row r="1932" spans="1:13" x14ac:dyDescent="0.25">
      <c r="A1932" s="1">
        <v>41634</v>
      </c>
      <c r="B1932" t="s">
        <v>71</v>
      </c>
      <c r="C1932" s="3">
        <v>180</v>
      </c>
      <c r="D1932">
        <f>SUMIF(B$1:B$2162, B1932, C$1:C$2162)</f>
        <v>3185</v>
      </c>
      <c r="E1932" s="2" t="str">
        <f t="shared" si="212"/>
        <v>2.22</v>
      </c>
      <c r="F1932">
        <f t="shared" si="213"/>
        <v>399.6</v>
      </c>
      <c r="G1932">
        <f t="shared" si="214"/>
        <v>2013</v>
      </c>
      <c r="H1932">
        <f>SUMIF(B$1:B1932, B1932, F$1:F1932)</f>
        <v>5497.79</v>
      </c>
      <c r="I1932">
        <f t="shared" si="218"/>
        <v>0.1</v>
      </c>
      <c r="J1932">
        <f t="shared" si="215"/>
        <v>381.6</v>
      </c>
      <c r="K1932" s="1">
        <f>EOMONTH(A1932, 0)</f>
        <v>41639</v>
      </c>
      <c r="L1932" s="3">
        <f t="shared" si="216"/>
        <v>4016</v>
      </c>
      <c r="M1932">
        <f t="shared" si="217"/>
        <v>0</v>
      </c>
    </row>
    <row r="1933" spans="1:13" x14ac:dyDescent="0.25">
      <c r="A1933" s="1">
        <v>41637</v>
      </c>
      <c r="B1933" t="s">
        <v>38</v>
      </c>
      <c r="C1933" s="3">
        <v>12</v>
      </c>
      <c r="D1933">
        <f>SUMIF(B$1:B$2162, B1933, C$1:C$2162)</f>
        <v>48</v>
      </c>
      <c r="E1933" s="2" t="str">
        <f t="shared" si="212"/>
        <v>2.22</v>
      </c>
      <c r="F1933">
        <f t="shared" si="213"/>
        <v>26.64</v>
      </c>
      <c r="G1933">
        <f t="shared" si="214"/>
        <v>2013</v>
      </c>
      <c r="H1933">
        <f>SUMIF(B$1:B1933, B1933, F$1:F1933)</f>
        <v>104.63</v>
      </c>
      <c r="I1933">
        <f t="shared" si="218"/>
        <v>0.05</v>
      </c>
      <c r="J1933">
        <f t="shared" si="215"/>
        <v>26.040000000000006</v>
      </c>
      <c r="K1933" s="1">
        <f>EOMONTH(A1933, 0)</f>
        <v>41639</v>
      </c>
      <c r="L1933" s="3">
        <f t="shared" si="216"/>
        <v>4004</v>
      </c>
      <c r="M1933">
        <f t="shared" si="217"/>
        <v>0</v>
      </c>
    </row>
    <row r="1934" spans="1:13" x14ac:dyDescent="0.25">
      <c r="A1934" s="1">
        <v>41638</v>
      </c>
      <c r="B1934" t="s">
        <v>222</v>
      </c>
      <c r="C1934" s="3">
        <v>12</v>
      </c>
      <c r="D1934">
        <f>SUMIF(B$1:B$2162, B1934, C$1:C$2162)</f>
        <v>48</v>
      </c>
      <c r="E1934" s="2" t="str">
        <f t="shared" si="212"/>
        <v>2.22</v>
      </c>
      <c r="F1934">
        <f t="shared" si="213"/>
        <v>26.64</v>
      </c>
      <c r="G1934">
        <f t="shared" si="214"/>
        <v>2013</v>
      </c>
      <c r="H1934">
        <f>SUMIF(B$1:B1934, B1934, F$1:F1934)</f>
        <v>104.34000000000002</v>
      </c>
      <c r="I1934">
        <f t="shared" si="218"/>
        <v>0.05</v>
      </c>
      <c r="J1934">
        <f t="shared" si="215"/>
        <v>26.040000000000006</v>
      </c>
      <c r="K1934" s="1">
        <f>EOMONTH(A1934, 0)</f>
        <v>41639</v>
      </c>
      <c r="L1934" s="3">
        <f t="shared" si="216"/>
        <v>3992</v>
      </c>
      <c r="M1934">
        <f t="shared" si="217"/>
        <v>0</v>
      </c>
    </row>
    <row r="1935" spans="1:13" x14ac:dyDescent="0.25">
      <c r="A1935" s="1">
        <v>41639</v>
      </c>
      <c r="B1935" t="s">
        <v>97</v>
      </c>
      <c r="C1935" s="3">
        <v>8</v>
      </c>
      <c r="D1935">
        <f>SUMIF(B$1:B$2162, B1935, C$1:C$2162)</f>
        <v>42</v>
      </c>
      <c r="E1935" s="2" t="str">
        <f t="shared" si="212"/>
        <v>2.22</v>
      </c>
      <c r="F1935">
        <f t="shared" si="213"/>
        <v>17.760000000000002</v>
      </c>
      <c r="G1935">
        <f t="shared" si="214"/>
        <v>2013</v>
      </c>
      <c r="H1935">
        <f>SUMIF(B$1:B1935, B1935, F$1:F1935)</f>
        <v>87.86</v>
      </c>
      <c r="I1935">
        <f t="shared" si="218"/>
        <v>0</v>
      </c>
      <c r="J1935">
        <f t="shared" si="215"/>
        <v>17.760000000000002</v>
      </c>
      <c r="K1935" s="1">
        <f>EOMONTH(A1935, 0)</f>
        <v>41639</v>
      </c>
      <c r="L1935" s="3">
        <f t="shared" si="216"/>
        <v>3984</v>
      </c>
      <c r="M1935">
        <f t="shared" si="217"/>
        <v>0</v>
      </c>
    </row>
    <row r="1936" spans="1:13" x14ac:dyDescent="0.25">
      <c r="A1936" s="1">
        <v>41641</v>
      </c>
      <c r="B1936" t="s">
        <v>12</v>
      </c>
      <c r="C1936" s="3">
        <v>56</v>
      </c>
      <c r="D1936">
        <f>SUMIF(B$1:B$2162, B1936, C$1:C$2162)</f>
        <v>5492</v>
      </c>
      <c r="E1936" s="2" t="str">
        <f t="shared" si="212"/>
        <v>2.23</v>
      </c>
      <c r="F1936">
        <f t="shared" si="213"/>
        <v>124.88</v>
      </c>
      <c r="G1936">
        <f t="shared" si="214"/>
        <v>2014</v>
      </c>
      <c r="H1936">
        <f>SUMIF(B$1:B1936, B1936, F$1:F1936)</f>
        <v>9254.74</v>
      </c>
      <c r="I1936">
        <f t="shared" si="218"/>
        <v>0.1</v>
      </c>
      <c r="J1936">
        <f t="shared" si="215"/>
        <v>119.28</v>
      </c>
      <c r="K1936" s="1">
        <f>EOMONTH(A1936, 0)</f>
        <v>41670</v>
      </c>
      <c r="L1936" s="3">
        <f t="shared" si="216"/>
        <v>3928</v>
      </c>
      <c r="M1936">
        <f t="shared" si="217"/>
        <v>0</v>
      </c>
    </row>
    <row r="1937" spans="1:13" x14ac:dyDescent="0.25">
      <c r="A1937" s="1">
        <v>41642</v>
      </c>
      <c r="B1937" t="s">
        <v>14</v>
      </c>
      <c r="C1937" s="3">
        <v>164</v>
      </c>
      <c r="D1937">
        <f>SUMIF(B$1:B$2162, B1937, C$1:C$2162)</f>
        <v>23660</v>
      </c>
      <c r="E1937" s="2" t="str">
        <f t="shared" si="212"/>
        <v>2.23</v>
      </c>
      <c r="F1937">
        <f t="shared" si="213"/>
        <v>365.71999999999997</v>
      </c>
      <c r="G1937">
        <f t="shared" si="214"/>
        <v>2014</v>
      </c>
      <c r="H1937">
        <f>SUMIF(B$1:B1937, B1937, F$1:F1937)</f>
        <v>46031.470000000008</v>
      </c>
      <c r="I1937">
        <f t="shared" si="218"/>
        <v>0.2</v>
      </c>
      <c r="J1937">
        <f t="shared" si="215"/>
        <v>332.91999999999996</v>
      </c>
      <c r="K1937" s="1">
        <f>EOMONTH(A1937, 0)</f>
        <v>41670</v>
      </c>
      <c r="L1937" s="3">
        <f t="shared" si="216"/>
        <v>3764</v>
      </c>
      <c r="M1937">
        <f t="shared" si="217"/>
        <v>0</v>
      </c>
    </row>
    <row r="1938" spans="1:13" x14ac:dyDescent="0.25">
      <c r="A1938" s="1">
        <v>41642</v>
      </c>
      <c r="B1938" t="s">
        <v>82</v>
      </c>
      <c r="C1938" s="3">
        <v>18</v>
      </c>
      <c r="D1938">
        <f>SUMIF(B$1:B$2162, B1938, C$1:C$2162)</f>
        <v>52</v>
      </c>
      <c r="E1938" s="2" t="str">
        <f t="shared" si="212"/>
        <v>2.23</v>
      </c>
      <c r="F1938">
        <f t="shared" si="213"/>
        <v>40.14</v>
      </c>
      <c r="G1938">
        <f t="shared" si="214"/>
        <v>2014</v>
      </c>
      <c r="H1938">
        <f>SUMIF(B$1:B1938, B1938, F$1:F1938)</f>
        <v>109.86999999999999</v>
      </c>
      <c r="I1938">
        <f t="shared" si="218"/>
        <v>0.05</v>
      </c>
      <c r="J1938">
        <f t="shared" si="215"/>
        <v>39.24</v>
      </c>
      <c r="K1938" s="1">
        <f>EOMONTH(A1938, 0)</f>
        <v>41670</v>
      </c>
      <c r="L1938" s="3">
        <f t="shared" si="216"/>
        <v>3746</v>
      </c>
      <c r="M1938">
        <f t="shared" si="217"/>
        <v>0</v>
      </c>
    </row>
    <row r="1939" spans="1:13" x14ac:dyDescent="0.25">
      <c r="A1939" s="1">
        <v>41645</v>
      </c>
      <c r="B1939" t="s">
        <v>30</v>
      </c>
      <c r="C1939" s="3">
        <v>111</v>
      </c>
      <c r="D1939">
        <f>SUMIF(B$1:B$2162, B1939, C$1:C$2162)</f>
        <v>5120</v>
      </c>
      <c r="E1939" s="2" t="str">
        <f t="shared" si="212"/>
        <v>2.23</v>
      </c>
      <c r="F1939">
        <f t="shared" si="213"/>
        <v>247.53</v>
      </c>
      <c r="G1939">
        <f t="shared" si="214"/>
        <v>2014</v>
      </c>
      <c r="H1939">
        <f>SUMIF(B$1:B1939, B1939, F$1:F1939)</f>
        <v>10646.83</v>
      </c>
      <c r="I1939">
        <f t="shared" si="218"/>
        <v>0.2</v>
      </c>
      <c r="J1939">
        <f t="shared" si="215"/>
        <v>225.32999999999998</v>
      </c>
      <c r="K1939" s="1">
        <f>EOMONTH(A1939, 0)</f>
        <v>41670</v>
      </c>
      <c r="L1939" s="3">
        <f t="shared" si="216"/>
        <v>3635</v>
      </c>
      <c r="M1939">
        <f t="shared" si="217"/>
        <v>0</v>
      </c>
    </row>
    <row r="1940" spans="1:13" x14ac:dyDescent="0.25">
      <c r="A1940" s="1">
        <v>41646</v>
      </c>
      <c r="B1940" t="s">
        <v>190</v>
      </c>
      <c r="C1940" s="3">
        <v>14</v>
      </c>
      <c r="D1940">
        <f>SUMIF(B$1:B$2162, B1940, C$1:C$2162)</f>
        <v>21</v>
      </c>
      <c r="E1940" s="2" t="str">
        <f t="shared" si="212"/>
        <v>2.23</v>
      </c>
      <c r="F1940">
        <f t="shared" si="213"/>
        <v>31.22</v>
      </c>
      <c r="G1940">
        <f t="shared" si="214"/>
        <v>2014</v>
      </c>
      <c r="H1940">
        <f>SUMIF(B$1:B1940, B1940, F$1:F1940)</f>
        <v>37.61</v>
      </c>
      <c r="I1940">
        <f t="shared" si="218"/>
        <v>0</v>
      </c>
      <c r="J1940">
        <f t="shared" si="215"/>
        <v>31.22</v>
      </c>
      <c r="K1940" s="1">
        <f>EOMONTH(A1940, 0)</f>
        <v>41670</v>
      </c>
      <c r="L1940" s="3">
        <f t="shared" si="216"/>
        <v>3621</v>
      </c>
      <c r="M1940">
        <f t="shared" si="217"/>
        <v>0</v>
      </c>
    </row>
    <row r="1941" spans="1:13" x14ac:dyDescent="0.25">
      <c r="A1941" s="1">
        <v>41647</v>
      </c>
      <c r="B1941" t="s">
        <v>102</v>
      </c>
      <c r="C1941" s="3">
        <v>143</v>
      </c>
      <c r="D1941">
        <f>SUMIF(B$1:B$2162, B1941, C$1:C$2162)</f>
        <v>7904</v>
      </c>
      <c r="E1941" s="2" t="str">
        <f t="shared" si="212"/>
        <v>2.23</v>
      </c>
      <c r="F1941">
        <f t="shared" si="213"/>
        <v>318.89</v>
      </c>
      <c r="G1941">
        <f t="shared" si="214"/>
        <v>2014</v>
      </c>
      <c r="H1941">
        <f>SUMIF(B$1:B1941, B1941, F$1:F1941)</f>
        <v>14036.749999999998</v>
      </c>
      <c r="I1941">
        <f t="shared" si="218"/>
        <v>0.2</v>
      </c>
      <c r="J1941">
        <f t="shared" si="215"/>
        <v>290.28999999999996</v>
      </c>
      <c r="K1941" s="1">
        <f>EOMONTH(A1941, 0)</f>
        <v>41670</v>
      </c>
      <c r="L1941" s="3">
        <f t="shared" si="216"/>
        <v>3478</v>
      </c>
      <c r="M1941">
        <f t="shared" si="217"/>
        <v>0</v>
      </c>
    </row>
    <row r="1942" spans="1:13" x14ac:dyDescent="0.25">
      <c r="A1942" s="1">
        <v>41648</v>
      </c>
      <c r="B1942" t="s">
        <v>10</v>
      </c>
      <c r="C1942" s="3">
        <v>64</v>
      </c>
      <c r="D1942">
        <f>SUMIF(B$1:B$2162, B1942, C$1:C$2162)</f>
        <v>4831</v>
      </c>
      <c r="E1942" s="2" t="str">
        <f t="shared" si="212"/>
        <v>2.23</v>
      </c>
      <c r="F1942">
        <f t="shared" si="213"/>
        <v>142.72</v>
      </c>
      <c r="G1942">
        <f t="shared" si="214"/>
        <v>2014</v>
      </c>
      <c r="H1942">
        <f>SUMIF(B$1:B1942, B1942, F$1:F1942)</f>
        <v>9229.2099999999991</v>
      </c>
      <c r="I1942">
        <f t="shared" si="218"/>
        <v>0.1</v>
      </c>
      <c r="J1942">
        <f t="shared" si="215"/>
        <v>136.32</v>
      </c>
      <c r="K1942" s="1">
        <f>EOMONTH(A1942, 0)</f>
        <v>41670</v>
      </c>
      <c r="L1942" s="3">
        <f t="shared" si="216"/>
        <v>3414</v>
      </c>
      <c r="M1942">
        <f t="shared" si="217"/>
        <v>0</v>
      </c>
    </row>
    <row r="1943" spans="1:13" x14ac:dyDescent="0.25">
      <c r="A1943" s="1">
        <v>41651</v>
      </c>
      <c r="B1943" t="s">
        <v>234</v>
      </c>
      <c r="C1943" s="3">
        <v>3</v>
      </c>
      <c r="D1943">
        <f>SUMIF(B$1:B$2162, B1943, C$1:C$2162)</f>
        <v>8</v>
      </c>
      <c r="E1943" s="2" t="str">
        <f t="shared" si="212"/>
        <v>2.23</v>
      </c>
      <c r="F1943">
        <f t="shared" si="213"/>
        <v>6.6899999999999995</v>
      </c>
      <c r="G1943">
        <f t="shared" si="214"/>
        <v>2014</v>
      </c>
      <c r="H1943">
        <f>SUMIF(B$1:B1943, B1943, F$1:F1943)</f>
        <v>17.79</v>
      </c>
      <c r="I1943">
        <f t="shared" si="218"/>
        <v>0</v>
      </c>
      <c r="J1943">
        <f t="shared" si="215"/>
        <v>6.6899999999999995</v>
      </c>
      <c r="K1943" s="1">
        <f>EOMONTH(A1943, 0)</f>
        <v>41670</v>
      </c>
      <c r="L1943" s="3">
        <f t="shared" si="216"/>
        <v>3411</v>
      </c>
      <c r="M1943">
        <f t="shared" si="217"/>
        <v>0</v>
      </c>
    </row>
    <row r="1944" spans="1:13" x14ac:dyDescent="0.25">
      <c r="A1944" s="1">
        <v>41652</v>
      </c>
      <c r="B1944" t="s">
        <v>45</v>
      </c>
      <c r="C1944" s="3">
        <v>152</v>
      </c>
      <c r="D1944">
        <f>SUMIF(B$1:B$2162, B1944, C$1:C$2162)</f>
        <v>26451</v>
      </c>
      <c r="E1944" s="2" t="str">
        <f t="shared" si="212"/>
        <v>2.23</v>
      </c>
      <c r="F1944">
        <f t="shared" si="213"/>
        <v>338.96</v>
      </c>
      <c r="G1944">
        <f t="shared" si="214"/>
        <v>2014</v>
      </c>
      <c r="H1944">
        <f>SUMIF(B$1:B1944, B1944, F$1:F1944)</f>
        <v>49351.19000000001</v>
      </c>
      <c r="I1944">
        <f t="shared" si="218"/>
        <v>0.2</v>
      </c>
      <c r="J1944">
        <f t="shared" si="215"/>
        <v>308.55999999999995</v>
      </c>
      <c r="K1944" s="1">
        <f>EOMONTH(A1944, 0)</f>
        <v>41670</v>
      </c>
      <c r="L1944" s="3">
        <f t="shared" si="216"/>
        <v>3259</v>
      </c>
      <c r="M1944">
        <f t="shared" si="217"/>
        <v>0</v>
      </c>
    </row>
    <row r="1945" spans="1:13" x14ac:dyDescent="0.25">
      <c r="A1945" s="1">
        <v>41653</v>
      </c>
      <c r="B1945" t="s">
        <v>10</v>
      </c>
      <c r="C1945" s="3">
        <v>152</v>
      </c>
      <c r="D1945">
        <f>SUMIF(B$1:B$2162, B1945, C$1:C$2162)</f>
        <v>4831</v>
      </c>
      <c r="E1945" s="2" t="str">
        <f t="shared" si="212"/>
        <v>2.23</v>
      </c>
      <c r="F1945">
        <f t="shared" si="213"/>
        <v>338.96</v>
      </c>
      <c r="G1945">
        <f t="shared" si="214"/>
        <v>2014</v>
      </c>
      <c r="H1945">
        <f>SUMIF(B$1:B1945, B1945, F$1:F1945)</f>
        <v>9568.1699999999983</v>
      </c>
      <c r="I1945">
        <f t="shared" si="218"/>
        <v>0.1</v>
      </c>
      <c r="J1945">
        <f t="shared" si="215"/>
        <v>323.76</v>
      </c>
      <c r="K1945" s="1">
        <f>EOMONTH(A1945, 0)</f>
        <v>41670</v>
      </c>
      <c r="L1945" s="3">
        <f t="shared" si="216"/>
        <v>3107</v>
      </c>
      <c r="M1945">
        <f t="shared" si="217"/>
        <v>0</v>
      </c>
    </row>
    <row r="1946" spans="1:13" x14ac:dyDescent="0.25">
      <c r="A1946" s="1">
        <v>41655</v>
      </c>
      <c r="B1946" t="s">
        <v>221</v>
      </c>
      <c r="C1946" s="3">
        <v>15</v>
      </c>
      <c r="D1946">
        <f>SUMIF(B$1:B$2162, B1946, C$1:C$2162)</f>
        <v>49</v>
      </c>
      <c r="E1946" s="2" t="str">
        <f t="shared" si="212"/>
        <v>2.23</v>
      </c>
      <c r="F1946">
        <f t="shared" si="213"/>
        <v>33.450000000000003</v>
      </c>
      <c r="G1946">
        <f t="shared" si="214"/>
        <v>2014</v>
      </c>
      <c r="H1946">
        <f>SUMIF(B$1:B1946, B1946, F$1:F1946)</f>
        <v>108.65</v>
      </c>
      <c r="I1946">
        <f t="shared" si="218"/>
        <v>0.05</v>
      </c>
      <c r="J1946">
        <f t="shared" si="215"/>
        <v>32.700000000000003</v>
      </c>
      <c r="K1946" s="1">
        <f>EOMONTH(A1946, 0)</f>
        <v>41670</v>
      </c>
      <c r="L1946" s="3">
        <f t="shared" si="216"/>
        <v>3092</v>
      </c>
      <c r="M1946">
        <f t="shared" si="217"/>
        <v>0</v>
      </c>
    </row>
    <row r="1947" spans="1:13" x14ac:dyDescent="0.25">
      <c r="A1947" s="1">
        <v>41656</v>
      </c>
      <c r="B1947" t="s">
        <v>45</v>
      </c>
      <c r="C1947" s="3">
        <v>431</v>
      </c>
      <c r="D1947">
        <f>SUMIF(B$1:B$2162, B1947, C$1:C$2162)</f>
        <v>26451</v>
      </c>
      <c r="E1947" s="2" t="str">
        <f t="shared" si="212"/>
        <v>2.23</v>
      </c>
      <c r="F1947">
        <f t="shared" si="213"/>
        <v>961.13</v>
      </c>
      <c r="G1947">
        <f t="shared" si="214"/>
        <v>2014</v>
      </c>
      <c r="H1947">
        <f>SUMIF(B$1:B1947, B1947, F$1:F1947)</f>
        <v>50312.320000000007</v>
      </c>
      <c r="I1947">
        <f t="shared" si="218"/>
        <v>0.2</v>
      </c>
      <c r="J1947">
        <f t="shared" si="215"/>
        <v>874.93</v>
      </c>
      <c r="K1947" s="1">
        <f>EOMONTH(A1947, 0)</f>
        <v>41670</v>
      </c>
      <c r="L1947" s="3">
        <f t="shared" si="216"/>
        <v>2661</v>
      </c>
      <c r="M1947">
        <f t="shared" si="217"/>
        <v>0</v>
      </c>
    </row>
    <row r="1948" spans="1:13" x14ac:dyDescent="0.25">
      <c r="A1948" s="1">
        <v>41656</v>
      </c>
      <c r="B1948" t="s">
        <v>71</v>
      </c>
      <c r="C1948" s="3">
        <v>117</v>
      </c>
      <c r="D1948">
        <f>SUMIF(B$1:B$2162, B1948, C$1:C$2162)</f>
        <v>3185</v>
      </c>
      <c r="E1948" s="2" t="str">
        <f t="shared" si="212"/>
        <v>2.23</v>
      </c>
      <c r="F1948">
        <f t="shared" si="213"/>
        <v>260.91000000000003</v>
      </c>
      <c r="G1948">
        <f t="shared" si="214"/>
        <v>2014</v>
      </c>
      <c r="H1948">
        <f>SUMIF(B$1:B1948, B1948, F$1:F1948)</f>
        <v>5758.7</v>
      </c>
      <c r="I1948">
        <f t="shared" si="218"/>
        <v>0.1</v>
      </c>
      <c r="J1948">
        <f t="shared" si="215"/>
        <v>249.20999999999998</v>
      </c>
      <c r="K1948" s="1">
        <f>EOMONTH(A1948, 0)</f>
        <v>41670</v>
      </c>
      <c r="L1948" s="3">
        <f t="shared" si="216"/>
        <v>2544</v>
      </c>
      <c r="M1948">
        <f t="shared" si="217"/>
        <v>0</v>
      </c>
    </row>
    <row r="1949" spans="1:13" x14ac:dyDescent="0.25">
      <c r="A1949" s="1">
        <v>41656</v>
      </c>
      <c r="B1949" t="s">
        <v>215</v>
      </c>
      <c r="C1949" s="3">
        <v>14</v>
      </c>
      <c r="D1949">
        <f>SUMIF(B$1:B$2162, B1949, C$1:C$2162)</f>
        <v>23</v>
      </c>
      <c r="E1949" s="2" t="str">
        <f t="shared" si="212"/>
        <v>2.23</v>
      </c>
      <c r="F1949">
        <f t="shared" si="213"/>
        <v>31.22</v>
      </c>
      <c r="G1949">
        <f t="shared" si="214"/>
        <v>2014</v>
      </c>
      <c r="H1949">
        <f>SUMIF(B$1:B1949, B1949, F$1:F1949)</f>
        <v>50.120000000000005</v>
      </c>
      <c r="I1949">
        <f t="shared" si="218"/>
        <v>0</v>
      </c>
      <c r="J1949">
        <f t="shared" si="215"/>
        <v>31.22</v>
      </c>
      <c r="K1949" s="1">
        <f>EOMONTH(A1949, 0)</f>
        <v>41670</v>
      </c>
      <c r="L1949" s="3">
        <f t="shared" si="216"/>
        <v>2530</v>
      </c>
      <c r="M1949">
        <f t="shared" si="217"/>
        <v>0</v>
      </c>
    </row>
    <row r="1950" spans="1:13" x14ac:dyDescent="0.25">
      <c r="A1950" s="1">
        <v>41658</v>
      </c>
      <c r="B1950" t="s">
        <v>22</v>
      </c>
      <c r="C1950" s="3">
        <v>390</v>
      </c>
      <c r="D1950">
        <f>SUMIF(B$1:B$2162, B1950, C$1:C$2162)</f>
        <v>26025</v>
      </c>
      <c r="E1950" s="2" t="str">
        <f t="shared" si="212"/>
        <v>2.23</v>
      </c>
      <c r="F1950">
        <f t="shared" si="213"/>
        <v>869.7</v>
      </c>
      <c r="G1950">
        <f t="shared" si="214"/>
        <v>2014</v>
      </c>
      <c r="H1950">
        <f>SUMIF(B$1:B1950, B1950, F$1:F1950)</f>
        <v>45329.87</v>
      </c>
      <c r="I1950">
        <f t="shared" si="218"/>
        <v>0.2</v>
      </c>
      <c r="J1950">
        <f t="shared" si="215"/>
        <v>791.69999999999993</v>
      </c>
      <c r="K1950" s="1">
        <f>EOMONTH(A1950, 0)</f>
        <v>41670</v>
      </c>
      <c r="L1950" s="3">
        <f t="shared" si="216"/>
        <v>2140</v>
      </c>
      <c r="M1950">
        <f t="shared" si="217"/>
        <v>0</v>
      </c>
    </row>
    <row r="1951" spans="1:13" x14ac:dyDescent="0.25">
      <c r="A1951" s="1">
        <v>41663</v>
      </c>
      <c r="B1951" t="s">
        <v>222</v>
      </c>
      <c r="C1951" s="3">
        <v>1</v>
      </c>
      <c r="D1951">
        <f>SUMIF(B$1:B$2162, B1951, C$1:C$2162)</f>
        <v>48</v>
      </c>
      <c r="E1951" s="2" t="str">
        <f t="shared" si="212"/>
        <v>2.23</v>
      </c>
      <c r="F1951">
        <f t="shared" si="213"/>
        <v>2.23</v>
      </c>
      <c r="G1951">
        <f t="shared" si="214"/>
        <v>2014</v>
      </c>
      <c r="H1951">
        <f>SUMIF(B$1:B1951, B1951, F$1:F1951)</f>
        <v>106.57000000000002</v>
      </c>
      <c r="I1951">
        <f t="shared" si="218"/>
        <v>0.05</v>
      </c>
      <c r="J1951">
        <f t="shared" si="215"/>
        <v>2.1800000000000002</v>
      </c>
      <c r="K1951" s="1">
        <f>EOMONTH(A1951, 0)</f>
        <v>41670</v>
      </c>
      <c r="L1951" s="3">
        <f t="shared" si="216"/>
        <v>2139</v>
      </c>
      <c r="M1951">
        <f t="shared" si="217"/>
        <v>0</v>
      </c>
    </row>
    <row r="1952" spans="1:13" x14ac:dyDescent="0.25">
      <c r="A1952" s="1">
        <v>41666</v>
      </c>
      <c r="B1952" t="s">
        <v>17</v>
      </c>
      <c r="C1952" s="3">
        <v>392</v>
      </c>
      <c r="D1952">
        <f>SUMIF(B$1:B$2162, B1952, C$1:C$2162)</f>
        <v>19896</v>
      </c>
      <c r="E1952" s="2" t="str">
        <f t="shared" si="212"/>
        <v>2.23</v>
      </c>
      <c r="F1952">
        <f t="shared" si="213"/>
        <v>874.16</v>
      </c>
      <c r="G1952">
        <f t="shared" si="214"/>
        <v>2014</v>
      </c>
      <c r="H1952">
        <f>SUMIF(B$1:B1952, B1952, F$1:F1952)</f>
        <v>36541.49</v>
      </c>
      <c r="I1952">
        <f t="shared" si="218"/>
        <v>0.2</v>
      </c>
      <c r="J1952">
        <f t="shared" si="215"/>
        <v>795.75999999999988</v>
      </c>
      <c r="K1952" s="1">
        <f>EOMONTH(A1952, 0)</f>
        <v>41670</v>
      </c>
      <c r="L1952" s="3">
        <f t="shared" si="216"/>
        <v>1747</v>
      </c>
      <c r="M1952">
        <f t="shared" si="217"/>
        <v>0</v>
      </c>
    </row>
    <row r="1953" spans="1:13" x14ac:dyDescent="0.25">
      <c r="A1953" s="1">
        <v>41668</v>
      </c>
      <c r="B1953" t="s">
        <v>37</v>
      </c>
      <c r="C1953" s="3">
        <v>175</v>
      </c>
      <c r="D1953">
        <f>SUMIF(B$1:B$2162, B1953, C$1:C$2162)</f>
        <v>5232</v>
      </c>
      <c r="E1953" s="2" t="str">
        <f t="shared" si="212"/>
        <v>2.23</v>
      </c>
      <c r="F1953">
        <f t="shared" si="213"/>
        <v>390.25</v>
      </c>
      <c r="G1953">
        <f t="shared" si="214"/>
        <v>2014</v>
      </c>
      <c r="H1953">
        <f>SUMIF(B$1:B1953, B1953, F$1:F1953)</f>
        <v>10005.170000000002</v>
      </c>
      <c r="I1953">
        <f t="shared" si="218"/>
        <v>0.2</v>
      </c>
      <c r="J1953">
        <f t="shared" si="215"/>
        <v>355.24999999999994</v>
      </c>
      <c r="K1953" s="1">
        <f>EOMONTH(A1953, 0)</f>
        <v>41670</v>
      </c>
      <c r="L1953" s="3">
        <f t="shared" si="216"/>
        <v>1572</v>
      </c>
      <c r="M1953">
        <f t="shared" si="217"/>
        <v>0</v>
      </c>
    </row>
    <row r="1954" spans="1:13" x14ac:dyDescent="0.25">
      <c r="A1954" s="1">
        <v>41668</v>
      </c>
      <c r="B1954" t="s">
        <v>55</v>
      </c>
      <c r="C1954" s="3">
        <v>118</v>
      </c>
      <c r="D1954">
        <f>SUMIF(B$1:B$2162, B1954, C$1:C$2162)</f>
        <v>4926</v>
      </c>
      <c r="E1954" s="2" t="str">
        <f t="shared" si="212"/>
        <v>2.23</v>
      </c>
      <c r="F1954">
        <f t="shared" si="213"/>
        <v>263.14</v>
      </c>
      <c r="G1954">
        <f t="shared" si="214"/>
        <v>2014</v>
      </c>
      <c r="H1954">
        <f>SUMIF(B$1:B1954, B1954, F$1:F1954)</f>
        <v>8900.33</v>
      </c>
      <c r="I1954">
        <f t="shared" si="218"/>
        <v>0.1</v>
      </c>
      <c r="J1954">
        <f t="shared" si="215"/>
        <v>251.33999999999997</v>
      </c>
      <c r="K1954" s="1">
        <f>EOMONTH(A1954, 0)</f>
        <v>41670</v>
      </c>
      <c r="L1954" s="3">
        <f t="shared" si="216"/>
        <v>1454</v>
      </c>
      <c r="M1954">
        <f t="shared" si="217"/>
        <v>0</v>
      </c>
    </row>
    <row r="1955" spans="1:13" x14ac:dyDescent="0.25">
      <c r="A1955" s="1">
        <v>41672</v>
      </c>
      <c r="B1955" t="s">
        <v>9</v>
      </c>
      <c r="C1955" s="3">
        <v>297</v>
      </c>
      <c r="D1955">
        <f>SUMIF(B$1:B$2162, B1955, C$1:C$2162)</f>
        <v>26955</v>
      </c>
      <c r="E1955" s="2" t="str">
        <f t="shared" si="212"/>
        <v>2.23</v>
      </c>
      <c r="F1955">
        <f t="shared" si="213"/>
        <v>662.31</v>
      </c>
      <c r="G1955">
        <f t="shared" si="214"/>
        <v>2014</v>
      </c>
      <c r="H1955">
        <f>SUMIF(B$1:B1955, B1955, F$1:F1955)</f>
        <v>51762.219999999994</v>
      </c>
      <c r="I1955">
        <f t="shared" si="218"/>
        <v>0.2</v>
      </c>
      <c r="J1955">
        <f t="shared" si="215"/>
        <v>602.91</v>
      </c>
      <c r="K1955" s="1">
        <f>EOMONTH(A1955, 0)</f>
        <v>41698</v>
      </c>
      <c r="L1955" s="3">
        <f t="shared" si="216"/>
        <v>5454</v>
      </c>
      <c r="M1955">
        <f t="shared" si="217"/>
        <v>1</v>
      </c>
    </row>
    <row r="1956" spans="1:13" x14ac:dyDescent="0.25">
      <c r="A1956" s="1">
        <v>41676</v>
      </c>
      <c r="B1956" t="s">
        <v>22</v>
      </c>
      <c r="C1956" s="3">
        <v>182</v>
      </c>
      <c r="D1956">
        <f>SUMIF(B$1:B$2162, B1956, C$1:C$2162)</f>
        <v>26025</v>
      </c>
      <c r="E1956" s="2" t="str">
        <f t="shared" si="212"/>
        <v>2.23</v>
      </c>
      <c r="F1956">
        <f t="shared" si="213"/>
        <v>405.86</v>
      </c>
      <c r="G1956">
        <f t="shared" si="214"/>
        <v>2014</v>
      </c>
      <c r="H1956">
        <f>SUMIF(B$1:B1956, B1956, F$1:F1956)</f>
        <v>45735.73</v>
      </c>
      <c r="I1956">
        <f t="shared" si="218"/>
        <v>0.2</v>
      </c>
      <c r="J1956">
        <f t="shared" si="215"/>
        <v>369.46</v>
      </c>
      <c r="K1956" s="1">
        <f>EOMONTH(A1956, 0)</f>
        <v>41698</v>
      </c>
      <c r="L1956" s="3">
        <f t="shared" si="216"/>
        <v>5272</v>
      </c>
      <c r="M1956">
        <f t="shared" si="217"/>
        <v>0</v>
      </c>
    </row>
    <row r="1957" spans="1:13" x14ac:dyDescent="0.25">
      <c r="A1957" s="1">
        <v>41676</v>
      </c>
      <c r="B1957" t="s">
        <v>23</v>
      </c>
      <c r="C1957" s="3">
        <v>89</v>
      </c>
      <c r="D1957">
        <f>SUMIF(B$1:B$2162, B1957, C$1:C$2162)</f>
        <v>3905</v>
      </c>
      <c r="E1957" s="2" t="str">
        <f t="shared" si="212"/>
        <v>2.23</v>
      </c>
      <c r="F1957">
        <f t="shared" si="213"/>
        <v>198.47</v>
      </c>
      <c r="G1957">
        <f t="shared" si="214"/>
        <v>2014</v>
      </c>
      <c r="H1957">
        <f>SUMIF(B$1:B1957, B1957, F$1:F1957)</f>
        <v>7763.58</v>
      </c>
      <c r="I1957">
        <f t="shared" si="218"/>
        <v>0.1</v>
      </c>
      <c r="J1957">
        <f t="shared" si="215"/>
        <v>189.57</v>
      </c>
      <c r="K1957" s="1">
        <f>EOMONTH(A1957, 0)</f>
        <v>41698</v>
      </c>
      <c r="L1957" s="3">
        <f t="shared" si="216"/>
        <v>5183</v>
      </c>
      <c r="M1957">
        <f t="shared" si="217"/>
        <v>0</v>
      </c>
    </row>
    <row r="1958" spans="1:13" x14ac:dyDescent="0.25">
      <c r="A1958" s="1">
        <v>41677</v>
      </c>
      <c r="B1958" t="s">
        <v>10</v>
      </c>
      <c r="C1958" s="3">
        <v>130</v>
      </c>
      <c r="D1958">
        <f>SUMIF(B$1:B$2162, B1958, C$1:C$2162)</f>
        <v>4831</v>
      </c>
      <c r="E1958" s="2" t="str">
        <f t="shared" si="212"/>
        <v>2.23</v>
      </c>
      <c r="F1958">
        <f t="shared" si="213"/>
        <v>289.89999999999998</v>
      </c>
      <c r="G1958">
        <f t="shared" si="214"/>
        <v>2014</v>
      </c>
      <c r="H1958">
        <f>SUMIF(B$1:B1958, B1958, F$1:F1958)</f>
        <v>9858.0699999999979</v>
      </c>
      <c r="I1958">
        <f t="shared" si="218"/>
        <v>0.1</v>
      </c>
      <c r="J1958">
        <f t="shared" si="215"/>
        <v>276.89999999999998</v>
      </c>
      <c r="K1958" s="1">
        <f>EOMONTH(A1958, 0)</f>
        <v>41698</v>
      </c>
      <c r="L1958" s="3">
        <f t="shared" si="216"/>
        <v>5053</v>
      </c>
      <c r="M1958">
        <f t="shared" si="217"/>
        <v>0</v>
      </c>
    </row>
    <row r="1959" spans="1:13" x14ac:dyDescent="0.25">
      <c r="A1959" s="1">
        <v>41680</v>
      </c>
      <c r="B1959" t="s">
        <v>26</v>
      </c>
      <c r="C1959" s="3">
        <v>187</v>
      </c>
      <c r="D1959">
        <f>SUMIF(B$1:B$2162, B1959, C$1:C$2162)</f>
        <v>2286</v>
      </c>
      <c r="E1959" s="2" t="str">
        <f t="shared" si="212"/>
        <v>2.23</v>
      </c>
      <c r="F1959">
        <f t="shared" si="213"/>
        <v>417.01</v>
      </c>
      <c r="G1959">
        <f t="shared" si="214"/>
        <v>2014</v>
      </c>
      <c r="H1959">
        <f>SUMIF(B$1:B1959, B1959, F$1:F1959)</f>
        <v>4918.22</v>
      </c>
      <c r="I1959">
        <f t="shared" si="218"/>
        <v>0.1</v>
      </c>
      <c r="J1959">
        <f t="shared" si="215"/>
        <v>398.31</v>
      </c>
      <c r="K1959" s="1">
        <f>EOMONTH(A1959, 0)</f>
        <v>41698</v>
      </c>
      <c r="L1959" s="3">
        <f t="shared" si="216"/>
        <v>4866</v>
      </c>
      <c r="M1959">
        <f t="shared" si="217"/>
        <v>0</v>
      </c>
    </row>
    <row r="1960" spans="1:13" x14ac:dyDescent="0.25">
      <c r="A1960" s="1">
        <v>41681</v>
      </c>
      <c r="B1960" t="s">
        <v>50</v>
      </c>
      <c r="C1960" s="3">
        <v>166</v>
      </c>
      <c r="D1960">
        <f>SUMIF(B$1:B$2162, B1960, C$1:C$2162)</f>
        <v>22352</v>
      </c>
      <c r="E1960" s="2" t="str">
        <f t="shared" si="212"/>
        <v>2.23</v>
      </c>
      <c r="F1960">
        <f t="shared" si="213"/>
        <v>370.18</v>
      </c>
      <c r="G1960">
        <f t="shared" si="214"/>
        <v>2014</v>
      </c>
      <c r="H1960">
        <f>SUMIF(B$1:B1960, B1960, F$1:F1960)</f>
        <v>44919.899999999994</v>
      </c>
      <c r="I1960">
        <f t="shared" si="218"/>
        <v>0.2</v>
      </c>
      <c r="J1960">
        <f t="shared" si="215"/>
        <v>336.97999999999996</v>
      </c>
      <c r="K1960" s="1">
        <f>EOMONTH(A1960, 0)</f>
        <v>41698</v>
      </c>
      <c r="L1960" s="3">
        <f t="shared" si="216"/>
        <v>4700</v>
      </c>
      <c r="M1960">
        <f t="shared" si="217"/>
        <v>0</v>
      </c>
    </row>
    <row r="1961" spans="1:13" x14ac:dyDescent="0.25">
      <c r="A1961" s="1">
        <v>41682</v>
      </c>
      <c r="B1961" t="s">
        <v>23</v>
      </c>
      <c r="C1961" s="3">
        <v>58</v>
      </c>
      <c r="D1961">
        <f>SUMIF(B$1:B$2162, B1961, C$1:C$2162)</f>
        <v>3905</v>
      </c>
      <c r="E1961" s="2" t="str">
        <f t="shared" si="212"/>
        <v>2.23</v>
      </c>
      <c r="F1961">
        <f t="shared" si="213"/>
        <v>129.34</v>
      </c>
      <c r="G1961">
        <f t="shared" si="214"/>
        <v>2014</v>
      </c>
      <c r="H1961">
        <f>SUMIF(B$1:B1961, B1961, F$1:F1961)</f>
        <v>7892.92</v>
      </c>
      <c r="I1961">
        <f t="shared" si="218"/>
        <v>0.1</v>
      </c>
      <c r="J1961">
        <f t="shared" si="215"/>
        <v>123.53999999999999</v>
      </c>
      <c r="K1961" s="1">
        <f>EOMONTH(A1961, 0)</f>
        <v>41698</v>
      </c>
      <c r="L1961" s="3">
        <f t="shared" si="216"/>
        <v>4642</v>
      </c>
      <c r="M1961">
        <f t="shared" si="217"/>
        <v>0</v>
      </c>
    </row>
    <row r="1962" spans="1:13" x14ac:dyDescent="0.25">
      <c r="A1962" s="1">
        <v>41686</v>
      </c>
      <c r="B1962" t="s">
        <v>25</v>
      </c>
      <c r="C1962" s="3">
        <v>187</v>
      </c>
      <c r="D1962">
        <f>SUMIF(B$1:B$2162, B1962, C$1:C$2162)</f>
        <v>2717</v>
      </c>
      <c r="E1962" s="2" t="str">
        <f t="shared" si="212"/>
        <v>2.23</v>
      </c>
      <c r="F1962">
        <f t="shared" si="213"/>
        <v>417.01</v>
      </c>
      <c r="G1962">
        <f t="shared" si="214"/>
        <v>2014</v>
      </c>
      <c r="H1962">
        <f>SUMIF(B$1:B1962, B1962, F$1:F1962)</f>
        <v>5317.9400000000005</v>
      </c>
      <c r="I1962">
        <f t="shared" si="218"/>
        <v>0.1</v>
      </c>
      <c r="J1962">
        <f t="shared" si="215"/>
        <v>398.31</v>
      </c>
      <c r="K1962" s="1">
        <f>EOMONTH(A1962, 0)</f>
        <v>41698</v>
      </c>
      <c r="L1962" s="3">
        <f t="shared" si="216"/>
        <v>4455</v>
      </c>
      <c r="M1962">
        <f t="shared" si="217"/>
        <v>0</v>
      </c>
    </row>
    <row r="1963" spans="1:13" x14ac:dyDescent="0.25">
      <c r="A1963" s="1">
        <v>41687</v>
      </c>
      <c r="B1963" t="s">
        <v>23</v>
      </c>
      <c r="C1963" s="3">
        <v>58</v>
      </c>
      <c r="D1963">
        <f>SUMIF(B$1:B$2162, B1963, C$1:C$2162)</f>
        <v>3905</v>
      </c>
      <c r="E1963" s="2" t="str">
        <f t="shared" si="212"/>
        <v>2.23</v>
      </c>
      <c r="F1963">
        <f t="shared" si="213"/>
        <v>129.34</v>
      </c>
      <c r="G1963">
        <f t="shared" si="214"/>
        <v>2014</v>
      </c>
      <c r="H1963">
        <f>SUMIF(B$1:B1963, B1963, F$1:F1963)</f>
        <v>8022.26</v>
      </c>
      <c r="I1963">
        <f t="shared" si="218"/>
        <v>0.1</v>
      </c>
      <c r="J1963">
        <f t="shared" si="215"/>
        <v>123.53999999999999</v>
      </c>
      <c r="K1963" s="1">
        <f>EOMONTH(A1963, 0)</f>
        <v>41698</v>
      </c>
      <c r="L1963" s="3">
        <f t="shared" si="216"/>
        <v>4397</v>
      </c>
      <c r="M1963">
        <f t="shared" si="217"/>
        <v>0</v>
      </c>
    </row>
    <row r="1964" spans="1:13" x14ac:dyDescent="0.25">
      <c r="A1964" s="1">
        <v>41689</v>
      </c>
      <c r="B1964" t="s">
        <v>9</v>
      </c>
      <c r="C1964" s="3">
        <v>388</v>
      </c>
      <c r="D1964">
        <f>SUMIF(B$1:B$2162, B1964, C$1:C$2162)</f>
        <v>26955</v>
      </c>
      <c r="E1964" s="2" t="str">
        <f t="shared" si="212"/>
        <v>2.23</v>
      </c>
      <c r="F1964">
        <f t="shared" si="213"/>
        <v>865.24</v>
      </c>
      <c r="G1964">
        <f t="shared" si="214"/>
        <v>2014</v>
      </c>
      <c r="H1964">
        <f>SUMIF(B$1:B1964, B1964, F$1:F1964)</f>
        <v>52627.459999999992</v>
      </c>
      <c r="I1964">
        <f t="shared" si="218"/>
        <v>0.2</v>
      </c>
      <c r="J1964">
        <f t="shared" si="215"/>
        <v>787.63999999999987</v>
      </c>
      <c r="K1964" s="1">
        <f>EOMONTH(A1964, 0)</f>
        <v>41698</v>
      </c>
      <c r="L1964" s="3">
        <f t="shared" si="216"/>
        <v>4009</v>
      </c>
      <c r="M1964">
        <f t="shared" si="217"/>
        <v>0</v>
      </c>
    </row>
    <row r="1965" spans="1:13" x14ac:dyDescent="0.25">
      <c r="A1965" s="1">
        <v>41689</v>
      </c>
      <c r="B1965" t="s">
        <v>60</v>
      </c>
      <c r="C1965" s="3">
        <v>19</v>
      </c>
      <c r="D1965">
        <f>SUMIF(B$1:B$2162, B1965, C$1:C$2162)</f>
        <v>46</v>
      </c>
      <c r="E1965" s="2" t="str">
        <f t="shared" si="212"/>
        <v>2.23</v>
      </c>
      <c r="F1965">
        <f t="shared" si="213"/>
        <v>42.37</v>
      </c>
      <c r="G1965">
        <f t="shared" si="214"/>
        <v>2014</v>
      </c>
      <c r="H1965">
        <f>SUMIF(B$1:B1965, B1965, F$1:F1965)</f>
        <v>98.1</v>
      </c>
      <c r="I1965">
        <f t="shared" si="218"/>
        <v>0</v>
      </c>
      <c r="J1965">
        <f t="shared" si="215"/>
        <v>42.37</v>
      </c>
      <c r="K1965" s="1">
        <f>EOMONTH(A1965, 0)</f>
        <v>41698</v>
      </c>
      <c r="L1965" s="3">
        <f t="shared" si="216"/>
        <v>3990</v>
      </c>
      <c r="M1965">
        <f t="shared" si="217"/>
        <v>0</v>
      </c>
    </row>
    <row r="1966" spans="1:13" x14ac:dyDescent="0.25">
      <c r="A1966" s="1">
        <v>41690</v>
      </c>
      <c r="B1966" t="s">
        <v>6</v>
      </c>
      <c r="C1966" s="3">
        <v>185</v>
      </c>
      <c r="D1966">
        <f>SUMIF(B$1:B$2162, B1966, C$1:C$2162)</f>
        <v>4309</v>
      </c>
      <c r="E1966" s="2" t="str">
        <f t="shared" si="212"/>
        <v>2.23</v>
      </c>
      <c r="F1966">
        <f t="shared" si="213"/>
        <v>412.55</v>
      </c>
      <c r="G1966">
        <f t="shared" si="214"/>
        <v>2014</v>
      </c>
      <c r="H1966">
        <f>SUMIF(B$1:B1966, B1966, F$1:F1966)</f>
        <v>8874.8700000000008</v>
      </c>
      <c r="I1966">
        <f t="shared" si="218"/>
        <v>0.1</v>
      </c>
      <c r="J1966">
        <f t="shared" si="215"/>
        <v>394.04999999999995</v>
      </c>
      <c r="K1966" s="1">
        <f>EOMONTH(A1966, 0)</f>
        <v>41698</v>
      </c>
      <c r="L1966" s="3">
        <f t="shared" si="216"/>
        <v>3805</v>
      </c>
      <c r="M1966">
        <f t="shared" si="217"/>
        <v>0</v>
      </c>
    </row>
    <row r="1967" spans="1:13" x14ac:dyDescent="0.25">
      <c r="A1967" s="1">
        <v>41690</v>
      </c>
      <c r="B1967" t="s">
        <v>66</v>
      </c>
      <c r="C1967" s="3">
        <v>191</v>
      </c>
      <c r="D1967">
        <f>SUMIF(B$1:B$2162, B1967, C$1:C$2162)</f>
        <v>3795</v>
      </c>
      <c r="E1967" s="2" t="str">
        <f t="shared" si="212"/>
        <v>2.23</v>
      </c>
      <c r="F1967">
        <f t="shared" si="213"/>
        <v>425.93</v>
      </c>
      <c r="G1967">
        <f t="shared" si="214"/>
        <v>2014</v>
      </c>
      <c r="H1967">
        <f>SUMIF(B$1:B1967, B1967, F$1:F1967)</f>
        <v>8036.2</v>
      </c>
      <c r="I1967">
        <f t="shared" si="218"/>
        <v>0.1</v>
      </c>
      <c r="J1967">
        <f t="shared" si="215"/>
        <v>406.83</v>
      </c>
      <c r="K1967" s="1">
        <f>EOMONTH(A1967, 0)</f>
        <v>41698</v>
      </c>
      <c r="L1967" s="3">
        <f t="shared" si="216"/>
        <v>3614</v>
      </c>
      <c r="M1967">
        <f t="shared" si="217"/>
        <v>0</v>
      </c>
    </row>
    <row r="1968" spans="1:13" x14ac:dyDescent="0.25">
      <c r="A1968" s="1">
        <v>41690</v>
      </c>
      <c r="B1968" t="s">
        <v>105</v>
      </c>
      <c r="C1968" s="3">
        <v>20</v>
      </c>
      <c r="D1968">
        <f>SUMIF(B$1:B$2162, B1968, C$1:C$2162)</f>
        <v>79</v>
      </c>
      <c r="E1968" s="2" t="str">
        <f t="shared" si="212"/>
        <v>2.23</v>
      </c>
      <c r="F1968">
        <f t="shared" si="213"/>
        <v>44.6</v>
      </c>
      <c r="G1968">
        <f t="shared" si="214"/>
        <v>2014</v>
      </c>
      <c r="H1968">
        <f>SUMIF(B$1:B1968, B1968, F$1:F1968)</f>
        <v>167.04999999999998</v>
      </c>
      <c r="I1968">
        <f t="shared" si="218"/>
        <v>0.05</v>
      </c>
      <c r="J1968">
        <f t="shared" si="215"/>
        <v>43.6</v>
      </c>
      <c r="K1968" s="1">
        <f>EOMONTH(A1968, 0)</f>
        <v>41698</v>
      </c>
      <c r="L1968" s="3">
        <f t="shared" si="216"/>
        <v>3594</v>
      </c>
      <c r="M1968">
        <f t="shared" si="217"/>
        <v>0</v>
      </c>
    </row>
    <row r="1969" spans="1:13" x14ac:dyDescent="0.25">
      <c r="A1969" s="1">
        <v>41691</v>
      </c>
      <c r="B1969" t="s">
        <v>87</v>
      </c>
      <c r="C1969" s="3">
        <v>1</v>
      </c>
      <c r="D1969">
        <f>SUMIF(B$1:B$2162, B1969, C$1:C$2162)</f>
        <v>55</v>
      </c>
      <c r="E1969" s="2" t="str">
        <f t="shared" si="212"/>
        <v>2.23</v>
      </c>
      <c r="F1969">
        <f t="shared" si="213"/>
        <v>2.23</v>
      </c>
      <c r="G1969">
        <f t="shared" si="214"/>
        <v>2014</v>
      </c>
      <c r="H1969">
        <f>SUMIF(B$1:B1969, B1969, F$1:F1969)</f>
        <v>114.65</v>
      </c>
      <c r="I1969">
        <f t="shared" si="218"/>
        <v>0.05</v>
      </c>
      <c r="J1969">
        <f t="shared" si="215"/>
        <v>2.1800000000000002</v>
      </c>
      <c r="K1969" s="1">
        <f>EOMONTH(A1969, 0)</f>
        <v>41698</v>
      </c>
      <c r="L1969" s="3">
        <f t="shared" si="216"/>
        <v>3593</v>
      </c>
      <c r="M1969">
        <f t="shared" si="217"/>
        <v>0</v>
      </c>
    </row>
    <row r="1970" spans="1:13" x14ac:dyDescent="0.25">
      <c r="A1970" s="1">
        <v>41692</v>
      </c>
      <c r="B1970" t="s">
        <v>71</v>
      </c>
      <c r="C1970" s="3">
        <v>90</v>
      </c>
      <c r="D1970">
        <f>SUMIF(B$1:B$2162, B1970, C$1:C$2162)</f>
        <v>3185</v>
      </c>
      <c r="E1970" s="2" t="str">
        <f t="shared" si="212"/>
        <v>2.23</v>
      </c>
      <c r="F1970">
        <f t="shared" si="213"/>
        <v>200.7</v>
      </c>
      <c r="G1970">
        <f t="shared" si="214"/>
        <v>2014</v>
      </c>
      <c r="H1970">
        <f>SUMIF(B$1:B1970, B1970, F$1:F1970)</f>
        <v>5959.4</v>
      </c>
      <c r="I1970">
        <f t="shared" si="218"/>
        <v>0.1</v>
      </c>
      <c r="J1970">
        <f t="shared" si="215"/>
        <v>191.7</v>
      </c>
      <c r="K1970" s="1">
        <f>EOMONTH(A1970, 0)</f>
        <v>41698</v>
      </c>
      <c r="L1970" s="3">
        <f t="shared" si="216"/>
        <v>3503</v>
      </c>
      <c r="M1970">
        <f t="shared" si="217"/>
        <v>0</v>
      </c>
    </row>
    <row r="1971" spans="1:13" x14ac:dyDescent="0.25">
      <c r="A1971" s="1">
        <v>41696</v>
      </c>
      <c r="B1971" t="s">
        <v>9</v>
      </c>
      <c r="C1971" s="3">
        <v>234</v>
      </c>
      <c r="D1971">
        <f>SUMIF(B$1:B$2162, B1971, C$1:C$2162)</f>
        <v>26955</v>
      </c>
      <c r="E1971" s="2" t="str">
        <f t="shared" si="212"/>
        <v>2.23</v>
      </c>
      <c r="F1971">
        <f t="shared" si="213"/>
        <v>521.82000000000005</v>
      </c>
      <c r="G1971">
        <f t="shared" si="214"/>
        <v>2014</v>
      </c>
      <c r="H1971">
        <f>SUMIF(B$1:B1971, B1971, F$1:F1971)</f>
        <v>53149.279999999992</v>
      </c>
      <c r="I1971">
        <f t="shared" si="218"/>
        <v>0.2</v>
      </c>
      <c r="J1971">
        <f t="shared" si="215"/>
        <v>475.02</v>
      </c>
      <c r="K1971" s="1">
        <f>EOMONTH(A1971, 0)</f>
        <v>41698</v>
      </c>
      <c r="L1971" s="3">
        <f t="shared" si="216"/>
        <v>3269</v>
      </c>
      <c r="M1971">
        <f t="shared" si="217"/>
        <v>0</v>
      </c>
    </row>
    <row r="1972" spans="1:13" x14ac:dyDescent="0.25">
      <c r="A1972" s="1">
        <v>41699</v>
      </c>
      <c r="B1972" t="s">
        <v>45</v>
      </c>
      <c r="C1972" s="3">
        <v>212</v>
      </c>
      <c r="D1972">
        <f>SUMIF(B$1:B$2162, B1972, C$1:C$2162)</f>
        <v>26451</v>
      </c>
      <c r="E1972" s="2" t="str">
        <f t="shared" si="212"/>
        <v>2.23</v>
      </c>
      <c r="F1972">
        <f t="shared" si="213"/>
        <v>472.76</v>
      </c>
      <c r="G1972">
        <f t="shared" si="214"/>
        <v>2014</v>
      </c>
      <c r="H1972">
        <f>SUMIF(B$1:B1972, B1972, F$1:F1972)</f>
        <v>50785.080000000009</v>
      </c>
      <c r="I1972">
        <f t="shared" si="218"/>
        <v>0.2</v>
      </c>
      <c r="J1972">
        <f t="shared" si="215"/>
        <v>430.35999999999996</v>
      </c>
      <c r="K1972" s="1">
        <f>EOMONTH(A1972, 0)</f>
        <v>41729</v>
      </c>
      <c r="L1972" s="3">
        <f t="shared" si="216"/>
        <v>5269</v>
      </c>
      <c r="M1972">
        <f t="shared" si="217"/>
        <v>0</v>
      </c>
    </row>
    <row r="1973" spans="1:13" x14ac:dyDescent="0.25">
      <c r="A1973" s="1">
        <v>41701</v>
      </c>
      <c r="B1973" t="s">
        <v>45</v>
      </c>
      <c r="C1973" s="3">
        <v>372</v>
      </c>
      <c r="D1973">
        <f>SUMIF(B$1:B$2162, B1973, C$1:C$2162)</f>
        <v>26451</v>
      </c>
      <c r="E1973" s="2" t="str">
        <f t="shared" si="212"/>
        <v>2.23</v>
      </c>
      <c r="F1973">
        <f t="shared" si="213"/>
        <v>829.56</v>
      </c>
      <c r="G1973">
        <f t="shared" si="214"/>
        <v>2014</v>
      </c>
      <c r="H1973">
        <f>SUMIF(B$1:B1973, B1973, F$1:F1973)</f>
        <v>51614.640000000007</v>
      </c>
      <c r="I1973">
        <f t="shared" si="218"/>
        <v>0.2</v>
      </c>
      <c r="J1973">
        <f t="shared" si="215"/>
        <v>755.16</v>
      </c>
      <c r="K1973" s="1">
        <f>EOMONTH(A1973, 0)</f>
        <v>41729</v>
      </c>
      <c r="L1973" s="3">
        <f t="shared" si="216"/>
        <v>4897</v>
      </c>
      <c r="M1973">
        <f t="shared" si="217"/>
        <v>0</v>
      </c>
    </row>
    <row r="1974" spans="1:13" x14ac:dyDescent="0.25">
      <c r="A1974" s="1">
        <v>41701</v>
      </c>
      <c r="B1974" t="s">
        <v>10</v>
      </c>
      <c r="C1974" s="3">
        <v>69</v>
      </c>
      <c r="D1974">
        <f>SUMIF(B$1:B$2162, B1974, C$1:C$2162)</f>
        <v>4831</v>
      </c>
      <c r="E1974" s="2" t="str">
        <f t="shared" si="212"/>
        <v>2.23</v>
      </c>
      <c r="F1974">
        <f t="shared" si="213"/>
        <v>153.87</v>
      </c>
      <c r="G1974">
        <f t="shared" si="214"/>
        <v>2014</v>
      </c>
      <c r="H1974">
        <f>SUMIF(B$1:B1974, B1974, F$1:F1974)</f>
        <v>10011.939999999999</v>
      </c>
      <c r="I1974">
        <f t="shared" si="218"/>
        <v>0.2</v>
      </c>
      <c r="J1974">
        <f t="shared" si="215"/>
        <v>140.07</v>
      </c>
      <c r="K1974" s="1">
        <f>EOMONTH(A1974, 0)</f>
        <v>41729</v>
      </c>
      <c r="L1974" s="3">
        <f t="shared" si="216"/>
        <v>4828</v>
      </c>
      <c r="M1974">
        <f t="shared" si="217"/>
        <v>0</v>
      </c>
    </row>
    <row r="1975" spans="1:13" x14ac:dyDescent="0.25">
      <c r="A1975" s="1">
        <v>41701</v>
      </c>
      <c r="B1975" t="s">
        <v>35</v>
      </c>
      <c r="C1975" s="3">
        <v>102</v>
      </c>
      <c r="D1975">
        <f>SUMIF(B$1:B$2162, B1975, C$1:C$2162)</f>
        <v>4407</v>
      </c>
      <c r="E1975" s="2" t="str">
        <f t="shared" si="212"/>
        <v>2.23</v>
      </c>
      <c r="F1975">
        <f t="shared" si="213"/>
        <v>227.46</v>
      </c>
      <c r="G1975">
        <f t="shared" si="214"/>
        <v>2014</v>
      </c>
      <c r="H1975">
        <f>SUMIF(B$1:B1975, B1975, F$1:F1975)</f>
        <v>8794.91</v>
      </c>
      <c r="I1975">
        <f t="shared" si="218"/>
        <v>0.1</v>
      </c>
      <c r="J1975">
        <f t="shared" si="215"/>
        <v>217.26</v>
      </c>
      <c r="K1975" s="1">
        <f>EOMONTH(A1975, 0)</f>
        <v>41729</v>
      </c>
      <c r="L1975" s="3">
        <f t="shared" si="216"/>
        <v>4726</v>
      </c>
      <c r="M1975">
        <f t="shared" si="217"/>
        <v>0</v>
      </c>
    </row>
    <row r="1976" spans="1:13" x14ac:dyDescent="0.25">
      <c r="A1976" s="1">
        <v>41708</v>
      </c>
      <c r="B1976" t="s">
        <v>175</v>
      </c>
      <c r="C1976" s="3">
        <v>5</v>
      </c>
      <c r="D1976">
        <f>SUMIF(B$1:B$2162, B1976, C$1:C$2162)</f>
        <v>59</v>
      </c>
      <c r="E1976" s="2" t="str">
        <f t="shared" si="212"/>
        <v>2.23</v>
      </c>
      <c r="F1976">
        <f t="shared" si="213"/>
        <v>11.15</v>
      </c>
      <c r="G1976">
        <f t="shared" si="214"/>
        <v>2014</v>
      </c>
      <c r="H1976">
        <f>SUMIF(B$1:B1976, B1976, F$1:F1976)</f>
        <v>129.15</v>
      </c>
      <c r="I1976">
        <f t="shared" si="218"/>
        <v>0.05</v>
      </c>
      <c r="J1976">
        <f t="shared" si="215"/>
        <v>10.9</v>
      </c>
      <c r="K1976" s="1">
        <f>EOMONTH(A1976, 0)</f>
        <v>41729</v>
      </c>
      <c r="L1976" s="3">
        <f t="shared" si="216"/>
        <v>4721</v>
      </c>
      <c r="M1976">
        <f t="shared" si="217"/>
        <v>0</v>
      </c>
    </row>
    <row r="1977" spans="1:13" x14ac:dyDescent="0.25">
      <c r="A1977" s="1">
        <v>41713</v>
      </c>
      <c r="B1977" t="s">
        <v>69</v>
      </c>
      <c r="C1977" s="3">
        <v>146</v>
      </c>
      <c r="D1977">
        <f>SUMIF(B$1:B$2162, B1977, C$1:C$2162)</f>
        <v>3803</v>
      </c>
      <c r="E1977" s="2" t="str">
        <f t="shared" si="212"/>
        <v>2.23</v>
      </c>
      <c r="F1977">
        <f t="shared" si="213"/>
        <v>325.58</v>
      </c>
      <c r="G1977">
        <f t="shared" si="214"/>
        <v>2014</v>
      </c>
      <c r="H1977">
        <f>SUMIF(B$1:B1977, B1977, F$1:F1977)</f>
        <v>7039.6000000000013</v>
      </c>
      <c r="I1977">
        <f t="shared" si="218"/>
        <v>0.1</v>
      </c>
      <c r="J1977">
        <f t="shared" si="215"/>
        <v>310.97999999999996</v>
      </c>
      <c r="K1977" s="1">
        <f>EOMONTH(A1977, 0)</f>
        <v>41729</v>
      </c>
      <c r="L1977" s="3">
        <f t="shared" si="216"/>
        <v>4575</v>
      </c>
      <c r="M1977">
        <f t="shared" si="217"/>
        <v>0</v>
      </c>
    </row>
    <row r="1978" spans="1:13" x14ac:dyDescent="0.25">
      <c r="A1978" s="1">
        <v>41714</v>
      </c>
      <c r="B1978" t="s">
        <v>20</v>
      </c>
      <c r="C1978" s="3">
        <v>114</v>
      </c>
      <c r="D1978">
        <f>SUMIF(B$1:B$2162, B1978, C$1:C$2162)</f>
        <v>1822</v>
      </c>
      <c r="E1978" s="2" t="str">
        <f t="shared" si="212"/>
        <v>2.23</v>
      </c>
      <c r="F1978">
        <f t="shared" si="213"/>
        <v>254.22</v>
      </c>
      <c r="G1978">
        <f t="shared" si="214"/>
        <v>2014</v>
      </c>
      <c r="H1978">
        <f>SUMIF(B$1:B1978, B1978, F$1:F1978)</f>
        <v>3101.29</v>
      </c>
      <c r="I1978">
        <f t="shared" si="218"/>
        <v>0.1</v>
      </c>
      <c r="J1978">
        <f t="shared" si="215"/>
        <v>242.82</v>
      </c>
      <c r="K1978" s="1">
        <f>EOMONTH(A1978, 0)</f>
        <v>41729</v>
      </c>
      <c r="L1978" s="3">
        <f t="shared" si="216"/>
        <v>4461</v>
      </c>
      <c r="M1978">
        <f t="shared" si="217"/>
        <v>0</v>
      </c>
    </row>
    <row r="1979" spans="1:13" x14ac:dyDescent="0.25">
      <c r="A1979" s="1">
        <v>41716</v>
      </c>
      <c r="B1979" t="s">
        <v>14</v>
      </c>
      <c r="C1979" s="3">
        <v>265</v>
      </c>
      <c r="D1979">
        <f>SUMIF(B$1:B$2162, B1979, C$1:C$2162)</f>
        <v>23660</v>
      </c>
      <c r="E1979" s="2" t="str">
        <f t="shared" si="212"/>
        <v>2.23</v>
      </c>
      <c r="F1979">
        <f t="shared" si="213"/>
        <v>590.95000000000005</v>
      </c>
      <c r="G1979">
        <f t="shared" si="214"/>
        <v>2014</v>
      </c>
      <c r="H1979">
        <f>SUMIF(B$1:B1979, B1979, F$1:F1979)</f>
        <v>46622.420000000006</v>
      </c>
      <c r="I1979">
        <f t="shared" si="218"/>
        <v>0.2</v>
      </c>
      <c r="J1979">
        <f t="shared" si="215"/>
        <v>537.94999999999993</v>
      </c>
      <c r="K1979" s="1">
        <f>EOMONTH(A1979, 0)</f>
        <v>41729</v>
      </c>
      <c r="L1979" s="3">
        <f t="shared" si="216"/>
        <v>4196</v>
      </c>
      <c r="M1979">
        <f t="shared" si="217"/>
        <v>0</v>
      </c>
    </row>
    <row r="1980" spans="1:13" x14ac:dyDescent="0.25">
      <c r="A1980" s="1">
        <v>41716</v>
      </c>
      <c r="B1980" t="s">
        <v>128</v>
      </c>
      <c r="C1980" s="3">
        <v>1</v>
      </c>
      <c r="D1980">
        <f>SUMIF(B$1:B$2162, B1980, C$1:C$2162)</f>
        <v>7</v>
      </c>
      <c r="E1980" s="2" t="str">
        <f t="shared" si="212"/>
        <v>2.23</v>
      </c>
      <c r="F1980">
        <f t="shared" si="213"/>
        <v>2.23</v>
      </c>
      <c r="G1980">
        <f t="shared" si="214"/>
        <v>2014</v>
      </c>
      <c r="H1980">
        <f>SUMIF(B$1:B1980, B1980, F$1:F1980)</f>
        <v>14.53</v>
      </c>
      <c r="I1980">
        <f t="shared" si="218"/>
        <v>0</v>
      </c>
      <c r="J1980">
        <f t="shared" si="215"/>
        <v>2.23</v>
      </c>
      <c r="K1980" s="1">
        <f>EOMONTH(A1980, 0)</f>
        <v>41729</v>
      </c>
      <c r="L1980" s="3">
        <f t="shared" si="216"/>
        <v>4195</v>
      </c>
      <c r="M1980">
        <f t="shared" si="217"/>
        <v>0</v>
      </c>
    </row>
    <row r="1981" spans="1:13" x14ac:dyDescent="0.25">
      <c r="A1981" s="1">
        <v>41719</v>
      </c>
      <c r="B1981" t="s">
        <v>156</v>
      </c>
      <c r="C1981" s="3">
        <v>16</v>
      </c>
      <c r="D1981">
        <f>SUMIF(B$1:B$2162, B1981, C$1:C$2162)</f>
        <v>31</v>
      </c>
      <c r="E1981" s="2" t="str">
        <f t="shared" si="212"/>
        <v>2.23</v>
      </c>
      <c r="F1981">
        <f t="shared" si="213"/>
        <v>35.68</v>
      </c>
      <c r="G1981">
        <f t="shared" si="214"/>
        <v>2014</v>
      </c>
      <c r="H1981">
        <f>SUMIF(B$1:B1981, B1981, F$1:F1981)</f>
        <v>67.430000000000007</v>
      </c>
      <c r="I1981">
        <f t="shared" si="218"/>
        <v>0</v>
      </c>
      <c r="J1981">
        <f t="shared" si="215"/>
        <v>35.68</v>
      </c>
      <c r="K1981" s="1">
        <f>EOMONTH(A1981, 0)</f>
        <v>41729</v>
      </c>
      <c r="L1981" s="3">
        <f t="shared" si="216"/>
        <v>4179</v>
      </c>
      <c r="M1981">
        <f t="shared" si="217"/>
        <v>0</v>
      </c>
    </row>
    <row r="1982" spans="1:13" x14ac:dyDescent="0.25">
      <c r="A1982" s="1">
        <v>41721</v>
      </c>
      <c r="B1982" t="s">
        <v>22</v>
      </c>
      <c r="C1982" s="3">
        <v>118</v>
      </c>
      <c r="D1982">
        <f>SUMIF(B$1:B$2162, B1982, C$1:C$2162)</f>
        <v>26025</v>
      </c>
      <c r="E1982" s="2" t="str">
        <f t="shared" si="212"/>
        <v>2.23</v>
      </c>
      <c r="F1982">
        <f t="shared" si="213"/>
        <v>263.14</v>
      </c>
      <c r="G1982">
        <f t="shared" si="214"/>
        <v>2014</v>
      </c>
      <c r="H1982">
        <f>SUMIF(B$1:B1982, B1982, F$1:F1982)</f>
        <v>45998.87</v>
      </c>
      <c r="I1982">
        <f t="shared" si="218"/>
        <v>0.2</v>
      </c>
      <c r="J1982">
        <f t="shared" si="215"/>
        <v>239.53999999999996</v>
      </c>
      <c r="K1982" s="1">
        <f>EOMONTH(A1982, 0)</f>
        <v>41729</v>
      </c>
      <c r="L1982" s="3">
        <f t="shared" si="216"/>
        <v>4061</v>
      </c>
      <c r="M1982">
        <f t="shared" si="217"/>
        <v>0</v>
      </c>
    </row>
    <row r="1983" spans="1:13" x14ac:dyDescent="0.25">
      <c r="A1983" s="1">
        <v>41721</v>
      </c>
      <c r="B1983" t="s">
        <v>191</v>
      </c>
      <c r="C1983" s="3">
        <v>11</v>
      </c>
      <c r="D1983">
        <f>SUMIF(B$1:B$2162, B1983, C$1:C$2162)</f>
        <v>18</v>
      </c>
      <c r="E1983" s="2" t="str">
        <f t="shared" si="212"/>
        <v>2.23</v>
      </c>
      <c r="F1983">
        <f t="shared" si="213"/>
        <v>24.53</v>
      </c>
      <c r="G1983">
        <f t="shared" si="214"/>
        <v>2014</v>
      </c>
      <c r="H1983">
        <f>SUMIF(B$1:B1983, B1983, F$1:F1983)</f>
        <v>39.44</v>
      </c>
      <c r="I1983">
        <f t="shared" si="218"/>
        <v>0</v>
      </c>
      <c r="J1983">
        <f t="shared" si="215"/>
        <v>24.53</v>
      </c>
      <c r="K1983" s="1">
        <f>EOMONTH(A1983, 0)</f>
        <v>41729</v>
      </c>
      <c r="L1983" s="3">
        <f t="shared" si="216"/>
        <v>4050</v>
      </c>
      <c r="M1983">
        <f t="shared" si="217"/>
        <v>0</v>
      </c>
    </row>
    <row r="1984" spans="1:13" x14ac:dyDescent="0.25">
      <c r="A1984" s="1">
        <v>41728</v>
      </c>
      <c r="B1984" t="s">
        <v>45</v>
      </c>
      <c r="C1984" s="3">
        <v>213</v>
      </c>
      <c r="D1984">
        <f>SUMIF(B$1:B$2162, B1984, C$1:C$2162)</f>
        <v>26451</v>
      </c>
      <c r="E1984" s="2" t="str">
        <f t="shared" si="212"/>
        <v>2.23</v>
      </c>
      <c r="F1984">
        <f t="shared" si="213"/>
        <v>474.99</v>
      </c>
      <c r="G1984">
        <f t="shared" si="214"/>
        <v>2014</v>
      </c>
      <c r="H1984">
        <f>SUMIF(B$1:B1984, B1984, F$1:F1984)</f>
        <v>52089.630000000005</v>
      </c>
      <c r="I1984">
        <f t="shared" si="218"/>
        <v>0.2</v>
      </c>
      <c r="J1984">
        <f t="shared" si="215"/>
        <v>432.39</v>
      </c>
      <c r="K1984" s="1">
        <f>EOMONTH(A1984, 0)</f>
        <v>41729</v>
      </c>
      <c r="L1984" s="3">
        <f t="shared" si="216"/>
        <v>3837</v>
      </c>
      <c r="M1984">
        <f t="shared" si="217"/>
        <v>0</v>
      </c>
    </row>
    <row r="1985" spans="1:13" x14ac:dyDescent="0.25">
      <c r="A1985" s="1">
        <v>41732</v>
      </c>
      <c r="B1985" t="s">
        <v>9</v>
      </c>
      <c r="C1985" s="3">
        <v>146</v>
      </c>
      <c r="D1985">
        <f>SUMIF(B$1:B$2162, B1985, C$1:C$2162)</f>
        <v>26955</v>
      </c>
      <c r="E1985" s="2" t="str">
        <f t="shared" si="212"/>
        <v>2.23</v>
      </c>
      <c r="F1985">
        <f t="shared" si="213"/>
        <v>325.58</v>
      </c>
      <c r="G1985">
        <f t="shared" si="214"/>
        <v>2014</v>
      </c>
      <c r="H1985">
        <f>SUMIF(B$1:B1985, B1985, F$1:F1985)</f>
        <v>53474.859999999993</v>
      </c>
      <c r="I1985">
        <f t="shared" si="218"/>
        <v>0.2</v>
      </c>
      <c r="J1985">
        <f t="shared" si="215"/>
        <v>296.38</v>
      </c>
      <c r="K1985" s="1">
        <f>EOMONTH(A1985, 0)</f>
        <v>41759</v>
      </c>
      <c r="L1985" s="3">
        <f t="shared" si="216"/>
        <v>5837</v>
      </c>
      <c r="M1985">
        <f t="shared" si="217"/>
        <v>0</v>
      </c>
    </row>
    <row r="1986" spans="1:13" x14ac:dyDescent="0.25">
      <c r="A1986" s="1">
        <v>41734</v>
      </c>
      <c r="B1986" t="s">
        <v>124</v>
      </c>
      <c r="C1986" s="3">
        <v>6</v>
      </c>
      <c r="D1986">
        <f>SUMIF(B$1:B$2162, B1986, C$1:C$2162)</f>
        <v>32</v>
      </c>
      <c r="E1986" s="2" t="str">
        <f t="shared" ref="E1986:E2049" si="219">INDEX(Z$1:Z$10, MATCH(YEAR(A1986), Y$1:Y$10, 0))</f>
        <v>2.23</v>
      </c>
      <c r="F1986">
        <f t="shared" ref="F1986:F2049" si="220">C1986*E1986</f>
        <v>13.379999999999999</v>
      </c>
      <c r="G1986">
        <f t="shared" ref="G1986:G2049" si="221">YEAR(A1986)</f>
        <v>2014</v>
      </c>
      <c r="H1986">
        <f>SUMIF(B$1:B1986, B1986, F$1:F1986)</f>
        <v>36.51</v>
      </c>
      <c r="I1986">
        <f t="shared" si="218"/>
        <v>0</v>
      </c>
      <c r="J1986">
        <f t="shared" ref="J1986:J2049" si="222">C1986*(E1986-I1986)</f>
        <v>13.379999999999999</v>
      </c>
      <c r="K1986" s="1">
        <f>EOMONTH(A1986, 0)</f>
        <v>41759</v>
      </c>
      <c r="L1986" s="3">
        <f t="shared" si="216"/>
        <v>5831</v>
      </c>
      <c r="M1986">
        <f t="shared" si="217"/>
        <v>0</v>
      </c>
    </row>
    <row r="1987" spans="1:13" x14ac:dyDescent="0.25">
      <c r="A1987" s="1">
        <v>41736</v>
      </c>
      <c r="B1987" t="s">
        <v>45</v>
      </c>
      <c r="C1987" s="3">
        <v>392</v>
      </c>
      <c r="D1987">
        <f>SUMIF(B$1:B$2162, B1987, C$1:C$2162)</f>
        <v>26451</v>
      </c>
      <c r="E1987" s="2" t="str">
        <f t="shared" si="219"/>
        <v>2.23</v>
      </c>
      <c r="F1987">
        <f t="shared" si="220"/>
        <v>874.16</v>
      </c>
      <c r="G1987">
        <f t="shared" si="221"/>
        <v>2014</v>
      </c>
      <c r="H1987">
        <f>SUMIF(B$1:B1987, B1987, F$1:F1987)</f>
        <v>52963.790000000008</v>
      </c>
      <c r="I1987">
        <f t="shared" si="218"/>
        <v>0.2</v>
      </c>
      <c r="J1987">
        <f t="shared" si="222"/>
        <v>795.75999999999988</v>
      </c>
      <c r="K1987" s="1">
        <f>EOMONTH(A1987, 0)</f>
        <v>41759</v>
      </c>
      <c r="L1987" s="3">
        <f t="shared" ref="L1987:L2050" si="223">IF(MONTH(K1986)&lt;MONTH(A1987), IF(L1986 &lt;5000, IF(L1986&lt;4000, IF(L1986&lt;3000, IF(L1986&lt;2000,IF(L1986&lt;1000, L1986 + 5000, L1986+4000), L1986+3000), L1986+2000), L1986+1000), L1986 - C1987), L1986 - C1987)</f>
        <v>5439</v>
      </c>
      <c r="M1987">
        <f t="shared" ref="M1987:M2050" si="224">IF(AND(MONTH(K1986)&lt;MONTH(A1987), L1987 + C1987 &gt; L1986 + 4000), 1, 0)</f>
        <v>0</v>
      </c>
    </row>
    <row r="1988" spans="1:13" x14ac:dyDescent="0.25">
      <c r="A1988" s="1">
        <v>41736</v>
      </c>
      <c r="B1988" t="s">
        <v>102</v>
      </c>
      <c r="C1988" s="3">
        <v>422</v>
      </c>
      <c r="D1988">
        <f>SUMIF(B$1:B$2162, B1988, C$1:C$2162)</f>
        <v>7904</v>
      </c>
      <c r="E1988" s="2" t="str">
        <f t="shared" si="219"/>
        <v>2.23</v>
      </c>
      <c r="F1988">
        <f t="shared" si="220"/>
        <v>941.06</v>
      </c>
      <c r="G1988">
        <f t="shared" si="221"/>
        <v>2014</v>
      </c>
      <c r="H1988">
        <f>SUMIF(B$1:B1988, B1988, F$1:F1988)</f>
        <v>14977.809999999998</v>
      </c>
      <c r="I1988">
        <f t="shared" si="218"/>
        <v>0.2</v>
      </c>
      <c r="J1988">
        <f t="shared" si="222"/>
        <v>856.66</v>
      </c>
      <c r="K1988" s="1">
        <f>EOMONTH(A1988, 0)</f>
        <v>41759</v>
      </c>
      <c r="L1988" s="3">
        <f t="shared" si="223"/>
        <v>5017</v>
      </c>
      <c r="M1988">
        <f t="shared" si="224"/>
        <v>0</v>
      </c>
    </row>
    <row r="1989" spans="1:13" x14ac:dyDescent="0.25">
      <c r="A1989" s="1">
        <v>41740</v>
      </c>
      <c r="B1989" t="s">
        <v>22</v>
      </c>
      <c r="C1989" s="3">
        <v>474</v>
      </c>
      <c r="D1989">
        <f>SUMIF(B$1:B$2162, B1989, C$1:C$2162)</f>
        <v>26025</v>
      </c>
      <c r="E1989" s="2" t="str">
        <f t="shared" si="219"/>
        <v>2.23</v>
      </c>
      <c r="F1989">
        <f t="shared" si="220"/>
        <v>1057.02</v>
      </c>
      <c r="G1989">
        <f t="shared" si="221"/>
        <v>2014</v>
      </c>
      <c r="H1989">
        <f>SUMIF(B$1:B1989, B1989, F$1:F1989)</f>
        <v>47055.89</v>
      </c>
      <c r="I1989">
        <f t="shared" si="218"/>
        <v>0.2</v>
      </c>
      <c r="J1989">
        <f t="shared" si="222"/>
        <v>962.21999999999991</v>
      </c>
      <c r="K1989" s="1">
        <f>EOMONTH(A1989, 0)</f>
        <v>41759</v>
      </c>
      <c r="L1989" s="3">
        <f t="shared" si="223"/>
        <v>4543</v>
      </c>
      <c r="M1989">
        <f t="shared" si="224"/>
        <v>0</v>
      </c>
    </row>
    <row r="1990" spans="1:13" x14ac:dyDescent="0.25">
      <c r="A1990" s="1">
        <v>41741</v>
      </c>
      <c r="B1990" t="s">
        <v>55</v>
      </c>
      <c r="C1990" s="3">
        <v>166</v>
      </c>
      <c r="D1990">
        <f>SUMIF(B$1:B$2162, B1990, C$1:C$2162)</f>
        <v>4926</v>
      </c>
      <c r="E1990" s="2" t="str">
        <f t="shared" si="219"/>
        <v>2.23</v>
      </c>
      <c r="F1990">
        <f t="shared" si="220"/>
        <v>370.18</v>
      </c>
      <c r="G1990">
        <f t="shared" si="221"/>
        <v>2014</v>
      </c>
      <c r="H1990">
        <f>SUMIF(B$1:B1990, B1990, F$1:F1990)</f>
        <v>9270.51</v>
      </c>
      <c r="I1990">
        <f t="shared" si="218"/>
        <v>0.1</v>
      </c>
      <c r="J1990">
        <f t="shared" si="222"/>
        <v>353.58</v>
      </c>
      <c r="K1990" s="1">
        <f>EOMONTH(A1990, 0)</f>
        <v>41759</v>
      </c>
      <c r="L1990" s="3">
        <f t="shared" si="223"/>
        <v>4377</v>
      </c>
      <c r="M1990">
        <f t="shared" si="224"/>
        <v>0</v>
      </c>
    </row>
    <row r="1991" spans="1:13" x14ac:dyDescent="0.25">
      <c r="A1991" s="1">
        <v>41743</v>
      </c>
      <c r="B1991" t="s">
        <v>55</v>
      </c>
      <c r="C1991" s="3">
        <v>121</v>
      </c>
      <c r="D1991">
        <f>SUMIF(B$1:B$2162, B1991, C$1:C$2162)</f>
        <v>4926</v>
      </c>
      <c r="E1991" s="2" t="str">
        <f t="shared" si="219"/>
        <v>2.23</v>
      </c>
      <c r="F1991">
        <f t="shared" si="220"/>
        <v>269.83</v>
      </c>
      <c r="G1991">
        <f t="shared" si="221"/>
        <v>2014</v>
      </c>
      <c r="H1991">
        <f>SUMIF(B$1:B1991, B1991, F$1:F1991)</f>
        <v>9540.34</v>
      </c>
      <c r="I1991">
        <f t="shared" si="218"/>
        <v>0.1</v>
      </c>
      <c r="J1991">
        <f t="shared" si="222"/>
        <v>257.72999999999996</v>
      </c>
      <c r="K1991" s="1">
        <f>EOMONTH(A1991, 0)</f>
        <v>41759</v>
      </c>
      <c r="L1991" s="3">
        <f t="shared" si="223"/>
        <v>4256</v>
      </c>
      <c r="M1991">
        <f t="shared" si="224"/>
        <v>0</v>
      </c>
    </row>
    <row r="1992" spans="1:13" x14ac:dyDescent="0.25">
      <c r="A1992" s="1">
        <v>41744</v>
      </c>
      <c r="B1992" t="s">
        <v>17</v>
      </c>
      <c r="C1992" s="3">
        <v>406</v>
      </c>
      <c r="D1992">
        <f>SUMIF(B$1:B$2162, B1992, C$1:C$2162)</f>
        <v>19896</v>
      </c>
      <c r="E1992" s="2" t="str">
        <f t="shared" si="219"/>
        <v>2.23</v>
      </c>
      <c r="F1992">
        <f t="shared" si="220"/>
        <v>905.38</v>
      </c>
      <c r="G1992">
        <f t="shared" si="221"/>
        <v>2014</v>
      </c>
      <c r="H1992">
        <f>SUMIF(B$1:B1992, B1992, F$1:F1992)</f>
        <v>37446.869999999995</v>
      </c>
      <c r="I1992">
        <f t="shared" si="218"/>
        <v>0.2</v>
      </c>
      <c r="J1992">
        <f t="shared" si="222"/>
        <v>824.18</v>
      </c>
      <c r="K1992" s="1">
        <f>EOMONTH(A1992, 0)</f>
        <v>41759</v>
      </c>
      <c r="L1992" s="3">
        <f t="shared" si="223"/>
        <v>3850</v>
      </c>
      <c r="M1992">
        <f t="shared" si="224"/>
        <v>0</v>
      </c>
    </row>
    <row r="1993" spans="1:13" x14ac:dyDescent="0.25">
      <c r="A1993" s="1">
        <v>41746</v>
      </c>
      <c r="B1993" t="s">
        <v>26</v>
      </c>
      <c r="C1993" s="3">
        <v>41</v>
      </c>
      <c r="D1993">
        <f>SUMIF(B$1:B$2162, B1993, C$1:C$2162)</f>
        <v>2286</v>
      </c>
      <c r="E1993" s="2" t="str">
        <f t="shared" si="219"/>
        <v>2.23</v>
      </c>
      <c r="F1993">
        <f t="shared" si="220"/>
        <v>91.429999999999993</v>
      </c>
      <c r="G1993">
        <f t="shared" si="221"/>
        <v>2014</v>
      </c>
      <c r="H1993">
        <f>SUMIF(B$1:B1993, B1993, F$1:F1993)</f>
        <v>5009.6500000000005</v>
      </c>
      <c r="I1993">
        <f t="shared" si="218"/>
        <v>0.1</v>
      </c>
      <c r="J1993">
        <f t="shared" si="222"/>
        <v>87.33</v>
      </c>
      <c r="K1993" s="1">
        <f>EOMONTH(A1993, 0)</f>
        <v>41759</v>
      </c>
      <c r="L1993" s="3">
        <f t="shared" si="223"/>
        <v>3809</v>
      </c>
      <c r="M1993">
        <f t="shared" si="224"/>
        <v>0</v>
      </c>
    </row>
    <row r="1994" spans="1:13" x14ac:dyDescent="0.25">
      <c r="A1994" s="1">
        <v>41750</v>
      </c>
      <c r="B1994" t="s">
        <v>9</v>
      </c>
      <c r="C1994" s="3">
        <v>246</v>
      </c>
      <c r="D1994">
        <f>SUMIF(B$1:B$2162, B1994, C$1:C$2162)</f>
        <v>26955</v>
      </c>
      <c r="E1994" s="2" t="str">
        <f t="shared" si="219"/>
        <v>2.23</v>
      </c>
      <c r="F1994">
        <f t="shared" si="220"/>
        <v>548.58000000000004</v>
      </c>
      <c r="G1994">
        <f t="shared" si="221"/>
        <v>2014</v>
      </c>
      <c r="H1994">
        <f>SUMIF(B$1:B1994, B1994, F$1:F1994)</f>
        <v>54023.439999999995</v>
      </c>
      <c r="I1994">
        <f t="shared" ref="I1994:I2057" si="225">IF(AND(H1994&gt;=100, H1994&lt;1000), 0.05, IF(AND(H1994&gt;=1000, H1994&lt;10000), 0.1, IF(H1994&gt;=10000, 0.2, 0)))</f>
        <v>0.2</v>
      </c>
      <c r="J1994">
        <f t="shared" si="222"/>
        <v>499.37999999999994</v>
      </c>
      <c r="K1994" s="1">
        <f>EOMONTH(A1994, 0)</f>
        <v>41759</v>
      </c>
      <c r="L1994" s="3">
        <f t="shared" si="223"/>
        <v>3563</v>
      </c>
      <c r="M1994">
        <f t="shared" si="224"/>
        <v>0</v>
      </c>
    </row>
    <row r="1995" spans="1:13" x14ac:dyDescent="0.25">
      <c r="A1995" s="1">
        <v>41750</v>
      </c>
      <c r="B1995" t="s">
        <v>50</v>
      </c>
      <c r="C1995" s="3">
        <v>254</v>
      </c>
      <c r="D1995">
        <f>SUMIF(B$1:B$2162, B1995, C$1:C$2162)</f>
        <v>22352</v>
      </c>
      <c r="E1995" s="2" t="str">
        <f t="shared" si="219"/>
        <v>2.23</v>
      </c>
      <c r="F1995">
        <f t="shared" si="220"/>
        <v>566.41999999999996</v>
      </c>
      <c r="G1995">
        <f t="shared" si="221"/>
        <v>2014</v>
      </c>
      <c r="H1995">
        <f>SUMIF(B$1:B1995, B1995, F$1:F1995)</f>
        <v>45486.319999999992</v>
      </c>
      <c r="I1995">
        <f t="shared" si="225"/>
        <v>0.2</v>
      </c>
      <c r="J1995">
        <f t="shared" si="222"/>
        <v>515.62</v>
      </c>
      <c r="K1995" s="1">
        <f>EOMONTH(A1995, 0)</f>
        <v>41759</v>
      </c>
      <c r="L1995" s="3">
        <f t="shared" si="223"/>
        <v>3309</v>
      </c>
      <c r="M1995">
        <f t="shared" si="224"/>
        <v>0</v>
      </c>
    </row>
    <row r="1996" spans="1:13" x14ac:dyDescent="0.25">
      <c r="A1996" s="1">
        <v>41755</v>
      </c>
      <c r="B1996" t="s">
        <v>5</v>
      </c>
      <c r="C1996" s="3">
        <v>365</v>
      </c>
      <c r="D1996">
        <f>SUMIF(B$1:B$2162, B1996, C$1:C$2162)</f>
        <v>11402</v>
      </c>
      <c r="E1996" s="2" t="str">
        <f t="shared" si="219"/>
        <v>2.23</v>
      </c>
      <c r="F1996">
        <f t="shared" si="220"/>
        <v>813.95</v>
      </c>
      <c r="G1996">
        <f t="shared" si="221"/>
        <v>2014</v>
      </c>
      <c r="H1996">
        <f>SUMIF(B$1:B1996, B1996, F$1:F1996)</f>
        <v>23628.680000000008</v>
      </c>
      <c r="I1996">
        <f t="shared" si="225"/>
        <v>0.2</v>
      </c>
      <c r="J1996">
        <f t="shared" si="222"/>
        <v>740.94999999999993</v>
      </c>
      <c r="K1996" s="1">
        <f>EOMONTH(A1996, 0)</f>
        <v>41759</v>
      </c>
      <c r="L1996" s="3">
        <f t="shared" si="223"/>
        <v>2944</v>
      </c>
      <c r="M1996">
        <f t="shared" si="224"/>
        <v>0</v>
      </c>
    </row>
    <row r="1997" spans="1:13" x14ac:dyDescent="0.25">
      <c r="A1997" s="1">
        <v>41755</v>
      </c>
      <c r="B1997" t="s">
        <v>19</v>
      </c>
      <c r="C1997" s="3">
        <v>148</v>
      </c>
      <c r="D1997">
        <f>SUMIF(B$1:B$2162, B1997, C$1:C$2162)</f>
        <v>4784</v>
      </c>
      <c r="E1997" s="2" t="str">
        <f t="shared" si="219"/>
        <v>2.23</v>
      </c>
      <c r="F1997">
        <f t="shared" si="220"/>
        <v>330.04</v>
      </c>
      <c r="G1997">
        <f t="shared" si="221"/>
        <v>2014</v>
      </c>
      <c r="H1997">
        <f>SUMIF(B$1:B1997, B1997, F$1:F1997)</f>
        <v>9842.43</v>
      </c>
      <c r="I1997">
        <f t="shared" si="225"/>
        <v>0.1</v>
      </c>
      <c r="J1997">
        <f t="shared" si="222"/>
        <v>315.24</v>
      </c>
      <c r="K1997" s="1">
        <f>EOMONTH(A1997, 0)</f>
        <v>41759</v>
      </c>
      <c r="L1997" s="3">
        <f t="shared" si="223"/>
        <v>2796</v>
      </c>
      <c r="M1997">
        <f t="shared" si="224"/>
        <v>0</v>
      </c>
    </row>
    <row r="1998" spans="1:13" x14ac:dyDescent="0.25">
      <c r="A1998" s="1">
        <v>41756</v>
      </c>
      <c r="B1998" t="s">
        <v>20</v>
      </c>
      <c r="C1998" s="3">
        <v>20</v>
      </c>
      <c r="D1998">
        <f>SUMIF(B$1:B$2162, B1998, C$1:C$2162)</f>
        <v>1822</v>
      </c>
      <c r="E1998" s="2" t="str">
        <f t="shared" si="219"/>
        <v>2.23</v>
      </c>
      <c r="F1998">
        <f t="shared" si="220"/>
        <v>44.6</v>
      </c>
      <c r="G1998">
        <f t="shared" si="221"/>
        <v>2014</v>
      </c>
      <c r="H1998">
        <f>SUMIF(B$1:B1998, B1998, F$1:F1998)</f>
        <v>3145.89</v>
      </c>
      <c r="I1998">
        <f t="shared" si="225"/>
        <v>0.1</v>
      </c>
      <c r="J1998">
        <f t="shared" si="222"/>
        <v>42.599999999999994</v>
      </c>
      <c r="K1998" s="1">
        <f>EOMONTH(A1998, 0)</f>
        <v>41759</v>
      </c>
      <c r="L1998" s="3">
        <f t="shared" si="223"/>
        <v>2776</v>
      </c>
      <c r="M1998">
        <f t="shared" si="224"/>
        <v>0</v>
      </c>
    </row>
    <row r="1999" spans="1:13" x14ac:dyDescent="0.25">
      <c r="A1999" s="1">
        <v>41761</v>
      </c>
      <c r="B1999" t="s">
        <v>137</v>
      </c>
      <c r="C1999" s="3">
        <v>4</v>
      </c>
      <c r="D1999">
        <f>SUMIF(B$1:B$2162, B1999, C$1:C$2162)</f>
        <v>39</v>
      </c>
      <c r="E1999" s="2" t="str">
        <f t="shared" si="219"/>
        <v>2.23</v>
      </c>
      <c r="F1999">
        <f t="shared" si="220"/>
        <v>8.92</v>
      </c>
      <c r="G1999">
        <f t="shared" si="221"/>
        <v>2014</v>
      </c>
      <c r="H1999">
        <f>SUMIF(B$1:B1999, B1999, F$1:F1999)</f>
        <v>84.12</v>
      </c>
      <c r="I1999">
        <f t="shared" si="225"/>
        <v>0</v>
      </c>
      <c r="J1999">
        <f t="shared" si="222"/>
        <v>8.92</v>
      </c>
      <c r="K1999" s="1">
        <f>EOMONTH(A1999, 0)</f>
        <v>41790</v>
      </c>
      <c r="L1999" s="3">
        <f t="shared" si="223"/>
        <v>5776</v>
      </c>
      <c r="M1999">
        <f t="shared" si="224"/>
        <v>0</v>
      </c>
    </row>
    <row r="2000" spans="1:13" x14ac:dyDescent="0.25">
      <c r="A2000" s="1">
        <v>41764</v>
      </c>
      <c r="B2000" t="s">
        <v>45</v>
      </c>
      <c r="C2000" s="3">
        <v>215</v>
      </c>
      <c r="D2000">
        <f>SUMIF(B$1:B$2162, B2000, C$1:C$2162)</f>
        <v>26451</v>
      </c>
      <c r="E2000" s="2" t="str">
        <f t="shared" si="219"/>
        <v>2.23</v>
      </c>
      <c r="F2000">
        <f t="shared" si="220"/>
        <v>479.45</v>
      </c>
      <c r="G2000">
        <f t="shared" si="221"/>
        <v>2014</v>
      </c>
      <c r="H2000">
        <f>SUMIF(B$1:B2000, B2000, F$1:F2000)</f>
        <v>53443.240000000005</v>
      </c>
      <c r="I2000">
        <f t="shared" si="225"/>
        <v>0.2</v>
      </c>
      <c r="J2000">
        <f t="shared" si="222"/>
        <v>436.44999999999993</v>
      </c>
      <c r="K2000" s="1">
        <f>EOMONTH(A2000, 0)</f>
        <v>41790</v>
      </c>
      <c r="L2000" s="3">
        <f t="shared" si="223"/>
        <v>5561</v>
      </c>
      <c r="M2000">
        <f t="shared" si="224"/>
        <v>0</v>
      </c>
    </row>
    <row r="2001" spans="1:13" x14ac:dyDescent="0.25">
      <c r="A2001" s="1">
        <v>41766</v>
      </c>
      <c r="B2001" t="s">
        <v>7</v>
      </c>
      <c r="C2001" s="3">
        <v>496</v>
      </c>
      <c r="D2001">
        <f>SUMIF(B$1:B$2162, B2001, C$1:C$2162)</f>
        <v>27505</v>
      </c>
      <c r="E2001" s="2" t="str">
        <f t="shared" si="219"/>
        <v>2.23</v>
      </c>
      <c r="F2001">
        <f t="shared" si="220"/>
        <v>1106.08</v>
      </c>
      <c r="G2001">
        <f t="shared" si="221"/>
        <v>2014</v>
      </c>
      <c r="H2001">
        <f>SUMIF(B$1:B2001, B2001, F$1:F2001)</f>
        <v>53830.729999999989</v>
      </c>
      <c r="I2001">
        <f t="shared" si="225"/>
        <v>0.2</v>
      </c>
      <c r="J2001">
        <f t="shared" si="222"/>
        <v>1006.8799999999999</v>
      </c>
      <c r="K2001" s="1">
        <f>EOMONTH(A2001, 0)</f>
        <v>41790</v>
      </c>
      <c r="L2001" s="3">
        <f t="shared" si="223"/>
        <v>5065</v>
      </c>
      <c r="M2001">
        <f t="shared" si="224"/>
        <v>0</v>
      </c>
    </row>
    <row r="2002" spans="1:13" x14ac:dyDescent="0.25">
      <c r="A2002" s="1">
        <v>41766</v>
      </c>
      <c r="B2002" t="s">
        <v>12</v>
      </c>
      <c r="C2002" s="3">
        <v>138</v>
      </c>
      <c r="D2002">
        <f>SUMIF(B$1:B$2162, B2002, C$1:C$2162)</f>
        <v>5492</v>
      </c>
      <c r="E2002" s="2" t="str">
        <f t="shared" si="219"/>
        <v>2.23</v>
      </c>
      <c r="F2002">
        <f t="shared" si="220"/>
        <v>307.74</v>
      </c>
      <c r="G2002">
        <f t="shared" si="221"/>
        <v>2014</v>
      </c>
      <c r="H2002">
        <f>SUMIF(B$1:B2002, B2002, F$1:F2002)</f>
        <v>9562.48</v>
      </c>
      <c r="I2002">
        <f t="shared" si="225"/>
        <v>0.1</v>
      </c>
      <c r="J2002">
        <f t="shared" si="222"/>
        <v>293.94</v>
      </c>
      <c r="K2002" s="1">
        <f>EOMONTH(A2002, 0)</f>
        <v>41790</v>
      </c>
      <c r="L2002" s="3">
        <f t="shared" si="223"/>
        <v>4927</v>
      </c>
      <c r="M2002">
        <f t="shared" si="224"/>
        <v>0</v>
      </c>
    </row>
    <row r="2003" spans="1:13" x14ac:dyDescent="0.25">
      <c r="A2003" s="1">
        <v>41767</v>
      </c>
      <c r="B2003" t="s">
        <v>37</v>
      </c>
      <c r="C2003" s="3">
        <v>155</v>
      </c>
      <c r="D2003">
        <f>SUMIF(B$1:B$2162, B2003, C$1:C$2162)</f>
        <v>5232</v>
      </c>
      <c r="E2003" s="2" t="str">
        <f t="shared" si="219"/>
        <v>2.23</v>
      </c>
      <c r="F2003">
        <f t="shared" si="220"/>
        <v>345.65</v>
      </c>
      <c r="G2003">
        <f t="shared" si="221"/>
        <v>2014</v>
      </c>
      <c r="H2003">
        <f>SUMIF(B$1:B2003, B2003, F$1:F2003)</f>
        <v>10350.820000000002</v>
      </c>
      <c r="I2003">
        <f t="shared" si="225"/>
        <v>0.2</v>
      </c>
      <c r="J2003">
        <f t="shared" si="222"/>
        <v>314.64999999999998</v>
      </c>
      <c r="K2003" s="1">
        <f>EOMONTH(A2003, 0)</f>
        <v>41790</v>
      </c>
      <c r="L2003" s="3">
        <f t="shared" si="223"/>
        <v>4772</v>
      </c>
      <c r="M2003">
        <f t="shared" si="224"/>
        <v>0</v>
      </c>
    </row>
    <row r="2004" spans="1:13" x14ac:dyDescent="0.25">
      <c r="A2004" s="1">
        <v>41770</v>
      </c>
      <c r="B2004" t="s">
        <v>24</v>
      </c>
      <c r="C2004" s="3">
        <v>386</v>
      </c>
      <c r="D2004">
        <f>SUMIF(B$1:B$2162, B2004, C$1:C$2162)</f>
        <v>5797</v>
      </c>
      <c r="E2004" s="2" t="str">
        <f t="shared" si="219"/>
        <v>2.23</v>
      </c>
      <c r="F2004">
        <f t="shared" si="220"/>
        <v>860.78</v>
      </c>
      <c r="G2004">
        <f t="shared" si="221"/>
        <v>2014</v>
      </c>
      <c r="H2004">
        <f>SUMIF(B$1:B2004, B2004, F$1:F2004)</f>
        <v>11623.1</v>
      </c>
      <c r="I2004">
        <f t="shared" si="225"/>
        <v>0.2</v>
      </c>
      <c r="J2004">
        <f t="shared" si="222"/>
        <v>783.57999999999993</v>
      </c>
      <c r="K2004" s="1">
        <f>EOMONTH(A2004, 0)</f>
        <v>41790</v>
      </c>
      <c r="L2004" s="3">
        <f t="shared" si="223"/>
        <v>4386</v>
      </c>
      <c r="M2004">
        <f t="shared" si="224"/>
        <v>0</v>
      </c>
    </row>
    <row r="2005" spans="1:13" x14ac:dyDescent="0.25">
      <c r="A2005" s="1">
        <v>41773</v>
      </c>
      <c r="B2005" t="s">
        <v>71</v>
      </c>
      <c r="C2005" s="3">
        <v>124</v>
      </c>
      <c r="D2005">
        <f>SUMIF(B$1:B$2162, B2005, C$1:C$2162)</f>
        <v>3185</v>
      </c>
      <c r="E2005" s="2" t="str">
        <f t="shared" si="219"/>
        <v>2.23</v>
      </c>
      <c r="F2005">
        <f t="shared" si="220"/>
        <v>276.52</v>
      </c>
      <c r="G2005">
        <f t="shared" si="221"/>
        <v>2014</v>
      </c>
      <c r="H2005">
        <f>SUMIF(B$1:B2005, B2005, F$1:F2005)</f>
        <v>6235.92</v>
      </c>
      <c r="I2005">
        <f t="shared" si="225"/>
        <v>0.1</v>
      </c>
      <c r="J2005">
        <f t="shared" si="222"/>
        <v>264.12</v>
      </c>
      <c r="K2005" s="1">
        <f>EOMONTH(A2005, 0)</f>
        <v>41790</v>
      </c>
      <c r="L2005" s="3">
        <f t="shared" si="223"/>
        <v>4262</v>
      </c>
      <c r="M2005">
        <f t="shared" si="224"/>
        <v>0</v>
      </c>
    </row>
    <row r="2006" spans="1:13" x14ac:dyDescent="0.25">
      <c r="A2006" s="1">
        <v>41774</v>
      </c>
      <c r="B2006" t="s">
        <v>14</v>
      </c>
      <c r="C2006" s="3">
        <v>173</v>
      </c>
      <c r="D2006">
        <f>SUMIF(B$1:B$2162, B2006, C$1:C$2162)</f>
        <v>23660</v>
      </c>
      <c r="E2006" s="2" t="str">
        <f t="shared" si="219"/>
        <v>2.23</v>
      </c>
      <c r="F2006">
        <f t="shared" si="220"/>
        <v>385.79</v>
      </c>
      <c r="G2006">
        <f t="shared" si="221"/>
        <v>2014</v>
      </c>
      <c r="H2006">
        <f>SUMIF(B$1:B2006, B2006, F$1:F2006)</f>
        <v>47008.210000000006</v>
      </c>
      <c r="I2006">
        <f t="shared" si="225"/>
        <v>0.2</v>
      </c>
      <c r="J2006">
        <f t="shared" si="222"/>
        <v>351.18999999999994</v>
      </c>
      <c r="K2006" s="1">
        <f>EOMONTH(A2006, 0)</f>
        <v>41790</v>
      </c>
      <c r="L2006" s="3">
        <f t="shared" si="223"/>
        <v>4089</v>
      </c>
      <c r="M2006">
        <f t="shared" si="224"/>
        <v>0</v>
      </c>
    </row>
    <row r="2007" spans="1:13" x14ac:dyDescent="0.25">
      <c r="A2007" s="1">
        <v>41776</v>
      </c>
      <c r="B2007" t="s">
        <v>35</v>
      </c>
      <c r="C2007" s="3">
        <v>161</v>
      </c>
      <c r="D2007">
        <f>SUMIF(B$1:B$2162, B2007, C$1:C$2162)</f>
        <v>4407</v>
      </c>
      <c r="E2007" s="2" t="str">
        <f t="shared" si="219"/>
        <v>2.23</v>
      </c>
      <c r="F2007">
        <f t="shared" si="220"/>
        <v>359.03</v>
      </c>
      <c r="G2007">
        <f t="shared" si="221"/>
        <v>2014</v>
      </c>
      <c r="H2007">
        <f>SUMIF(B$1:B2007, B2007, F$1:F2007)</f>
        <v>9153.94</v>
      </c>
      <c r="I2007">
        <f t="shared" si="225"/>
        <v>0.1</v>
      </c>
      <c r="J2007">
        <f t="shared" si="222"/>
        <v>342.93</v>
      </c>
      <c r="K2007" s="1">
        <f>EOMONTH(A2007, 0)</f>
        <v>41790</v>
      </c>
      <c r="L2007" s="3">
        <f t="shared" si="223"/>
        <v>3928</v>
      </c>
      <c r="M2007">
        <f t="shared" si="224"/>
        <v>0</v>
      </c>
    </row>
    <row r="2008" spans="1:13" x14ac:dyDescent="0.25">
      <c r="A2008" s="1">
        <v>41778</v>
      </c>
      <c r="B2008" t="s">
        <v>69</v>
      </c>
      <c r="C2008" s="3">
        <v>147</v>
      </c>
      <c r="D2008">
        <f>SUMIF(B$1:B$2162, B2008, C$1:C$2162)</f>
        <v>3803</v>
      </c>
      <c r="E2008" s="2" t="str">
        <f t="shared" si="219"/>
        <v>2.23</v>
      </c>
      <c r="F2008">
        <f t="shared" si="220"/>
        <v>327.81</v>
      </c>
      <c r="G2008">
        <f t="shared" si="221"/>
        <v>2014</v>
      </c>
      <c r="H2008">
        <f>SUMIF(B$1:B2008, B2008, F$1:F2008)</f>
        <v>7367.4100000000017</v>
      </c>
      <c r="I2008">
        <f t="shared" si="225"/>
        <v>0.1</v>
      </c>
      <c r="J2008">
        <f t="shared" si="222"/>
        <v>313.10999999999996</v>
      </c>
      <c r="K2008" s="1">
        <f>EOMONTH(A2008, 0)</f>
        <v>41790</v>
      </c>
      <c r="L2008" s="3">
        <f t="shared" si="223"/>
        <v>3781</v>
      </c>
      <c r="M2008">
        <f t="shared" si="224"/>
        <v>0</v>
      </c>
    </row>
    <row r="2009" spans="1:13" x14ac:dyDescent="0.25">
      <c r="A2009" s="1">
        <v>41784</v>
      </c>
      <c r="B2009" t="s">
        <v>22</v>
      </c>
      <c r="C2009" s="3">
        <v>401</v>
      </c>
      <c r="D2009">
        <f>SUMIF(B$1:B$2162, B2009, C$1:C$2162)</f>
        <v>26025</v>
      </c>
      <c r="E2009" s="2" t="str">
        <f t="shared" si="219"/>
        <v>2.23</v>
      </c>
      <c r="F2009">
        <f t="shared" si="220"/>
        <v>894.23</v>
      </c>
      <c r="G2009">
        <f t="shared" si="221"/>
        <v>2014</v>
      </c>
      <c r="H2009">
        <f>SUMIF(B$1:B2009, B2009, F$1:F2009)</f>
        <v>47950.12</v>
      </c>
      <c r="I2009">
        <f t="shared" si="225"/>
        <v>0.2</v>
      </c>
      <c r="J2009">
        <f t="shared" si="222"/>
        <v>814.03</v>
      </c>
      <c r="K2009" s="1">
        <f>EOMONTH(A2009, 0)</f>
        <v>41790</v>
      </c>
      <c r="L2009" s="3">
        <f t="shared" si="223"/>
        <v>3380</v>
      </c>
      <c r="M2009">
        <f t="shared" si="224"/>
        <v>0</v>
      </c>
    </row>
    <row r="2010" spans="1:13" x14ac:dyDescent="0.25">
      <c r="A2010" s="1">
        <v>41784</v>
      </c>
      <c r="B2010" t="s">
        <v>50</v>
      </c>
      <c r="C2010" s="3">
        <v>101</v>
      </c>
      <c r="D2010">
        <f>SUMIF(B$1:B$2162, B2010, C$1:C$2162)</f>
        <v>22352</v>
      </c>
      <c r="E2010" s="2" t="str">
        <f t="shared" si="219"/>
        <v>2.23</v>
      </c>
      <c r="F2010">
        <f t="shared" si="220"/>
        <v>225.23</v>
      </c>
      <c r="G2010">
        <f t="shared" si="221"/>
        <v>2014</v>
      </c>
      <c r="H2010">
        <f>SUMIF(B$1:B2010, B2010, F$1:F2010)</f>
        <v>45711.549999999996</v>
      </c>
      <c r="I2010">
        <f t="shared" si="225"/>
        <v>0.2</v>
      </c>
      <c r="J2010">
        <f t="shared" si="222"/>
        <v>205.02999999999997</v>
      </c>
      <c r="K2010" s="1">
        <f>EOMONTH(A2010, 0)</f>
        <v>41790</v>
      </c>
      <c r="L2010" s="3">
        <f t="shared" si="223"/>
        <v>3279</v>
      </c>
      <c r="M2010">
        <f t="shared" si="224"/>
        <v>0</v>
      </c>
    </row>
    <row r="2011" spans="1:13" x14ac:dyDescent="0.25">
      <c r="A2011" s="1">
        <v>41785</v>
      </c>
      <c r="B2011" t="s">
        <v>22</v>
      </c>
      <c r="C2011" s="3">
        <v>169</v>
      </c>
      <c r="D2011">
        <f>SUMIF(B$1:B$2162, B2011, C$1:C$2162)</f>
        <v>26025</v>
      </c>
      <c r="E2011" s="2" t="str">
        <f t="shared" si="219"/>
        <v>2.23</v>
      </c>
      <c r="F2011">
        <f t="shared" si="220"/>
        <v>376.87</v>
      </c>
      <c r="G2011">
        <f t="shared" si="221"/>
        <v>2014</v>
      </c>
      <c r="H2011">
        <f>SUMIF(B$1:B2011, B2011, F$1:F2011)</f>
        <v>48326.990000000005</v>
      </c>
      <c r="I2011">
        <f t="shared" si="225"/>
        <v>0.2</v>
      </c>
      <c r="J2011">
        <f t="shared" si="222"/>
        <v>343.07</v>
      </c>
      <c r="K2011" s="1">
        <f>EOMONTH(A2011, 0)</f>
        <v>41790</v>
      </c>
      <c r="L2011" s="3">
        <f t="shared" si="223"/>
        <v>3110</v>
      </c>
      <c r="M2011">
        <f t="shared" si="224"/>
        <v>0</v>
      </c>
    </row>
    <row r="2012" spans="1:13" x14ac:dyDescent="0.25">
      <c r="A2012" s="1">
        <v>41786</v>
      </c>
      <c r="B2012" t="s">
        <v>14</v>
      </c>
      <c r="C2012" s="3">
        <v>324</v>
      </c>
      <c r="D2012">
        <f>SUMIF(B$1:B$2162, B2012, C$1:C$2162)</f>
        <v>23660</v>
      </c>
      <c r="E2012" s="2" t="str">
        <f t="shared" si="219"/>
        <v>2.23</v>
      </c>
      <c r="F2012">
        <f t="shared" si="220"/>
        <v>722.52</v>
      </c>
      <c r="G2012">
        <f t="shared" si="221"/>
        <v>2014</v>
      </c>
      <c r="H2012">
        <f>SUMIF(B$1:B2012, B2012, F$1:F2012)</f>
        <v>47730.73</v>
      </c>
      <c r="I2012">
        <f t="shared" si="225"/>
        <v>0.2</v>
      </c>
      <c r="J2012">
        <f t="shared" si="222"/>
        <v>657.71999999999991</v>
      </c>
      <c r="K2012" s="1">
        <f>EOMONTH(A2012, 0)</f>
        <v>41790</v>
      </c>
      <c r="L2012" s="3">
        <f t="shared" si="223"/>
        <v>2786</v>
      </c>
      <c r="M2012">
        <f t="shared" si="224"/>
        <v>0</v>
      </c>
    </row>
    <row r="2013" spans="1:13" x14ac:dyDescent="0.25">
      <c r="A2013" s="1">
        <v>41787</v>
      </c>
      <c r="B2013" t="s">
        <v>219</v>
      </c>
      <c r="C2013" s="3">
        <v>16</v>
      </c>
      <c r="D2013">
        <f>SUMIF(B$1:B$2162, B2013, C$1:C$2162)</f>
        <v>29</v>
      </c>
      <c r="E2013" s="2" t="str">
        <f t="shared" si="219"/>
        <v>2.23</v>
      </c>
      <c r="F2013">
        <f t="shared" si="220"/>
        <v>35.68</v>
      </c>
      <c r="G2013">
        <f t="shared" si="221"/>
        <v>2014</v>
      </c>
      <c r="H2013">
        <f>SUMIF(B$1:B2013, B2013, F$1:F2013)</f>
        <v>64.28</v>
      </c>
      <c r="I2013">
        <f t="shared" si="225"/>
        <v>0</v>
      </c>
      <c r="J2013">
        <f t="shared" si="222"/>
        <v>35.68</v>
      </c>
      <c r="K2013" s="1">
        <f>EOMONTH(A2013, 0)</f>
        <v>41790</v>
      </c>
      <c r="L2013" s="3">
        <f t="shared" si="223"/>
        <v>2770</v>
      </c>
      <c r="M2013">
        <f t="shared" si="224"/>
        <v>0</v>
      </c>
    </row>
    <row r="2014" spans="1:13" x14ac:dyDescent="0.25">
      <c r="A2014" s="1">
        <v>41788</v>
      </c>
      <c r="B2014" t="s">
        <v>71</v>
      </c>
      <c r="C2014" s="3">
        <v>194</v>
      </c>
      <c r="D2014">
        <f>SUMIF(B$1:B$2162, B2014, C$1:C$2162)</f>
        <v>3185</v>
      </c>
      <c r="E2014" s="2" t="str">
        <f t="shared" si="219"/>
        <v>2.23</v>
      </c>
      <c r="F2014">
        <f t="shared" si="220"/>
        <v>432.62</v>
      </c>
      <c r="G2014">
        <f t="shared" si="221"/>
        <v>2014</v>
      </c>
      <c r="H2014">
        <f>SUMIF(B$1:B2014, B2014, F$1:F2014)</f>
        <v>6668.54</v>
      </c>
      <c r="I2014">
        <f t="shared" si="225"/>
        <v>0.1</v>
      </c>
      <c r="J2014">
        <f t="shared" si="222"/>
        <v>413.21999999999997</v>
      </c>
      <c r="K2014" s="1">
        <f>EOMONTH(A2014, 0)</f>
        <v>41790</v>
      </c>
      <c r="L2014" s="3">
        <f t="shared" si="223"/>
        <v>2576</v>
      </c>
      <c r="M2014">
        <f t="shared" si="224"/>
        <v>0</v>
      </c>
    </row>
    <row r="2015" spans="1:13" x14ac:dyDescent="0.25">
      <c r="A2015" s="1">
        <v>41789</v>
      </c>
      <c r="B2015" t="s">
        <v>102</v>
      </c>
      <c r="C2015" s="3">
        <v>197</v>
      </c>
      <c r="D2015">
        <f>SUMIF(B$1:B$2162, B2015, C$1:C$2162)</f>
        <v>7904</v>
      </c>
      <c r="E2015" s="2" t="str">
        <f t="shared" si="219"/>
        <v>2.23</v>
      </c>
      <c r="F2015">
        <f t="shared" si="220"/>
        <v>439.31</v>
      </c>
      <c r="G2015">
        <f t="shared" si="221"/>
        <v>2014</v>
      </c>
      <c r="H2015">
        <f>SUMIF(B$1:B2015, B2015, F$1:F2015)</f>
        <v>15417.119999999997</v>
      </c>
      <c r="I2015">
        <f t="shared" si="225"/>
        <v>0.2</v>
      </c>
      <c r="J2015">
        <f t="shared" si="222"/>
        <v>399.90999999999997</v>
      </c>
      <c r="K2015" s="1">
        <f>EOMONTH(A2015, 0)</f>
        <v>41790</v>
      </c>
      <c r="L2015" s="3">
        <f t="shared" si="223"/>
        <v>2379</v>
      </c>
      <c r="M2015">
        <f t="shared" si="224"/>
        <v>0</v>
      </c>
    </row>
    <row r="2016" spans="1:13" x14ac:dyDescent="0.25">
      <c r="A2016" s="1">
        <v>41789</v>
      </c>
      <c r="B2016" t="s">
        <v>23</v>
      </c>
      <c r="C2016" s="3">
        <v>23</v>
      </c>
      <c r="D2016">
        <f>SUMIF(B$1:B$2162, B2016, C$1:C$2162)</f>
        <v>3905</v>
      </c>
      <c r="E2016" s="2" t="str">
        <f t="shared" si="219"/>
        <v>2.23</v>
      </c>
      <c r="F2016">
        <f t="shared" si="220"/>
        <v>51.29</v>
      </c>
      <c r="G2016">
        <f t="shared" si="221"/>
        <v>2014</v>
      </c>
      <c r="H2016">
        <f>SUMIF(B$1:B2016, B2016, F$1:F2016)</f>
        <v>8073.55</v>
      </c>
      <c r="I2016">
        <f t="shared" si="225"/>
        <v>0.1</v>
      </c>
      <c r="J2016">
        <f t="shared" si="222"/>
        <v>48.989999999999995</v>
      </c>
      <c r="K2016" s="1">
        <f>EOMONTH(A2016, 0)</f>
        <v>41790</v>
      </c>
      <c r="L2016" s="3">
        <f t="shared" si="223"/>
        <v>2356</v>
      </c>
      <c r="M2016">
        <f t="shared" si="224"/>
        <v>0</v>
      </c>
    </row>
    <row r="2017" spans="1:13" x14ac:dyDescent="0.25">
      <c r="A2017" s="1">
        <v>41790</v>
      </c>
      <c r="B2017" t="s">
        <v>12</v>
      </c>
      <c r="C2017" s="3">
        <v>138</v>
      </c>
      <c r="D2017">
        <f>SUMIF(B$1:B$2162, B2017, C$1:C$2162)</f>
        <v>5492</v>
      </c>
      <c r="E2017" s="2" t="str">
        <f t="shared" si="219"/>
        <v>2.23</v>
      </c>
      <c r="F2017">
        <f t="shared" si="220"/>
        <v>307.74</v>
      </c>
      <c r="G2017">
        <f t="shared" si="221"/>
        <v>2014</v>
      </c>
      <c r="H2017">
        <f>SUMIF(B$1:B2017, B2017, F$1:F2017)</f>
        <v>9870.2199999999993</v>
      </c>
      <c r="I2017">
        <f t="shared" si="225"/>
        <v>0.1</v>
      </c>
      <c r="J2017">
        <f t="shared" si="222"/>
        <v>293.94</v>
      </c>
      <c r="K2017" s="1">
        <f>EOMONTH(A2017, 0)</f>
        <v>41790</v>
      </c>
      <c r="L2017" s="3">
        <f t="shared" si="223"/>
        <v>2218</v>
      </c>
      <c r="M2017">
        <f t="shared" si="224"/>
        <v>0</v>
      </c>
    </row>
    <row r="2018" spans="1:13" x14ac:dyDescent="0.25">
      <c r="A2018" s="1">
        <v>41791</v>
      </c>
      <c r="B2018" t="s">
        <v>61</v>
      </c>
      <c r="C2018" s="3">
        <v>121</v>
      </c>
      <c r="D2018">
        <f>SUMIF(B$1:B$2162, B2018, C$1:C$2162)</f>
        <v>3705</v>
      </c>
      <c r="E2018" s="2" t="str">
        <f t="shared" si="219"/>
        <v>2.23</v>
      </c>
      <c r="F2018">
        <f t="shared" si="220"/>
        <v>269.83</v>
      </c>
      <c r="G2018">
        <f t="shared" si="221"/>
        <v>2014</v>
      </c>
      <c r="H2018">
        <f>SUMIF(B$1:B2018, B2018, F$1:F2018)</f>
        <v>6569.1299999999992</v>
      </c>
      <c r="I2018">
        <f t="shared" si="225"/>
        <v>0.1</v>
      </c>
      <c r="J2018">
        <f t="shared" si="222"/>
        <v>257.72999999999996</v>
      </c>
      <c r="K2018" s="1">
        <f>EOMONTH(A2018, 0)</f>
        <v>41820</v>
      </c>
      <c r="L2018" s="3">
        <f t="shared" si="223"/>
        <v>5218</v>
      </c>
      <c r="M2018">
        <f t="shared" si="224"/>
        <v>0</v>
      </c>
    </row>
    <row r="2019" spans="1:13" x14ac:dyDescent="0.25">
      <c r="A2019" s="1">
        <v>41793</v>
      </c>
      <c r="B2019" t="s">
        <v>204</v>
      </c>
      <c r="C2019" s="3">
        <v>10</v>
      </c>
      <c r="D2019">
        <f>SUMIF(B$1:B$2162, B2019, C$1:C$2162)</f>
        <v>16</v>
      </c>
      <c r="E2019" s="2" t="str">
        <f t="shared" si="219"/>
        <v>2.23</v>
      </c>
      <c r="F2019">
        <f t="shared" si="220"/>
        <v>22.3</v>
      </c>
      <c r="G2019">
        <f t="shared" si="221"/>
        <v>2014</v>
      </c>
      <c r="H2019">
        <f>SUMIF(B$1:B2019, B2019, F$1:F2019)</f>
        <v>34.900000000000006</v>
      </c>
      <c r="I2019">
        <f t="shared" si="225"/>
        <v>0</v>
      </c>
      <c r="J2019">
        <f t="shared" si="222"/>
        <v>22.3</v>
      </c>
      <c r="K2019" s="1">
        <f>EOMONTH(A2019, 0)</f>
        <v>41820</v>
      </c>
      <c r="L2019" s="3">
        <f t="shared" si="223"/>
        <v>5208</v>
      </c>
      <c r="M2019">
        <f t="shared" si="224"/>
        <v>0</v>
      </c>
    </row>
    <row r="2020" spans="1:13" x14ac:dyDescent="0.25">
      <c r="A2020" s="1">
        <v>41795</v>
      </c>
      <c r="B2020" t="s">
        <v>130</v>
      </c>
      <c r="C2020" s="3">
        <v>9</v>
      </c>
      <c r="D2020">
        <f>SUMIF(B$1:B$2162, B2020, C$1:C$2162)</f>
        <v>41</v>
      </c>
      <c r="E2020" s="2" t="str">
        <f t="shared" si="219"/>
        <v>2.23</v>
      </c>
      <c r="F2020">
        <f t="shared" si="220"/>
        <v>20.07</v>
      </c>
      <c r="G2020">
        <f t="shared" si="221"/>
        <v>2014</v>
      </c>
      <c r="H2020">
        <f>SUMIF(B$1:B2020, B2020, F$1:F2020)</f>
        <v>89.82</v>
      </c>
      <c r="I2020">
        <f t="shared" si="225"/>
        <v>0</v>
      </c>
      <c r="J2020">
        <f t="shared" si="222"/>
        <v>20.07</v>
      </c>
      <c r="K2020" s="1">
        <f>EOMONTH(A2020, 0)</f>
        <v>41820</v>
      </c>
      <c r="L2020" s="3">
        <f t="shared" si="223"/>
        <v>5199</v>
      </c>
      <c r="M2020">
        <f t="shared" si="224"/>
        <v>0</v>
      </c>
    </row>
    <row r="2021" spans="1:13" x14ac:dyDescent="0.25">
      <c r="A2021" s="1">
        <v>41798</v>
      </c>
      <c r="B2021" t="s">
        <v>52</v>
      </c>
      <c r="C2021" s="3">
        <v>35</v>
      </c>
      <c r="D2021">
        <f>SUMIF(B$1:B$2162, B2021, C$1:C$2162)</f>
        <v>5460</v>
      </c>
      <c r="E2021" s="2" t="str">
        <f t="shared" si="219"/>
        <v>2.23</v>
      </c>
      <c r="F2021">
        <f t="shared" si="220"/>
        <v>78.05</v>
      </c>
      <c r="G2021">
        <f t="shared" si="221"/>
        <v>2014</v>
      </c>
      <c r="H2021">
        <f>SUMIF(B$1:B2021, B2021, F$1:F2021)</f>
        <v>11129.379999999997</v>
      </c>
      <c r="I2021">
        <f t="shared" si="225"/>
        <v>0.2</v>
      </c>
      <c r="J2021">
        <f t="shared" si="222"/>
        <v>71.05</v>
      </c>
      <c r="K2021" s="1">
        <f>EOMONTH(A2021, 0)</f>
        <v>41820</v>
      </c>
      <c r="L2021" s="3">
        <f t="shared" si="223"/>
        <v>5164</v>
      </c>
      <c r="M2021">
        <f t="shared" si="224"/>
        <v>0</v>
      </c>
    </row>
    <row r="2022" spans="1:13" x14ac:dyDescent="0.25">
      <c r="A2022" s="1">
        <v>41802</v>
      </c>
      <c r="B2022" t="s">
        <v>35</v>
      </c>
      <c r="C2022" s="3">
        <v>154</v>
      </c>
      <c r="D2022">
        <f>SUMIF(B$1:B$2162, B2022, C$1:C$2162)</f>
        <v>4407</v>
      </c>
      <c r="E2022" s="2" t="str">
        <f t="shared" si="219"/>
        <v>2.23</v>
      </c>
      <c r="F2022">
        <f t="shared" si="220"/>
        <v>343.42</v>
      </c>
      <c r="G2022">
        <f t="shared" si="221"/>
        <v>2014</v>
      </c>
      <c r="H2022">
        <f>SUMIF(B$1:B2022, B2022, F$1:F2022)</f>
        <v>9497.36</v>
      </c>
      <c r="I2022">
        <f t="shared" si="225"/>
        <v>0.1</v>
      </c>
      <c r="J2022">
        <f t="shared" si="222"/>
        <v>328.02</v>
      </c>
      <c r="K2022" s="1">
        <f>EOMONTH(A2022, 0)</f>
        <v>41820</v>
      </c>
      <c r="L2022" s="3">
        <f t="shared" si="223"/>
        <v>5010</v>
      </c>
      <c r="M2022">
        <f t="shared" si="224"/>
        <v>0</v>
      </c>
    </row>
    <row r="2023" spans="1:13" x14ac:dyDescent="0.25">
      <c r="A2023" s="1">
        <v>41806</v>
      </c>
      <c r="B2023" t="s">
        <v>113</v>
      </c>
      <c r="C2023" s="3">
        <v>1</v>
      </c>
      <c r="D2023">
        <f>SUMIF(B$1:B$2162, B2023, C$1:C$2162)</f>
        <v>63</v>
      </c>
      <c r="E2023" s="2" t="str">
        <f t="shared" si="219"/>
        <v>2.23</v>
      </c>
      <c r="F2023">
        <f t="shared" si="220"/>
        <v>2.23</v>
      </c>
      <c r="G2023">
        <f t="shared" si="221"/>
        <v>2014</v>
      </c>
      <c r="H2023">
        <f>SUMIF(B$1:B2023, B2023, F$1:F2023)</f>
        <v>97.43</v>
      </c>
      <c r="I2023">
        <f t="shared" si="225"/>
        <v>0</v>
      </c>
      <c r="J2023">
        <f t="shared" si="222"/>
        <v>2.23</v>
      </c>
      <c r="K2023" s="1">
        <f>EOMONTH(A2023, 0)</f>
        <v>41820</v>
      </c>
      <c r="L2023" s="3">
        <f t="shared" si="223"/>
        <v>5009</v>
      </c>
      <c r="M2023">
        <f t="shared" si="224"/>
        <v>0</v>
      </c>
    </row>
    <row r="2024" spans="1:13" x14ac:dyDescent="0.25">
      <c r="A2024" s="1">
        <v>41807</v>
      </c>
      <c r="B2024" t="s">
        <v>14</v>
      </c>
      <c r="C2024" s="3">
        <v>249</v>
      </c>
      <c r="D2024">
        <f>SUMIF(B$1:B$2162, B2024, C$1:C$2162)</f>
        <v>23660</v>
      </c>
      <c r="E2024" s="2" t="str">
        <f t="shared" si="219"/>
        <v>2.23</v>
      </c>
      <c r="F2024">
        <f t="shared" si="220"/>
        <v>555.27</v>
      </c>
      <c r="G2024">
        <f t="shared" si="221"/>
        <v>2014</v>
      </c>
      <c r="H2024">
        <f>SUMIF(B$1:B2024, B2024, F$1:F2024)</f>
        <v>48286</v>
      </c>
      <c r="I2024">
        <f t="shared" si="225"/>
        <v>0.2</v>
      </c>
      <c r="J2024">
        <f t="shared" si="222"/>
        <v>505.46999999999997</v>
      </c>
      <c r="K2024" s="1">
        <f>EOMONTH(A2024, 0)</f>
        <v>41820</v>
      </c>
      <c r="L2024" s="3">
        <f t="shared" si="223"/>
        <v>4760</v>
      </c>
      <c r="M2024">
        <f t="shared" si="224"/>
        <v>0</v>
      </c>
    </row>
    <row r="2025" spans="1:13" x14ac:dyDescent="0.25">
      <c r="A2025" s="1">
        <v>41807</v>
      </c>
      <c r="B2025" t="s">
        <v>37</v>
      </c>
      <c r="C2025" s="3">
        <v>27</v>
      </c>
      <c r="D2025">
        <f>SUMIF(B$1:B$2162, B2025, C$1:C$2162)</f>
        <v>5232</v>
      </c>
      <c r="E2025" s="2" t="str">
        <f t="shared" si="219"/>
        <v>2.23</v>
      </c>
      <c r="F2025">
        <f t="shared" si="220"/>
        <v>60.21</v>
      </c>
      <c r="G2025">
        <f t="shared" si="221"/>
        <v>2014</v>
      </c>
      <c r="H2025">
        <f>SUMIF(B$1:B2025, B2025, F$1:F2025)</f>
        <v>10411.030000000001</v>
      </c>
      <c r="I2025">
        <f t="shared" si="225"/>
        <v>0.2</v>
      </c>
      <c r="J2025">
        <f t="shared" si="222"/>
        <v>54.809999999999995</v>
      </c>
      <c r="K2025" s="1">
        <f>EOMONTH(A2025, 0)</f>
        <v>41820</v>
      </c>
      <c r="L2025" s="3">
        <f t="shared" si="223"/>
        <v>4733</v>
      </c>
      <c r="M2025">
        <f t="shared" si="224"/>
        <v>0</v>
      </c>
    </row>
    <row r="2026" spans="1:13" x14ac:dyDescent="0.25">
      <c r="A2026" s="1">
        <v>41809</v>
      </c>
      <c r="B2026" t="s">
        <v>12</v>
      </c>
      <c r="C2026" s="3">
        <v>167</v>
      </c>
      <c r="D2026">
        <f>SUMIF(B$1:B$2162, B2026, C$1:C$2162)</f>
        <v>5492</v>
      </c>
      <c r="E2026" s="2" t="str">
        <f t="shared" si="219"/>
        <v>2.23</v>
      </c>
      <c r="F2026">
        <f t="shared" si="220"/>
        <v>372.41</v>
      </c>
      <c r="G2026">
        <f t="shared" si="221"/>
        <v>2014</v>
      </c>
      <c r="H2026">
        <f>SUMIF(B$1:B2026, B2026, F$1:F2026)</f>
        <v>10242.629999999999</v>
      </c>
      <c r="I2026">
        <f t="shared" si="225"/>
        <v>0.2</v>
      </c>
      <c r="J2026">
        <f t="shared" si="222"/>
        <v>339.01</v>
      </c>
      <c r="K2026" s="1">
        <f>EOMONTH(A2026, 0)</f>
        <v>41820</v>
      </c>
      <c r="L2026" s="3">
        <f t="shared" si="223"/>
        <v>4566</v>
      </c>
      <c r="M2026">
        <f t="shared" si="224"/>
        <v>0</v>
      </c>
    </row>
    <row r="2027" spans="1:13" x14ac:dyDescent="0.25">
      <c r="A2027" s="1">
        <v>41810</v>
      </c>
      <c r="B2027" t="s">
        <v>12</v>
      </c>
      <c r="C2027" s="3">
        <v>71</v>
      </c>
      <c r="D2027">
        <f>SUMIF(B$1:B$2162, B2027, C$1:C$2162)</f>
        <v>5492</v>
      </c>
      <c r="E2027" s="2" t="str">
        <f t="shared" si="219"/>
        <v>2.23</v>
      </c>
      <c r="F2027">
        <f t="shared" si="220"/>
        <v>158.33000000000001</v>
      </c>
      <c r="G2027">
        <f t="shared" si="221"/>
        <v>2014</v>
      </c>
      <c r="H2027">
        <f>SUMIF(B$1:B2027, B2027, F$1:F2027)</f>
        <v>10400.959999999999</v>
      </c>
      <c r="I2027">
        <f t="shared" si="225"/>
        <v>0.2</v>
      </c>
      <c r="J2027">
        <f t="shared" si="222"/>
        <v>144.13</v>
      </c>
      <c r="K2027" s="1">
        <f>EOMONTH(A2027, 0)</f>
        <v>41820</v>
      </c>
      <c r="L2027" s="3">
        <f t="shared" si="223"/>
        <v>4495</v>
      </c>
      <c r="M2027">
        <f t="shared" si="224"/>
        <v>0</v>
      </c>
    </row>
    <row r="2028" spans="1:13" x14ac:dyDescent="0.25">
      <c r="A2028" s="1">
        <v>41810</v>
      </c>
      <c r="B2028" t="s">
        <v>83</v>
      </c>
      <c r="C2028" s="3">
        <v>13</v>
      </c>
      <c r="D2028">
        <f>SUMIF(B$1:B$2162, B2028, C$1:C$2162)</f>
        <v>16</v>
      </c>
      <c r="E2028" s="2" t="str">
        <f t="shared" si="219"/>
        <v>2.23</v>
      </c>
      <c r="F2028">
        <f t="shared" si="220"/>
        <v>28.99</v>
      </c>
      <c r="G2028">
        <f t="shared" si="221"/>
        <v>2014</v>
      </c>
      <c r="H2028">
        <f>SUMIF(B$1:B2028, B2028, F$1:F2028)</f>
        <v>35.14</v>
      </c>
      <c r="I2028">
        <f t="shared" si="225"/>
        <v>0</v>
      </c>
      <c r="J2028">
        <f t="shared" si="222"/>
        <v>28.99</v>
      </c>
      <c r="K2028" s="1">
        <f>EOMONTH(A2028, 0)</f>
        <v>41820</v>
      </c>
      <c r="L2028" s="3">
        <f t="shared" si="223"/>
        <v>4482</v>
      </c>
      <c r="M2028">
        <f t="shared" si="224"/>
        <v>0</v>
      </c>
    </row>
    <row r="2029" spans="1:13" x14ac:dyDescent="0.25">
      <c r="A2029" s="1">
        <v>41811</v>
      </c>
      <c r="B2029" t="s">
        <v>30</v>
      </c>
      <c r="C2029" s="3">
        <v>90</v>
      </c>
      <c r="D2029">
        <f>SUMIF(B$1:B$2162, B2029, C$1:C$2162)</f>
        <v>5120</v>
      </c>
      <c r="E2029" s="2" t="str">
        <f t="shared" si="219"/>
        <v>2.23</v>
      </c>
      <c r="F2029">
        <f t="shared" si="220"/>
        <v>200.7</v>
      </c>
      <c r="G2029">
        <f t="shared" si="221"/>
        <v>2014</v>
      </c>
      <c r="H2029">
        <f>SUMIF(B$1:B2029, B2029, F$1:F2029)</f>
        <v>10847.53</v>
      </c>
      <c r="I2029">
        <f t="shared" si="225"/>
        <v>0.2</v>
      </c>
      <c r="J2029">
        <f t="shared" si="222"/>
        <v>182.7</v>
      </c>
      <c r="K2029" s="1">
        <f>EOMONTH(A2029, 0)</f>
        <v>41820</v>
      </c>
      <c r="L2029" s="3">
        <f t="shared" si="223"/>
        <v>4392</v>
      </c>
      <c r="M2029">
        <f t="shared" si="224"/>
        <v>0</v>
      </c>
    </row>
    <row r="2030" spans="1:13" x14ac:dyDescent="0.25">
      <c r="A2030" s="1">
        <v>41814</v>
      </c>
      <c r="B2030" t="s">
        <v>9</v>
      </c>
      <c r="C2030" s="3">
        <v>106</v>
      </c>
      <c r="D2030">
        <f>SUMIF(B$1:B$2162, B2030, C$1:C$2162)</f>
        <v>26955</v>
      </c>
      <c r="E2030" s="2" t="str">
        <f t="shared" si="219"/>
        <v>2.23</v>
      </c>
      <c r="F2030">
        <f t="shared" si="220"/>
        <v>236.38</v>
      </c>
      <c r="G2030">
        <f t="shared" si="221"/>
        <v>2014</v>
      </c>
      <c r="H2030">
        <f>SUMIF(B$1:B2030, B2030, F$1:F2030)</f>
        <v>54259.819999999992</v>
      </c>
      <c r="I2030">
        <f t="shared" si="225"/>
        <v>0.2</v>
      </c>
      <c r="J2030">
        <f t="shared" si="222"/>
        <v>215.17999999999998</v>
      </c>
      <c r="K2030" s="1">
        <f>EOMONTH(A2030, 0)</f>
        <v>41820</v>
      </c>
      <c r="L2030" s="3">
        <f t="shared" si="223"/>
        <v>4286</v>
      </c>
      <c r="M2030">
        <f t="shared" si="224"/>
        <v>0</v>
      </c>
    </row>
    <row r="2031" spans="1:13" x14ac:dyDescent="0.25">
      <c r="A2031" s="1">
        <v>41815</v>
      </c>
      <c r="B2031" t="s">
        <v>18</v>
      </c>
      <c r="C2031" s="3">
        <v>59</v>
      </c>
      <c r="D2031">
        <f>SUMIF(B$1:B$2162, B2031, C$1:C$2162)</f>
        <v>5156</v>
      </c>
      <c r="E2031" s="2" t="str">
        <f t="shared" si="219"/>
        <v>2.23</v>
      </c>
      <c r="F2031">
        <f t="shared" si="220"/>
        <v>131.57</v>
      </c>
      <c r="G2031">
        <f t="shared" si="221"/>
        <v>2014</v>
      </c>
      <c r="H2031">
        <f>SUMIF(B$1:B2031, B2031, F$1:F2031)</f>
        <v>10751.489999999998</v>
      </c>
      <c r="I2031">
        <f t="shared" si="225"/>
        <v>0.2</v>
      </c>
      <c r="J2031">
        <f t="shared" si="222"/>
        <v>119.76999999999998</v>
      </c>
      <c r="K2031" s="1">
        <f>EOMONTH(A2031, 0)</f>
        <v>41820</v>
      </c>
      <c r="L2031" s="3">
        <f t="shared" si="223"/>
        <v>4227</v>
      </c>
      <c r="M2031">
        <f t="shared" si="224"/>
        <v>0</v>
      </c>
    </row>
    <row r="2032" spans="1:13" x14ac:dyDescent="0.25">
      <c r="A2032" s="1">
        <v>41815</v>
      </c>
      <c r="B2032" t="s">
        <v>66</v>
      </c>
      <c r="C2032" s="3">
        <v>57</v>
      </c>
      <c r="D2032">
        <f>SUMIF(B$1:B$2162, B2032, C$1:C$2162)</f>
        <v>3795</v>
      </c>
      <c r="E2032" s="2" t="str">
        <f t="shared" si="219"/>
        <v>2.23</v>
      </c>
      <c r="F2032">
        <f t="shared" si="220"/>
        <v>127.11</v>
      </c>
      <c r="G2032">
        <f t="shared" si="221"/>
        <v>2014</v>
      </c>
      <c r="H2032">
        <f>SUMIF(B$1:B2032, B2032, F$1:F2032)</f>
        <v>8163.3099999999995</v>
      </c>
      <c r="I2032">
        <f t="shared" si="225"/>
        <v>0.1</v>
      </c>
      <c r="J2032">
        <f t="shared" si="222"/>
        <v>121.41</v>
      </c>
      <c r="K2032" s="1">
        <f>EOMONTH(A2032, 0)</f>
        <v>41820</v>
      </c>
      <c r="L2032" s="3">
        <f t="shared" si="223"/>
        <v>4170</v>
      </c>
      <c r="M2032">
        <f t="shared" si="224"/>
        <v>0</v>
      </c>
    </row>
    <row r="2033" spans="1:13" x14ac:dyDescent="0.25">
      <c r="A2033" s="1">
        <v>41817</v>
      </c>
      <c r="B2033" t="s">
        <v>79</v>
      </c>
      <c r="C2033" s="3">
        <v>11</v>
      </c>
      <c r="D2033">
        <f>SUMIF(B$1:B$2162, B2033, C$1:C$2162)</f>
        <v>56</v>
      </c>
      <c r="E2033" s="2" t="str">
        <f t="shared" si="219"/>
        <v>2.23</v>
      </c>
      <c r="F2033">
        <f t="shared" si="220"/>
        <v>24.53</v>
      </c>
      <c r="G2033">
        <f t="shared" si="221"/>
        <v>2014</v>
      </c>
      <c r="H2033">
        <f>SUMIF(B$1:B2033, B2033, F$1:F2033)</f>
        <v>119.33</v>
      </c>
      <c r="I2033">
        <f t="shared" si="225"/>
        <v>0.05</v>
      </c>
      <c r="J2033">
        <f t="shared" si="222"/>
        <v>23.98</v>
      </c>
      <c r="K2033" s="1">
        <f>EOMONTH(A2033, 0)</f>
        <v>41820</v>
      </c>
      <c r="L2033" s="3">
        <f t="shared" si="223"/>
        <v>4159</v>
      </c>
      <c r="M2033">
        <f t="shared" si="224"/>
        <v>0</v>
      </c>
    </row>
    <row r="2034" spans="1:13" x14ac:dyDescent="0.25">
      <c r="A2034" s="1">
        <v>41818</v>
      </c>
      <c r="B2034" t="s">
        <v>102</v>
      </c>
      <c r="C2034" s="3">
        <v>361</v>
      </c>
      <c r="D2034">
        <f>SUMIF(B$1:B$2162, B2034, C$1:C$2162)</f>
        <v>7904</v>
      </c>
      <c r="E2034" s="2" t="str">
        <f t="shared" si="219"/>
        <v>2.23</v>
      </c>
      <c r="F2034">
        <f t="shared" si="220"/>
        <v>805.03</v>
      </c>
      <c r="G2034">
        <f t="shared" si="221"/>
        <v>2014</v>
      </c>
      <c r="H2034">
        <f>SUMIF(B$1:B2034, B2034, F$1:F2034)</f>
        <v>16222.149999999998</v>
      </c>
      <c r="I2034">
        <f t="shared" si="225"/>
        <v>0.2</v>
      </c>
      <c r="J2034">
        <f t="shared" si="222"/>
        <v>732.82999999999993</v>
      </c>
      <c r="K2034" s="1">
        <f>EOMONTH(A2034, 0)</f>
        <v>41820</v>
      </c>
      <c r="L2034" s="3">
        <f t="shared" si="223"/>
        <v>3798</v>
      </c>
      <c r="M2034">
        <f t="shared" si="224"/>
        <v>0</v>
      </c>
    </row>
    <row r="2035" spans="1:13" x14ac:dyDescent="0.25">
      <c r="A2035" s="1">
        <v>41819</v>
      </c>
      <c r="B2035" t="s">
        <v>8</v>
      </c>
      <c r="C2035" s="3">
        <v>153</v>
      </c>
      <c r="D2035">
        <f>SUMIF(B$1:B$2162, B2035, C$1:C$2162)</f>
        <v>3835</v>
      </c>
      <c r="E2035" s="2" t="str">
        <f t="shared" si="219"/>
        <v>2.23</v>
      </c>
      <c r="F2035">
        <f t="shared" si="220"/>
        <v>341.19</v>
      </c>
      <c r="G2035">
        <f t="shared" si="221"/>
        <v>2014</v>
      </c>
      <c r="H2035">
        <f>SUMIF(B$1:B2035, B2035, F$1:F2035)</f>
        <v>6376.739999999998</v>
      </c>
      <c r="I2035">
        <f t="shared" si="225"/>
        <v>0.1</v>
      </c>
      <c r="J2035">
        <f t="shared" si="222"/>
        <v>325.89</v>
      </c>
      <c r="K2035" s="1">
        <f>EOMONTH(A2035, 0)</f>
        <v>41820</v>
      </c>
      <c r="L2035" s="3">
        <f t="shared" si="223"/>
        <v>3645</v>
      </c>
      <c r="M2035">
        <f t="shared" si="224"/>
        <v>0</v>
      </c>
    </row>
    <row r="2036" spans="1:13" x14ac:dyDescent="0.25">
      <c r="A2036" s="1">
        <v>41820</v>
      </c>
      <c r="B2036" t="s">
        <v>147</v>
      </c>
      <c r="C2036" s="3">
        <v>7</v>
      </c>
      <c r="D2036">
        <f>SUMIF(B$1:B$2162, B2036, C$1:C$2162)</f>
        <v>35</v>
      </c>
      <c r="E2036" s="2" t="str">
        <f t="shared" si="219"/>
        <v>2.23</v>
      </c>
      <c r="F2036">
        <f t="shared" si="220"/>
        <v>15.61</v>
      </c>
      <c r="G2036">
        <f t="shared" si="221"/>
        <v>2014</v>
      </c>
      <c r="H2036">
        <f>SUMIF(B$1:B2036, B2036, F$1:F2036)</f>
        <v>76.28</v>
      </c>
      <c r="I2036">
        <f t="shared" si="225"/>
        <v>0</v>
      </c>
      <c r="J2036">
        <f t="shared" si="222"/>
        <v>15.61</v>
      </c>
      <c r="K2036" s="1">
        <f>EOMONTH(A2036, 0)</f>
        <v>41820</v>
      </c>
      <c r="L2036" s="3">
        <f t="shared" si="223"/>
        <v>3638</v>
      </c>
      <c r="M2036">
        <f t="shared" si="224"/>
        <v>0</v>
      </c>
    </row>
    <row r="2037" spans="1:13" x14ac:dyDescent="0.25">
      <c r="A2037" s="1">
        <v>41821</v>
      </c>
      <c r="B2037" t="s">
        <v>71</v>
      </c>
      <c r="C2037" s="3">
        <v>65</v>
      </c>
      <c r="D2037">
        <f>SUMIF(B$1:B$2162, B2037, C$1:C$2162)</f>
        <v>3185</v>
      </c>
      <c r="E2037" s="2" t="str">
        <f t="shared" si="219"/>
        <v>2.23</v>
      </c>
      <c r="F2037">
        <f t="shared" si="220"/>
        <v>144.94999999999999</v>
      </c>
      <c r="G2037">
        <f t="shared" si="221"/>
        <v>2014</v>
      </c>
      <c r="H2037">
        <f>SUMIF(B$1:B2037, B2037, F$1:F2037)</f>
        <v>6813.49</v>
      </c>
      <c r="I2037">
        <f t="shared" si="225"/>
        <v>0.1</v>
      </c>
      <c r="J2037">
        <f t="shared" si="222"/>
        <v>138.44999999999999</v>
      </c>
      <c r="K2037" s="1">
        <f>EOMONTH(A2037, 0)</f>
        <v>41851</v>
      </c>
      <c r="L2037" s="3">
        <f t="shared" si="223"/>
        <v>5638</v>
      </c>
      <c r="M2037">
        <f t="shared" si="224"/>
        <v>0</v>
      </c>
    </row>
    <row r="2038" spans="1:13" x14ac:dyDescent="0.25">
      <c r="A2038" s="1">
        <v>41823</v>
      </c>
      <c r="B2038" t="s">
        <v>9</v>
      </c>
      <c r="C2038" s="3">
        <v>409</v>
      </c>
      <c r="D2038">
        <f>SUMIF(B$1:B$2162, B2038, C$1:C$2162)</f>
        <v>26955</v>
      </c>
      <c r="E2038" s="2" t="str">
        <f t="shared" si="219"/>
        <v>2.23</v>
      </c>
      <c r="F2038">
        <f t="shared" si="220"/>
        <v>912.06999999999994</v>
      </c>
      <c r="G2038">
        <f t="shared" si="221"/>
        <v>2014</v>
      </c>
      <c r="H2038">
        <f>SUMIF(B$1:B2038, B2038, F$1:F2038)</f>
        <v>55171.889999999992</v>
      </c>
      <c r="I2038">
        <f t="shared" si="225"/>
        <v>0.2</v>
      </c>
      <c r="J2038">
        <f t="shared" si="222"/>
        <v>830.26999999999987</v>
      </c>
      <c r="K2038" s="1">
        <f>EOMONTH(A2038, 0)</f>
        <v>41851</v>
      </c>
      <c r="L2038" s="3">
        <f t="shared" si="223"/>
        <v>5229</v>
      </c>
      <c r="M2038">
        <f t="shared" si="224"/>
        <v>0</v>
      </c>
    </row>
    <row r="2039" spans="1:13" x14ac:dyDescent="0.25">
      <c r="A2039" s="1">
        <v>41825</v>
      </c>
      <c r="B2039" t="s">
        <v>63</v>
      </c>
      <c r="C2039" s="3">
        <v>63</v>
      </c>
      <c r="D2039">
        <f>SUMIF(B$1:B$2162, B2039, C$1:C$2162)</f>
        <v>1002</v>
      </c>
      <c r="E2039" s="2" t="str">
        <f t="shared" si="219"/>
        <v>2.23</v>
      </c>
      <c r="F2039">
        <f t="shared" si="220"/>
        <v>140.49</v>
      </c>
      <c r="G2039">
        <f t="shared" si="221"/>
        <v>2014</v>
      </c>
      <c r="H2039">
        <f>SUMIF(B$1:B2039, B2039, F$1:F2039)</f>
        <v>2132.37</v>
      </c>
      <c r="I2039">
        <f t="shared" si="225"/>
        <v>0.1</v>
      </c>
      <c r="J2039">
        <f t="shared" si="222"/>
        <v>134.19</v>
      </c>
      <c r="K2039" s="1">
        <f>EOMONTH(A2039, 0)</f>
        <v>41851</v>
      </c>
      <c r="L2039" s="3">
        <f t="shared" si="223"/>
        <v>5166</v>
      </c>
      <c r="M2039">
        <f t="shared" si="224"/>
        <v>0</v>
      </c>
    </row>
    <row r="2040" spans="1:13" x14ac:dyDescent="0.25">
      <c r="A2040" s="1">
        <v>41826</v>
      </c>
      <c r="B2040" t="s">
        <v>7</v>
      </c>
      <c r="C2040" s="3">
        <v>441</v>
      </c>
      <c r="D2040">
        <f>SUMIF(B$1:B$2162, B2040, C$1:C$2162)</f>
        <v>27505</v>
      </c>
      <c r="E2040" s="2" t="str">
        <f t="shared" si="219"/>
        <v>2.23</v>
      </c>
      <c r="F2040">
        <f t="shared" si="220"/>
        <v>983.43</v>
      </c>
      <c r="G2040">
        <f t="shared" si="221"/>
        <v>2014</v>
      </c>
      <c r="H2040">
        <f>SUMIF(B$1:B2040, B2040, F$1:F2040)</f>
        <v>54814.159999999989</v>
      </c>
      <c r="I2040">
        <f t="shared" si="225"/>
        <v>0.2</v>
      </c>
      <c r="J2040">
        <f t="shared" si="222"/>
        <v>895.2299999999999</v>
      </c>
      <c r="K2040" s="1">
        <f>EOMONTH(A2040, 0)</f>
        <v>41851</v>
      </c>
      <c r="L2040" s="3">
        <f t="shared" si="223"/>
        <v>4725</v>
      </c>
      <c r="M2040">
        <f t="shared" si="224"/>
        <v>0</v>
      </c>
    </row>
    <row r="2041" spans="1:13" x14ac:dyDescent="0.25">
      <c r="A2041" s="1">
        <v>41830</v>
      </c>
      <c r="B2041" t="s">
        <v>52</v>
      </c>
      <c r="C2041" s="3">
        <v>91</v>
      </c>
      <c r="D2041">
        <f>SUMIF(B$1:B$2162, B2041, C$1:C$2162)</f>
        <v>5460</v>
      </c>
      <c r="E2041" s="2" t="str">
        <f t="shared" si="219"/>
        <v>2.23</v>
      </c>
      <c r="F2041">
        <f t="shared" si="220"/>
        <v>202.93</v>
      </c>
      <c r="G2041">
        <f t="shared" si="221"/>
        <v>2014</v>
      </c>
      <c r="H2041">
        <f>SUMIF(B$1:B2041, B2041, F$1:F2041)</f>
        <v>11332.309999999998</v>
      </c>
      <c r="I2041">
        <f t="shared" si="225"/>
        <v>0.2</v>
      </c>
      <c r="J2041">
        <f t="shared" si="222"/>
        <v>184.73</v>
      </c>
      <c r="K2041" s="1">
        <f>EOMONTH(A2041, 0)</f>
        <v>41851</v>
      </c>
      <c r="L2041" s="3">
        <f t="shared" si="223"/>
        <v>4634</v>
      </c>
      <c r="M2041">
        <f t="shared" si="224"/>
        <v>0</v>
      </c>
    </row>
    <row r="2042" spans="1:13" x14ac:dyDescent="0.25">
      <c r="A2042" s="1">
        <v>41831</v>
      </c>
      <c r="B2042" t="s">
        <v>12</v>
      </c>
      <c r="C2042" s="3">
        <v>73</v>
      </c>
      <c r="D2042">
        <f>SUMIF(B$1:B$2162, B2042, C$1:C$2162)</f>
        <v>5492</v>
      </c>
      <c r="E2042" s="2" t="str">
        <f t="shared" si="219"/>
        <v>2.23</v>
      </c>
      <c r="F2042">
        <f t="shared" si="220"/>
        <v>162.79</v>
      </c>
      <c r="G2042">
        <f t="shared" si="221"/>
        <v>2014</v>
      </c>
      <c r="H2042">
        <f>SUMIF(B$1:B2042, B2042, F$1:F2042)</f>
        <v>10563.75</v>
      </c>
      <c r="I2042">
        <f t="shared" si="225"/>
        <v>0.2</v>
      </c>
      <c r="J2042">
        <f t="shared" si="222"/>
        <v>148.19</v>
      </c>
      <c r="K2042" s="1">
        <f>EOMONTH(A2042, 0)</f>
        <v>41851</v>
      </c>
      <c r="L2042" s="3">
        <f t="shared" si="223"/>
        <v>4561</v>
      </c>
      <c r="M2042">
        <f t="shared" si="224"/>
        <v>0</v>
      </c>
    </row>
    <row r="2043" spans="1:13" x14ac:dyDescent="0.25">
      <c r="A2043" s="1">
        <v>41832</v>
      </c>
      <c r="B2043" t="s">
        <v>6</v>
      </c>
      <c r="C2043" s="3">
        <v>184</v>
      </c>
      <c r="D2043">
        <f>SUMIF(B$1:B$2162, B2043, C$1:C$2162)</f>
        <v>4309</v>
      </c>
      <c r="E2043" s="2" t="str">
        <f t="shared" si="219"/>
        <v>2.23</v>
      </c>
      <c r="F2043">
        <f t="shared" si="220"/>
        <v>410.32</v>
      </c>
      <c r="G2043">
        <f t="shared" si="221"/>
        <v>2014</v>
      </c>
      <c r="H2043">
        <f>SUMIF(B$1:B2043, B2043, F$1:F2043)</f>
        <v>9285.19</v>
      </c>
      <c r="I2043">
        <f t="shared" si="225"/>
        <v>0.1</v>
      </c>
      <c r="J2043">
        <f t="shared" si="222"/>
        <v>391.91999999999996</v>
      </c>
      <c r="K2043" s="1">
        <f>EOMONTH(A2043, 0)</f>
        <v>41851</v>
      </c>
      <c r="L2043" s="3">
        <f t="shared" si="223"/>
        <v>4377</v>
      </c>
      <c r="M2043">
        <f t="shared" si="224"/>
        <v>0</v>
      </c>
    </row>
    <row r="2044" spans="1:13" x14ac:dyDescent="0.25">
      <c r="A2044" s="1">
        <v>41836</v>
      </c>
      <c r="B2044" t="s">
        <v>61</v>
      </c>
      <c r="C2044" s="3">
        <v>191</v>
      </c>
      <c r="D2044">
        <f>SUMIF(B$1:B$2162, B2044, C$1:C$2162)</f>
        <v>3705</v>
      </c>
      <c r="E2044" s="2" t="str">
        <f t="shared" si="219"/>
        <v>2.23</v>
      </c>
      <c r="F2044">
        <f t="shared" si="220"/>
        <v>425.93</v>
      </c>
      <c r="G2044">
        <f t="shared" si="221"/>
        <v>2014</v>
      </c>
      <c r="H2044">
        <f>SUMIF(B$1:B2044, B2044, F$1:F2044)</f>
        <v>6995.0599999999995</v>
      </c>
      <c r="I2044">
        <f t="shared" si="225"/>
        <v>0.1</v>
      </c>
      <c r="J2044">
        <f t="shared" si="222"/>
        <v>406.83</v>
      </c>
      <c r="K2044" s="1">
        <f>EOMONTH(A2044, 0)</f>
        <v>41851</v>
      </c>
      <c r="L2044" s="3">
        <f t="shared" si="223"/>
        <v>4186</v>
      </c>
      <c r="M2044">
        <f t="shared" si="224"/>
        <v>0</v>
      </c>
    </row>
    <row r="2045" spans="1:13" x14ac:dyDescent="0.25">
      <c r="A2045" s="1">
        <v>41837</v>
      </c>
      <c r="B2045" t="s">
        <v>17</v>
      </c>
      <c r="C2045" s="3">
        <v>371</v>
      </c>
      <c r="D2045">
        <f>SUMIF(B$1:B$2162, B2045, C$1:C$2162)</f>
        <v>19896</v>
      </c>
      <c r="E2045" s="2" t="str">
        <f t="shared" si="219"/>
        <v>2.23</v>
      </c>
      <c r="F2045">
        <f t="shared" si="220"/>
        <v>827.33</v>
      </c>
      <c r="G2045">
        <f t="shared" si="221"/>
        <v>2014</v>
      </c>
      <c r="H2045">
        <f>SUMIF(B$1:B2045, B2045, F$1:F2045)</f>
        <v>38274.199999999997</v>
      </c>
      <c r="I2045">
        <f t="shared" si="225"/>
        <v>0.2</v>
      </c>
      <c r="J2045">
        <f t="shared" si="222"/>
        <v>753.12999999999988</v>
      </c>
      <c r="K2045" s="1">
        <f>EOMONTH(A2045, 0)</f>
        <v>41851</v>
      </c>
      <c r="L2045" s="3">
        <f t="shared" si="223"/>
        <v>3815</v>
      </c>
      <c r="M2045">
        <f t="shared" si="224"/>
        <v>0</v>
      </c>
    </row>
    <row r="2046" spans="1:13" x14ac:dyDescent="0.25">
      <c r="A2046" s="1">
        <v>41838</v>
      </c>
      <c r="B2046" t="s">
        <v>22</v>
      </c>
      <c r="C2046" s="3">
        <v>485</v>
      </c>
      <c r="D2046">
        <f>SUMIF(B$1:B$2162, B2046, C$1:C$2162)</f>
        <v>26025</v>
      </c>
      <c r="E2046" s="2" t="str">
        <f t="shared" si="219"/>
        <v>2.23</v>
      </c>
      <c r="F2046">
        <f t="shared" si="220"/>
        <v>1081.55</v>
      </c>
      <c r="G2046">
        <f t="shared" si="221"/>
        <v>2014</v>
      </c>
      <c r="H2046">
        <f>SUMIF(B$1:B2046, B2046, F$1:F2046)</f>
        <v>49408.540000000008</v>
      </c>
      <c r="I2046">
        <f t="shared" si="225"/>
        <v>0.2</v>
      </c>
      <c r="J2046">
        <f t="shared" si="222"/>
        <v>984.55</v>
      </c>
      <c r="K2046" s="1">
        <f>EOMONTH(A2046, 0)</f>
        <v>41851</v>
      </c>
      <c r="L2046" s="3">
        <f t="shared" si="223"/>
        <v>3330</v>
      </c>
      <c r="M2046">
        <f t="shared" si="224"/>
        <v>0</v>
      </c>
    </row>
    <row r="2047" spans="1:13" x14ac:dyDescent="0.25">
      <c r="A2047" s="1">
        <v>41838</v>
      </c>
      <c r="B2047" t="s">
        <v>37</v>
      </c>
      <c r="C2047" s="3">
        <v>92</v>
      </c>
      <c r="D2047">
        <f>SUMIF(B$1:B$2162, B2047, C$1:C$2162)</f>
        <v>5232</v>
      </c>
      <c r="E2047" s="2" t="str">
        <f t="shared" si="219"/>
        <v>2.23</v>
      </c>
      <c r="F2047">
        <f t="shared" si="220"/>
        <v>205.16</v>
      </c>
      <c r="G2047">
        <f t="shared" si="221"/>
        <v>2014</v>
      </c>
      <c r="H2047">
        <f>SUMIF(B$1:B2047, B2047, F$1:F2047)</f>
        <v>10616.19</v>
      </c>
      <c r="I2047">
        <f t="shared" si="225"/>
        <v>0.2</v>
      </c>
      <c r="J2047">
        <f t="shared" si="222"/>
        <v>186.76</v>
      </c>
      <c r="K2047" s="1">
        <f>EOMONTH(A2047, 0)</f>
        <v>41851</v>
      </c>
      <c r="L2047" s="3">
        <f t="shared" si="223"/>
        <v>3238</v>
      </c>
      <c r="M2047">
        <f t="shared" si="224"/>
        <v>0</v>
      </c>
    </row>
    <row r="2048" spans="1:13" x14ac:dyDescent="0.25">
      <c r="A2048" s="1">
        <v>41840</v>
      </c>
      <c r="B2048" t="s">
        <v>17</v>
      </c>
      <c r="C2048" s="3">
        <v>442</v>
      </c>
      <c r="D2048">
        <f>SUMIF(B$1:B$2162, B2048, C$1:C$2162)</f>
        <v>19896</v>
      </c>
      <c r="E2048" s="2" t="str">
        <f t="shared" si="219"/>
        <v>2.23</v>
      </c>
      <c r="F2048">
        <f t="shared" si="220"/>
        <v>985.66</v>
      </c>
      <c r="G2048">
        <f t="shared" si="221"/>
        <v>2014</v>
      </c>
      <c r="H2048">
        <f>SUMIF(B$1:B2048, B2048, F$1:F2048)</f>
        <v>39259.86</v>
      </c>
      <c r="I2048">
        <f t="shared" si="225"/>
        <v>0.2</v>
      </c>
      <c r="J2048">
        <f t="shared" si="222"/>
        <v>897.25999999999988</v>
      </c>
      <c r="K2048" s="1">
        <f>EOMONTH(A2048, 0)</f>
        <v>41851</v>
      </c>
      <c r="L2048" s="3">
        <f t="shared" si="223"/>
        <v>2796</v>
      </c>
      <c r="M2048">
        <f t="shared" si="224"/>
        <v>0</v>
      </c>
    </row>
    <row r="2049" spans="1:13" x14ac:dyDescent="0.25">
      <c r="A2049" s="1">
        <v>41841</v>
      </c>
      <c r="B2049" t="s">
        <v>8</v>
      </c>
      <c r="C2049" s="3">
        <v>44</v>
      </c>
      <c r="D2049">
        <f>SUMIF(B$1:B$2162, B2049, C$1:C$2162)</f>
        <v>3835</v>
      </c>
      <c r="E2049" s="2" t="str">
        <f t="shared" si="219"/>
        <v>2.23</v>
      </c>
      <c r="F2049">
        <f t="shared" si="220"/>
        <v>98.12</v>
      </c>
      <c r="G2049">
        <f t="shared" si="221"/>
        <v>2014</v>
      </c>
      <c r="H2049">
        <f>SUMIF(B$1:B2049, B2049, F$1:F2049)</f>
        <v>6474.8599999999979</v>
      </c>
      <c r="I2049">
        <f t="shared" si="225"/>
        <v>0.1</v>
      </c>
      <c r="J2049">
        <f t="shared" si="222"/>
        <v>93.72</v>
      </c>
      <c r="K2049" s="1">
        <f>EOMONTH(A2049, 0)</f>
        <v>41851</v>
      </c>
      <c r="L2049" s="3">
        <f t="shared" si="223"/>
        <v>2752</v>
      </c>
      <c r="M2049">
        <f t="shared" si="224"/>
        <v>0</v>
      </c>
    </row>
    <row r="2050" spans="1:13" x14ac:dyDescent="0.25">
      <c r="A2050" s="1">
        <v>41843</v>
      </c>
      <c r="B2050" t="s">
        <v>39</v>
      </c>
      <c r="C2050" s="3">
        <v>39</v>
      </c>
      <c r="D2050">
        <f>SUMIF(B$1:B$2162, B2050, C$1:C$2162)</f>
        <v>2042</v>
      </c>
      <c r="E2050" s="2" t="str">
        <f t="shared" ref="E2050:E2113" si="226">INDEX(Z$1:Z$10, MATCH(YEAR(A2050), Y$1:Y$10, 0))</f>
        <v>2.23</v>
      </c>
      <c r="F2050">
        <f t="shared" ref="F2050:F2113" si="227">C2050*E2050</f>
        <v>86.97</v>
      </c>
      <c r="G2050">
        <f t="shared" ref="G2050:G2113" si="228">YEAR(A2050)</f>
        <v>2014</v>
      </c>
      <c r="H2050">
        <f>SUMIF(B$1:B2050, B2050, F$1:F2050)</f>
        <v>4206.3200000000006</v>
      </c>
      <c r="I2050">
        <f t="shared" si="225"/>
        <v>0.1</v>
      </c>
      <c r="J2050">
        <f t="shared" ref="J2050:J2113" si="229">C2050*(E2050-I2050)</f>
        <v>83.07</v>
      </c>
      <c r="K2050" s="1">
        <f>EOMONTH(A2050, 0)</f>
        <v>41851</v>
      </c>
      <c r="L2050" s="3">
        <f t="shared" si="223"/>
        <v>2713</v>
      </c>
      <c r="M2050">
        <f t="shared" si="224"/>
        <v>0</v>
      </c>
    </row>
    <row r="2051" spans="1:13" x14ac:dyDescent="0.25">
      <c r="A2051" s="1">
        <v>41848</v>
      </c>
      <c r="B2051" t="s">
        <v>17</v>
      </c>
      <c r="C2051" s="3">
        <v>288</v>
      </c>
      <c r="D2051">
        <f>SUMIF(B$1:B$2162, B2051, C$1:C$2162)</f>
        <v>19896</v>
      </c>
      <c r="E2051" s="2" t="str">
        <f t="shared" si="226"/>
        <v>2.23</v>
      </c>
      <c r="F2051">
        <f t="shared" si="227"/>
        <v>642.24</v>
      </c>
      <c r="G2051">
        <f t="shared" si="228"/>
        <v>2014</v>
      </c>
      <c r="H2051">
        <f>SUMIF(B$1:B2051, B2051, F$1:F2051)</f>
        <v>39902.1</v>
      </c>
      <c r="I2051">
        <f t="shared" si="225"/>
        <v>0.2</v>
      </c>
      <c r="J2051">
        <f t="shared" si="229"/>
        <v>584.64</v>
      </c>
      <c r="K2051" s="1">
        <f>EOMONTH(A2051, 0)</f>
        <v>41851</v>
      </c>
      <c r="L2051" s="3">
        <f t="shared" ref="L2051:L2114" si="230">IF(MONTH(K2050)&lt;MONTH(A2051), IF(L2050 &lt;5000, IF(L2050&lt;4000, IF(L2050&lt;3000, IF(L2050&lt;2000,IF(L2050&lt;1000, L2050 + 5000, L2050+4000), L2050+3000), L2050+2000), L2050+1000), L2050 - C2051), L2050 - C2051)</f>
        <v>2425</v>
      </c>
      <c r="M2051">
        <f t="shared" ref="M2051:M2114" si="231">IF(AND(MONTH(K2050)&lt;MONTH(A2051), L2051 + C2051 &gt; L2050 + 4000), 1, 0)</f>
        <v>0</v>
      </c>
    </row>
    <row r="2052" spans="1:13" x14ac:dyDescent="0.25">
      <c r="A2052" s="1">
        <v>41848</v>
      </c>
      <c r="B2052" t="s">
        <v>190</v>
      </c>
      <c r="C2052" s="3">
        <v>4</v>
      </c>
      <c r="D2052">
        <f>SUMIF(B$1:B$2162, B2052, C$1:C$2162)</f>
        <v>21</v>
      </c>
      <c r="E2052" s="2" t="str">
        <f t="shared" si="226"/>
        <v>2.23</v>
      </c>
      <c r="F2052">
        <f t="shared" si="227"/>
        <v>8.92</v>
      </c>
      <c r="G2052">
        <f t="shared" si="228"/>
        <v>2014</v>
      </c>
      <c r="H2052">
        <f>SUMIF(B$1:B2052, B2052, F$1:F2052)</f>
        <v>46.53</v>
      </c>
      <c r="I2052">
        <f t="shared" si="225"/>
        <v>0</v>
      </c>
      <c r="J2052">
        <f t="shared" si="229"/>
        <v>8.92</v>
      </c>
      <c r="K2052" s="1">
        <f>EOMONTH(A2052, 0)</f>
        <v>41851</v>
      </c>
      <c r="L2052" s="3">
        <f t="shared" si="230"/>
        <v>2421</v>
      </c>
      <c r="M2052">
        <f t="shared" si="231"/>
        <v>0</v>
      </c>
    </row>
    <row r="2053" spans="1:13" x14ac:dyDescent="0.25">
      <c r="A2053" s="1">
        <v>41851</v>
      </c>
      <c r="B2053" t="s">
        <v>116</v>
      </c>
      <c r="C2053" s="3">
        <v>9</v>
      </c>
      <c r="D2053">
        <f>SUMIF(B$1:B$2162, B2053, C$1:C$2162)</f>
        <v>36</v>
      </c>
      <c r="E2053" s="2" t="str">
        <f t="shared" si="226"/>
        <v>2.23</v>
      </c>
      <c r="F2053">
        <f t="shared" si="227"/>
        <v>20.07</v>
      </c>
      <c r="G2053">
        <f t="shared" si="228"/>
        <v>2014</v>
      </c>
      <c r="H2053">
        <f>SUMIF(B$1:B2053, B2053, F$1:F2053)</f>
        <v>76.97</v>
      </c>
      <c r="I2053">
        <f t="shared" si="225"/>
        <v>0</v>
      </c>
      <c r="J2053">
        <f t="shared" si="229"/>
        <v>20.07</v>
      </c>
      <c r="K2053" s="1">
        <f>EOMONTH(A2053, 0)</f>
        <v>41851</v>
      </c>
      <c r="L2053" s="3">
        <f t="shared" si="230"/>
        <v>2412</v>
      </c>
      <c r="M2053">
        <f t="shared" si="231"/>
        <v>0</v>
      </c>
    </row>
    <row r="2054" spans="1:13" x14ac:dyDescent="0.25">
      <c r="A2054" s="1">
        <v>41851</v>
      </c>
      <c r="B2054" t="s">
        <v>238</v>
      </c>
      <c r="C2054" s="3">
        <v>6</v>
      </c>
      <c r="D2054">
        <f>SUMIF(B$1:B$2162, B2054, C$1:C$2162)</f>
        <v>6</v>
      </c>
      <c r="E2054" s="2" t="str">
        <f t="shared" si="226"/>
        <v>2.23</v>
      </c>
      <c r="F2054">
        <f t="shared" si="227"/>
        <v>13.379999999999999</v>
      </c>
      <c r="G2054">
        <f t="shared" si="228"/>
        <v>2014</v>
      </c>
      <c r="H2054">
        <f>SUMIF(B$1:B2054, B2054, F$1:F2054)</f>
        <v>13.379999999999999</v>
      </c>
      <c r="I2054">
        <f t="shared" si="225"/>
        <v>0</v>
      </c>
      <c r="J2054">
        <f t="shared" si="229"/>
        <v>13.379999999999999</v>
      </c>
      <c r="K2054" s="1">
        <f>EOMONTH(A2054, 0)</f>
        <v>41851</v>
      </c>
      <c r="L2054" s="3">
        <f t="shared" si="230"/>
        <v>2406</v>
      </c>
      <c r="M2054">
        <f t="shared" si="231"/>
        <v>0</v>
      </c>
    </row>
    <row r="2055" spans="1:13" x14ac:dyDescent="0.25">
      <c r="A2055" s="1">
        <v>41852</v>
      </c>
      <c r="B2055" t="s">
        <v>37</v>
      </c>
      <c r="C2055" s="3">
        <v>178</v>
      </c>
      <c r="D2055">
        <f>SUMIF(B$1:B$2162, B2055, C$1:C$2162)</f>
        <v>5232</v>
      </c>
      <c r="E2055" s="2" t="str">
        <f t="shared" si="226"/>
        <v>2.23</v>
      </c>
      <c r="F2055">
        <f t="shared" si="227"/>
        <v>396.94</v>
      </c>
      <c r="G2055">
        <f t="shared" si="228"/>
        <v>2014</v>
      </c>
      <c r="H2055">
        <f>SUMIF(B$1:B2055, B2055, F$1:F2055)</f>
        <v>11013.130000000001</v>
      </c>
      <c r="I2055">
        <f t="shared" si="225"/>
        <v>0.2</v>
      </c>
      <c r="J2055">
        <f t="shared" si="229"/>
        <v>361.34</v>
      </c>
      <c r="K2055" s="1">
        <f>EOMONTH(A2055, 0)</f>
        <v>41882</v>
      </c>
      <c r="L2055" s="3">
        <f t="shared" si="230"/>
        <v>5406</v>
      </c>
      <c r="M2055">
        <f t="shared" si="231"/>
        <v>0</v>
      </c>
    </row>
    <row r="2056" spans="1:13" x14ac:dyDescent="0.25">
      <c r="A2056" s="1">
        <v>41853</v>
      </c>
      <c r="B2056" t="s">
        <v>50</v>
      </c>
      <c r="C2056" s="3">
        <v>455</v>
      </c>
      <c r="D2056">
        <f>SUMIF(B$1:B$2162, B2056, C$1:C$2162)</f>
        <v>22352</v>
      </c>
      <c r="E2056" s="2" t="str">
        <f t="shared" si="226"/>
        <v>2.23</v>
      </c>
      <c r="F2056">
        <f t="shared" si="227"/>
        <v>1014.65</v>
      </c>
      <c r="G2056">
        <f t="shared" si="228"/>
        <v>2014</v>
      </c>
      <c r="H2056">
        <f>SUMIF(B$1:B2056, B2056, F$1:F2056)</f>
        <v>46726.2</v>
      </c>
      <c r="I2056">
        <f t="shared" si="225"/>
        <v>0.2</v>
      </c>
      <c r="J2056">
        <f t="shared" si="229"/>
        <v>923.64999999999986</v>
      </c>
      <c r="K2056" s="1">
        <f>EOMONTH(A2056, 0)</f>
        <v>41882</v>
      </c>
      <c r="L2056" s="3">
        <f t="shared" si="230"/>
        <v>4951</v>
      </c>
      <c r="M2056">
        <f t="shared" si="231"/>
        <v>0</v>
      </c>
    </row>
    <row r="2057" spans="1:13" x14ac:dyDescent="0.25">
      <c r="A2057" s="1">
        <v>41854</v>
      </c>
      <c r="B2057" t="s">
        <v>78</v>
      </c>
      <c r="C2057" s="3">
        <v>56</v>
      </c>
      <c r="D2057">
        <f>SUMIF(B$1:B$2162, B2057, C$1:C$2162)</f>
        <v>2123</v>
      </c>
      <c r="E2057" s="2" t="str">
        <f t="shared" si="226"/>
        <v>2.23</v>
      </c>
      <c r="F2057">
        <f t="shared" si="227"/>
        <v>124.88</v>
      </c>
      <c r="G2057">
        <f t="shared" si="228"/>
        <v>2014</v>
      </c>
      <c r="H2057">
        <f>SUMIF(B$1:B2057, B2057, F$1:F2057)</f>
        <v>4507.8499999999995</v>
      </c>
      <c r="I2057">
        <f t="shared" si="225"/>
        <v>0.1</v>
      </c>
      <c r="J2057">
        <f t="shared" si="229"/>
        <v>119.28</v>
      </c>
      <c r="K2057" s="1">
        <f>EOMONTH(A2057, 0)</f>
        <v>41882</v>
      </c>
      <c r="L2057" s="3">
        <f t="shared" si="230"/>
        <v>4895</v>
      </c>
      <c r="M2057">
        <f t="shared" si="231"/>
        <v>0</v>
      </c>
    </row>
    <row r="2058" spans="1:13" x14ac:dyDescent="0.25">
      <c r="A2058" s="1">
        <v>41858</v>
      </c>
      <c r="B2058" t="s">
        <v>61</v>
      </c>
      <c r="C2058" s="3">
        <v>46</v>
      </c>
      <c r="D2058">
        <f>SUMIF(B$1:B$2162, B2058, C$1:C$2162)</f>
        <v>3705</v>
      </c>
      <c r="E2058" s="2" t="str">
        <f t="shared" si="226"/>
        <v>2.23</v>
      </c>
      <c r="F2058">
        <f t="shared" si="227"/>
        <v>102.58</v>
      </c>
      <c r="G2058">
        <f t="shared" si="228"/>
        <v>2014</v>
      </c>
      <c r="H2058">
        <f>SUMIF(B$1:B2058, B2058, F$1:F2058)</f>
        <v>7097.6399999999994</v>
      </c>
      <c r="I2058">
        <f t="shared" ref="I2058:I2121" si="232">IF(AND(H2058&gt;=100, H2058&lt;1000), 0.05, IF(AND(H2058&gt;=1000, H2058&lt;10000), 0.1, IF(H2058&gt;=10000, 0.2, 0)))</f>
        <v>0.1</v>
      </c>
      <c r="J2058">
        <f t="shared" si="229"/>
        <v>97.97999999999999</v>
      </c>
      <c r="K2058" s="1">
        <f>EOMONTH(A2058, 0)</f>
        <v>41882</v>
      </c>
      <c r="L2058" s="3">
        <f t="shared" si="230"/>
        <v>4849</v>
      </c>
      <c r="M2058">
        <f t="shared" si="231"/>
        <v>0</v>
      </c>
    </row>
    <row r="2059" spans="1:13" x14ac:dyDescent="0.25">
      <c r="A2059" s="1">
        <v>41859</v>
      </c>
      <c r="B2059" t="s">
        <v>124</v>
      </c>
      <c r="C2059" s="3">
        <v>15</v>
      </c>
      <c r="D2059">
        <f>SUMIF(B$1:B$2162, B2059, C$1:C$2162)</f>
        <v>32</v>
      </c>
      <c r="E2059" s="2" t="str">
        <f t="shared" si="226"/>
        <v>2.23</v>
      </c>
      <c r="F2059">
        <f t="shared" si="227"/>
        <v>33.450000000000003</v>
      </c>
      <c r="G2059">
        <f t="shared" si="228"/>
        <v>2014</v>
      </c>
      <c r="H2059">
        <f>SUMIF(B$1:B2059, B2059, F$1:F2059)</f>
        <v>69.960000000000008</v>
      </c>
      <c r="I2059">
        <f t="shared" si="232"/>
        <v>0</v>
      </c>
      <c r="J2059">
        <f t="shared" si="229"/>
        <v>33.450000000000003</v>
      </c>
      <c r="K2059" s="1">
        <f>EOMONTH(A2059, 0)</f>
        <v>41882</v>
      </c>
      <c r="L2059" s="3">
        <f t="shared" si="230"/>
        <v>4834</v>
      </c>
      <c r="M2059">
        <f t="shared" si="231"/>
        <v>0</v>
      </c>
    </row>
    <row r="2060" spans="1:13" x14ac:dyDescent="0.25">
      <c r="A2060" s="1">
        <v>41860</v>
      </c>
      <c r="B2060" t="s">
        <v>8</v>
      </c>
      <c r="C2060" s="3">
        <v>130</v>
      </c>
      <c r="D2060">
        <f>SUMIF(B$1:B$2162, B2060, C$1:C$2162)</f>
        <v>3835</v>
      </c>
      <c r="E2060" s="2" t="str">
        <f t="shared" si="226"/>
        <v>2.23</v>
      </c>
      <c r="F2060">
        <f t="shared" si="227"/>
        <v>289.89999999999998</v>
      </c>
      <c r="G2060">
        <f t="shared" si="228"/>
        <v>2014</v>
      </c>
      <c r="H2060">
        <f>SUMIF(B$1:B2060, B2060, F$1:F2060)</f>
        <v>6764.7599999999975</v>
      </c>
      <c r="I2060">
        <f t="shared" si="232"/>
        <v>0.1</v>
      </c>
      <c r="J2060">
        <f t="shared" si="229"/>
        <v>276.89999999999998</v>
      </c>
      <c r="K2060" s="1">
        <f>EOMONTH(A2060, 0)</f>
        <v>41882</v>
      </c>
      <c r="L2060" s="3">
        <f t="shared" si="230"/>
        <v>4704</v>
      </c>
      <c r="M2060">
        <f t="shared" si="231"/>
        <v>0</v>
      </c>
    </row>
    <row r="2061" spans="1:13" x14ac:dyDescent="0.25">
      <c r="A2061" s="1">
        <v>41861</v>
      </c>
      <c r="B2061" t="s">
        <v>8</v>
      </c>
      <c r="C2061" s="3">
        <v>137</v>
      </c>
      <c r="D2061">
        <f>SUMIF(B$1:B$2162, B2061, C$1:C$2162)</f>
        <v>3835</v>
      </c>
      <c r="E2061" s="2" t="str">
        <f t="shared" si="226"/>
        <v>2.23</v>
      </c>
      <c r="F2061">
        <f t="shared" si="227"/>
        <v>305.51</v>
      </c>
      <c r="G2061">
        <f t="shared" si="228"/>
        <v>2014</v>
      </c>
      <c r="H2061">
        <f>SUMIF(B$1:B2061, B2061, F$1:F2061)</f>
        <v>7070.2699999999977</v>
      </c>
      <c r="I2061">
        <f t="shared" si="232"/>
        <v>0.1</v>
      </c>
      <c r="J2061">
        <f t="shared" si="229"/>
        <v>291.81</v>
      </c>
      <c r="K2061" s="1">
        <f>EOMONTH(A2061, 0)</f>
        <v>41882</v>
      </c>
      <c r="L2061" s="3">
        <f t="shared" si="230"/>
        <v>4567</v>
      </c>
      <c r="M2061">
        <f t="shared" si="231"/>
        <v>0</v>
      </c>
    </row>
    <row r="2062" spans="1:13" x14ac:dyDescent="0.25">
      <c r="A2062" s="1">
        <v>41861</v>
      </c>
      <c r="B2062" t="s">
        <v>20</v>
      </c>
      <c r="C2062" s="3">
        <v>154</v>
      </c>
      <c r="D2062">
        <f>SUMIF(B$1:B$2162, B2062, C$1:C$2162)</f>
        <v>1822</v>
      </c>
      <c r="E2062" s="2" t="str">
        <f t="shared" si="226"/>
        <v>2.23</v>
      </c>
      <c r="F2062">
        <f t="shared" si="227"/>
        <v>343.42</v>
      </c>
      <c r="G2062">
        <f t="shared" si="228"/>
        <v>2014</v>
      </c>
      <c r="H2062">
        <f>SUMIF(B$1:B2062, B2062, F$1:F2062)</f>
        <v>3489.31</v>
      </c>
      <c r="I2062">
        <f t="shared" si="232"/>
        <v>0.1</v>
      </c>
      <c r="J2062">
        <f t="shared" si="229"/>
        <v>328.02</v>
      </c>
      <c r="K2062" s="1">
        <f>EOMONTH(A2062, 0)</f>
        <v>41882</v>
      </c>
      <c r="L2062" s="3">
        <f t="shared" si="230"/>
        <v>4413</v>
      </c>
      <c r="M2062">
        <f t="shared" si="231"/>
        <v>0</v>
      </c>
    </row>
    <row r="2063" spans="1:13" x14ac:dyDescent="0.25">
      <c r="A2063" s="1">
        <v>41863</v>
      </c>
      <c r="B2063" t="s">
        <v>50</v>
      </c>
      <c r="C2063" s="3">
        <v>138</v>
      </c>
      <c r="D2063">
        <f>SUMIF(B$1:B$2162, B2063, C$1:C$2162)</f>
        <v>22352</v>
      </c>
      <c r="E2063" s="2" t="str">
        <f t="shared" si="226"/>
        <v>2.23</v>
      </c>
      <c r="F2063">
        <f t="shared" si="227"/>
        <v>307.74</v>
      </c>
      <c r="G2063">
        <f t="shared" si="228"/>
        <v>2014</v>
      </c>
      <c r="H2063">
        <f>SUMIF(B$1:B2063, B2063, F$1:F2063)</f>
        <v>47033.939999999995</v>
      </c>
      <c r="I2063">
        <f t="shared" si="232"/>
        <v>0.2</v>
      </c>
      <c r="J2063">
        <f t="shared" si="229"/>
        <v>280.14</v>
      </c>
      <c r="K2063" s="1">
        <f>EOMONTH(A2063, 0)</f>
        <v>41882</v>
      </c>
      <c r="L2063" s="3">
        <f t="shared" si="230"/>
        <v>4275</v>
      </c>
      <c r="M2063">
        <f t="shared" si="231"/>
        <v>0</v>
      </c>
    </row>
    <row r="2064" spans="1:13" x14ac:dyDescent="0.25">
      <c r="A2064" s="1">
        <v>41863</v>
      </c>
      <c r="B2064" t="s">
        <v>58</v>
      </c>
      <c r="C2064" s="3">
        <v>119</v>
      </c>
      <c r="D2064">
        <f>SUMIF(B$1:B$2162, B2064, C$1:C$2162)</f>
        <v>1404</v>
      </c>
      <c r="E2064" s="2" t="str">
        <f t="shared" si="226"/>
        <v>2.23</v>
      </c>
      <c r="F2064">
        <f t="shared" si="227"/>
        <v>265.37</v>
      </c>
      <c r="G2064">
        <f t="shared" si="228"/>
        <v>2014</v>
      </c>
      <c r="H2064">
        <f>SUMIF(B$1:B2064, B2064, F$1:F2064)</f>
        <v>2346.9100000000003</v>
      </c>
      <c r="I2064">
        <f t="shared" si="232"/>
        <v>0.1</v>
      </c>
      <c r="J2064">
        <f t="shared" si="229"/>
        <v>253.47</v>
      </c>
      <c r="K2064" s="1">
        <f>EOMONTH(A2064, 0)</f>
        <v>41882</v>
      </c>
      <c r="L2064" s="3">
        <f t="shared" si="230"/>
        <v>4156</v>
      </c>
      <c r="M2064">
        <f t="shared" si="231"/>
        <v>0</v>
      </c>
    </row>
    <row r="2065" spans="1:13" x14ac:dyDescent="0.25">
      <c r="A2065" s="1">
        <v>41864</v>
      </c>
      <c r="B2065" t="s">
        <v>50</v>
      </c>
      <c r="C2065" s="3">
        <v>303</v>
      </c>
      <c r="D2065">
        <f>SUMIF(B$1:B$2162, B2065, C$1:C$2162)</f>
        <v>22352</v>
      </c>
      <c r="E2065" s="2" t="str">
        <f t="shared" si="226"/>
        <v>2.23</v>
      </c>
      <c r="F2065">
        <f t="shared" si="227"/>
        <v>675.68999999999994</v>
      </c>
      <c r="G2065">
        <f t="shared" si="228"/>
        <v>2014</v>
      </c>
      <c r="H2065">
        <f>SUMIF(B$1:B2065, B2065, F$1:F2065)</f>
        <v>47709.63</v>
      </c>
      <c r="I2065">
        <f t="shared" si="232"/>
        <v>0.2</v>
      </c>
      <c r="J2065">
        <f t="shared" si="229"/>
        <v>615.08999999999992</v>
      </c>
      <c r="K2065" s="1">
        <f>EOMONTH(A2065, 0)</f>
        <v>41882</v>
      </c>
      <c r="L2065" s="3">
        <f t="shared" si="230"/>
        <v>3853</v>
      </c>
      <c r="M2065">
        <f t="shared" si="231"/>
        <v>0</v>
      </c>
    </row>
    <row r="2066" spans="1:13" x14ac:dyDescent="0.25">
      <c r="A2066" s="1">
        <v>41866</v>
      </c>
      <c r="B2066" t="s">
        <v>18</v>
      </c>
      <c r="C2066" s="3">
        <v>73</v>
      </c>
      <c r="D2066">
        <f>SUMIF(B$1:B$2162, B2066, C$1:C$2162)</f>
        <v>5156</v>
      </c>
      <c r="E2066" s="2" t="str">
        <f t="shared" si="226"/>
        <v>2.23</v>
      </c>
      <c r="F2066">
        <f t="shared" si="227"/>
        <v>162.79</v>
      </c>
      <c r="G2066">
        <f t="shared" si="228"/>
        <v>2014</v>
      </c>
      <c r="H2066">
        <f>SUMIF(B$1:B2066, B2066, F$1:F2066)</f>
        <v>10914.279999999999</v>
      </c>
      <c r="I2066">
        <f t="shared" si="232"/>
        <v>0.2</v>
      </c>
      <c r="J2066">
        <f t="shared" si="229"/>
        <v>148.19</v>
      </c>
      <c r="K2066" s="1">
        <f>EOMONTH(A2066, 0)</f>
        <v>41882</v>
      </c>
      <c r="L2066" s="3">
        <f t="shared" si="230"/>
        <v>3780</v>
      </c>
      <c r="M2066">
        <f t="shared" si="231"/>
        <v>0</v>
      </c>
    </row>
    <row r="2067" spans="1:13" x14ac:dyDescent="0.25">
      <c r="A2067" s="1">
        <v>41868</v>
      </c>
      <c r="B2067" t="s">
        <v>14</v>
      </c>
      <c r="C2067" s="3">
        <v>435</v>
      </c>
      <c r="D2067">
        <f>SUMIF(B$1:B$2162, B2067, C$1:C$2162)</f>
        <v>23660</v>
      </c>
      <c r="E2067" s="2" t="str">
        <f t="shared" si="226"/>
        <v>2.23</v>
      </c>
      <c r="F2067">
        <f t="shared" si="227"/>
        <v>970.05</v>
      </c>
      <c r="G2067">
        <f t="shared" si="228"/>
        <v>2014</v>
      </c>
      <c r="H2067">
        <f>SUMIF(B$1:B2067, B2067, F$1:F2067)</f>
        <v>49256.05</v>
      </c>
      <c r="I2067">
        <f t="shared" si="232"/>
        <v>0.2</v>
      </c>
      <c r="J2067">
        <f t="shared" si="229"/>
        <v>883.05</v>
      </c>
      <c r="K2067" s="1">
        <f>EOMONTH(A2067, 0)</f>
        <v>41882</v>
      </c>
      <c r="L2067" s="3">
        <f t="shared" si="230"/>
        <v>3345</v>
      </c>
      <c r="M2067">
        <f t="shared" si="231"/>
        <v>0</v>
      </c>
    </row>
    <row r="2068" spans="1:13" x14ac:dyDescent="0.25">
      <c r="A2068" s="1">
        <v>41868</v>
      </c>
      <c r="B2068" t="s">
        <v>55</v>
      </c>
      <c r="C2068" s="3">
        <v>35</v>
      </c>
      <c r="D2068">
        <f>SUMIF(B$1:B$2162, B2068, C$1:C$2162)</f>
        <v>4926</v>
      </c>
      <c r="E2068" s="2" t="str">
        <f t="shared" si="226"/>
        <v>2.23</v>
      </c>
      <c r="F2068">
        <f t="shared" si="227"/>
        <v>78.05</v>
      </c>
      <c r="G2068">
        <f t="shared" si="228"/>
        <v>2014</v>
      </c>
      <c r="H2068">
        <f>SUMIF(B$1:B2068, B2068, F$1:F2068)</f>
        <v>9618.39</v>
      </c>
      <c r="I2068">
        <f t="shared" si="232"/>
        <v>0.1</v>
      </c>
      <c r="J2068">
        <f t="shared" si="229"/>
        <v>74.55</v>
      </c>
      <c r="K2068" s="1">
        <f>EOMONTH(A2068, 0)</f>
        <v>41882</v>
      </c>
      <c r="L2068" s="3">
        <f t="shared" si="230"/>
        <v>3310</v>
      </c>
      <c r="M2068">
        <f t="shared" si="231"/>
        <v>0</v>
      </c>
    </row>
    <row r="2069" spans="1:13" x14ac:dyDescent="0.25">
      <c r="A2069" s="1">
        <v>41871</v>
      </c>
      <c r="B2069" t="s">
        <v>9</v>
      </c>
      <c r="C2069" s="3">
        <v>476</v>
      </c>
      <c r="D2069">
        <f>SUMIF(B$1:B$2162, B2069, C$1:C$2162)</f>
        <v>26955</v>
      </c>
      <c r="E2069" s="2" t="str">
        <f t="shared" si="226"/>
        <v>2.23</v>
      </c>
      <c r="F2069">
        <f t="shared" si="227"/>
        <v>1061.48</v>
      </c>
      <c r="G2069">
        <f t="shared" si="228"/>
        <v>2014</v>
      </c>
      <c r="H2069">
        <f>SUMIF(B$1:B2069, B2069, F$1:F2069)</f>
        <v>56233.369999999995</v>
      </c>
      <c r="I2069">
        <f t="shared" si="232"/>
        <v>0.2</v>
      </c>
      <c r="J2069">
        <f t="shared" si="229"/>
        <v>966.27999999999986</v>
      </c>
      <c r="K2069" s="1">
        <f>EOMONTH(A2069, 0)</f>
        <v>41882</v>
      </c>
      <c r="L2069" s="3">
        <f t="shared" si="230"/>
        <v>2834</v>
      </c>
      <c r="M2069">
        <f t="shared" si="231"/>
        <v>0</v>
      </c>
    </row>
    <row r="2070" spans="1:13" x14ac:dyDescent="0.25">
      <c r="A2070" s="1">
        <v>41874</v>
      </c>
      <c r="B2070" t="s">
        <v>7</v>
      </c>
      <c r="C2070" s="3">
        <v>386</v>
      </c>
      <c r="D2070">
        <f>SUMIF(B$1:B$2162, B2070, C$1:C$2162)</f>
        <v>27505</v>
      </c>
      <c r="E2070" s="2" t="str">
        <f t="shared" si="226"/>
        <v>2.23</v>
      </c>
      <c r="F2070">
        <f t="shared" si="227"/>
        <v>860.78</v>
      </c>
      <c r="G2070">
        <f t="shared" si="228"/>
        <v>2014</v>
      </c>
      <c r="H2070">
        <f>SUMIF(B$1:B2070, B2070, F$1:F2070)</f>
        <v>55674.939999999988</v>
      </c>
      <c r="I2070">
        <f t="shared" si="232"/>
        <v>0.2</v>
      </c>
      <c r="J2070">
        <f t="shared" si="229"/>
        <v>783.57999999999993</v>
      </c>
      <c r="K2070" s="1">
        <f>EOMONTH(A2070, 0)</f>
        <v>41882</v>
      </c>
      <c r="L2070" s="3">
        <f t="shared" si="230"/>
        <v>2448</v>
      </c>
      <c r="M2070">
        <f t="shared" si="231"/>
        <v>0</v>
      </c>
    </row>
    <row r="2071" spans="1:13" x14ac:dyDescent="0.25">
      <c r="A2071" s="1">
        <v>41877</v>
      </c>
      <c r="B2071" t="s">
        <v>10</v>
      </c>
      <c r="C2071" s="3">
        <v>147</v>
      </c>
      <c r="D2071">
        <f>SUMIF(B$1:B$2162, B2071, C$1:C$2162)</f>
        <v>4831</v>
      </c>
      <c r="E2071" s="2" t="str">
        <f t="shared" si="226"/>
        <v>2.23</v>
      </c>
      <c r="F2071">
        <f t="shared" si="227"/>
        <v>327.81</v>
      </c>
      <c r="G2071">
        <f t="shared" si="228"/>
        <v>2014</v>
      </c>
      <c r="H2071">
        <f>SUMIF(B$1:B2071, B2071, F$1:F2071)</f>
        <v>10339.749999999998</v>
      </c>
      <c r="I2071">
        <f t="shared" si="232"/>
        <v>0.2</v>
      </c>
      <c r="J2071">
        <f t="shared" si="229"/>
        <v>298.40999999999997</v>
      </c>
      <c r="K2071" s="1">
        <f>EOMONTH(A2071, 0)</f>
        <v>41882</v>
      </c>
      <c r="L2071" s="3">
        <f t="shared" si="230"/>
        <v>2301</v>
      </c>
      <c r="M2071">
        <f t="shared" si="231"/>
        <v>0</v>
      </c>
    </row>
    <row r="2072" spans="1:13" x14ac:dyDescent="0.25">
      <c r="A2072" s="1">
        <v>41880</v>
      </c>
      <c r="B2072" t="s">
        <v>14</v>
      </c>
      <c r="C2072" s="3">
        <v>112</v>
      </c>
      <c r="D2072">
        <f>SUMIF(B$1:B$2162, B2072, C$1:C$2162)</f>
        <v>23660</v>
      </c>
      <c r="E2072" s="2" t="str">
        <f t="shared" si="226"/>
        <v>2.23</v>
      </c>
      <c r="F2072">
        <f t="shared" si="227"/>
        <v>249.76</v>
      </c>
      <c r="G2072">
        <f t="shared" si="228"/>
        <v>2014</v>
      </c>
      <c r="H2072">
        <f>SUMIF(B$1:B2072, B2072, F$1:F2072)</f>
        <v>49505.810000000005</v>
      </c>
      <c r="I2072">
        <f t="shared" si="232"/>
        <v>0.2</v>
      </c>
      <c r="J2072">
        <f t="shared" si="229"/>
        <v>227.35999999999999</v>
      </c>
      <c r="K2072" s="1">
        <f>EOMONTH(A2072, 0)</f>
        <v>41882</v>
      </c>
      <c r="L2072" s="3">
        <f t="shared" si="230"/>
        <v>2189</v>
      </c>
      <c r="M2072">
        <f t="shared" si="231"/>
        <v>0</v>
      </c>
    </row>
    <row r="2073" spans="1:13" x14ac:dyDescent="0.25">
      <c r="A2073" s="1">
        <v>41885</v>
      </c>
      <c r="B2073" t="s">
        <v>61</v>
      </c>
      <c r="C2073" s="3">
        <v>156</v>
      </c>
      <c r="D2073">
        <f>SUMIF(B$1:B$2162, B2073, C$1:C$2162)</f>
        <v>3705</v>
      </c>
      <c r="E2073" s="2" t="str">
        <f t="shared" si="226"/>
        <v>2.23</v>
      </c>
      <c r="F2073">
        <f t="shared" si="227"/>
        <v>347.88</v>
      </c>
      <c r="G2073">
        <f t="shared" si="228"/>
        <v>2014</v>
      </c>
      <c r="H2073">
        <f>SUMIF(B$1:B2073, B2073, F$1:F2073)</f>
        <v>7445.5199999999995</v>
      </c>
      <c r="I2073">
        <f t="shared" si="232"/>
        <v>0.1</v>
      </c>
      <c r="J2073">
        <f t="shared" si="229"/>
        <v>332.28</v>
      </c>
      <c r="K2073" s="1">
        <f>EOMONTH(A2073, 0)</f>
        <v>41912</v>
      </c>
      <c r="L2073" s="3">
        <f t="shared" si="230"/>
        <v>5189</v>
      </c>
      <c r="M2073">
        <f t="shared" si="231"/>
        <v>0</v>
      </c>
    </row>
    <row r="2074" spans="1:13" x14ac:dyDescent="0.25">
      <c r="A2074" s="1">
        <v>41886</v>
      </c>
      <c r="B2074" t="s">
        <v>102</v>
      </c>
      <c r="C2074" s="3">
        <v>106</v>
      </c>
      <c r="D2074">
        <f>SUMIF(B$1:B$2162, B2074, C$1:C$2162)</f>
        <v>7904</v>
      </c>
      <c r="E2074" s="2" t="str">
        <f t="shared" si="226"/>
        <v>2.23</v>
      </c>
      <c r="F2074">
        <f t="shared" si="227"/>
        <v>236.38</v>
      </c>
      <c r="G2074">
        <f t="shared" si="228"/>
        <v>2014</v>
      </c>
      <c r="H2074">
        <f>SUMIF(B$1:B2074, B2074, F$1:F2074)</f>
        <v>16458.53</v>
      </c>
      <c r="I2074">
        <f t="shared" si="232"/>
        <v>0.2</v>
      </c>
      <c r="J2074">
        <f t="shared" si="229"/>
        <v>215.17999999999998</v>
      </c>
      <c r="K2074" s="1">
        <f>EOMONTH(A2074, 0)</f>
        <v>41912</v>
      </c>
      <c r="L2074" s="3">
        <f t="shared" si="230"/>
        <v>5083</v>
      </c>
      <c r="M2074">
        <f t="shared" si="231"/>
        <v>0</v>
      </c>
    </row>
    <row r="2075" spans="1:13" x14ac:dyDescent="0.25">
      <c r="A2075" s="1">
        <v>41888</v>
      </c>
      <c r="B2075" t="s">
        <v>86</v>
      </c>
      <c r="C2075" s="3">
        <v>19</v>
      </c>
      <c r="D2075">
        <f>SUMIF(B$1:B$2162, B2075, C$1:C$2162)</f>
        <v>56</v>
      </c>
      <c r="E2075" s="2" t="str">
        <f t="shared" si="226"/>
        <v>2.23</v>
      </c>
      <c r="F2075">
        <f t="shared" si="227"/>
        <v>42.37</v>
      </c>
      <c r="G2075">
        <f t="shared" si="228"/>
        <v>2014</v>
      </c>
      <c r="H2075">
        <f>SUMIF(B$1:B2075, B2075, F$1:F2075)</f>
        <v>118.48999999999998</v>
      </c>
      <c r="I2075">
        <f t="shared" si="232"/>
        <v>0.05</v>
      </c>
      <c r="J2075">
        <f t="shared" si="229"/>
        <v>41.42</v>
      </c>
      <c r="K2075" s="1">
        <f>EOMONTH(A2075, 0)</f>
        <v>41912</v>
      </c>
      <c r="L2075" s="3">
        <f t="shared" si="230"/>
        <v>5064</v>
      </c>
      <c r="M2075">
        <f t="shared" si="231"/>
        <v>0</v>
      </c>
    </row>
    <row r="2076" spans="1:13" x14ac:dyDescent="0.25">
      <c r="A2076" s="1">
        <v>41888</v>
      </c>
      <c r="B2076" t="s">
        <v>139</v>
      </c>
      <c r="C2076" s="3">
        <v>2</v>
      </c>
      <c r="D2076">
        <f>SUMIF(B$1:B$2162, B2076, C$1:C$2162)</f>
        <v>20</v>
      </c>
      <c r="E2076" s="2" t="str">
        <f t="shared" si="226"/>
        <v>2.23</v>
      </c>
      <c r="F2076">
        <f t="shared" si="227"/>
        <v>4.46</v>
      </c>
      <c r="G2076">
        <f t="shared" si="228"/>
        <v>2014</v>
      </c>
      <c r="H2076">
        <f>SUMIF(B$1:B2076, B2076, F$1:F2076)</f>
        <v>42.32</v>
      </c>
      <c r="I2076">
        <f t="shared" si="232"/>
        <v>0</v>
      </c>
      <c r="J2076">
        <f t="shared" si="229"/>
        <v>4.46</v>
      </c>
      <c r="K2076" s="1">
        <f>EOMONTH(A2076, 0)</f>
        <v>41912</v>
      </c>
      <c r="L2076" s="3">
        <f t="shared" si="230"/>
        <v>5062</v>
      </c>
      <c r="M2076">
        <f t="shared" si="231"/>
        <v>0</v>
      </c>
    </row>
    <row r="2077" spans="1:13" x14ac:dyDescent="0.25">
      <c r="A2077" s="1">
        <v>41889</v>
      </c>
      <c r="B2077" t="s">
        <v>59</v>
      </c>
      <c r="C2077" s="3">
        <v>18</v>
      </c>
      <c r="D2077">
        <f>SUMIF(B$1:B$2162, B2077, C$1:C$2162)</f>
        <v>36</v>
      </c>
      <c r="E2077" s="2" t="str">
        <f t="shared" si="226"/>
        <v>2.23</v>
      </c>
      <c r="F2077">
        <f t="shared" si="227"/>
        <v>40.14</v>
      </c>
      <c r="G2077">
        <f t="shared" si="228"/>
        <v>2014</v>
      </c>
      <c r="H2077">
        <f>SUMIF(B$1:B2077, B2077, F$1:F2077)</f>
        <v>76.740000000000009</v>
      </c>
      <c r="I2077">
        <f t="shared" si="232"/>
        <v>0</v>
      </c>
      <c r="J2077">
        <f t="shared" si="229"/>
        <v>40.14</v>
      </c>
      <c r="K2077" s="1">
        <f>EOMONTH(A2077, 0)</f>
        <v>41912</v>
      </c>
      <c r="L2077" s="3">
        <f t="shared" si="230"/>
        <v>5044</v>
      </c>
      <c r="M2077">
        <f t="shared" si="231"/>
        <v>0</v>
      </c>
    </row>
    <row r="2078" spans="1:13" x14ac:dyDescent="0.25">
      <c r="A2078" s="1">
        <v>41892</v>
      </c>
      <c r="B2078" t="s">
        <v>102</v>
      </c>
      <c r="C2078" s="3">
        <v>332</v>
      </c>
      <c r="D2078">
        <f>SUMIF(B$1:B$2162, B2078, C$1:C$2162)</f>
        <v>7904</v>
      </c>
      <c r="E2078" s="2" t="str">
        <f t="shared" si="226"/>
        <v>2.23</v>
      </c>
      <c r="F2078">
        <f t="shared" si="227"/>
        <v>740.36</v>
      </c>
      <c r="G2078">
        <f t="shared" si="228"/>
        <v>2014</v>
      </c>
      <c r="H2078">
        <f>SUMIF(B$1:B2078, B2078, F$1:F2078)</f>
        <v>17198.89</v>
      </c>
      <c r="I2078">
        <f t="shared" si="232"/>
        <v>0.2</v>
      </c>
      <c r="J2078">
        <f t="shared" si="229"/>
        <v>673.95999999999992</v>
      </c>
      <c r="K2078" s="1">
        <f>EOMONTH(A2078, 0)</f>
        <v>41912</v>
      </c>
      <c r="L2078" s="3">
        <f t="shared" si="230"/>
        <v>4712</v>
      </c>
      <c r="M2078">
        <f t="shared" si="231"/>
        <v>0</v>
      </c>
    </row>
    <row r="2079" spans="1:13" x14ac:dyDescent="0.25">
      <c r="A2079" s="1">
        <v>41893</v>
      </c>
      <c r="B2079" t="s">
        <v>110</v>
      </c>
      <c r="C2079" s="3">
        <v>1</v>
      </c>
      <c r="D2079">
        <f>SUMIF(B$1:B$2162, B2079, C$1:C$2162)</f>
        <v>18</v>
      </c>
      <c r="E2079" s="2" t="str">
        <f t="shared" si="226"/>
        <v>2.23</v>
      </c>
      <c r="F2079">
        <f t="shared" si="227"/>
        <v>2.23</v>
      </c>
      <c r="G2079">
        <f t="shared" si="228"/>
        <v>2014</v>
      </c>
      <c r="H2079">
        <f>SUMIF(B$1:B2079, B2079, F$1:F2079)</f>
        <v>39.49</v>
      </c>
      <c r="I2079">
        <f t="shared" si="232"/>
        <v>0</v>
      </c>
      <c r="J2079">
        <f t="shared" si="229"/>
        <v>2.23</v>
      </c>
      <c r="K2079" s="1">
        <f>EOMONTH(A2079, 0)</f>
        <v>41912</v>
      </c>
      <c r="L2079" s="3">
        <f t="shared" si="230"/>
        <v>4711</v>
      </c>
      <c r="M2079">
        <f t="shared" si="231"/>
        <v>0</v>
      </c>
    </row>
    <row r="2080" spans="1:13" x14ac:dyDescent="0.25">
      <c r="A2080" s="1">
        <v>41894</v>
      </c>
      <c r="B2080" t="s">
        <v>17</v>
      </c>
      <c r="C2080" s="3">
        <v>438</v>
      </c>
      <c r="D2080">
        <f>SUMIF(B$1:B$2162, B2080, C$1:C$2162)</f>
        <v>19896</v>
      </c>
      <c r="E2080" s="2" t="str">
        <f t="shared" si="226"/>
        <v>2.23</v>
      </c>
      <c r="F2080">
        <f t="shared" si="227"/>
        <v>976.74</v>
      </c>
      <c r="G2080">
        <f t="shared" si="228"/>
        <v>2014</v>
      </c>
      <c r="H2080">
        <f>SUMIF(B$1:B2080, B2080, F$1:F2080)</f>
        <v>40878.839999999997</v>
      </c>
      <c r="I2080">
        <f t="shared" si="232"/>
        <v>0.2</v>
      </c>
      <c r="J2080">
        <f t="shared" si="229"/>
        <v>889.13999999999987</v>
      </c>
      <c r="K2080" s="1">
        <f>EOMONTH(A2080, 0)</f>
        <v>41912</v>
      </c>
      <c r="L2080" s="3">
        <f t="shared" si="230"/>
        <v>4273</v>
      </c>
      <c r="M2080">
        <f t="shared" si="231"/>
        <v>0</v>
      </c>
    </row>
    <row r="2081" spans="1:13" x14ac:dyDescent="0.25">
      <c r="A2081" s="1">
        <v>41895</v>
      </c>
      <c r="B2081" t="s">
        <v>19</v>
      </c>
      <c r="C2081" s="3">
        <v>25</v>
      </c>
      <c r="D2081">
        <f>SUMIF(B$1:B$2162, B2081, C$1:C$2162)</f>
        <v>4784</v>
      </c>
      <c r="E2081" s="2" t="str">
        <f t="shared" si="226"/>
        <v>2.23</v>
      </c>
      <c r="F2081">
        <f t="shared" si="227"/>
        <v>55.75</v>
      </c>
      <c r="G2081">
        <f t="shared" si="228"/>
        <v>2014</v>
      </c>
      <c r="H2081">
        <f>SUMIF(B$1:B2081, B2081, F$1:F2081)</f>
        <v>9898.18</v>
      </c>
      <c r="I2081">
        <f t="shared" si="232"/>
        <v>0.1</v>
      </c>
      <c r="J2081">
        <f t="shared" si="229"/>
        <v>53.25</v>
      </c>
      <c r="K2081" s="1">
        <f>EOMONTH(A2081, 0)</f>
        <v>41912</v>
      </c>
      <c r="L2081" s="3">
        <f t="shared" si="230"/>
        <v>4248</v>
      </c>
      <c r="M2081">
        <f t="shared" si="231"/>
        <v>0</v>
      </c>
    </row>
    <row r="2082" spans="1:13" x14ac:dyDescent="0.25">
      <c r="A2082" s="1">
        <v>41897</v>
      </c>
      <c r="B2082" t="s">
        <v>14</v>
      </c>
      <c r="C2082" s="3">
        <v>220</v>
      </c>
      <c r="D2082">
        <f>SUMIF(B$1:B$2162, B2082, C$1:C$2162)</f>
        <v>23660</v>
      </c>
      <c r="E2082" s="2" t="str">
        <f t="shared" si="226"/>
        <v>2.23</v>
      </c>
      <c r="F2082">
        <f t="shared" si="227"/>
        <v>490.6</v>
      </c>
      <c r="G2082">
        <f t="shared" si="228"/>
        <v>2014</v>
      </c>
      <c r="H2082">
        <f>SUMIF(B$1:B2082, B2082, F$1:F2082)</f>
        <v>49996.41</v>
      </c>
      <c r="I2082">
        <f t="shared" si="232"/>
        <v>0.2</v>
      </c>
      <c r="J2082">
        <f t="shared" si="229"/>
        <v>446.59999999999997</v>
      </c>
      <c r="K2082" s="1">
        <f>EOMONTH(A2082, 0)</f>
        <v>41912</v>
      </c>
      <c r="L2082" s="3">
        <f t="shared" si="230"/>
        <v>4028</v>
      </c>
      <c r="M2082">
        <f t="shared" si="231"/>
        <v>0</v>
      </c>
    </row>
    <row r="2083" spans="1:13" x14ac:dyDescent="0.25">
      <c r="A2083" s="1">
        <v>41897</v>
      </c>
      <c r="B2083" t="s">
        <v>39</v>
      </c>
      <c r="C2083" s="3">
        <v>47</v>
      </c>
      <c r="D2083">
        <f>SUMIF(B$1:B$2162, B2083, C$1:C$2162)</f>
        <v>2042</v>
      </c>
      <c r="E2083" s="2" t="str">
        <f t="shared" si="226"/>
        <v>2.23</v>
      </c>
      <c r="F2083">
        <f t="shared" si="227"/>
        <v>104.81</v>
      </c>
      <c r="G2083">
        <f t="shared" si="228"/>
        <v>2014</v>
      </c>
      <c r="H2083">
        <f>SUMIF(B$1:B2083, B2083, F$1:F2083)</f>
        <v>4311.130000000001</v>
      </c>
      <c r="I2083">
        <f t="shared" si="232"/>
        <v>0.1</v>
      </c>
      <c r="J2083">
        <f t="shared" si="229"/>
        <v>100.11</v>
      </c>
      <c r="K2083" s="1">
        <f>EOMONTH(A2083, 0)</f>
        <v>41912</v>
      </c>
      <c r="L2083" s="3">
        <f t="shared" si="230"/>
        <v>3981</v>
      </c>
      <c r="M2083">
        <f t="shared" si="231"/>
        <v>0</v>
      </c>
    </row>
    <row r="2084" spans="1:13" x14ac:dyDescent="0.25">
      <c r="A2084" s="1">
        <v>41897</v>
      </c>
      <c r="B2084" t="s">
        <v>239</v>
      </c>
      <c r="C2084" s="3">
        <v>1</v>
      </c>
      <c r="D2084">
        <f>SUMIF(B$1:B$2162, B2084, C$1:C$2162)</f>
        <v>1</v>
      </c>
      <c r="E2084" s="2" t="str">
        <f t="shared" si="226"/>
        <v>2.23</v>
      </c>
      <c r="F2084">
        <f t="shared" si="227"/>
        <v>2.23</v>
      </c>
      <c r="G2084">
        <f t="shared" si="228"/>
        <v>2014</v>
      </c>
      <c r="H2084">
        <f>SUMIF(B$1:B2084, B2084, F$1:F2084)</f>
        <v>2.23</v>
      </c>
      <c r="I2084">
        <f t="shared" si="232"/>
        <v>0</v>
      </c>
      <c r="J2084">
        <f t="shared" si="229"/>
        <v>2.23</v>
      </c>
      <c r="K2084" s="1">
        <f>EOMONTH(A2084, 0)</f>
        <v>41912</v>
      </c>
      <c r="L2084" s="3">
        <f t="shared" si="230"/>
        <v>3980</v>
      </c>
      <c r="M2084">
        <f t="shared" si="231"/>
        <v>0</v>
      </c>
    </row>
    <row r="2085" spans="1:13" x14ac:dyDescent="0.25">
      <c r="A2085" s="1">
        <v>41898</v>
      </c>
      <c r="B2085" t="s">
        <v>186</v>
      </c>
      <c r="C2085" s="3">
        <v>14</v>
      </c>
      <c r="D2085">
        <f>SUMIF(B$1:B$2162, B2085, C$1:C$2162)</f>
        <v>29</v>
      </c>
      <c r="E2085" s="2" t="str">
        <f t="shared" si="226"/>
        <v>2.23</v>
      </c>
      <c r="F2085">
        <f t="shared" si="227"/>
        <v>31.22</v>
      </c>
      <c r="G2085">
        <f t="shared" si="228"/>
        <v>2014</v>
      </c>
      <c r="H2085">
        <f>SUMIF(B$1:B2085, B2085, F$1:F2085)</f>
        <v>63.17</v>
      </c>
      <c r="I2085">
        <f t="shared" si="232"/>
        <v>0</v>
      </c>
      <c r="J2085">
        <f t="shared" si="229"/>
        <v>31.22</v>
      </c>
      <c r="K2085" s="1">
        <f>EOMONTH(A2085, 0)</f>
        <v>41912</v>
      </c>
      <c r="L2085" s="3">
        <f t="shared" si="230"/>
        <v>3966</v>
      </c>
      <c r="M2085">
        <f t="shared" si="231"/>
        <v>0</v>
      </c>
    </row>
    <row r="2086" spans="1:13" x14ac:dyDescent="0.25">
      <c r="A2086" s="1">
        <v>41899</v>
      </c>
      <c r="B2086" t="s">
        <v>9</v>
      </c>
      <c r="C2086" s="3">
        <v>132</v>
      </c>
      <c r="D2086">
        <f>SUMIF(B$1:B$2162, B2086, C$1:C$2162)</f>
        <v>26955</v>
      </c>
      <c r="E2086" s="2" t="str">
        <f t="shared" si="226"/>
        <v>2.23</v>
      </c>
      <c r="F2086">
        <f t="shared" si="227"/>
        <v>294.36</v>
      </c>
      <c r="G2086">
        <f t="shared" si="228"/>
        <v>2014</v>
      </c>
      <c r="H2086">
        <f>SUMIF(B$1:B2086, B2086, F$1:F2086)</f>
        <v>56527.729999999996</v>
      </c>
      <c r="I2086">
        <f t="shared" si="232"/>
        <v>0.2</v>
      </c>
      <c r="J2086">
        <f t="shared" si="229"/>
        <v>267.95999999999998</v>
      </c>
      <c r="K2086" s="1">
        <f>EOMONTH(A2086, 0)</f>
        <v>41912</v>
      </c>
      <c r="L2086" s="3">
        <f t="shared" si="230"/>
        <v>3834</v>
      </c>
      <c r="M2086">
        <f t="shared" si="231"/>
        <v>0</v>
      </c>
    </row>
    <row r="2087" spans="1:13" x14ac:dyDescent="0.25">
      <c r="A2087" s="1">
        <v>41904</v>
      </c>
      <c r="B2087" t="s">
        <v>146</v>
      </c>
      <c r="C2087" s="3">
        <v>18</v>
      </c>
      <c r="D2087">
        <f>SUMIF(B$1:B$2162, B2087, C$1:C$2162)</f>
        <v>50</v>
      </c>
      <c r="E2087" s="2" t="str">
        <f t="shared" si="226"/>
        <v>2.23</v>
      </c>
      <c r="F2087">
        <f t="shared" si="227"/>
        <v>40.14</v>
      </c>
      <c r="G2087">
        <f t="shared" si="228"/>
        <v>2014</v>
      </c>
      <c r="H2087">
        <f>SUMIF(B$1:B2087, B2087, F$1:F2087)</f>
        <v>107.58999999999999</v>
      </c>
      <c r="I2087">
        <f t="shared" si="232"/>
        <v>0.05</v>
      </c>
      <c r="J2087">
        <f t="shared" si="229"/>
        <v>39.24</v>
      </c>
      <c r="K2087" s="1">
        <f>EOMONTH(A2087, 0)</f>
        <v>41912</v>
      </c>
      <c r="L2087" s="3">
        <f t="shared" si="230"/>
        <v>3816</v>
      </c>
      <c r="M2087">
        <f t="shared" si="231"/>
        <v>0</v>
      </c>
    </row>
    <row r="2088" spans="1:13" x14ac:dyDescent="0.25">
      <c r="A2088" s="1">
        <v>41906</v>
      </c>
      <c r="B2088" t="s">
        <v>9</v>
      </c>
      <c r="C2088" s="3">
        <v>266</v>
      </c>
      <c r="D2088">
        <f>SUMIF(B$1:B$2162, B2088, C$1:C$2162)</f>
        <v>26955</v>
      </c>
      <c r="E2088" s="2" t="str">
        <f t="shared" si="226"/>
        <v>2.23</v>
      </c>
      <c r="F2088">
        <f t="shared" si="227"/>
        <v>593.17999999999995</v>
      </c>
      <c r="G2088">
        <f t="shared" si="228"/>
        <v>2014</v>
      </c>
      <c r="H2088">
        <f>SUMIF(B$1:B2088, B2088, F$1:F2088)</f>
        <v>57120.909999999996</v>
      </c>
      <c r="I2088">
        <f t="shared" si="232"/>
        <v>0.2</v>
      </c>
      <c r="J2088">
        <f t="shared" si="229"/>
        <v>539.9799999999999</v>
      </c>
      <c r="K2088" s="1">
        <f>EOMONTH(A2088, 0)</f>
        <v>41912</v>
      </c>
      <c r="L2088" s="3">
        <f t="shared" si="230"/>
        <v>3550</v>
      </c>
      <c r="M2088">
        <f t="shared" si="231"/>
        <v>0</v>
      </c>
    </row>
    <row r="2089" spans="1:13" x14ac:dyDescent="0.25">
      <c r="A2089" s="1">
        <v>41907</v>
      </c>
      <c r="B2089" t="s">
        <v>8</v>
      </c>
      <c r="C2089" s="3">
        <v>30</v>
      </c>
      <c r="D2089">
        <f>SUMIF(B$1:B$2162, B2089, C$1:C$2162)</f>
        <v>3835</v>
      </c>
      <c r="E2089" s="2" t="str">
        <f t="shared" si="226"/>
        <v>2.23</v>
      </c>
      <c r="F2089">
        <f t="shared" si="227"/>
        <v>66.900000000000006</v>
      </c>
      <c r="G2089">
        <f t="shared" si="228"/>
        <v>2014</v>
      </c>
      <c r="H2089">
        <f>SUMIF(B$1:B2089, B2089, F$1:F2089)</f>
        <v>7137.1699999999973</v>
      </c>
      <c r="I2089">
        <f t="shared" si="232"/>
        <v>0.1</v>
      </c>
      <c r="J2089">
        <f t="shared" si="229"/>
        <v>63.9</v>
      </c>
      <c r="K2089" s="1">
        <f>EOMONTH(A2089, 0)</f>
        <v>41912</v>
      </c>
      <c r="L2089" s="3">
        <f t="shared" si="230"/>
        <v>3520</v>
      </c>
      <c r="M2089">
        <f t="shared" si="231"/>
        <v>0</v>
      </c>
    </row>
    <row r="2090" spans="1:13" x14ac:dyDescent="0.25">
      <c r="A2090" s="1">
        <v>41909</v>
      </c>
      <c r="B2090" t="s">
        <v>45</v>
      </c>
      <c r="C2090" s="3">
        <v>452</v>
      </c>
      <c r="D2090">
        <f>SUMIF(B$1:B$2162, B2090, C$1:C$2162)</f>
        <v>26451</v>
      </c>
      <c r="E2090" s="2" t="str">
        <f t="shared" si="226"/>
        <v>2.23</v>
      </c>
      <c r="F2090">
        <f t="shared" si="227"/>
        <v>1007.96</v>
      </c>
      <c r="G2090">
        <f t="shared" si="228"/>
        <v>2014</v>
      </c>
      <c r="H2090">
        <f>SUMIF(B$1:B2090, B2090, F$1:F2090)</f>
        <v>54451.200000000004</v>
      </c>
      <c r="I2090">
        <f t="shared" si="232"/>
        <v>0.2</v>
      </c>
      <c r="J2090">
        <f t="shared" si="229"/>
        <v>917.56</v>
      </c>
      <c r="K2090" s="1">
        <f>EOMONTH(A2090, 0)</f>
        <v>41912</v>
      </c>
      <c r="L2090" s="3">
        <f t="shared" si="230"/>
        <v>3068</v>
      </c>
      <c r="M2090">
        <f t="shared" si="231"/>
        <v>0</v>
      </c>
    </row>
    <row r="2091" spans="1:13" x14ac:dyDescent="0.25">
      <c r="A2091" s="1">
        <v>41911</v>
      </c>
      <c r="B2091" t="s">
        <v>5</v>
      </c>
      <c r="C2091" s="3">
        <v>306</v>
      </c>
      <c r="D2091">
        <f>SUMIF(B$1:B$2162, B2091, C$1:C$2162)</f>
        <v>11402</v>
      </c>
      <c r="E2091" s="2" t="str">
        <f t="shared" si="226"/>
        <v>2.23</v>
      </c>
      <c r="F2091">
        <f t="shared" si="227"/>
        <v>682.38</v>
      </c>
      <c r="G2091">
        <f t="shared" si="228"/>
        <v>2014</v>
      </c>
      <c r="H2091">
        <f>SUMIF(B$1:B2091, B2091, F$1:F2091)</f>
        <v>24311.060000000009</v>
      </c>
      <c r="I2091">
        <f t="shared" si="232"/>
        <v>0.2</v>
      </c>
      <c r="J2091">
        <f t="shared" si="229"/>
        <v>621.17999999999995</v>
      </c>
      <c r="K2091" s="1">
        <f>EOMONTH(A2091, 0)</f>
        <v>41912</v>
      </c>
      <c r="L2091" s="3">
        <f t="shared" si="230"/>
        <v>2762</v>
      </c>
      <c r="M2091">
        <f t="shared" si="231"/>
        <v>0</v>
      </c>
    </row>
    <row r="2092" spans="1:13" x14ac:dyDescent="0.25">
      <c r="A2092" s="1">
        <v>41912</v>
      </c>
      <c r="B2092" t="s">
        <v>61</v>
      </c>
      <c r="C2092" s="3">
        <v>98</v>
      </c>
      <c r="D2092">
        <f>SUMIF(B$1:B$2162, B2092, C$1:C$2162)</f>
        <v>3705</v>
      </c>
      <c r="E2092" s="2" t="str">
        <f t="shared" si="226"/>
        <v>2.23</v>
      </c>
      <c r="F2092">
        <f t="shared" si="227"/>
        <v>218.54</v>
      </c>
      <c r="G2092">
        <f t="shared" si="228"/>
        <v>2014</v>
      </c>
      <c r="H2092">
        <f>SUMIF(B$1:B2092, B2092, F$1:F2092)</f>
        <v>7664.0599999999995</v>
      </c>
      <c r="I2092">
        <f t="shared" si="232"/>
        <v>0.1</v>
      </c>
      <c r="J2092">
        <f t="shared" si="229"/>
        <v>208.73999999999998</v>
      </c>
      <c r="K2092" s="1">
        <f>EOMONTH(A2092, 0)</f>
        <v>41912</v>
      </c>
      <c r="L2092" s="3">
        <f t="shared" si="230"/>
        <v>2664</v>
      </c>
      <c r="M2092">
        <f t="shared" si="231"/>
        <v>0</v>
      </c>
    </row>
    <row r="2093" spans="1:13" x14ac:dyDescent="0.25">
      <c r="A2093" s="1">
        <v>41913</v>
      </c>
      <c r="B2093" t="s">
        <v>8</v>
      </c>
      <c r="C2093" s="3">
        <v>57</v>
      </c>
      <c r="D2093">
        <f>SUMIF(B$1:B$2162, B2093, C$1:C$2162)</f>
        <v>3835</v>
      </c>
      <c r="E2093" s="2" t="str">
        <f t="shared" si="226"/>
        <v>2.23</v>
      </c>
      <c r="F2093">
        <f t="shared" si="227"/>
        <v>127.11</v>
      </c>
      <c r="G2093">
        <f t="shared" si="228"/>
        <v>2014</v>
      </c>
      <c r="H2093">
        <f>SUMIF(B$1:B2093, B2093, F$1:F2093)</f>
        <v>7264.279999999997</v>
      </c>
      <c r="I2093">
        <f t="shared" si="232"/>
        <v>0.1</v>
      </c>
      <c r="J2093">
        <f t="shared" si="229"/>
        <v>121.41</v>
      </c>
      <c r="K2093" s="1">
        <f>EOMONTH(A2093, 0)</f>
        <v>41943</v>
      </c>
      <c r="L2093" s="3">
        <f t="shared" si="230"/>
        <v>5664</v>
      </c>
      <c r="M2093">
        <f t="shared" si="231"/>
        <v>0</v>
      </c>
    </row>
    <row r="2094" spans="1:13" x14ac:dyDescent="0.25">
      <c r="A2094" s="1">
        <v>41913</v>
      </c>
      <c r="B2094" t="s">
        <v>58</v>
      </c>
      <c r="C2094" s="3">
        <v>110</v>
      </c>
      <c r="D2094">
        <f>SUMIF(B$1:B$2162, B2094, C$1:C$2162)</f>
        <v>1404</v>
      </c>
      <c r="E2094" s="2" t="str">
        <f t="shared" si="226"/>
        <v>2.23</v>
      </c>
      <c r="F2094">
        <f t="shared" si="227"/>
        <v>245.3</v>
      </c>
      <c r="G2094">
        <f t="shared" si="228"/>
        <v>2014</v>
      </c>
      <c r="H2094">
        <f>SUMIF(B$1:B2094, B2094, F$1:F2094)</f>
        <v>2592.2100000000005</v>
      </c>
      <c r="I2094">
        <f t="shared" si="232"/>
        <v>0.1</v>
      </c>
      <c r="J2094">
        <f t="shared" si="229"/>
        <v>234.29999999999998</v>
      </c>
      <c r="K2094" s="1">
        <f>EOMONTH(A2094, 0)</f>
        <v>41943</v>
      </c>
      <c r="L2094" s="3">
        <f t="shared" si="230"/>
        <v>5554</v>
      </c>
      <c r="M2094">
        <f t="shared" si="231"/>
        <v>0</v>
      </c>
    </row>
    <row r="2095" spans="1:13" x14ac:dyDescent="0.25">
      <c r="A2095" s="1">
        <v>41913</v>
      </c>
      <c r="B2095" t="s">
        <v>157</v>
      </c>
      <c r="C2095" s="3">
        <v>16</v>
      </c>
      <c r="D2095">
        <f>SUMIF(B$1:B$2162, B2095, C$1:C$2162)</f>
        <v>20</v>
      </c>
      <c r="E2095" s="2" t="str">
        <f t="shared" si="226"/>
        <v>2.23</v>
      </c>
      <c r="F2095">
        <f t="shared" si="227"/>
        <v>35.68</v>
      </c>
      <c r="G2095">
        <f t="shared" si="228"/>
        <v>2014</v>
      </c>
      <c r="H2095">
        <f>SUMIF(B$1:B2095, B2095, F$1:F2095)</f>
        <v>44.239999999999995</v>
      </c>
      <c r="I2095">
        <f t="shared" si="232"/>
        <v>0</v>
      </c>
      <c r="J2095">
        <f t="shared" si="229"/>
        <v>35.68</v>
      </c>
      <c r="K2095" s="1">
        <f>EOMONTH(A2095, 0)</f>
        <v>41943</v>
      </c>
      <c r="L2095" s="3">
        <f t="shared" si="230"/>
        <v>5538</v>
      </c>
      <c r="M2095">
        <f t="shared" si="231"/>
        <v>0</v>
      </c>
    </row>
    <row r="2096" spans="1:13" x14ac:dyDescent="0.25">
      <c r="A2096" s="1">
        <v>41916</v>
      </c>
      <c r="B2096" t="s">
        <v>104</v>
      </c>
      <c r="C2096" s="3">
        <v>5</v>
      </c>
      <c r="D2096">
        <f>SUMIF(B$1:B$2162, B2096, C$1:C$2162)</f>
        <v>28</v>
      </c>
      <c r="E2096" s="2" t="str">
        <f t="shared" si="226"/>
        <v>2.23</v>
      </c>
      <c r="F2096">
        <f t="shared" si="227"/>
        <v>11.15</v>
      </c>
      <c r="G2096">
        <f t="shared" si="228"/>
        <v>2014</v>
      </c>
      <c r="H2096">
        <f>SUMIF(B$1:B2096, B2096, F$1:F2096)</f>
        <v>62.1</v>
      </c>
      <c r="I2096">
        <f t="shared" si="232"/>
        <v>0</v>
      </c>
      <c r="J2096">
        <f t="shared" si="229"/>
        <v>11.15</v>
      </c>
      <c r="K2096" s="1">
        <f>EOMONTH(A2096, 0)</f>
        <v>41943</v>
      </c>
      <c r="L2096" s="3">
        <f t="shared" si="230"/>
        <v>5533</v>
      </c>
      <c r="M2096">
        <f t="shared" si="231"/>
        <v>0</v>
      </c>
    </row>
    <row r="2097" spans="1:13" x14ac:dyDescent="0.25">
      <c r="A2097" s="1">
        <v>41919</v>
      </c>
      <c r="B2097" t="s">
        <v>22</v>
      </c>
      <c r="C2097" s="3">
        <v>433</v>
      </c>
      <c r="D2097">
        <f>SUMIF(B$1:B$2162, B2097, C$1:C$2162)</f>
        <v>26025</v>
      </c>
      <c r="E2097" s="2" t="str">
        <f t="shared" si="226"/>
        <v>2.23</v>
      </c>
      <c r="F2097">
        <f t="shared" si="227"/>
        <v>965.59</v>
      </c>
      <c r="G2097">
        <f t="shared" si="228"/>
        <v>2014</v>
      </c>
      <c r="H2097">
        <f>SUMIF(B$1:B2097, B2097, F$1:F2097)</f>
        <v>50374.130000000005</v>
      </c>
      <c r="I2097">
        <f t="shared" si="232"/>
        <v>0.2</v>
      </c>
      <c r="J2097">
        <f t="shared" si="229"/>
        <v>878.9899999999999</v>
      </c>
      <c r="K2097" s="1">
        <f>EOMONTH(A2097, 0)</f>
        <v>41943</v>
      </c>
      <c r="L2097" s="3">
        <f t="shared" si="230"/>
        <v>5100</v>
      </c>
      <c r="M2097">
        <f t="shared" si="231"/>
        <v>0</v>
      </c>
    </row>
    <row r="2098" spans="1:13" x14ac:dyDescent="0.25">
      <c r="A2098" s="1">
        <v>41920</v>
      </c>
      <c r="B2098" t="s">
        <v>22</v>
      </c>
      <c r="C2098" s="3">
        <v>381</v>
      </c>
      <c r="D2098">
        <f>SUMIF(B$1:B$2162, B2098, C$1:C$2162)</f>
        <v>26025</v>
      </c>
      <c r="E2098" s="2" t="str">
        <f t="shared" si="226"/>
        <v>2.23</v>
      </c>
      <c r="F2098">
        <f t="shared" si="227"/>
        <v>849.63</v>
      </c>
      <c r="G2098">
        <f t="shared" si="228"/>
        <v>2014</v>
      </c>
      <c r="H2098">
        <f>SUMIF(B$1:B2098, B2098, F$1:F2098)</f>
        <v>51223.76</v>
      </c>
      <c r="I2098">
        <f t="shared" si="232"/>
        <v>0.2</v>
      </c>
      <c r="J2098">
        <f t="shared" si="229"/>
        <v>773.43</v>
      </c>
      <c r="K2098" s="1">
        <f>EOMONTH(A2098, 0)</f>
        <v>41943</v>
      </c>
      <c r="L2098" s="3">
        <f t="shared" si="230"/>
        <v>4719</v>
      </c>
      <c r="M2098">
        <f t="shared" si="231"/>
        <v>0</v>
      </c>
    </row>
    <row r="2099" spans="1:13" x14ac:dyDescent="0.25">
      <c r="A2099" s="1">
        <v>41920</v>
      </c>
      <c r="B2099" t="s">
        <v>69</v>
      </c>
      <c r="C2099" s="3">
        <v>180</v>
      </c>
      <c r="D2099">
        <f>SUMIF(B$1:B$2162, B2099, C$1:C$2162)</f>
        <v>3803</v>
      </c>
      <c r="E2099" s="2" t="str">
        <f t="shared" si="226"/>
        <v>2.23</v>
      </c>
      <c r="F2099">
        <f t="shared" si="227"/>
        <v>401.4</v>
      </c>
      <c r="G2099">
        <f t="shared" si="228"/>
        <v>2014</v>
      </c>
      <c r="H2099">
        <f>SUMIF(B$1:B2099, B2099, F$1:F2099)</f>
        <v>7768.8100000000013</v>
      </c>
      <c r="I2099">
        <f t="shared" si="232"/>
        <v>0.1</v>
      </c>
      <c r="J2099">
        <f t="shared" si="229"/>
        <v>383.4</v>
      </c>
      <c r="K2099" s="1">
        <f>EOMONTH(A2099, 0)</f>
        <v>41943</v>
      </c>
      <c r="L2099" s="3">
        <f t="shared" si="230"/>
        <v>4539</v>
      </c>
      <c r="M2099">
        <f t="shared" si="231"/>
        <v>0</v>
      </c>
    </row>
    <row r="2100" spans="1:13" x14ac:dyDescent="0.25">
      <c r="A2100" s="1">
        <v>41921</v>
      </c>
      <c r="B2100" t="s">
        <v>28</v>
      </c>
      <c r="C2100" s="3">
        <v>85</v>
      </c>
      <c r="D2100">
        <f>SUMIF(B$1:B$2162, B2100, C$1:C$2162)</f>
        <v>4440</v>
      </c>
      <c r="E2100" s="2" t="str">
        <f t="shared" si="226"/>
        <v>2.23</v>
      </c>
      <c r="F2100">
        <f t="shared" si="227"/>
        <v>189.55</v>
      </c>
      <c r="G2100">
        <f t="shared" si="228"/>
        <v>2014</v>
      </c>
      <c r="H2100">
        <f>SUMIF(B$1:B2100, B2100, F$1:F2100)</f>
        <v>9219.0300000000007</v>
      </c>
      <c r="I2100">
        <f t="shared" si="232"/>
        <v>0.1</v>
      </c>
      <c r="J2100">
        <f t="shared" si="229"/>
        <v>181.04999999999998</v>
      </c>
      <c r="K2100" s="1">
        <f>EOMONTH(A2100, 0)</f>
        <v>41943</v>
      </c>
      <c r="L2100" s="3">
        <f t="shared" si="230"/>
        <v>4454</v>
      </c>
      <c r="M2100">
        <f t="shared" si="231"/>
        <v>0</v>
      </c>
    </row>
    <row r="2101" spans="1:13" x14ac:dyDescent="0.25">
      <c r="A2101" s="1">
        <v>41921</v>
      </c>
      <c r="B2101" t="s">
        <v>25</v>
      </c>
      <c r="C2101" s="3">
        <v>37</v>
      </c>
      <c r="D2101">
        <f>SUMIF(B$1:B$2162, B2101, C$1:C$2162)</f>
        <v>2717</v>
      </c>
      <c r="E2101" s="2" t="str">
        <f t="shared" si="226"/>
        <v>2.23</v>
      </c>
      <c r="F2101">
        <f t="shared" si="227"/>
        <v>82.51</v>
      </c>
      <c r="G2101">
        <f t="shared" si="228"/>
        <v>2014</v>
      </c>
      <c r="H2101">
        <f>SUMIF(B$1:B2101, B2101, F$1:F2101)</f>
        <v>5400.4500000000007</v>
      </c>
      <c r="I2101">
        <f t="shared" si="232"/>
        <v>0.1</v>
      </c>
      <c r="J2101">
        <f t="shared" si="229"/>
        <v>78.81</v>
      </c>
      <c r="K2101" s="1">
        <f>EOMONTH(A2101, 0)</f>
        <v>41943</v>
      </c>
      <c r="L2101" s="3">
        <f t="shared" si="230"/>
        <v>4417</v>
      </c>
      <c r="M2101">
        <f t="shared" si="231"/>
        <v>0</v>
      </c>
    </row>
    <row r="2102" spans="1:13" x14ac:dyDescent="0.25">
      <c r="A2102" s="1">
        <v>41921</v>
      </c>
      <c r="B2102" t="s">
        <v>70</v>
      </c>
      <c r="C2102" s="3">
        <v>16</v>
      </c>
      <c r="D2102">
        <f>SUMIF(B$1:B$2162, B2102, C$1:C$2162)</f>
        <v>55</v>
      </c>
      <c r="E2102" s="2" t="str">
        <f t="shared" si="226"/>
        <v>2.23</v>
      </c>
      <c r="F2102">
        <f t="shared" si="227"/>
        <v>35.68</v>
      </c>
      <c r="G2102">
        <f t="shared" si="228"/>
        <v>2014</v>
      </c>
      <c r="H2102">
        <f>SUMIF(B$1:B2102, B2102, F$1:F2102)</f>
        <v>117.68</v>
      </c>
      <c r="I2102">
        <f t="shared" si="232"/>
        <v>0.05</v>
      </c>
      <c r="J2102">
        <f t="shared" si="229"/>
        <v>34.880000000000003</v>
      </c>
      <c r="K2102" s="1">
        <f>EOMONTH(A2102, 0)</f>
        <v>41943</v>
      </c>
      <c r="L2102" s="3">
        <f t="shared" si="230"/>
        <v>4401</v>
      </c>
      <c r="M2102">
        <f t="shared" si="231"/>
        <v>0</v>
      </c>
    </row>
    <row r="2103" spans="1:13" x14ac:dyDescent="0.25">
      <c r="A2103" s="1">
        <v>41924</v>
      </c>
      <c r="B2103" t="s">
        <v>20</v>
      </c>
      <c r="C2103" s="3">
        <v>69</v>
      </c>
      <c r="D2103">
        <f>SUMIF(B$1:B$2162, B2103, C$1:C$2162)</f>
        <v>1822</v>
      </c>
      <c r="E2103" s="2" t="str">
        <f t="shared" si="226"/>
        <v>2.23</v>
      </c>
      <c r="F2103">
        <f t="shared" si="227"/>
        <v>153.87</v>
      </c>
      <c r="G2103">
        <f t="shared" si="228"/>
        <v>2014</v>
      </c>
      <c r="H2103">
        <f>SUMIF(B$1:B2103, B2103, F$1:F2103)</f>
        <v>3643.18</v>
      </c>
      <c r="I2103">
        <f t="shared" si="232"/>
        <v>0.1</v>
      </c>
      <c r="J2103">
        <f t="shared" si="229"/>
        <v>146.97</v>
      </c>
      <c r="K2103" s="1">
        <f>EOMONTH(A2103, 0)</f>
        <v>41943</v>
      </c>
      <c r="L2103" s="3">
        <f t="shared" si="230"/>
        <v>4332</v>
      </c>
      <c r="M2103">
        <f t="shared" si="231"/>
        <v>0</v>
      </c>
    </row>
    <row r="2104" spans="1:13" x14ac:dyDescent="0.25">
      <c r="A2104" s="1">
        <v>41925</v>
      </c>
      <c r="B2104" t="s">
        <v>7</v>
      </c>
      <c r="C2104" s="3">
        <v>304</v>
      </c>
      <c r="D2104">
        <f>SUMIF(B$1:B$2162, B2104, C$1:C$2162)</f>
        <v>27505</v>
      </c>
      <c r="E2104" s="2" t="str">
        <f t="shared" si="226"/>
        <v>2.23</v>
      </c>
      <c r="F2104">
        <f t="shared" si="227"/>
        <v>677.92</v>
      </c>
      <c r="G2104">
        <f t="shared" si="228"/>
        <v>2014</v>
      </c>
      <c r="H2104">
        <f>SUMIF(B$1:B2104, B2104, F$1:F2104)</f>
        <v>56352.859999999986</v>
      </c>
      <c r="I2104">
        <f t="shared" si="232"/>
        <v>0.2</v>
      </c>
      <c r="J2104">
        <f t="shared" si="229"/>
        <v>617.11999999999989</v>
      </c>
      <c r="K2104" s="1">
        <f>EOMONTH(A2104, 0)</f>
        <v>41943</v>
      </c>
      <c r="L2104" s="3">
        <f t="shared" si="230"/>
        <v>4028</v>
      </c>
      <c r="M2104">
        <f t="shared" si="231"/>
        <v>0</v>
      </c>
    </row>
    <row r="2105" spans="1:13" x14ac:dyDescent="0.25">
      <c r="A2105" s="1">
        <v>41928</v>
      </c>
      <c r="B2105" t="s">
        <v>22</v>
      </c>
      <c r="C2105" s="3">
        <v>491</v>
      </c>
      <c r="D2105">
        <f>SUMIF(B$1:B$2162, B2105, C$1:C$2162)</f>
        <v>26025</v>
      </c>
      <c r="E2105" s="2" t="str">
        <f t="shared" si="226"/>
        <v>2.23</v>
      </c>
      <c r="F2105">
        <f t="shared" si="227"/>
        <v>1094.93</v>
      </c>
      <c r="G2105">
        <f t="shared" si="228"/>
        <v>2014</v>
      </c>
      <c r="H2105">
        <f>SUMIF(B$1:B2105, B2105, F$1:F2105)</f>
        <v>52318.69</v>
      </c>
      <c r="I2105">
        <f t="shared" si="232"/>
        <v>0.2</v>
      </c>
      <c r="J2105">
        <f t="shared" si="229"/>
        <v>996.7299999999999</v>
      </c>
      <c r="K2105" s="1">
        <f>EOMONTH(A2105, 0)</f>
        <v>41943</v>
      </c>
      <c r="L2105" s="3">
        <f t="shared" si="230"/>
        <v>3537</v>
      </c>
      <c r="M2105">
        <f t="shared" si="231"/>
        <v>0</v>
      </c>
    </row>
    <row r="2106" spans="1:13" x14ac:dyDescent="0.25">
      <c r="A2106" s="1">
        <v>41931</v>
      </c>
      <c r="B2106" t="s">
        <v>23</v>
      </c>
      <c r="C2106" s="3">
        <v>106</v>
      </c>
      <c r="D2106">
        <f>SUMIF(B$1:B$2162, B2106, C$1:C$2162)</f>
        <v>3905</v>
      </c>
      <c r="E2106" s="2" t="str">
        <f t="shared" si="226"/>
        <v>2.23</v>
      </c>
      <c r="F2106">
        <f t="shared" si="227"/>
        <v>236.38</v>
      </c>
      <c r="G2106">
        <f t="shared" si="228"/>
        <v>2014</v>
      </c>
      <c r="H2106">
        <f>SUMIF(B$1:B2106, B2106, F$1:F2106)</f>
        <v>8309.93</v>
      </c>
      <c r="I2106">
        <f t="shared" si="232"/>
        <v>0.1</v>
      </c>
      <c r="J2106">
        <f t="shared" si="229"/>
        <v>225.78</v>
      </c>
      <c r="K2106" s="1">
        <f>EOMONTH(A2106, 0)</f>
        <v>41943</v>
      </c>
      <c r="L2106" s="3">
        <f t="shared" si="230"/>
        <v>3431</v>
      </c>
      <c r="M2106">
        <f t="shared" si="231"/>
        <v>0</v>
      </c>
    </row>
    <row r="2107" spans="1:13" x14ac:dyDescent="0.25">
      <c r="A2107" s="1">
        <v>41935</v>
      </c>
      <c r="B2107" t="s">
        <v>52</v>
      </c>
      <c r="C2107" s="3">
        <v>188</v>
      </c>
      <c r="D2107">
        <f>SUMIF(B$1:B$2162, B2107, C$1:C$2162)</f>
        <v>5460</v>
      </c>
      <c r="E2107" s="2" t="str">
        <f t="shared" si="226"/>
        <v>2.23</v>
      </c>
      <c r="F2107">
        <f t="shared" si="227"/>
        <v>419.24</v>
      </c>
      <c r="G2107">
        <f t="shared" si="228"/>
        <v>2014</v>
      </c>
      <c r="H2107">
        <f>SUMIF(B$1:B2107, B2107, F$1:F2107)</f>
        <v>11751.549999999997</v>
      </c>
      <c r="I2107">
        <f t="shared" si="232"/>
        <v>0.2</v>
      </c>
      <c r="J2107">
        <f t="shared" si="229"/>
        <v>381.64</v>
      </c>
      <c r="K2107" s="1">
        <f>EOMONTH(A2107, 0)</f>
        <v>41943</v>
      </c>
      <c r="L2107" s="3">
        <f t="shared" si="230"/>
        <v>3243</v>
      </c>
      <c r="M2107">
        <f t="shared" si="231"/>
        <v>0</v>
      </c>
    </row>
    <row r="2108" spans="1:13" x14ac:dyDescent="0.25">
      <c r="A2108" s="1">
        <v>41935</v>
      </c>
      <c r="B2108" t="s">
        <v>8</v>
      </c>
      <c r="C2108" s="3">
        <v>131</v>
      </c>
      <c r="D2108">
        <f>SUMIF(B$1:B$2162, B2108, C$1:C$2162)</f>
        <v>3835</v>
      </c>
      <c r="E2108" s="2" t="str">
        <f t="shared" si="226"/>
        <v>2.23</v>
      </c>
      <c r="F2108">
        <f t="shared" si="227"/>
        <v>292.13</v>
      </c>
      <c r="G2108">
        <f t="shared" si="228"/>
        <v>2014</v>
      </c>
      <c r="H2108">
        <f>SUMIF(B$1:B2108, B2108, F$1:F2108)</f>
        <v>7556.4099999999971</v>
      </c>
      <c r="I2108">
        <f t="shared" si="232"/>
        <v>0.1</v>
      </c>
      <c r="J2108">
        <f t="shared" si="229"/>
        <v>279.02999999999997</v>
      </c>
      <c r="K2108" s="1">
        <f>EOMONTH(A2108, 0)</f>
        <v>41943</v>
      </c>
      <c r="L2108" s="3">
        <f t="shared" si="230"/>
        <v>3112</v>
      </c>
      <c r="M2108">
        <f t="shared" si="231"/>
        <v>0</v>
      </c>
    </row>
    <row r="2109" spans="1:13" x14ac:dyDescent="0.25">
      <c r="A2109" s="1">
        <v>41936</v>
      </c>
      <c r="B2109" t="s">
        <v>148</v>
      </c>
      <c r="C2109" s="3">
        <v>9</v>
      </c>
      <c r="D2109">
        <f>SUMIF(B$1:B$2162, B2109, C$1:C$2162)</f>
        <v>26</v>
      </c>
      <c r="E2109" s="2" t="str">
        <f t="shared" si="226"/>
        <v>2.23</v>
      </c>
      <c r="F2109">
        <f t="shared" si="227"/>
        <v>20.07</v>
      </c>
      <c r="G2109">
        <f t="shared" si="228"/>
        <v>2014</v>
      </c>
      <c r="H2109">
        <f>SUMIF(B$1:B2109, B2109, F$1:F2109)</f>
        <v>55.6</v>
      </c>
      <c r="I2109">
        <f t="shared" si="232"/>
        <v>0</v>
      </c>
      <c r="J2109">
        <f t="shared" si="229"/>
        <v>20.07</v>
      </c>
      <c r="K2109" s="1">
        <f>EOMONTH(A2109, 0)</f>
        <v>41943</v>
      </c>
      <c r="L2109" s="3">
        <f t="shared" si="230"/>
        <v>3103</v>
      </c>
      <c r="M2109">
        <f t="shared" si="231"/>
        <v>0</v>
      </c>
    </row>
    <row r="2110" spans="1:13" x14ac:dyDescent="0.25">
      <c r="A2110" s="1">
        <v>41938</v>
      </c>
      <c r="B2110" t="s">
        <v>45</v>
      </c>
      <c r="C2110" s="3">
        <v>245</v>
      </c>
      <c r="D2110">
        <f>SUMIF(B$1:B$2162, B2110, C$1:C$2162)</f>
        <v>26451</v>
      </c>
      <c r="E2110" s="2" t="str">
        <f t="shared" si="226"/>
        <v>2.23</v>
      </c>
      <c r="F2110">
        <f t="shared" si="227"/>
        <v>546.35</v>
      </c>
      <c r="G2110">
        <f t="shared" si="228"/>
        <v>2014</v>
      </c>
      <c r="H2110">
        <f>SUMIF(B$1:B2110, B2110, F$1:F2110)</f>
        <v>54997.55</v>
      </c>
      <c r="I2110">
        <f t="shared" si="232"/>
        <v>0.2</v>
      </c>
      <c r="J2110">
        <f t="shared" si="229"/>
        <v>497.34999999999997</v>
      </c>
      <c r="K2110" s="1">
        <f>EOMONTH(A2110, 0)</f>
        <v>41943</v>
      </c>
      <c r="L2110" s="3">
        <f t="shared" si="230"/>
        <v>2858</v>
      </c>
      <c r="M2110">
        <f t="shared" si="231"/>
        <v>0</v>
      </c>
    </row>
    <row r="2111" spans="1:13" x14ac:dyDescent="0.25">
      <c r="A2111" s="1">
        <v>41943</v>
      </c>
      <c r="B2111" t="s">
        <v>22</v>
      </c>
      <c r="C2111" s="3">
        <v>166</v>
      </c>
      <c r="D2111">
        <f>SUMIF(B$1:B$2162, B2111, C$1:C$2162)</f>
        <v>26025</v>
      </c>
      <c r="E2111" s="2" t="str">
        <f t="shared" si="226"/>
        <v>2.23</v>
      </c>
      <c r="F2111">
        <f t="shared" si="227"/>
        <v>370.18</v>
      </c>
      <c r="G2111">
        <f t="shared" si="228"/>
        <v>2014</v>
      </c>
      <c r="H2111">
        <f>SUMIF(B$1:B2111, B2111, F$1:F2111)</f>
        <v>52688.87</v>
      </c>
      <c r="I2111">
        <f t="shared" si="232"/>
        <v>0.2</v>
      </c>
      <c r="J2111">
        <f t="shared" si="229"/>
        <v>336.97999999999996</v>
      </c>
      <c r="K2111" s="1">
        <f>EOMONTH(A2111, 0)</f>
        <v>41943</v>
      </c>
      <c r="L2111" s="3">
        <f t="shared" si="230"/>
        <v>2692</v>
      </c>
      <c r="M2111">
        <f t="shared" si="231"/>
        <v>0</v>
      </c>
    </row>
    <row r="2112" spans="1:13" x14ac:dyDescent="0.25">
      <c r="A2112" s="1">
        <v>41945</v>
      </c>
      <c r="B2112" t="s">
        <v>55</v>
      </c>
      <c r="C2112" s="3">
        <v>171</v>
      </c>
      <c r="D2112">
        <f>SUMIF(B$1:B$2162, B2112, C$1:C$2162)</f>
        <v>4926</v>
      </c>
      <c r="E2112" s="2" t="str">
        <f t="shared" si="226"/>
        <v>2.23</v>
      </c>
      <c r="F2112">
        <f t="shared" si="227"/>
        <v>381.33</v>
      </c>
      <c r="G2112">
        <f t="shared" si="228"/>
        <v>2014</v>
      </c>
      <c r="H2112">
        <f>SUMIF(B$1:B2112, B2112, F$1:F2112)</f>
        <v>9999.7199999999993</v>
      </c>
      <c r="I2112">
        <f t="shared" si="232"/>
        <v>0.1</v>
      </c>
      <c r="J2112">
        <f t="shared" si="229"/>
        <v>364.22999999999996</v>
      </c>
      <c r="K2112" s="1">
        <f>EOMONTH(A2112, 0)</f>
        <v>41973</v>
      </c>
      <c r="L2112" s="3">
        <f t="shared" si="230"/>
        <v>5692</v>
      </c>
      <c r="M2112">
        <f t="shared" si="231"/>
        <v>0</v>
      </c>
    </row>
    <row r="2113" spans="1:13" x14ac:dyDescent="0.25">
      <c r="A2113" s="1">
        <v>41945</v>
      </c>
      <c r="B2113" t="s">
        <v>119</v>
      </c>
      <c r="C2113" s="3">
        <v>11</v>
      </c>
      <c r="D2113">
        <f>SUMIF(B$1:B$2162, B2113, C$1:C$2162)</f>
        <v>36</v>
      </c>
      <c r="E2113" s="2" t="str">
        <f t="shared" si="226"/>
        <v>2.23</v>
      </c>
      <c r="F2113">
        <f t="shared" si="227"/>
        <v>24.53</v>
      </c>
      <c r="G2113">
        <f t="shared" si="228"/>
        <v>2014</v>
      </c>
      <c r="H2113">
        <f>SUMIF(B$1:B2113, B2113, F$1:F2113)</f>
        <v>76.72</v>
      </c>
      <c r="I2113">
        <f t="shared" si="232"/>
        <v>0</v>
      </c>
      <c r="J2113">
        <f t="shared" si="229"/>
        <v>24.53</v>
      </c>
      <c r="K2113" s="1">
        <f>EOMONTH(A2113, 0)</f>
        <v>41973</v>
      </c>
      <c r="L2113" s="3">
        <f t="shared" si="230"/>
        <v>5681</v>
      </c>
      <c r="M2113">
        <f t="shared" si="231"/>
        <v>0</v>
      </c>
    </row>
    <row r="2114" spans="1:13" x14ac:dyDescent="0.25">
      <c r="A2114" s="1">
        <v>41946</v>
      </c>
      <c r="B2114" t="s">
        <v>20</v>
      </c>
      <c r="C2114" s="3">
        <v>52</v>
      </c>
      <c r="D2114">
        <f>SUMIF(B$1:B$2162, B2114, C$1:C$2162)</f>
        <v>1822</v>
      </c>
      <c r="E2114" s="2" t="str">
        <f t="shared" ref="E2114:E2162" si="233">INDEX(Z$1:Z$10, MATCH(YEAR(A2114), Y$1:Y$10, 0))</f>
        <v>2.23</v>
      </c>
      <c r="F2114">
        <f t="shared" ref="F2114:F2162" si="234">C2114*E2114</f>
        <v>115.96</v>
      </c>
      <c r="G2114">
        <f t="shared" ref="G2114:G2162" si="235">YEAR(A2114)</f>
        <v>2014</v>
      </c>
      <c r="H2114">
        <f>SUMIF(B$1:B2114, B2114, F$1:F2114)</f>
        <v>3759.14</v>
      </c>
      <c r="I2114">
        <f t="shared" si="232"/>
        <v>0.1</v>
      </c>
      <c r="J2114">
        <f t="shared" ref="J2114:J2162" si="236">C2114*(E2114-I2114)</f>
        <v>110.75999999999999</v>
      </c>
      <c r="K2114" s="1">
        <f>EOMONTH(A2114, 0)</f>
        <v>41973</v>
      </c>
      <c r="L2114" s="3">
        <f t="shared" si="230"/>
        <v>5629</v>
      </c>
      <c r="M2114">
        <f t="shared" si="231"/>
        <v>0</v>
      </c>
    </row>
    <row r="2115" spans="1:13" x14ac:dyDescent="0.25">
      <c r="A2115" s="1">
        <v>41949</v>
      </c>
      <c r="B2115" t="s">
        <v>120</v>
      </c>
      <c r="C2115" s="3">
        <v>56</v>
      </c>
      <c r="D2115">
        <f>SUMIF(B$1:B$2162, B2115, C$1:C$2162)</f>
        <v>815</v>
      </c>
      <c r="E2115" s="2" t="str">
        <f t="shared" si="233"/>
        <v>2.23</v>
      </c>
      <c r="F2115">
        <f t="shared" si="234"/>
        <v>124.88</v>
      </c>
      <c r="G2115">
        <f t="shared" si="235"/>
        <v>2014</v>
      </c>
      <c r="H2115">
        <f>SUMIF(B$1:B2115, B2115, F$1:F2115)</f>
        <v>1756.4900000000002</v>
      </c>
      <c r="I2115">
        <f t="shared" si="232"/>
        <v>0.1</v>
      </c>
      <c r="J2115">
        <f t="shared" si="236"/>
        <v>119.28</v>
      </c>
      <c r="K2115" s="1">
        <f>EOMONTH(A2115, 0)</f>
        <v>41973</v>
      </c>
      <c r="L2115" s="3">
        <f t="shared" ref="L2115:L2162" si="237">IF(MONTH(K2114)&lt;MONTH(A2115), IF(L2114 &lt;5000, IF(L2114&lt;4000, IF(L2114&lt;3000, IF(L2114&lt;2000,IF(L2114&lt;1000, L2114 + 5000, L2114+4000), L2114+3000), L2114+2000), L2114+1000), L2114 - C2115), L2114 - C2115)</f>
        <v>5573</v>
      </c>
      <c r="M2115">
        <f t="shared" ref="M2115:M2162" si="238">IF(AND(MONTH(K2114)&lt;MONTH(A2115), L2115 + C2115 &gt; L2114 + 4000), 1, 0)</f>
        <v>0</v>
      </c>
    </row>
    <row r="2116" spans="1:13" x14ac:dyDescent="0.25">
      <c r="A2116" s="1">
        <v>41950</v>
      </c>
      <c r="B2116" t="s">
        <v>55</v>
      </c>
      <c r="C2116" s="3">
        <v>179</v>
      </c>
      <c r="D2116">
        <f>SUMIF(B$1:B$2162, B2116, C$1:C$2162)</f>
        <v>4926</v>
      </c>
      <c r="E2116" s="2" t="str">
        <f t="shared" si="233"/>
        <v>2.23</v>
      </c>
      <c r="F2116">
        <f t="shared" si="234"/>
        <v>399.17</v>
      </c>
      <c r="G2116">
        <f t="shared" si="235"/>
        <v>2014</v>
      </c>
      <c r="H2116">
        <f>SUMIF(B$1:B2116, B2116, F$1:F2116)</f>
        <v>10398.89</v>
      </c>
      <c r="I2116">
        <f t="shared" si="232"/>
        <v>0.2</v>
      </c>
      <c r="J2116">
        <f t="shared" si="236"/>
        <v>363.36999999999995</v>
      </c>
      <c r="K2116" s="1">
        <f>EOMONTH(A2116, 0)</f>
        <v>41973</v>
      </c>
      <c r="L2116" s="3">
        <f t="shared" si="237"/>
        <v>5394</v>
      </c>
      <c r="M2116">
        <f t="shared" si="238"/>
        <v>0</v>
      </c>
    </row>
    <row r="2117" spans="1:13" x14ac:dyDescent="0.25">
      <c r="A2117" s="1">
        <v>41950</v>
      </c>
      <c r="B2117" t="s">
        <v>54</v>
      </c>
      <c r="C2117" s="3">
        <v>6</v>
      </c>
      <c r="D2117">
        <f>SUMIF(B$1:B$2162, B2117, C$1:C$2162)</f>
        <v>36</v>
      </c>
      <c r="E2117" s="2" t="str">
        <f t="shared" si="233"/>
        <v>2.23</v>
      </c>
      <c r="F2117">
        <f t="shared" si="234"/>
        <v>13.379999999999999</v>
      </c>
      <c r="G2117">
        <f t="shared" si="235"/>
        <v>2014</v>
      </c>
      <c r="H2117">
        <f>SUMIF(B$1:B2117, B2117, F$1:F2117)</f>
        <v>77.53</v>
      </c>
      <c r="I2117">
        <f t="shared" si="232"/>
        <v>0</v>
      </c>
      <c r="J2117">
        <f t="shared" si="236"/>
        <v>13.379999999999999</v>
      </c>
      <c r="K2117" s="1">
        <f>EOMONTH(A2117, 0)</f>
        <v>41973</v>
      </c>
      <c r="L2117" s="3">
        <f t="shared" si="237"/>
        <v>5388</v>
      </c>
      <c r="M2117">
        <f t="shared" si="238"/>
        <v>0</v>
      </c>
    </row>
    <row r="2118" spans="1:13" x14ac:dyDescent="0.25">
      <c r="A2118" s="1">
        <v>41951</v>
      </c>
      <c r="B2118" t="s">
        <v>22</v>
      </c>
      <c r="C2118" s="3">
        <v>398</v>
      </c>
      <c r="D2118">
        <f>SUMIF(B$1:B$2162, B2118, C$1:C$2162)</f>
        <v>26025</v>
      </c>
      <c r="E2118" s="2" t="str">
        <f t="shared" si="233"/>
        <v>2.23</v>
      </c>
      <c r="F2118">
        <f t="shared" si="234"/>
        <v>887.54</v>
      </c>
      <c r="G2118">
        <f t="shared" si="235"/>
        <v>2014</v>
      </c>
      <c r="H2118">
        <f>SUMIF(B$1:B2118, B2118, F$1:F2118)</f>
        <v>53576.41</v>
      </c>
      <c r="I2118">
        <f t="shared" si="232"/>
        <v>0.2</v>
      </c>
      <c r="J2118">
        <f t="shared" si="236"/>
        <v>807.93999999999994</v>
      </c>
      <c r="K2118" s="1">
        <f>EOMONTH(A2118, 0)</f>
        <v>41973</v>
      </c>
      <c r="L2118" s="3">
        <f t="shared" si="237"/>
        <v>4990</v>
      </c>
      <c r="M2118">
        <f t="shared" si="238"/>
        <v>0</v>
      </c>
    </row>
    <row r="2119" spans="1:13" x14ac:dyDescent="0.25">
      <c r="A2119" s="1">
        <v>41952</v>
      </c>
      <c r="B2119" t="s">
        <v>12</v>
      </c>
      <c r="C2119" s="3">
        <v>160</v>
      </c>
      <c r="D2119">
        <f>SUMIF(B$1:B$2162, B2119, C$1:C$2162)</f>
        <v>5492</v>
      </c>
      <c r="E2119" s="2" t="str">
        <f t="shared" si="233"/>
        <v>2.23</v>
      </c>
      <c r="F2119">
        <f t="shared" si="234"/>
        <v>356.8</v>
      </c>
      <c r="G2119">
        <f t="shared" si="235"/>
        <v>2014</v>
      </c>
      <c r="H2119">
        <f>SUMIF(B$1:B2119, B2119, F$1:F2119)</f>
        <v>10920.55</v>
      </c>
      <c r="I2119">
        <f t="shared" si="232"/>
        <v>0.2</v>
      </c>
      <c r="J2119">
        <f t="shared" si="236"/>
        <v>324.79999999999995</v>
      </c>
      <c r="K2119" s="1">
        <f>EOMONTH(A2119, 0)</f>
        <v>41973</v>
      </c>
      <c r="L2119" s="3">
        <f t="shared" si="237"/>
        <v>4830</v>
      </c>
      <c r="M2119">
        <f t="shared" si="238"/>
        <v>0</v>
      </c>
    </row>
    <row r="2120" spans="1:13" x14ac:dyDescent="0.25">
      <c r="A2120" s="1">
        <v>41952</v>
      </c>
      <c r="B2120" t="s">
        <v>69</v>
      </c>
      <c r="C2120" s="3">
        <v>68</v>
      </c>
      <c r="D2120">
        <f>SUMIF(B$1:B$2162, B2120, C$1:C$2162)</f>
        <v>3803</v>
      </c>
      <c r="E2120" s="2" t="str">
        <f t="shared" si="233"/>
        <v>2.23</v>
      </c>
      <c r="F2120">
        <f t="shared" si="234"/>
        <v>151.63999999999999</v>
      </c>
      <c r="G2120">
        <f t="shared" si="235"/>
        <v>2014</v>
      </c>
      <c r="H2120">
        <f>SUMIF(B$1:B2120, B2120, F$1:F2120)</f>
        <v>7920.4500000000016</v>
      </c>
      <c r="I2120">
        <f t="shared" si="232"/>
        <v>0.1</v>
      </c>
      <c r="J2120">
        <f t="shared" si="236"/>
        <v>144.84</v>
      </c>
      <c r="K2120" s="1">
        <f>EOMONTH(A2120, 0)</f>
        <v>41973</v>
      </c>
      <c r="L2120" s="3">
        <f t="shared" si="237"/>
        <v>4762</v>
      </c>
      <c r="M2120">
        <f t="shared" si="238"/>
        <v>0</v>
      </c>
    </row>
    <row r="2121" spans="1:13" x14ac:dyDescent="0.25">
      <c r="A2121" s="1">
        <v>41953</v>
      </c>
      <c r="B2121" t="s">
        <v>12</v>
      </c>
      <c r="C2121" s="3">
        <v>183</v>
      </c>
      <c r="D2121">
        <f>SUMIF(B$1:B$2162, B2121, C$1:C$2162)</f>
        <v>5492</v>
      </c>
      <c r="E2121" s="2" t="str">
        <f t="shared" si="233"/>
        <v>2.23</v>
      </c>
      <c r="F2121">
        <f t="shared" si="234"/>
        <v>408.09</v>
      </c>
      <c r="G2121">
        <f t="shared" si="235"/>
        <v>2014</v>
      </c>
      <c r="H2121">
        <f>SUMIF(B$1:B2121, B2121, F$1:F2121)</f>
        <v>11328.64</v>
      </c>
      <c r="I2121">
        <f t="shared" si="232"/>
        <v>0.2</v>
      </c>
      <c r="J2121">
        <f t="shared" si="236"/>
        <v>371.48999999999995</v>
      </c>
      <c r="K2121" s="1">
        <f>EOMONTH(A2121, 0)</f>
        <v>41973</v>
      </c>
      <c r="L2121" s="3">
        <f t="shared" si="237"/>
        <v>4579</v>
      </c>
      <c r="M2121">
        <f t="shared" si="238"/>
        <v>0</v>
      </c>
    </row>
    <row r="2122" spans="1:13" x14ac:dyDescent="0.25">
      <c r="A2122" s="1">
        <v>41954</v>
      </c>
      <c r="B2122" t="s">
        <v>22</v>
      </c>
      <c r="C2122" s="3">
        <v>178</v>
      </c>
      <c r="D2122">
        <f>SUMIF(B$1:B$2162, B2122, C$1:C$2162)</f>
        <v>26025</v>
      </c>
      <c r="E2122" s="2" t="str">
        <f t="shared" si="233"/>
        <v>2.23</v>
      </c>
      <c r="F2122">
        <f t="shared" si="234"/>
        <v>396.94</v>
      </c>
      <c r="G2122">
        <f t="shared" si="235"/>
        <v>2014</v>
      </c>
      <c r="H2122">
        <f>SUMIF(B$1:B2122, B2122, F$1:F2122)</f>
        <v>53973.350000000006</v>
      </c>
      <c r="I2122">
        <f t="shared" ref="I2122:I2162" si="239">IF(AND(H2122&gt;=100, H2122&lt;1000), 0.05, IF(AND(H2122&gt;=1000, H2122&lt;10000), 0.1, IF(H2122&gt;=10000, 0.2, 0)))</f>
        <v>0.2</v>
      </c>
      <c r="J2122">
        <f t="shared" si="236"/>
        <v>361.34</v>
      </c>
      <c r="K2122" s="1">
        <f>EOMONTH(A2122, 0)</f>
        <v>41973</v>
      </c>
      <c r="L2122" s="3">
        <f t="shared" si="237"/>
        <v>4401</v>
      </c>
      <c r="M2122">
        <f t="shared" si="238"/>
        <v>0</v>
      </c>
    </row>
    <row r="2123" spans="1:13" x14ac:dyDescent="0.25">
      <c r="A2123" s="1">
        <v>41955</v>
      </c>
      <c r="B2123" t="s">
        <v>7</v>
      </c>
      <c r="C2123" s="3">
        <v>381</v>
      </c>
      <c r="D2123">
        <f>SUMIF(B$1:B$2162, B2123, C$1:C$2162)</f>
        <v>27505</v>
      </c>
      <c r="E2123" s="2" t="str">
        <f t="shared" si="233"/>
        <v>2.23</v>
      </c>
      <c r="F2123">
        <f t="shared" si="234"/>
        <v>849.63</v>
      </c>
      <c r="G2123">
        <f t="shared" si="235"/>
        <v>2014</v>
      </c>
      <c r="H2123">
        <f>SUMIF(B$1:B2123, B2123, F$1:F2123)</f>
        <v>57202.489999999983</v>
      </c>
      <c r="I2123">
        <f t="shared" si="239"/>
        <v>0.2</v>
      </c>
      <c r="J2123">
        <f t="shared" si="236"/>
        <v>773.43</v>
      </c>
      <c r="K2123" s="1">
        <f>EOMONTH(A2123, 0)</f>
        <v>41973</v>
      </c>
      <c r="L2123" s="3">
        <f t="shared" si="237"/>
        <v>4020</v>
      </c>
      <c r="M2123">
        <f t="shared" si="238"/>
        <v>0</v>
      </c>
    </row>
    <row r="2124" spans="1:13" x14ac:dyDescent="0.25">
      <c r="A2124" s="1">
        <v>41957</v>
      </c>
      <c r="B2124" t="s">
        <v>62</v>
      </c>
      <c r="C2124" s="3">
        <v>12</v>
      </c>
      <c r="D2124">
        <f>SUMIF(B$1:B$2162, B2124, C$1:C$2162)</f>
        <v>36</v>
      </c>
      <c r="E2124" s="2" t="str">
        <f t="shared" si="233"/>
        <v>2.23</v>
      </c>
      <c r="F2124">
        <f t="shared" si="234"/>
        <v>26.759999999999998</v>
      </c>
      <c r="G2124">
        <f t="shared" si="235"/>
        <v>2014</v>
      </c>
      <c r="H2124">
        <f>SUMIF(B$1:B2124, B2124, F$1:F2124)</f>
        <v>76.459999999999994</v>
      </c>
      <c r="I2124">
        <f t="shared" si="239"/>
        <v>0</v>
      </c>
      <c r="J2124">
        <f t="shared" si="236"/>
        <v>26.759999999999998</v>
      </c>
      <c r="K2124" s="1">
        <f>EOMONTH(A2124, 0)</f>
        <v>41973</v>
      </c>
      <c r="L2124" s="3">
        <f t="shared" si="237"/>
        <v>4008</v>
      </c>
      <c r="M2124">
        <f t="shared" si="238"/>
        <v>0</v>
      </c>
    </row>
    <row r="2125" spans="1:13" x14ac:dyDescent="0.25">
      <c r="A2125" s="1">
        <v>41959</v>
      </c>
      <c r="B2125" t="s">
        <v>28</v>
      </c>
      <c r="C2125" s="3">
        <v>116</v>
      </c>
      <c r="D2125">
        <f>SUMIF(B$1:B$2162, B2125, C$1:C$2162)</f>
        <v>4440</v>
      </c>
      <c r="E2125" s="2" t="str">
        <f t="shared" si="233"/>
        <v>2.23</v>
      </c>
      <c r="F2125">
        <f t="shared" si="234"/>
        <v>258.68</v>
      </c>
      <c r="G2125">
        <f t="shared" si="235"/>
        <v>2014</v>
      </c>
      <c r="H2125">
        <f>SUMIF(B$1:B2125, B2125, F$1:F2125)</f>
        <v>9477.7100000000009</v>
      </c>
      <c r="I2125">
        <f t="shared" si="239"/>
        <v>0.1</v>
      </c>
      <c r="J2125">
        <f t="shared" si="236"/>
        <v>247.07999999999998</v>
      </c>
      <c r="K2125" s="1">
        <f>EOMONTH(A2125, 0)</f>
        <v>41973</v>
      </c>
      <c r="L2125" s="3">
        <f t="shared" si="237"/>
        <v>3892</v>
      </c>
      <c r="M2125">
        <f t="shared" si="238"/>
        <v>0</v>
      </c>
    </row>
    <row r="2126" spans="1:13" x14ac:dyDescent="0.25">
      <c r="A2126" s="1">
        <v>41961</v>
      </c>
      <c r="B2126" t="s">
        <v>7</v>
      </c>
      <c r="C2126" s="3">
        <v>117</v>
      </c>
      <c r="D2126">
        <f>SUMIF(B$1:B$2162, B2126, C$1:C$2162)</f>
        <v>27505</v>
      </c>
      <c r="E2126" s="2" t="str">
        <f t="shared" si="233"/>
        <v>2.23</v>
      </c>
      <c r="F2126">
        <f t="shared" si="234"/>
        <v>260.91000000000003</v>
      </c>
      <c r="G2126">
        <f t="shared" si="235"/>
        <v>2014</v>
      </c>
      <c r="H2126">
        <f>SUMIF(B$1:B2126, B2126, F$1:F2126)</f>
        <v>57463.399999999987</v>
      </c>
      <c r="I2126">
        <f t="shared" si="239"/>
        <v>0.2</v>
      </c>
      <c r="J2126">
        <f t="shared" si="236"/>
        <v>237.51</v>
      </c>
      <c r="K2126" s="1">
        <f>EOMONTH(A2126, 0)</f>
        <v>41973</v>
      </c>
      <c r="L2126" s="3">
        <f t="shared" si="237"/>
        <v>3775</v>
      </c>
      <c r="M2126">
        <f t="shared" si="238"/>
        <v>0</v>
      </c>
    </row>
    <row r="2127" spans="1:13" x14ac:dyDescent="0.25">
      <c r="A2127" s="1">
        <v>41961</v>
      </c>
      <c r="B2127" t="s">
        <v>69</v>
      </c>
      <c r="C2127" s="3">
        <v>31</v>
      </c>
      <c r="D2127">
        <f>SUMIF(B$1:B$2162, B2127, C$1:C$2162)</f>
        <v>3803</v>
      </c>
      <c r="E2127" s="2" t="str">
        <f t="shared" si="233"/>
        <v>2.23</v>
      </c>
      <c r="F2127">
        <f t="shared" si="234"/>
        <v>69.13</v>
      </c>
      <c r="G2127">
        <f t="shared" si="235"/>
        <v>2014</v>
      </c>
      <c r="H2127">
        <f>SUMIF(B$1:B2127, B2127, F$1:F2127)</f>
        <v>7989.5800000000017</v>
      </c>
      <c r="I2127">
        <f t="shared" si="239"/>
        <v>0.1</v>
      </c>
      <c r="J2127">
        <f t="shared" si="236"/>
        <v>66.03</v>
      </c>
      <c r="K2127" s="1">
        <f>EOMONTH(A2127, 0)</f>
        <v>41973</v>
      </c>
      <c r="L2127" s="3">
        <f t="shared" si="237"/>
        <v>3744</v>
      </c>
      <c r="M2127">
        <f t="shared" si="238"/>
        <v>0</v>
      </c>
    </row>
    <row r="2128" spans="1:13" x14ac:dyDescent="0.25">
      <c r="A2128" s="1">
        <v>41962</v>
      </c>
      <c r="B2128" t="s">
        <v>10</v>
      </c>
      <c r="C2128" s="3">
        <v>21</v>
      </c>
      <c r="D2128">
        <f>SUMIF(B$1:B$2162, B2128, C$1:C$2162)</f>
        <v>4831</v>
      </c>
      <c r="E2128" s="2" t="str">
        <f t="shared" si="233"/>
        <v>2.23</v>
      </c>
      <c r="F2128">
        <f t="shared" si="234"/>
        <v>46.83</v>
      </c>
      <c r="G2128">
        <f t="shared" si="235"/>
        <v>2014</v>
      </c>
      <c r="H2128">
        <f>SUMIF(B$1:B2128, B2128, F$1:F2128)</f>
        <v>10386.579999999998</v>
      </c>
      <c r="I2128">
        <f t="shared" si="239"/>
        <v>0.2</v>
      </c>
      <c r="J2128">
        <f t="shared" si="236"/>
        <v>42.629999999999995</v>
      </c>
      <c r="K2128" s="1">
        <f>EOMONTH(A2128, 0)</f>
        <v>41973</v>
      </c>
      <c r="L2128" s="3">
        <f t="shared" si="237"/>
        <v>3723</v>
      </c>
      <c r="M2128">
        <f t="shared" si="238"/>
        <v>0</v>
      </c>
    </row>
    <row r="2129" spans="1:13" x14ac:dyDescent="0.25">
      <c r="A2129" s="1">
        <v>41962</v>
      </c>
      <c r="B2129" t="s">
        <v>8</v>
      </c>
      <c r="C2129" s="3">
        <v>131</v>
      </c>
      <c r="D2129">
        <f>SUMIF(B$1:B$2162, B2129, C$1:C$2162)</f>
        <v>3835</v>
      </c>
      <c r="E2129" s="2" t="str">
        <f t="shared" si="233"/>
        <v>2.23</v>
      </c>
      <c r="F2129">
        <f t="shared" si="234"/>
        <v>292.13</v>
      </c>
      <c r="G2129">
        <f t="shared" si="235"/>
        <v>2014</v>
      </c>
      <c r="H2129">
        <f>SUMIF(B$1:B2129, B2129, F$1:F2129)</f>
        <v>7848.5399999999972</v>
      </c>
      <c r="I2129">
        <f t="shared" si="239"/>
        <v>0.1</v>
      </c>
      <c r="J2129">
        <f t="shared" si="236"/>
        <v>279.02999999999997</v>
      </c>
      <c r="K2129" s="1">
        <f>EOMONTH(A2129, 0)</f>
        <v>41973</v>
      </c>
      <c r="L2129" s="3">
        <f t="shared" si="237"/>
        <v>3592</v>
      </c>
      <c r="M2129">
        <f t="shared" si="238"/>
        <v>0</v>
      </c>
    </row>
    <row r="2130" spans="1:13" x14ac:dyDescent="0.25">
      <c r="A2130" s="1">
        <v>41963</v>
      </c>
      <c r="B2130" t="s">
        <v>9</v>
      </c>
      <c r="C2130" s="3">
        <v>300</v>
      </c>
      <c r="D2130">
        <f>SUMIF(B$1:B$2162, B2130, C$1:C$2162)</f>
        <v>26955</v>
      </c>
      <c r="E2130" s="2" t="str">
        <f t="shared" si="233"/>
        <v>2.23</v>
      </c>
      <c r="F2130">
        <f t="shared" si="234"/>
        <v>669</v>
      </c>
      <c r="G2130">
        <f t="shared" si="235"/>
        <v>2014</v>
      </c>
      <c r="H2130">
        <f>SUMIF(B$1:B2130, B2130, F$1:F2130)</f>
        <v>57789.909999999996</v>
      </c>
      <c r="I2130">
        <f t="shared" si="239"/>
        <v>0.2</v>
      </c>
      <c r="J2130">
        <f t="shared" si="236"/>
        <v>608.99999999999989</v>
      </c>
      <c r="K2130" s="1">
        <f>EOMONTH(A2130, 0)</f>
        <v>41973</v>
      </c>
      <c r="L2130" s="3">
        <f t="shared" si="237"/>
        <v>3292</v>
      </c>
      <c r="M2130">
        <f t="shared" si="238"/>
        <v>0</v>
      </c>
    </row>
    <row r="2131" spans="1:13" x14ac:dyDescent="0.25">
      <c r="A2131" s="1">
        <v>41963</v>
      </c>
      <c r="B2131" t="s">
        <v>18</v>
      </c>
      <c r="C2131" s="3">
        <v>32</v>
      </c>
      <c r="D2131">
        <f>SUMIF(B$1:B$2162, B2131, C$1:C$2162)</f>
        <v>5156</v>
      </c>
      <c r="E2131" s="2" t="str">
        <f t="shared" si="233"/>
        <v>2.23</v>
      </c>
      <c r="F2131">
        <f t="shared" si="234"/>
        <v>71.36</v>
      </c>
      <c r="G2131">
        <f t="shared" si="235"/>
        <v>2014</v>
      </c>
      <c r="H2131">
        <f>SUMIF(B$1:B2131, B2131, F$1:F2131)</f>
        <v>10985.64</v>
      </c>
      <c r="I2131">
        <f t="shared" si="239"/>
        <v>0.2</v>
      </c>
      <c r="J2131">
        <f t="shared" si="236"/>
        <v>64.959999999999994</v>
      </c>
      <c r="K2131" s="1">
        <f>EOMONTH(A2131, 0)</f>
        <v>41973</v>
      </c>
      <c r="L2131" s="3">
        <f t="shared" si="237"/>
        <v>3260</v>
      </c>
      <c r="M2131">
        <f t="shared" si="238"/>
        <v>0</v>
      </c>
    </row>
    <row r="2132" spans="1:13" x14ac:dyDescent="0.25">
      <c r="A2132" s="1">
        <v>41966</v>
      </c>
      <c r="B2132" t="s">
        <v>132</v>
      </c>
      <c r="C2132" s="3">
        <v>4</v>
      </c>
      <c r="D2132">
        <f>SUMIF(B$1:B$2162, B2132, C$1:C$2162)</f>
        <v>31</v>
      </c>
      <c r="E2132" s="2" t="str">
        <f t="shared" si="233"/>
        <v>2.23</v>
      </c>
      <c r="F2132">
        <f t="shared" si="234"/>
        <v>8.92</v>
      </c>
      <c r="G2132">
        <f t="shared" si="235"/>
        <v>2014</v>
      </c>
      <c r="H2132">
        <f>SUMIF(B$1:B2132, B2132, F$1:F2132)</f>
        <v>66.78</v>
      </c>
      <c r="I2132">
        <f t="shared" si="239"/>
        <v>0</v>
      </c>
      <c r="J2132">
        <f t="shared" si="236"/>
        <v>8.92</v>
      </c>
      <c r="K2132" s="1">
        <f>EOMONTH(A2132, 0)</f>
        <v>41973</v>
      </c>
      <c r="L2132" s="3">
        <f t="shared" si="237"/>
        <v>3256</v>
      </c>
      <c r="M2132">
        <f t="shared" si="238"/>
        <v>0</v>
      </c>
    </row>
    <row r="2133" spans="1:13" x14ac:dyDescent="0.25">
      <c r="A2133" s="1">
        <v>41967</v>
      </c>
      <c r="B2133" t="s">
        <v>45</v>
      </c>
      <c r="C2133" s="3">
        <v>230</v>
      </c>
      <c r="D2133">
        <f>SUMIF(B$1:B$2162, B2133, C$1:C$2162)</f>
        <v>26451</v>
      </c>
      <c r="E2133" s="2" t="str">
        <f t="shared" si="233"/>
        <v>2.23</v>
      </c>
      <c r="F2133">
        <f t="shared" si="234"/>
        <v>512.9</v>
      </c>
      <c r="G2133">
        <f t="shared" si="235"/>
        <v>2014</v>
      </c>
      <c r="H2133">
        <f>SUMIF(B$1:B2133, B2133, F$1:F2133)</f>
        <v>55510.450000000004</v>
      </c>
      <c r="I2133">
        <f t="shared" si="239"/>
        <v>0.2</v>
      </c>
      <c r="J2133">
        <f t="shared" si="236"/>
        <v>466.9</v>
      </c>
      <c r="K2133" s="1">
        <f>EOMONTH(A2133, 0)</f>
        <v>41973</v>
      </c>
      <c r="L2133" s="3">
        <f t="shared" si="237"/>
        <v>3026</v>
      </c>
      <c r="M2133">
        <f t="shared" si="238"/>
        <v>0</v>
      </c>
    </row>
    <row r="2134" spans="1:13" x14ac:dyDescent="0.25">
      <c r="A2134" s="1">
        <v>41968</v>
      </c>
      <c r="B2134" t="s">
        <v>61</v>
      </c>
      <c r="C2134" s="3">
        <v>164</v>
      </c>
      <c r="D2134">
        <f>SUMIF(B$1:B$2162, B2134, C$1:C$2162)</f>
        <v>3705</v>
      </c>
      <c r="E2134" s="2" t="str">
        <f t="shared" si="233"/>
        <v>2.23</v>
      </c>
      <c r="F2134">
        <f t="shared" si="234"/>
        <v>365.71999999999997</v>
      </c>
      <c r="G2134">
        <f t="shared" si="235"/>
        <v>2014</v>
      </c>
      <c r="H2134">
        <f>SUMIF(B$1:B2134, B2134, F$1:F2134)</f>
        <v>8029.78</v>
      </c>
      <c r="I2134">
        <f t="shared" si="239"/>
        <v>0.1</v>
      </c>
      <c r="J2134">
        <f t="shared" si="236"/>
        <v>349.32</v>
      </c>
      <c r="K2134" s="1">
        <f>EOMONTH(A2134, 0)</f>
        <v>41973</v>
      </c>
      <c r="L2134" s="3">
        <f t="shared" si="237"/>
        <v>2862</v>
      </c>
      <c r="M2134">
        <f t="shared" si="238"/>
        <v>0</v>
      </c>
    </row>
    <row r="2135" spans="1:13" x14ac:dyDescent="0.25">
      <c r="A2135" s="1">
        <v>41969</v>
      </c>
      <c r="B2135" t="s">
        <v>98</v>
      </c>
      <c r="C2135" s="3">
        <v>4</v>
      </c>
      <c r="D2135">
        <f>SUMIF(B$1:B$2162, B2135, C$1:C$2162)</f>
        <v>55</v>
      </c>
      <c r="E2135" s="2" t="str">
        <f t="shared" si="233"/>
        <v>2.23</v>
      </c>
      <c r="F2135">
        <f t="shared" si="234"/>
        <v>8.92</v>
      </c>
      <c r="G2135">
        <f t="shared" si="235"/>
        <v>2014</v>
      </c>
      <c r="H2135">
        <f>SUMIF(B$1:B2135, B2135, F$1:F2135)</f>
        <v>115.42</v>
      </c>
      <c r="I2135">
        <f t="shared" si="239"/>
        <v>0.05</v>
      </c>
      <c r="J2135">
        <f t="shared" si="236"/>
        <v>8.7200000000000006</v>
      </c>
      <c r="K2135" s="1">
        <f>EOMONTH(A2135, 0)</f>
        <v>41973</v>
      </c>
      <c r="L2135" s="3">
        <f t="shared" si="237"/>
        <v>2858</v>
      </c>
      <c r="M2135">
        <f t="shared" si="238"/>
        <v>0</v>
      </c>
    </row>
    <row r="2136" spans="1:13" x14ac:dyDescent="0.25">
      <c r="A2136" s="1">
        <v>41972</v>
      </c>
      <c r="B2136" t="s">
        <v>20</v>
      </c>
      <c r="C2136" s="3">
        <v>96</v>
      </c>
      <c r="D2136">
        <f>SUMIF(B$1:B$2162, B2136, C$1:C$2162)</f>
        <v>1822</v>
      </c>
      <c r="E2136" s="2" t="str">
        <f t="shared" si="233"/>
        <v>2.23</v>
      </c>
      <c r="F2136">
        <f t="shared" si="234"/>
        <v>214.07999999999998</v>
      </c>
      <c r="G2136">
        <f t="shared" si="235"/>
        <v>2014</v>
      </c>
      <c r="H2136">
        <f>SUMIF(B$1:B2136, B2136, F$1:F2136)</f>
        <v>3973.22</v>
      </c>
      <c r="I2136">
        <f t="shared" si="239"/>
        <v>0.1</v>
      </c>
      <c r="J2136">
        <f t="shared" si="236"/>
        <v>204.48</v>
      </c>
      <c r="K2136" s="1">
        <f>EOMONTH(A2136, 0)</f>
        <v>41973</v>
      </c>
      <c r="L2136" s="3">
        <f t="shared" si="237"/>
        <v>2762</v>
      </c>
      <c r="M2136">
        <f t="shared" si="238"/>
        <v>0</v>
      </c>
    </row>
    <row r="2137" spans="1:13" x14ac:dyDescent="0.25">
      <c r="A2137" s="1">
        <v>41975</v>
      </c>
      <c r="B2137" t="s">
        <v>71</v>
      </c>
      <c r="C2137" s="3">
        <v>21</v>
      </c>
      <c r="D2137">
        <f>SUMIF(B$1:B$2162, B2137, C$1:C$2162)</f>
        <v>3185</v>
      </c>
      <c r="E2137" s="2" t="str">
        <f t="shared" si="233"/>
        <v>2.23</v>
      </c>
      <c r="F2137">
        <f t="shared" si="234"/>
        <v>46.83</v>
      </c>
      <c r="G2137">
        <f t="shared" si="235"/>
        <v>2014</v>
      </c>
      <c r="H2137">
        <f>SUMIF(B$1:B2137, B2137, F$1:F2137)</f>
        <v>6860.32</v>
      </c>
      <c r="I2137">
        <f t="shared" si="239"/>
        <v>0.1</v>
      </c>
      <c r="J2137">
        <f t="shared" si="236"/>
        <v>44.73</v>
      </c>
      <c r="K2137" s="1">
        <f>EOMONTH(A2137, 0)</f>
        <v>42004</v>
      </c>
      <c r="L2137" s="3">
        <f t="shared" si="237"/>
        <v>5762</v>
      </c>
      <c r="M2137">
        <f t="shared" si="238"/>
        <v>0</v>
      </c>
    </row>
    <row r="2138" spans="1:13" x14ac:dyDescent="0.25">
      <c r="A2138" s="1">
        <v>41975</v>
      </c>
      <c r="B2138" t="s">
        <v>131</v>
      </c>
      <c r="C2138" s="3">
        <v>94</v>
      </c>
      <c r="D2138">
        <f>SUMIF(B$1:B$2162, B2138, C$1:C$2162)</f>
        <v>1503</v>
      </c>
      <c r="E2138" s="2" t="str">
        <f t="shared" si="233"/>
        <v>2.23</v>
      </c>
      <c r="F2138">
        <f t="shared" si="234"/>
        <v>209.62</v>
      </c>
      <c r="G2138">
        <f t="shared" si="235"/>
        <v>2014</v>
      </c>
      <c r="H2138">
        <f>SUMIF(B$1:B2138, B2138, F$1:F2138)</f>
        <v>3271.85</v>
      </c>
      <c r="I2138">
        <f t="shared" si="239"/>
        <v>0.1</v>
      </c>
      <c r="J2138">
        <f t="shared" si="236"/>
        <v>200.22</v>
      </c>
      <c r="K2138" s="1">
        <f>EOMONTH(A2138, 0)</f>
        <v>42004</v>
      </c>
      <c r="L2138" s="3">
        <f t="shared" si="237"/>
        <v>5668</v>
      </c>
      <c r="M2138">
        <f t="shared" si="238"/>
        <v>0</v>
      </c>
    </row>
    <row r="2139" spans="1:13" x14ac:dyDescent="0.25">
      <c r="A2139" s="1">
        <v>41977</v>
      </c>
      <c r="B2139" t="s">
        <v>7</v>
      </c>
      <c r="C2139" s="3">
        <v>129</v>
      </c>
      <c r="D2139">
        <f>SUMIF(B$1:B$2162, B2139, C$1:C$2162)</f>
        <v>27505</v>
      </c>
      <c r="E2139" s="2" t="str">
        <f t="shared" si="233"/>
        <v>2.23</v>
      </c>
      <c r="F2139">
        <f t="shared" si="234"/>
        <v>287.67</v>
      </c>
      <c r="G2139">
        <f t="shared" si="235"/>
        <v>2014</v>
      </c>
      <c r="H2139">
        <f>SUMIF(B$1:B2139, B2139, F$1:F2139)</f>
        <v>57751.069999999985</v>
      </c>
      <c r="I2139">
        <f t="shared" si="239"/>
        <v>0.2</v>
      </c>
      <c r="J2139">
        <f t="shared" si="236"/>
        <v>261.86999999999995</v>
      </c>
      <c r="K2139" s="1">
        <f>EOMONTH(A2139, 0)</f>
        <v>42004</v>
      </c>
      <c r="L2139" s="3">
        <f t="shared" si="237"/>
        <v>5539</v>
      </c>
      <c r="M2139">
        <f t="shared" si="238"/>
        <v>0</v>
      </c>
    </row>
    <row r="2140" spans="1:13" x14ac:dyDescent="0.25">
      <c r="A2140" s="1">
        <v>41977</v>
      </c>
      <c r="B2140" t="s">
        <v>25</v>
      </c>
      <c r="C2140" s="3">
        <v>197</v>
      </c>
      <c r="D2140">
        <f>SUMIF(B$1:B$2162, B2140, C$1:C$2162)</f>
        <v>2717</v>
      </c>
      <c r="E2140" s="2" t="str">
        <f t="shared" si="233"/>
        <v>2.23</v>
      </c>
      <c r="F2140">
        <f t="shared" si="234"/>
        <v>439.31</v>
      </c>
      <c r="G2140">
        <f t="shared" si="235"/>
        <v>2014</v>
      </c>
      <c r="H2140">
        <f>SUMIF(B$1:B2140, B2140, F$1:F2140)</f>
        <v>5839.7600000000011</v>
      </c>
      <c r="I2140">
        <f t="shared" si="239"/>
        <v>0.1</v>
      </c>
      <c r="J2140">
        <f t="shared" si="236"/>
        <v>419.60999999999996</v>
      </c>
      <c r="K2140" s="1">
        <f>EOMONTH(A2140, 0)</f>
        <v>42004</v>
      </c>
      <c r="L2140" s="3">
        <f t="shared" si="237"/>
        <v>5342</v>
      </c>
      <c r="M2140">
        <f t="shared" si="238"/>
        <v>0</v>
      </c>
    </row>
    <row r="2141" spans="1:13" x14ac:dyDescent="0.25">
      <c r="A2141" s="1">
        <v>41978</v>
      </c>
      <c r="B2141" t="s">
        <v>24</v>
      </c>
      <c r="C2141" s="3">
        <v>332</v>
      </c>
      <c r="D2141">
        <f>SUMIF(B$1:B$2162, B2141, C$1:C$2162)</f>
        <v>5797</v>
      </c>
      <c r="E2141" s="2" t="str">
        <f t="shared" si="233"/>
        <v>2.23</v>
      </c>
      <c r="F2141">
        <f t="shared" si="234"/>
        <v>740.36</v>
      </c>
      <c r="G2141">
        <f t="shared" si="235"/>
        <v>2014</v>
      </c>
      <c r="H2141">
        <f>SUMIF(B$1:B2141, B2141, F$1:F2141)</f>
        <v>12363.460000000001</v>
      </c>
      <c r="I2141">
        <f t="shared" si="239"/>
        <v>0.2</v>
      </c>
      <c r="J2141">
        <f t="shared" si="236"/>
        <v>673.95999999999992</v>
      </c>
      <c r="K2141" s="1">
        <f>EOMONTH(A2141, 0)</f>
        <v>42004</v>
      </c>
      <c r="L2141" s="3">
        <f t="shared" si="237"/>
        <v>5010</v>
      </c>
      <c r="M2141">
        <f t="shared" si="238"/>
        <v>0</v>
      </c>
    </row>
    <row r="2142" spans="1:13" x14ac:dyDescent="0.25">
      <c r="A2142" s="1">
        <v>41978</v>
      </c>
      <c r="B2142" t="s">
        <v>113</v>
      </c>
      <c r="C2142" s="3">
        <v>16</v>
      </c>
      <c r="D2142">
        <f>SUMIF(B$1:B$2162, B2142, C$1:C$2162)</f>
        <v>63</v>
      </c>
      <c r="E2142" s="2" t="str">
        <f t="shared" si="233"/>
        <v>2.23</v>
      </c>
      <c r="F2142">
        <f t="shared" si="234"/>
        <v>35.68</v>
      </c>
      <c r="G2142">
        <f t="shared" si="235"/>
        <v>2014</v>
      </c>
      <c r="H2142">
        <f>SUMIF(B$1:B2142, B2142, F$1:F2142)</f>
        <v>133.11000000000001</v>
      </c>
      <c r="I2142">
        <f t="shared" si="239"/>
        <v>0.05</v>
      </c>
      <c r="J2142">
        <f t="shared" si="236"/>
        <v>34.880000000000003</v>
      </c>
      <c r="K2142" s="1">
        <f>EOMONTH(A2142, 0)</f>
        <v>42004</v>
      </c>
      <c r="L2142" s="3">
        <f t="shared" si="237"/>
        <v>4994</v>
      </c>
      <c r="M2142">
        <f t="shared" si="238"/>
        <v>0</v>
      </c>
    </row>
    <row r="2143" spans="1:13" x14ac:dyDescent="0.25">
      <c r="A2143" s="1">
        <v>41980</v>
      </c>
      <c r="B2143" t="s">
        <v>69</v>
      </c>
      <c r="C2143" s="3">
        <v>75</v>
      </c>
      <c r="D2143">
        <f>SUMIF(B$1:B$2162, B2143, C$1:C$2162)</f>
        <v>3803</v>
      </c>
      <c r="E2143" s="2" t="str">
        <f t="shared" si="233"/>
        <v>2.23</v>
      </c>
      <c r="F2143">
        <f t="shared" si="234"/>
        <v>167.25</v>
      </c>
      <c r="G2143">
        <f t="shared" si="235"/>
        <v>2014</v>
      </c>
      <c r="H2143">
        <f>SUMIF(B$1:B2143, B2143, F$1:F2143)</f>
        <v>8156.8300000000017</v>
      </c>
      <c r="I2143">
        <f t="shared" si="239"/>
        <v>0.1</v>
      </c>
      <c r="J2143">
        <f t="shared" si="236"/>
        <v>159.75</v>
      </c>
      <c r="K2143" s="1">
        <f>EOMONTH(A2143, 0)</f>
        <v>42004</v>
      </c>
      <c r="L2143" s="3">
        <f t="shared" si="237"/>
        <v>4919</v>
      </c>
      <c r="M2143">
        <f t="shared" si="238"/>
        <v>0</v>
      </c>
    </row>
    <row r="2144" spans="1:13" x14ac:dyDescent="0.25">
      <c r="A2144" s="1">
        <v>41981</v>
      </c>
      <c r="B2144" t="s">
        <v>74</v>
      </c>
      <c r="C2144" s="3">
        <v>10</v>
      </c>
      <c r="D2144">
        <f>SUMIF(B$1:B$2162, B2144, C$1:C$2162)</f>
        <v>38</v>
      </c>
      <c r="E2144" s="2" t="str">
        <f t="shared" si="233"/>
        <v>2.23</v>
      </c>
      <c r="F2144">
        <f t="shared" si="234"/>
        <v>22.3</v>
      </c>
      <c r="G2144">
        <f t="shared" si="235"/>
        <v>2014</v>
      </c>
      <c r="H2144">
        <f>SUMIF(B$1:B2144, B2144, F$1:F2144)</f>
        <v>81.83</v>
      </c>
      <c r="I2144">
        <f t="shared" si="239"/>
        <v>0</v>
      </c>
      <c r="J2144">
        <f t="shared" si="236"/>
        <v>22.3</v>
      </c>
      <c r="K2144" s="1">
        <f>EOMONTH(A2144, 0)</f>
        <v>42004</v>
      </c>
      <c r="L2144" s="3">
        <f t="shared" si="237"/>
        <v>4909</v>
      </c>
      <c r="M2144">
        <f t="shared" si="238"/>
        <v>0</v>
      </c>
    </row>
    <row r="2145" spans="1:13" x14ac:dyDescent="0.25">
      <c r="A2145" s="1">
        <v>41982</v>
      </c>
      <c r="B2145" t="s">
        <v>37</v>
      </c>
      <c r="C2145" s="3">
        <v>93</v>
      </c>
      <c r="D2145">
        <f>SUMIF(B$1:B$2162, B2145, C$1:C$2162)</f>
        <v>5232</v>
      </c>
      <c r="E2145" s="2" t="str">
        <f t="shared" si="233"/>
        <v>2.23</v>
      </c>
      <c r="F2145">
        <f t="shared" si="234"/>
        <v>207.39</v>
      </c>
      <c r="G2145">
        <f t="shared" si="235"/>
        <v>2014</v>
      </c>
      <c r="H2145">
        <f>SUMIF(B$1:B2145, B2145, F$1:F2145)</f>
        <v>11220.52</v>
      </c>
      <c r="I2145">
        <f t="shared" si="239"/>
        <v>0.2</v>
      </c>
      <c r="J2145">
        <f t="shared" si="236"/>
        <v>188.79</v>
      </c>
      <c r="K2145" s="1">
        <f>EOMONTH(A2145, 0)</f>
        <v>42004</v>
      </c>
      <c r="L2145" s="3">
        <f t="shared" si="237"/>
        <v>4816</v>
      </c>
      <c r="M2145">
        <f t="shared" si="238"/>
        <v>0</v>
      </c>
    </row>
    <row r="2146" spans="1:13" x14ac:dyDescent="0.25">
      <c r="A2146" s="1">
        <v>41983</v>
      </c>
      <c r="B2146" t="s">
        <v>45</v>
      </c>
      <c r="C2146" s="3">
        <v>146</v>
      </c>
      <c r="D2146">
        <f>SUMIF(B$1:B$2162, B2146, C$1:C$2162)</f>
        <v>26451</v>
      </c>
      <c r="E2146" s="2" t="str">
        <f t="shared" si="233"/>
        <v>2.23</v>
      </c>
      <c r="F2146">
        <f t="shared" si="234"/>
        <v>325.58</v>
      </c>
      <c r="G2146">
        <f t="shared" si="235"/>
        <v>2014</v>
      </c>
      <c r="H2146">
        <f>SUMIF(B$1:B2146, B2146, F$1:F2146)</f>
        <v>55836.030000000006</v>
      </c>
      <c r="I2146">
        <f t="shared" si="239"/>
        <v>0.2</v>
      </c>
      <c r="J2146">
        <f t="shared" si="236"/>
        <v>296.38</v>
      </c>
      <c r="K2146" s="1">
        <f>EOMONTH(A2146, 0)</f>
        <v>42004</v>
      </c>
      <c r="L2146" s="3">
        <f t="shared" si="237"/>
        <v>4670</v>
      </c>
      <c r="M2146">
        <f t="shared" si="238"/>
        <v>0</v>
      </c>
    </row>
    <row r="2147" spans="1:13" x14ac:dyDescent="0.25">
      <c r="A2147" s="1">
        <v>41984</v>
      </c>
      <c r="B2147" t="s">
        <v>58</v>
      </c>
      <c r="C2147" s="3">
        <v>197</v>
      </c>
      <c r="D2147">
        <f>SUMIF(B$1:B$2162, B2147, C$1:C$2162)</f>
        <v>1404</v>
      </c>
      <c r="E2147" s="2" t="str">
        <f t="shared" si="233"/>
        <v>2.23</v>
      </c>
      <c r="F2147">
        <f t="shared" si="234"/>
        <v>439.31</v>
      </c>
      <c r="G2147">
        <f t="shared" si="235"/>
        <v>2014</v>
      </c>
      <c r="H2147">
        <f>SUMIF(B$1:B2147, B2147, F$1:F2147)</f>
        <v>3031.5200000000004</v>
      </c>
      <c r="I2147">
        <f t="shared" si="239"/>
        <v>0.1</v>
      </c>
      <c r="J2147">
        <f t="shared" si="236"/>
        <v>419.60999999999996</v>
      </c>
      <c r="K2147" s="1">
        <f>EOMONTH(A2147, 0)</f>
        <v>42004</v>
      </c>
      <c r="L2147" s="3">
        <f t="shared" si="237"/>
        <v>4473</v>
      </c>
      <c r="M2147">
        <f t="shared" si="238"/>
        <v>0</v>
      </c>
    </row>
    <row r="2148" spans="1:13" x14ac:dyDescent="0.25">
      <c r="A2148" s="1">
        <v>41986</v>
      </c>
      <c r="B2148" t="s">
        <v>17</v>
      </c>
      <c r="C2148" s="3">
        <v>482</v>
      </c>
      <c r="D2148">
        <f>SUMIF(B$1:B$2162, B2148, C$1:C$2162)</f>
        <v>19896</v>
      </c>
      <c r="E2148" s="2" t="str">
        <f t="shared" si="233"/>
        <v>2.23</v>
      </c>
      <c r="F2148">
        <f t="shared" si="234"/>
        <v>1074.8599999999999</v>
      </c>
      <c r="G2148">
        <f t="shared" si="235"/>
        <v>2014</v>
      </c>
      <c r="H2148">
        <f>SUMIF(B$1:B2148, B2148, F$1:F2148)</f>
        <v>41953.7</v>
      </c>
      <c r="I2148">
        <f t="shared" si="239"/>
        <v>0.2</v>
      </c>
      <c r="J2148">
        <f t="shared" si="236"/>
        <v>978.45999999999992</v>
      </c>
      <c r="K2148" s="1">
        <f>EOMONTH(A2148, 0)</f>
        <v>42004</v>
      </c>
      <c r="L2148" s="3">
        <f t="shared" si="237"/>
        <v>3991</v>
      </c>
      <c r="M2148">
        <f t="shared" si="238"/>
        <v>0</v>
      </c>
    </row>
    <row r="2149" spans="1:13" x14ac:dyDescent="0.25">
      <c r="A2149" s="1">
        <v>41988</v>
      </c>
      <c r="B2149" t="s">
        <v>8</v>
      </c>
      <c r="C2149" s="3">
        <v>43</v>
      </c>
      <c r="D2149">
        <f>SUMIF(B$1:B$2162, B2149, C$1:C$2162)</f>
        <v>3835</v>
      </c>
      <c r="E2149" s="2" t="str">
        <f t="shared" si="233"/>
        <v>2.23</v>
      </c>
      <c r="F2149">
        <f t="shared" si="234"/>
        <v>95.89</v>
      </c>
      <c r="G2149">
        <f t="shared" si="235"/>
        <v>2014</v>
      </c>
      <c r="H2149">
        <f>SUMIF(B$1:B2149, B2149, F$1:F2149)</f>
        <v>7944.4299999999976</v>
      </c>
      <c r="I2149">
        <f t="shared" si="239"/>
        <v>0.1</v>
      </c>
      <c r="J2149">
        <f t="shared" si="236"/>
        <v>91.589999999999989</v>
      </c>
      <c r="K2149" s="1">
        <f>EOMONTH(A2149, 0)</f>
        <v>42004</v>
      </c>
      <c r="L2149" s="3">
        <f t="shared" si="237"/>
        <v>3948</v>
      </c>
      <c r="M2149">
        <f t="shared" si="238"/>
        <v>0</v>
      </c>
    </row>
    <row r="2150" spans="1:13" x14ac:dyDescent="0.25">
      <c r="A2150" s="1">
        <v>41989</v>
      </c>
      <c r="B2150" t="s">
        <v>22</v>
      </c>
      <c r="C2150" s="3">
        <v>367</v>
      </c>
      <c r="D2150">
        <f>SUMIF(B$1:B$2162, B2150, C$1:C$2162)</f>
        <v>26025</v>
      </c>
      <c r="E2150" s="2" t="str">
        <f t="shared" si="233"/>
        <v>2.23</v>
      </c>
      <c r="F2150">
        <f t="shared" si="234"/>
        <v>818.41</v>
      </c>
      <c r="G2150">
        <f t="shared" si="235"/>
        <v>2014</v>
      </c>
      <c r="H2150">
        <f>SUMIF(B$1:B2150, B2150, F$1:F2150)</f>
        <v>54791.760000000009</v>
      </c>
      <c r="I2150">
        <f t="shared" si="239"/>
        <v>0.2</v>
      </c>
      <c r="J2150">
        <f t="shared" si="236"/>
        <v>745.00999999999988</v>
      </c>
      <c r="K2150" s="1">
        <f>EOMONTH(A2150, 0)</f>
        <v>42004</v>
      </c>
      <c r="L2150" s="3">
        <f t="shared" si="237"/>
        <v>3581</v>
      </c>
      <c r="M2150">
        <f t="shared" si="238"/>
        <v>0</v>
      </c>
    </row>
    <row r="2151" spans="1:13" x14ac:dyDescent="0.25">
      <c r="A2151" s="1">
        <v>41989</v>
      </c>
      <c r="B2151" t="s">
        <v>14</v>
      </c>
      <c r="C2151" s="3">
        <v>274</v>
      </c>
      <c r="D2151">
        <f>SUMIF(B$1:B$2162, B2151, C$1:C$2162)</f>
        <v>23660</v>
      </c>
      <c r="E2151" s="2" t="str">
        <f t="shared" si="233"/>
        <v>2.23</v>
      </c>
      <c r="F2151">
        <f t="shared" si="234"/>
        <v>611.02</v>
      </c>
      <c r="G2151">
        <f t="shared" si="235"/>
        <v>2014</v>
      </c>
      <c r="H2151">
        <f>SUMIF(B$1:B2151, B2151, F$1:F2151)</f>
        <v>50607.43</v>
      </c>
      <c r="I2151">
        <f t="shared" si="239"/>
        <v>0.2</v>
      </c>
      <c r="J2151">
        <f t="shared" si="236"/>
        <v>556.21999999999991</v>
      </c>
      <c r="K2151" s="1">
        <f>EOMONTH(A2151, 0)</f>
        <v>42004</v>
      </c>
      <c r="L2151" s="3">
        <f t="shared" si="237"/>
        <v>3307</v>
      </c>
      <c r="M2151">
        <f t="shared" si="238"/>
        <v>0</v>
      </c>
    </row>
    <row r="2152" spans="1:13" x14ac:dyDescent="0.25">
      <c r="A2152" s="1">
        <v>41991</v>
      </c>
      <c r="B2152" t="s">
        <v>17</v>
      </c>
      <c r="C2152" s="3">
        <v>283</v>
      </c>
      <c r="D2152">
        <f>SUMIF(B$1:B$2162, B2152, C$1:C$2162)</f>
        <v>19896</v>
      </c>
      <c r="E2152" s="2" t="str">
        <f t="shared" si="233"/>
        <v>2.23</v>
      </c>
      <c r="F2152">
        <f t="shared" si="234"/>
        <v>631.09</v>
      </c>
      <c r="G2152">
        <f t="shared" si="235"/>
        <v>2014</v>
      </c>
      <c r="H2152">
        <f>SUMIF(B$1:B2152, B2152, F$1:F2152)</f>
        <v>42584.789999999994</v>
      </c>
      <c r="I2152">
        <f t="shared" si="239"/>
        <v>0.2</v>
      </c>
      <c r="J2152">
        <f t="shared" si="236"/>
        <v>574.4899999999999</v>
      </c>
      <c r="K2152" s="1">
        <f>EOMONTH(A2152, 0)</f>
        <v>42004</v>
      </c>
      <c r="L2152" s="3">
        <f t="shared" si="237"/>
        <v>3024</v>
      </c>
      <c r="M2152">
        <f t="shared" si="238"/>
        <v>0</v>
      </c>
    </row>
    <row r="2153" spans="1:13" x14ac:dyDescent="0.25">
      <c r="A2153" s="1">
        <v>41992</v>
      </c>
      <c r="B2153" t="s">
        <v>55</v>
      </c>
      <c r="C2153" s="3">
        <v>98</v>
      </c>
      <c r="D2153">
        <f>SUMIF(B$1:B$2162, B2153, C$1:C$2162)</f>
        <v>4926</v>
      </c>
      <c r="E2153" s="2" t="str">
        <f t="shared" si="233"/>
        <v>2.23</v>
      </c>
      <c r="F2153">
        <f t="shared" si="234"/>
        <v>218.54</v>
      </c>
      <c r="G2153">
        <f t="shared" si="235"/>
        <v>2014</v>
      </c>
      <c r="H2153">
        <f>SUMIF(B$1:B2153, B2153, F$1:F2153)</f>
        <v>10617.43</v>
      </c>
      <c r="I2153">
        <f t="shared" si="239"/>
        <v>0.2</v>
      </c>
      <c r="J2153">
        <f t="shared" si="236"/>
        <v>198.93999999999997</v>
      </c>
      <c r="K2153" s="1">
        <f>EOMONTH(A2153, 0)</f>
        <v>42004</v>
      </c>
      <c r="L2153" s="3">
        <f t="shared" si="237"/>
        <v>2926</v>
      </c>
      <c r="M2153">
        <f t="shared" si="238"/>
        <v>0</v>
      </c>
    </row>
    <row r="2154" spans="1:13" x14ac:dyDescent="0.25">
      <c r="A2154" s="1">
        <v>41993</v>
      </c>
      <c r="B2154" t="s">
        <v>22</v>
      </c>
      <c r="C2154" s="3">
        <v>485</v>
      </c>
      <c r="D2154">
        <f>SUMIF(B$1:B$2162, B2154, C$1:C$2162)</f>
        <v>26025</v>
      </c>
      <c r="E2154" s="2" t="str">
        <f t="shared" si="233"/>
        <v>2.23</v>
      </c>
      <c r="F2154">
        <f t="shared" si="234"/>
        <v>1081.55</v>
      </c>
      <c r="G2154">
        <f t="shared" si="235"/>
        <v>2014</v>
      </c>
      <c r="H2154">
        <f>SUMIF(B$1:B2154, B2154, F$1:F2154)</f>
        <v>55873.310000000012</v>
      </c>
      <c r="I2154">
        <f t="shared" si="239"/>
        <v>0.2</v>
      </c>
      <c r="J2154">
        <f t="shared" si="236"/>
        <v>984.55</v>
      </c>
      <c r="K2154" s="1">
        <f>EOMONTH(A2154, 0)</f>
        <v>42004</v>
      </c>
      <c r="L2154" s="3">
        <f t="shared" si="237"/>
        <v>2441</v>
      </c>
      <c r="M2154">
        <f t="shared" si="238"/>
        <v>0</v>
      </c>
    </row>
    <row r="2155" spans="1:13" x14ac:dyDescent="0.25">
      <c r="A2155" s="1">
        <v>41994</v>
      </c>
      <c r="B2155" t="s">
        <v>167</v>
      </c>
      <c r="C2155" s="3">
        <v>3</v>
      </c>
      <c r="D2155">
        <f>SUMIF(B$1:B$2162, B2155, C$1:C$2162)</f>
        <v>24</v>
      </c>
      <c r="E2155" s="2" t="str">
        <f t="shared" si="233"/>
        <v>2.23</v>
      </c>
      <c r="F2155">
        <f t="shared" si="234"/>
        <v>6.6899999999999995</v>
      </c>
      <c r="G2155">
        <f t="shared" si="235"/>
        <v>2014</v>
      </c>
      <c r="H2155">
        <f>SUMIF(B$1:B2155, B2155, F$1:F2155)</f>
        <v>51.98</v>
      </c>
      <c r="I2155">
        <f t="shared" si="239"/>
        <v>0</v>
      </c>
      <c r="J2155">
        <f t="shared" si="236"/>
        <v>6.6899999999999995</v>
      </c>
      <c r="K2155" s="1">
        <f>EOMONTH(A2155, 0)</f>
        <v>42004</v>
      </c>
      <c r="L2155" s="3">
        <f t="shared" si="237"/>
        <v>2438</v>
      </c>
      <c r="M2155">
        <f t="shared" si="238"/>
        <v>0</v>
      </c>
    </row>
    <row r="2156" spans="1:13" x14ac:dyDescent="0.25">
      <c r="A2156" s="1">
        <v>41996</v>
      </c>
      <c r="B2156" t="s">
        <v>45</v>
      </c>
      <c r="C2156" s="3">
        <v>331</v>
      </c>
      <c r="D2156">
        <f>SUMIF(B$1:B$2162, B2156, C$1:C$2162)</f>
        <v>26451</v>
      </c>
      <c r="E2156" s="2" t="str">
        <f t="shared" si="233"/>
        <v>2.23</v>
      </c>
      <c r="F2156">
        <f t="shared" si="234"/>
        <v>738.13</v>
      </c>
      <c r="G2156">
        <f t="shared" si="235"/>
        <v>2014</v>
      </c>
      <c r="H2156">
        <f>SUMIF(B$1:B2156, B2156, F$1:F2156)</f>
        <v>56574.16</v>
      </c>
      <c r="I2156">
        <f t="shared" si="239"/>
        <v>0.2</v>
      </c>
      <c r="J2156">
        <f t="shared" si="236"/>
        <v>671.93</v>
      </c>
      <c r="K2156" s="1">
        <f>EOMONTH(A2156, 0)</f>
        <v>42004</v>
      </c>
      <c r="L2156" s="3">
        <f t="shared" si="237"/>
        <v>2107</v>
      </c>
      <c r="M2156">
        <f t="shared" si="238"/>
        <v>0</v>
      </c>
    </row>
    <row r="2157" spans="1:13" x14ac:dyDescent="0.25">
      <c r="A2157" s="1">
        <v>41997</v>
      </c>
      <c r="B2157" t="s">
        <v>8</v>
      </c>
      <c r="C2157" s="3">
        <v>150</v>
      </c>
      <c r="D2157">
        <f>SUMIF(B$1:B$2162, B2157, C$1:C$2162)</f>
        <v>3835</v>
      </c>
      <c r="E2157" s="2" t="str">
        <f t="shared" si="233"/>
        <v>2.23</v>
      </c>
      <c r="F2157">
        <f t="shared" si="234"/>
        <v>334.5</v>
      </c>
      <c r="G2157">
        <f t="shared" si="235"/>
        <v>2014</v>
      </c>
      <c r="H2157">
        <f>SUMIF(B$1:B2157, B2157, F$1:F2157)</f>
        <v>8278.9299999999967</v>
      </c>
      <c r="I2157">
        <f t="shared" si="239"/>
        <v>0.1</v>
      </c>
      <c r="J2157">
        <f t="shared" si="236"/>
        <v>319.5</v>
      </c>
      <c r="K2157" s="1">
        <f>EOMONTH(A2157, 0)</f>
        <v>42004</v>
      </c>
      <c r="L2157" s="3">
        <f t="shared" si="237"/>
        <v>1957</v>
      </c>
      <c r="M2157">
        <f t="shared" si="238"/>
        <v>0</v>
      </c>
    </row>
    <row r="2158" spans="1:13" x14ac:dyDescent="0.25">
      <c r="A2158" s="1">
        <v>41998</v>
      </c>
      <c r="B2158" t="s">
        <v>7</v>
      </c>
      <c r="C2158" s="3">
        <v>463</v>
      </c>
      <c r="D2158">
        <f>SUMIF(B$1:B$2162, B2158, C$1:C$2162)</f>
        <v>27505</v>
      </c>
      <c r="E2158" s="2" t="str">
        <f t="shared" si="233"/>
        <v>2.23</v>
      </c>
      <c r="F2158">
        <f t="shared" si="234"/>
        <v>1032.49</v>
      </c>
      <c r="G2158">
        <f t="shared" si="235"/>
        <v>2014</v>
      </c>
      <c r="H2158">
        <f>SUMIF(B$1:B2158, B2158, F$1:F2158)</f>
        <v>58783.559999999983</v>
      </c>
      <c r="I2158">
        <f t="shared" si="239"/>
        <v>0.2</v>
      </c>
      <c r="J2158">
        <f t="shared" si="236"/>
        <v>939.88999999999987</v>
      </c>
      <c r="K2158" s="1">
        <f>EOMONTH(A2158, 0)</f>
        <v>42004</v>
      </c>
      <c r="L2158" s="3">
        <f t="shared" si="237"/>
        <v>1494</v>
      </c>
      <c r="M2158">
        <f t="shared" si="238"/>
        <v>0</v>
      </c>
    </row>
    <row r="2159" spans="1:13" x14ac:dyDescent="0.25">
      <c r="A2159" s="1">
        <v>41999</v>
      </c>
      <c r="B2159" t="s">
        <v>12</v>
      </c>
      <c r="C2159" s="3">
        <v>178</v>
      </c>
      <c r="D2159">
        <f>SUMIF(B$1:B$2162, B2159, C$1:C$2162)</f>
        <v>5492</v>
      </c>
      <c r="E2159" s="2" t="str">
        <f t="shared" si="233"/>
        <v>2.23</v>
      </c>
      <c r="F2159">
        <f t="shared" si="234"/>
        <v>396.94</v>
      </c>
      <c r="G2159">
        <f t="shared" si="235"/>
        <v>2014</v>
      </c>
      <c r="H2159">
        <f>SUMIF(B$1:B2159, B2159, F$1:F2159)</f>
        <v>11725.58</v>
      </c>
      <c r="I2159">
        <f t="shared" si="239"/>
        <v>0.2</v>
      </c>
      <c r="J2159">
        <f t="shared" si="236"/>
        <v>361.34</v>
      </c>
      <c r="K2159" s="1">
        <f>EOMONTH(A2159, 0)</f>
        <v>42004</v>
      </c>
      <c r="L2159" s="3">
        <f t="shared" si="237"/>
        <v>1316</v>
      </c>
      <c r="M2159">
        <f t="shared" si="238"/>
        <v>0</v>
      </c>
    </row>
    <row r="2160" spans="1:13" x14ac:dyDescent="0.25">
      <c r="A2160" s="1">
        <v>41999</v>
      </c>
      <c r="B2160" t="s">
        <v>159</v>
      </c>
      <c r="C2160" s="3">
        <v>8</v>
      </c>
      <c r="D2160">
        <f>SUMIF(B$1:B$2162, B2160, C$1:C$2162)</f>
        <v>46</v>
      </c>
      <c r="E2160" s="2" t="str">
        <f t="shared" si="233"/>
        <v>2.23</v>
      </c>
      <c r="F2160">
        <f t="shared" si="234"/>
        <v>17.84</v>
      </c>
      <c r="G2160">
        <f t="shared" si="235"/>
        <v>2014</v>
      </c>
      <c r="H2160">
        <f>SUMIF(B$1:B2160, B2160, F$1:F2160)</f>
        <v>101.01</v>
      </c>
      <c r="I2160">
        <f t="shared" si="239"/>
        <v>0.05</v>
      </c>
      <c r="J2160">
        <f t="shared" si="236"/>
        <v>17.440000000000001</v>
      </c>
      <c r="K2160" s="1">
        <f>EOMONTH(A2160, 0)</f>
        <v>42004</v>
      </c>
      <c r="L2160" s="3">
        <f t="shared" si="237"/>
        <v>1308</v>
      </c>
      <c r="M2160">
        <f t="shared" si="238"/>
        <v>0</v>
      </c>
    </row>
    <row r="2161" spans="1:13" x14ac:dyDescent="0.25">
      <c r="A2161" s="1">
        <v>42001</v>
      </c>
      <c r="B2161" t="s">
        <v>19</v>
      </c>
      <c r="C2161" s="3">
        <v>166</v>
      </c>
      <c r="D2161">
        <f>SUMIF(B$1:B$2162, B2161, C$1:C$2162)</f>
        <v>4784</v>
      </c>
      <c r="E2161" s="2" t="str">
        <f t="shared" si="233"/>
        <v>2.23</v>
      </c>
      <c r="F2161">
        <f t="shared" si="234"/>
        <v>370.18</v>
      </c>
      <c r="G2161">
        <f t="shared" si="235"/>
        <v>2014</v>
      </c>
      <c r="H2161">
        <f>SUMIF(B$1:B2161, B2161, F$1:F2161)</f>
        <v>10268.36</v>
      </c>
      <c r="I2161">
        <f t="shared" si="239"/>
        <v>0.2</v>
      </c>
      <c r="J2161">
        <f t="shared" si="236"/>
        <v>336.97999999999996</v>
      </c>
      <c r="K2161" s="1">
        <f>EOMONTH(A2161, 0)</f>
        <v>42004</v>
      </c>
      <c r="L2161" s="3">
        <f t="shared" si="237"/>
        <v>1142</v>
      </c>
      <c r="M2161">
        <f t="shared" si="238"/>
        <v>0</v>
      </c>
    </row>
    <row r="2162" spans="1:13" x14ac:dyDescent="0.25">
      <c r="A2162" s="1">
        <v>42002</v>
      </c>
      <c r="B2162" t="s">
        <v>232</v>
      </c>
      <c r="C2162" s="3">
        <v>14</v>
      </c>
      <c r="D2162">
        <f>SUMIF(B$1:B$2162, B2162, C$1:C$2162)</f>
        <v>33</v>
      </c>
      <c r="E2162" s="2" t="str">
        <f t="shared" si="233"/>
        <v>2.23</v>
      </c>
      <c r="F2162">
        <f t="shared" si="234"/>
        <v>31.22</v>
      </c>
      <c r="G2162">
        <f t="shared" si="235"/>
        <v>2014</v>
      </c>
      <c r="H2162">
        <f>SUMIF(B$1:B2162, B2162, F$1:F2162)</f>
        <v>73.400000000000006</v>
      </c>
      <c r="I2162">
        <f t="shared" si="239"/>
        <v>0</v>
      </c>
      <c r="J2162">
        <f t="shared" si="236"/>
        <v>31.22</v>
      </c>
      <c r="K2162" s="1">
        <f>EOMONTH(A2162, 0)</f>
        <v>42004</v>
      </c>
      <c r="L2162" s="3">
        <f t="shared" si="237"/>
        <v>1128</v>
      </c>
      <c r="M2162">
        <f t="shared" si="238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Arkusz1</vt:lpstr>
      <vt:lpstr>Arkusz1!cennik</vt:lpstr>
      <vt:lpstr>Arkusz1!cukier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Rytchet v</dc:creator>
  <cp:lastModifiedBy>Rytchet v</cp:lastModifiedBy>
  <dcterms:created xsi:type="dcterms:W3CDTF">2018-04-05T18:15:19Z</dcterms:created>
  <dcterms:modified xsi:type="dcterms:W3CDTF">2018-04-05T19:16:32Z</dcterms:modified>
</cp:coreProperties>
</file>