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Bảng 1" sheetId="1" r:id="rId1"/>
    <sheet name="Bảng 2" sheetId="2" r:id="rId2"/>
  </sheets>
  <calcPr calcId="152511"/>
</workbook>
</file>

<file path=xl/calcChain.xml><?xml version="1.0" encoding="utf-8"?>
<calcChain xmlns="http://schemas.openxmlformats.org/spreadsheetml/2006/main">
  <c r="L4" i="1" l="1"/>
  <c r="A4" i="1"/>
  <c r="A5" i="1" s="1"/>
  <c r="A6" i="1" s="1"/>
  <c r="A7" i="1" s="1"/>
  <c r="A8" i="1" s="1"/>
  <c r="A9" i="1" s="1"/>
  <c r="A3" i="1"/>
  <c r="L1" i="1"/>
  <c r="L3" i="1"/>
  <c r="G7" i="1"/>
  <c r="H7" i="1" l="1"/>
  <c r="I7" i="1" s="1"/>
  <c r="G9" i="1"/>
  <c r="G2" i="1"/>
  <c r="G6" i="1"/>
  <c r="G3" i="1"/>
  <c r="G8" i="1"/>
  <c r="G4" i="1"/>
  <c r="G5" i="1"/>
  <c r="L2" i="1" l="1"/>
  <c r="H8" i="1"/>
  <c r="I8" i="1" s="1"/>
  <c r="H6" i="1"/>
  <c r="I6" i="1" s="1"/>
  <c r="H2" i="1"/>
  <c r="I2" i="1" s="1"/>
  <c r="H4" i="1"/>
  <c r="I4" i="1" s="1"/>
  <c r="H9" i="1"/>
  <c r="I9" i="1" s="1"/>
  <c r="H5" i="1"/>
  <c r="I5" i="1" s="1"/>
  <c r="H3" i="1"/>
  <c r="I3" i="1" s="1"/>
</calcChain>
</file>

<file path=xl/sharedStrings.xml><?xml version="1.0" encoding="utf-8"?>
<sst xmlns="http://schemas.openxmlformats.org/spreadsheetml/2006/main" count="36" uniqueCount="27">
  <si>
    <t>STT</t>
  </si>
  <si>
    <t>Mã hàng</t>
  </si>
  <si>
    <t>Loại Sách</t>
  </si>
  <si>
    <t>Ngày bán</t>
  </si>
  <si>
    <t>Đơn giá</t>
  </si>
  <si>
    <t>Số lượng</t>
  </si>
  <si>
    <t>Thành tiền</t>
  </si>
  <si>
    <t>Thuế GTGT</t>
  </si>
  <si>
    <t>Cộng</t>
  </si>
  <si>
    <t>TN01</t>
  </si>
  <si>
    <t>TN03</t>
  </si>
  <si>
    <t>XH05</t>
  </si>
  <si>
    <t>XH02</t>
  </si>
  <si>
    <t>TN12</t>
  </si>
  <si>
    <t>XH11</t>
  </si>
  <si>
    <t>TN14</t>
  </si>
  <si>
    <t>XH16</t>
  </si>
  <si>
    <t>Loại sách</t>
  </si>
  <si>
    <t>Gi</t>
  </si>
  <si>
    <t>TN</t>
  </si>
  <si>
    <t>Tự nhiên</t>
  </si>
  <si>
    <t>XH</t>
  </si>
  <si>
    <t>Xã hội</t>
  </si>
  <si>
    <t>Tổng số lượng đã bán của loại sách tự nhiên:</t>
  </si>
  <si>
    <t>Tổng thành tiền đã bán của loại sách xã hội:</t>
  </si>
  <si>
    <t>Đếm số lượng bán được của loại sách tự nhiên:</t>
  </si>
  <si>
    <t>Tìm thuế GTGT thấp nhất: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</si>
</sst>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topLeftCell="E1" workbookViewId="0">
      <selection activeCell="K6" sqref="K6"/>
    </sheetView>
  </sheetViews>
  <sheetFormatPr defaultRowHeight="14.4" x14ac:dyDescent="0.3"/>
  <cols>
    <col min="2" max="2" width="8.88671875" customWidth="1"/>
    <col min="11" max="11" width="39.7773437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K1" s="2" t="s">
        <v>23</v>
      </c>
      <c r="L1">
        <f>SUMIF(C2:C9,"Tự nhiên",F2:F9)</f>
        <v>350</v>
      </c>
    </row>
    <row r="2" spans="1:12" x14ac:dyDescent="0.3">
      <c r="A2" s="2">
        <v>1</v>
      </c>
      <c r="B2" s="2" t="s">
        <v>12</v>
      </c>
      <c r="C2" s="2" t="s">
        <v>22</v>
      </c>
      <c r="D2" s="3">
        <v>43290</v>
      </c>
      <c r="E2" s="2">
        <v>8500</v>
      </c>
      <c r="F2" s="2">
        <v>50</v>
      </c>
      <c r="G2" s="2">
        <f>E2*F2</f>
        <v>425000</v>
      </c>
      <c r="H2" s="2">
        <f>G2*(10/100)</f>
        <v>42500</v>
      </c>
      <c r="I2" s="2">
        <f>G2+H2</f>
        <v>467500</v>
      </c>
      <c r="K2" s="2" t="s">
        <v>24</v>
      </c>
      <c r="L2">
        <f>SUMIF(C2:C9,"Xã hội",G2:G9)</f>
        <v>2975000</v>
      </c>
    </row>
    <row r="3" spans="1:12" x14ac:dyDescent="0.3">
      <c r="A3" s="2">
        <f>A2+1</f>
        <v>2</v>
      </c>
      <c r="B3" s="2" t="s">
        <v>10</v>
      </c>
      <c r="C3" s="2" t="s">
        <v>20</v>
      </c>
      <c r="D3" s="3">
        <v>43260</v>
      </c>
      <c r="E3" s="2">
        <v>9000</v>
      </c>
      <c r="F3" s="2">
        <v>50</v>
      </c>
      <c r="G3" s="2">
        <f>E3*F3</f>
        <v>450000</v>
      </c>
      <c r="H3" s="2">
        <f>G3*(10/100)</f>
        <v>45000</v>
      </c>
      <c r="I3" s="2">
        <f>G3+H3</f>
        <v>495000</v>
      </c>
      <c r="K3" s="2" t="s">
        <v>25</v>
      </c>
      <c r="L3">
        <f>COUNTIF(C2:C9,"Tự nhiên")</f>
        <v>4</v>
      </c>
    </row>
    <row r="4" spans="1:12" x14ac:dyDescent="0.3">
      <c r="A4" s="2">
        <f t="shared" ref="A4:A9" si="0">A3+1</f>
        <v>3</v>
      </c>
      <c r="B4" s="2" t="s">
        <v>11</v>
      </c>
      <c r="C4" s="2" t="s">
        <v>22</v>
      </c>
      <c r="D4" s="3">
        <v>43260</v>
      </c>
      <c r="E4" s="2">
        <v>8500</v>
      </c>
      <c r="F4" s="2">
        <v>100</v>
      </c>
      <c r="G4" s="2">
        <f>E4*F4</f>
        <v>850000</v>
      </c>
      <c r="H4" s="2">
        <f>G4*(10/100)</f>
        <v>85000</v>
      </c>
      <c r="I4" s="2">
        <f>G4+H4</f>
        <v>935000</v>
      </c>
      <c r="K4" s="2" t="s">
        <v>26</v>
      </c>
      <c r="L4">
        <f>MIN(H2:H9)</f>
        <v>42500</v>
      </c>
    </row>
    <row r="5" spans="1:12" x14ac:dyDescent="0.3">
      <c r="A5" s="2">
        <f t="shared" si="0"/>
        <v>4</v>
      </c>
      <c r="B5" s="2" t="s">
        <v>14</v>
      </c>
      <c r="C5" s="2" t="s">
        <v>22</v>
      </c>
      <c r="D5" s="3">
        <v>43290</v>
      </c>
      <c r="E5" s="2">
        <v>8500</v>
      </c>
      <c r="F5" s="2">
        <v>100</v>
      </c>
      <c r="G5" s="2">
        <f>E5*F5</f>
        <v>850000</v>
      </c>
      <c r="H5" s="2">
        <f>G5*(10/100)</f>
        <v>85000</v>
      </c>
      <c r="I5" s="2">
        <f>G5+H5</f>
        <v>935000</v>
      </c>
    </row>
    <row r="6" spans="1:12" x14ac:dyDescent="0.3">
      <c r="A6" s="2">
        <f t="shared" si="0"/>
        <v>5</v>
      </c>
      <c r="B6" s="2" t="s">
        <v>16</v>
      </c>
      <c r="C6" s="2" t="s">
        <v>22</v>
      </c>
      <c r="D6" s="3">
        <v>43321</v>
      </c>
      <c r="E6" s="2">
        <v>8500</v>
      </c>
      <c r="F6" s="2">
        <v>100</v>
      </c>
      <c r="G6" s="2">
        <f>E6*F6</f>
        <v>850000</v>
      </c>
      <c r="H6" s="2">
        <f>G6*(10/100)</f>
        <v>85000</v>
      </c>
      <c r="I6" s="2">
        <f>G6+H6</f>
        <v>935000</v>
      </c>
    </row>
    <row r="7" spans="1:12" x14ac:dyDescent="0.3">
      <c r="A7" s="2">
        <f t="shared" si="0"/>
        <v>6</v>
      </c>
      <c r="B7" s="2" t="s">
        <v>9</v>
      </c>
      <c r="C7" s="2" t="s">
        <v>20</v>
      </c>
      <c r="D7" s="3">
        <v>43260</v>
      </c>
      <c r="E7" s="2">
        <v>9000</v>
      </c>
      <c r="F7" s="2">
        <v>100</v>
      </c>
      <c r="G7" s="2">
        <f>E7*F7</f>
        <v>900000</v>
      </c>
      <c r="H7" s="2">
        <f>G7*(10/100)</f>
        <v>90000</v>
      </c>
      <c r="I7" s="2">
        <f>G7+H7</f>
        <v>990000</v>
      </c>
    </row>
    <row r="8" spans="1:12" x14ac:dyDescent="0.3">
      <c r="A8" s="2">
        <f t="shared" si="0"/>
        <v>7</v>
      </c>
      <c r="B8" s="2" t="s">
        <v>13</v>
      </c>
      <c r="C8" s="2" t="s">
        <v>20</v>
      </c>
      <c r="D8" s="3">
        <v>43290</v>
      </c>
      <c r="E8" s="2">
        <v>9000</v>
      </c>
      <c r="F8" s="2">
        <v>100</v>
      </c>
      <c r="G8" s="2">
        <f>E8*F8</f>
        <v>900000</v>
      </c>
      <c r="H8" s="2">
        <f>G8*(10/100)</f>
        <v>90000</v>
      </c>
      <c r="I8" s="2">
        <f>G8+H8</f>
        <v>990000</v>
      </c>
    </row>
    <row r="9" spans="1:12" x14ac:dyDescent="0.3">
      <c r="A9" s="2">
        <f t="shared" si="0"/>
        <v>8</v>
      </c>
      <c r="B9" s="2" t="s">
        <v>15</v>
      </c>
      <c r="C9" s="2" t="s">
        <v>20</v>
      </c>
      <c r="D9" s="3">
        <v>43321</v>
      </c>
      <c r="E9" s="2">
        <v>9000</v>
      </c>
      <c r="F9" s="2">
        <v>100</v>
      </c>
      <c r="G9" s="2">
        <f>E9*F9</f>
        <v>900000</v>
      </c>
      <c r="H9" s="2">
        <f>G9*(10/100)</f>
        <v>90000</v>
      </c>
      <c r="I9" s="2">
        <f>G9+H9</f>
        <v>990000</v>
      </c>
    </row>
  </sheetData>
  <sortState ref="A2:I9">
    <sortCondition ref="G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4.4" x14ac:dyDescent="0.3"/>
  <sheetData>
    <row r="1" spans="1:3" x14ac:dyDescent="0.3">
      <c r="A1" s="1" t="s">
        <v>1</v>
      </c>
      <c r="B1" s="1" t="s">
        <v>17</v>
      </c>
      <c r="C1" s="1" t="s">
        <v>18</v>
      </c>
    </row>
    <row r="2" spans="1:3" x14ac:dyDescent="0.3">
      <c r="A2" s="1" t="s">
        <v>19</v>
      </c>
      <c r="B2" s="1" t="s">
        <v>20</v>
      </c>
      <c r="C2" s="1">
        <v>9000</v>
      </c>
    </row>
    <row r="3" spans="1:3" x14ac:dyDescent="0.3">
      <c r="A3" s="1" t="s">
        <v>21</v>
      </c>
      <c r="B3" s="1" t="s">
        <v>22</v>
      </c>
      <c r="C3" s="1">
        <v>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Bảng 1</vt:lpstr>
      <vt:lpstr>Bảng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2022-03-06T05:24:43Z</dcterms:modified>
</cp:coreProperties>
</file>