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4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5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showInkAnnotation="0"/>
  <mc:AlternateContent xmlns:mc="http://schemas.openxmlformats.org/markup-compatibility/2006">
    <mc:Choice Requires="x15">
      <x15ac:absPath xmlns:x15ac="http://schemas.microsoft.com/office/spreadsheetml/2010/11/ac" url="/Users/ryuya/Desktop/"/>
    </mc:Choice>
  </mc:AlternateContent>
  <xr:revisionPtr revIDLastSave="0" documentId="13_ncr:1_{9D1EE505-41CB-6E43-8806-C9EAA4EEF221}" xr6:coauthVersionLast="37" xr6:coauthVersionMax="37" xr10:uidLastSave="{00000000-0000-0000-0000-000000000000}"/>
  <bookViews>
    <workbookView xWindow="0" yWindow="0" windowWidth="25600" windowHeight="16000" tabRatio="500" xr2:uid="{00000000-000D-0000-FFFF-FFFF00000000}"/>
  </bookViews>
  <sheets>
    <sheet name="グラフ" sheetId="14" r:id="rId1"/>
    <sheet name="spped_blue(s)" sheetId="5" r:id="rId2"/>
    <sheet name="spped_red(f)" sheetId="11" r:id="rId3"/>
    <sheet name="Relative_direction" sheetId="15" r:id="rId4"/>
    <sheet name="distance" sheetId="13" r:id="rId5"/>
  </sheets>
  <calcPr calcId="1790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3" i="5" l="1"/>
  <c r="J23" i="5"/>
  <c r="H23" i="5"/>
  <c r="I23" i="5"/>
  <c r="H23" i="15" l="1"/>
  <c r="F23" i="15"/>
  <c r="I23" i="15"/>
  <c r="C22" i="15"/>
  <c r="C21" i="15"/>
  <c r="C20" i="15"/>
  <c r="C19" i="15"/>
  <c r="C18" i="15"/>
  <c r="C17" i="15"/>
  <c r="C16" i="15"/>
  <c r="C15" i="15"/>
  <c r="C14" i="15"/>
  <c r="C13" i="15"/>
  <c r="C12" i="15"/>
  <c r="C11" i="15"/>
  <c r="C10" i="15"/>
  <c r="C9" i="15"/>
  <c r="C8" i="15"/>
  <c r="C7" i="15"/>
  <c r="C6" i="15"/>
  <c r="C5" i="15"/>
  <c r="C4" i="15"/>
  <c r="C3" i="15"/>
  <c r="C2" i="15"/>
  <c r="C23" i="15" s="1"/>
  <c r="C2" i="11" l="1"/>
  <c r="C2" i="13"/>
  <c r="G23" i="15" l="1"/>
  <c r="I23" i="13" l="1"/>
  <c r="H23" i="13"/>
  <c r="F23" i="13"/>
  <c r="C22" i="13"/>
  <c r="C21" i="13"/>
  <c r="C20" i="13"/>
  <c r="C19" i="13"/>
  <c r="C18" i="13"/>
  <c r="C17" i="13"/>
  <c r="C16" i="13"/>
  <c r="C15" i="13"/>
  <c r="C14" i="13"/>
  <c r="C13" i="13"/>
  <c r="C12" i="13"/>
  <c r="C11" i="13"/>
  <c r="C10" i="13"/>
  <c r="C9" i="13"/>
  <c r="C8" i="13"/>
  <c r="C7" i="13"/>
  <c r="C6" i="13"/>
  <c r="C5" i="13"/>
  <c r="C4" i="13"/>
  <c r="C3" i="13"/>
  <c r="H23" i="11"/>
  <c r="C3" i="11"/>
  <c r="C6" i="11"/>
  <c r="I23" i="11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C7" i="11"/>
  <c r="C5" i="11"/>
  <c r="C4" i="11"/>
  <c r="C22" i="5"/>
  <c r="C21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" i="5"/>
  <c r="C3" i="5"/>
  <c r="C4" i="5"/>
  <c r="C23" i="13" l="1"/>
  <c r="F23" i="11"/>
  <c r="C23" i="11"/>
  <c r="G23" i="13" l="1"/>
  <c r="C23" i="5"/>
  <c r="G23" i="11" l="1"/>
</calcChain>
</file>

<file path=xl/sharedStrings.xml><?xml version="1.0" encoding="utf-8"?>
<sst xmlns="http://schemas.openxmlformats.org/spreadsheetml/2006/main" count="42" uniqueCount="20">
  <si>
    <t>階級値</t>
  </si>
  <si>
    <t>度数</t>
  </si>
  <si>
    <t>distance</t>
    <phoneticPr fontId="1"/>
  </si>
  <si>
    <t>FP</t>
  </si>
  <si>
    <t>FN</t>
  </si>
  <si>
    <t>TP</t>
    <phoneticPr fontId="1"/>
  </si>
  <si>
    <t>TN</t>
    <phoneticPr fontId="1"/>
  </si>
  <si>
    <t>TN</t>
    <phoneticPr fontId="1"/>
  </si>
  <si>
    <t>Speed_f</t>
    <phoneticPr fontId="1"/>
  </si>
  <si>
    <t>speed_s</t>
    <phoneticPr fontId="1"/>
  </si>
  <si>
    <t>negative=1</t>
    <phoneticPr fontId="1"/>
  </si>
  <si>
    <t>positive=0</t>
    <phoneticPr fontId="1"/>
  </si>
  <si>
    <t>衝突しない</t>
    <rPh sb="0" eb="2">
      <t>ショウトツ</t>
    </rPh>
    <phoneticPr fontId="1"/>
  </si>
  <si>
    <t>衝突する</t>
    <rPh sb="0" eb="1">
      <t>ショウトツ</t>
    </rPh>
    <phoneticPr fontId="1"/>
  </si>
  <si>
    <t>暖色</t>
    <rPh sb="0" eb="2">
      <t>ダンショク</t>
    </rPh>
    <phoneticPr fontId="1"/>
  </si>
  <si>
    <t>寒色</t>
    <rPh sb="0" eb="2">
      <t>カンショク</t>
    </rPh>
    <phoneticPr fontId="1"/>
  </si>
  <si>
    <t>180度　0.5</t>
    <rPh sb="0" eb="1">
      <t>ド</t>
    </rPh>
    <phoneticPr fontId="1"/>
  </si>
  <si>
    <t>188度以上194度以下がTPが多い</t>
    <rPh sb="0" eb="3">
      <t>ドイジョウ</t>
    </rPh>
    <phoneticPr fontId="1"/>
  </si>
  <si>
    <t>0.627　180度</t>
    <phoneticPr fontId="1"/>
  </si>
  <si>
    <t>0.7 184.5度</t>
    <rPh sb="0" eb="1">
      <t>ド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</si>
</sst>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7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  <font>
      <sz val="12"/>
      <color rgb="FF000000"/>
      <name val="ＭＳ Ｐゴシック"/>
      <family val="2"/>
      <charset val="128"/>
      <scheme val="minor"/>
    </font>
    <font>
      <sz val="12"/>
      <color rgb="FF353535"/>
      <name val="Helvetica"/>
      <family val="2"/>
    </font>
    <font>
      <sz val="14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176" fontId="0" fillId="0" borderId="0" xfId="0" applyNumberFormat="1"/>
    <xf numFmtId="0" fontId="4" fillId="0" borderId="0" xfId="0" applyFont="1"/>
    <xf numFmtId="176" fontId="4" fillId="0" borderId="0" xfId="0" applyNumberFormat="1" applyFont="1"/>
    <xf numFmtId="0" fontId="5" fillId="0" borderId="0" xfId="0" applyFont="1" applyAlignment="1">
      <alignment horizontal="left" vertical="center"/>
    </xf>
    <xf numFmtId="0" fontId="4" fillId="0" borderId="0" xfId="0" applyFont="1" applyAlignment="1">
      <alignment horizontal="left"/>
    </xf>
    <xf numFmtId="0" fontId="0" fillId="0" borderId="0" xfId="0" applyFont="1"/>
    <xf numFmtId="176" fontId="0" fillId="0" borderId="0" xfId="0" applyNumberFormat="1" applyFont="1"/>
    <xf numFmtId="0" fontId="6" fillId="0" borderId="0" xfId="0" applyFont="1"/>
  </cellXfs>
  <cellStyles count="93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ハイパーリンク" xfId="21" builtinId="8" hidden="1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ハイパーリンク" xfId="31" builtinId="8" hidden="1"/>
    <cellStyle name="ハイパーリンク" xfId="33" builtinId="8" hidden="1"/>
    <cellStyle name="ハイパーリンク" xfId="35" builtinId="8" hidden="1"/>
    <cellStyle name="ハイパーリンク" xfId="37" builtinId="8" hidden="1"/>
    <cellStyle name="ハイパーリンク" xfId="39" builtinId="8" hidden="1"/>
    <cellStyle name="ハイパーリンク" xfId="41" builtinId="8" hidden="1"/>
    <cellStyle name="ハイパーリンク" xfId="43" builtinId="8" hidden="1"/>
    <cellStyle name="ハイパーリンク" xfId="45" builtinId="8" hidden="1"/>
    <cellStyle name="ハイパーリンク" xfId="47" builtinId="8" hidden="1"/>
    <cellStyle name="ハイパーリンク" xfId="49" builtinId="8" hidden="1"/>
    <cellStyle name="ハイパーリンク" xfId="51" builtinId="8" hidden="1"/>
    <cellStyle name="ハイパーリンク" xfId="53" builtinId="8" hidden="1"/>
    <cellStyle name="ハイパーリンク" xfId="55" builtinId="8" hidden="1"/>
    <cellStyle name="ハイパーリンク" xfId="57" builtinId="8" hidden="1"/>
    <cellStyle name="ハイパーリンク" xfId="59" builtinId="8" hidden="1"/>
    <cellStyle name="ハイパーリンク" xfId="61" builtinId="8" hidden="1"/>
    <cellStyle name="ハイパーリンク" xfId="63" builtinId="8" hidden="1"/>
    <cellStyle name="ハイパーリンク" xfId="65" builtinId="8" hidden="1"/>
    <cellStyle name="ハイパーリンク" xfId="67" builtinId="8" hidden="1"/>
    <cellStyle name="ハイパーリンク" xfId="69" builtinId="8" hidden="1"/>
    <cellStyle name="ハイパーリンク" xfId="71" builtinId="8" hidden="1"/>
    <cellStyle name="ハイパーリンク" xfId="73" builtinId="8" hidden="1"/>
    <cellStyle name="ハイパーリンク" xfId="75" builtinId="8" hidden="1"/>
    <cellStyle name="ハイパーリンク" xfId="77" builtinId="8" hidden="1"/>
    <cellStyle name="ハイパーリンク" xfId="79" builtinId="8" hidden="1"/>
    <cellStyle name="ハイパーリンク" xfId="81" builtinId="8" hidden="1"/>
    <cellStyle name="ハイパーリンク" xfId="83" builtinId="8" hidden="1"/>
    <cellStyle name="ハイパーリンク" xfId="85" builtinId="8" hidden="1"/>
    <cellStyle name="ハイパーリンク" xfId="87" builtinId="8" hidden="1"/>
    <cellStyle name="ハイパーリンク" xfId="89" builtinId="8" hidden="1"/>
    <cellStyle name="ハイパーリンク" xfId="91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  <cellStyle name="表示済みのハイパーリンク" xfId="22" builtinId="9" hidden="1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0" builtinId="9" hidden="1"/>
    <cellStyle name="表示済みのハイパーリンク" xfId="32" builtinId="9" hidden="1"/>
    <cellStyle name="表示済みのハイパーリンク" xfId="34" builtinId="9" hidden="1"/>
    <cellStyle name="表示済みのハイパーリンク" xfId="36" builtinId="9" hidden="1"/>
    <cellStyle name="表示済みのハイパーリンク" xfId="38" builtinId="9" hidden="1"/>
    <cellStyle name="表示済みのハイパーリンク" xfId="40" builtinId="9" hidden="1"/>
    <cellStyle name="表示済みのハイパーリンク" xfId="42" builtinId="9" hidden="1"/>
    <cellStyle name="表示済みのハイパーリンク" xfId="44" builtinId="9" hidden="1"/>
    <cellStyle name="表示済みのハイパーリンク" xfId="46" builtinId="9" hidden="1"/>
    <cellStyle name="表示済みのハイパーリンク" xfId="48" builtinId="9" hidden="1"/>
    <cellStyle name="表示済みのハイパーリンク" xfId="50" builtinId="9" hidden="1"/>
    <cellStyle name="表示済みのハイパーリンク" xfId="52" builtinId="9" hidden="1"/>
    <cellStyle name="表示済みのハイパーリンク" xfId="54" builtinId="9" hidden="1"/>
    <cellStyle name="表示済みのハイパーリンク" xfId="56" builtinId="9" hidden="1"/>
    <cellStyle name="表示済みのハイパーリンク" xfId="58" builtinId="9" hidden="1"/>
    <cellStyle name="表示済みのハイパーリンク" xfId="60" builtinId="9" hidden="1"/>
    <cellStyle name="表示済みのハイパーリンク" xfId="62" builtinId="9" hidden="1"/>
    <cellStyle name="表示済みのハイパーリンク" xfId="64" builtinId="9" hidden="1"/>
    <cellStyle name="表示済みのハイパーリンク" xfId="66" builtinId="9" hidden="1"/>
    <cellStyle name="表示済みのハイパーリンク" xfId="68" builtinId="9" hidden="1"/>
    <cellStyle name="表示済みのハイパーリンク" xfId="70" builtinId="9" hidden="1"/>
    <cellStyle name="表示済みのハイパーリンク" xfId="72" builtinId="9" hidden="1"/>
    <cellStyle name="表示済みのハイパーリンク" xfId="74" builtinId="9" hidden="1"/>
    <cellStyle name="表示済みのハイパーリンク" xfId="76" builtinId="9" hidden="1"/>
    <cellStyle name="表示済みのハイパーリンク" xfId="78" builtinId="9" hidden="1"/>
    <cellStyle name="表示済みのハイパーリンク" xfId="80" builtinId="9" hidden="1"/>
    <cellStyle name="表示済みのハイパーリンク" xfId="82" builtinId="9" hidden="1"/>
    <cellStyle name="表示済みのハイパーリンク" xfId="84" builtinId="9" hidden="1"/>
    <cellStyle name="表示済みのハイパーリンク" xfId="86" builtinId="9" hidden="1"/>
    <cellStyle name="表示済みのハイパーリンク" xfId="88" builtinId="9" hidden="1"/>
    <cellStyle name="表示済みのハイパーリンク" xfId="90" builtinId="9" hidden="1"/>
    <cellStyle name="表示済みのハイパーリンク" xfId="92" builtinId="9" hidden="1"/>
  </cellStyles>
  <dxfs count="0"/>
  <tableStyles count="0" defaultTableStyle="TableStyleMedium9" defaultPivotStyle="PivotStyleMedium7"/>
  <colors>
    <mruColors>
      <color rgb="FF6DA6D7"/>
      <color rgb="FFFF4471"/>
      <color rgb="FFFF587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Bicycle_Direction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distance!$F$1</c:f>
              <c:strCache>
                <c:ptCount val="1"/>
                <c:pt idx="0">
                  <c:v>TP</c:v>
                </c:pt>
              </c:strCache>
            </c:strRef>
          </c:tx>
          <c:spPr>
            <a:solidFill>
              <a:schemeClr val="accent1"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numRef>
              <c:f>distance!$E$2:$E$22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distance!$F$2:$F$22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4</c:v>
                </c:pt>
                <c:pt idx="5">
                  <c:v>5</c:v>
                </c:pt>
                <c:pt idx="6">
                  <c:v>2</c:v>
                </c:pt>
                <c:pt idx="7">
                  <c:v>17</c:v>
                </c:pt>
                <c:pt idx="8">
                  <c:v>51</c:v>
                </c:pt>
                <c:pt idx="9">
                  <c:v>153</c:v>
                </c:pt>
                <c:pt idx="10">
                  <c:v>320</c:v>
                </c:pt>
                <c:pt idx="11">
                  <c:v>606</c:v>
                </c:pt>
                <c:pt idx="12">
                  <c:v>941</c:v>
                </c:pt>
                <c:pt idx="13">
                  <c:v>864</c:v>
                </c:pt>
                <c:pt idx="14">
                  <c:v>369</c:v>
                </c:pt>
                <c:pt idx="15">
                  <c:v>132</c:v>
                </c:pt>
                <c:pt idx="16">
                  <c:v>29</c:v>
                </c:pt>
                <c:pt idx="17">
                  <c:v>9</c:v>
                </c:pt>
                <c:pt idx="18">
                  <c:v>3</c:v>
                </c:pt>
                <c:pt idx="19">
                  <c:v>3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B9-0A40-B40C-BABCB62118D1}"/>
            </c:ext>
          </c:extLst>
        </c:ser>
        <c:ser>
          <c:idx val="1"/>
          <c:order val="1"/>
          <c:tx>
            <c:strRef>
              <c:f>distance!$G$1</c:f>
              <c:strCache>
                <c:ptCount val="1"/>
                <c:pt idx="0">
                  <c:v>TN</c:v>
                </c:pt>
              </c:strCache>
            </c:strRef>
          </c:tx>
          <c:spPr>
            <a:solidFill>
              <a:schemeClr val="accent2"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numRef>
              <c:f>distance!$E$2:$E$22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distance!$G$2:$G$22</c:f>
              <c:numCache>
                <c:formatCode>General</c:formatCode>
                <c:ptCount val="21"/>
                <c:pt idx="0">
                  <c:v>1</c:v>
                </c:pt>
                <c:pt idx="1">
                  <c:v>46</c:v>
                </c:pt>
                <c:pt idx="2">
                  <c:v>69</c:v>
                </c:pt>
                <c:pt idx="3">
                  <c:v>17</c:v>
                </c:pt>
                <c:pt idx="4">
                  <c:v>0</c:v>
                </c:pt>
                <c:pt idx="5">
                  <c:v>8</c:v>
                </c:pt>
                <c:pt idx="6">
                  <c:v>5</c:v>
                </c:pt>
                <c:pt idx="7">
                  <c:v>26</c:v>
                </c:pt>
                <c:pt idx="8">
                  <c:v>216</c:v>
                </c:pt>
                <c:pt idx="9">
                  <c:v>417</c:v>
                </c:pt>
                <c:pt idx="10">
                  <c:v>344</c:v>
                </c:pt>
                <c:pt idx="11">
                  <c:v>377</c:v>
                </c:pt>
                <c:pt idx="12">
                  <c:v>237</c:v>
                </c:pt>
                <c:pt idx="13">
                  <c:v>201</c:v>
                </c:pt>
                <c:pt idx="14">
                  <c:v>426</c:v>
                </c:pt>
                <c:pt idx="15">
                  <c:v>277</c:v>
                </c:pt>
                <c:pt idx="16">
                  <c:v>121</c:v>
                </c:pt>
                <c:pt idx="17">
                  <c:v>96</c:v>
                </c:pt>
                <c:pt idx="18">
                  <c:v>55</c:v>
                </c:pt>
                <c:pt idx="19">
                  <c:v>13</c:v>
                </c:pt>
                <c:pt idx="2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B9-0A40-B40C-BABCB62118D1}"/>
            </c:ext>
          </c:extLst>
        </c:ser>
        <c:ser>
          <c:idx val="3"/>
          <c:order val="2"/>
          <c:tx>
            <c:strRef>
              <c:f>distance!$I$1</c:f>
              <c:strCache>
                <c:ptCount val="1"/>
                <c:pt idx="0">
                  <c:v>FN</c:v>
                </c:pt>
              </c:strCache>
            </c:strRef>
          </c:tx>
          <c:spPr>
            <a:solidFill>
              <a:schemeClr val="accent4"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numRef>
              <c:f>distance!$E$2:$E$22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distance!$I$2:$I$22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</c:v>
                </c:pt>
                <c:pt idx="7">
                  <c:v>5</c:v>
                </c:pt>
                <c:pt idx="8">
                  <c:v>5</c:v>
                </c:pt>
                <c:pt idx="9">
                  <c:v>8</c:v>
                </c:pt>
                <c:pt idx="10">
                  <c:v>16</c:v>
                </c:pt>
                <c:pt idx="11">
                  <c:v>16</c:v>
                </c:pt>
                <c:pt idx="12">
                  <c:v>26</c:v>
                </c:pt>
                <c:pt idx="13">
                  <c:v>13</c:v>
                </c:pt>
                <c:pt idx="14">
                  <c:v>12</c:v>
                </c:pt>
                <c:pt idx="15">
                  <c:v>7</c:v>
                </c:pt>
                <c:pt idx="16">
                  <c:v>11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9B9-0A40-B40C-BABCB62118D1}"/>
            </c:ext>
          </c:extLst>
        </c:ser>
        <c:ser>
          <c:idx val="2"/>
          <c:order val="3"/>
          <c:tx>
            <c:strRef>
              <c:f>distance!$H$1</c:f>
              <c:strCache>
                <c:ptCount val="1"/>
                <c:pt idx="0">
                  <c:v>FP</c:v>
                </c:pt>
              </c:strCache>
            </c:strRef>
          </c:tx>
          <c:spPr>
            <a:solidFill>
              <a:srgbClr val="002060">
                <a:alpha val="90000"/>
              </a:srgbClr>
            </a:solidFill>
            <a:ln>
              <a:noFill/>
            </a:ln>
            <a:effectLst/>
          </c:spPr>
          <c:invertIfNegative val="0"/>
          <c:cat>
            <c:numRef>
              <c:f>distance!$E$2:$E$22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distance!$H$2:$H$22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4</c:v>
                </c:pt>
                <c:pt idx="9">
                  <c:v>5</c:v>
                </c:pt>
                <c:pt idx="10">
                  <c:v>3</c:v>
                </c:pt>
                <c:pt idx="11">
                  <c:v>8</c:v>
                </c:pt>
                <c:pt idx="12">
                  <c:v>5</c:v>
                </c:pt>
                <c:pt idx="13">
                  <c:v>13</c:v>
                </c:pt>
                <c:pt idx="14">
                  <c:v>8</c:v>
                </c:pt>
                <c:pt idx="15">
                  <c:v>4</c:v>
                </c:pt>
                <c:pt idx="16">
                  <c:v>5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B9-0A40-B40C-BABCB62118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2131647136"/>
        <c:axId val="-2130384880"/>
      </c:barChart>
      <c:catAx>
        <c:axId val="-2131647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30384880"/>
        <c:crosses val="autoZero"/>
        <c:auto val="1"/>
        <c:lblAlgn val="ctr"/>
        <c:lblOffset val="100"/>
        <c:noMultiLvlLbl val="0"/>
      </c:catAx>
      <c:valAx>
        <c:axId val="-213038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31647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Speed_s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'spped_blue(s)'!$G$1</c:f>
              <c:strCache>
                <c:ptCount val="1"/>
                <c:pt idx="0">
                  <c:v>TP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'spped_blue(s)'!$F$2:$F$22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'spped_blue(s)'!$G$2:$G$22</c:f>
              <c:numCache>
                <c:formatCode>General</c:formatCode>
                <c:ptCount val="21"/>
                <c:pt idx="0">
                  <c:v>1</c:v>
                </c:pt>
                <c:pt idx="1">
                  <c:v>5</c:v>
                </c:pt>
                <c:pt idx="2">
                  <c:v>17</c:v>
                </c:pt>
                <c:pt idx="3">
                  <c:v>18</c:v>
                </c:pt>
                <c:pt idx="4">
                  <c:v>36</c:v>
                </c:pt>
                <c:pt idx="5">
                  <c:v>84</c:v>
                </c:pt>
                <c:pt idx="6">
                  <c:v>147</c:v>
                </c:pt>
                <c:pt idx="7">
                  <c:v>202</c:v>
                </c:pt>
                <c:pt idx="8">
                  <c:v>245</c:v>
                </c:pt>
                <c:pt idx="9">
                  <c:v>325</c:v>
                </c:pt>
                <c:pt idx="10">
                  <c:v>388</c:v>
                </c:pt>
                <c:pt idx="11">
                  <c:v>560</c:v>
                </c:pt>
                <c:pt idx="12">
                  <c:v>701</c:v>
                </c:pt>
                <c:pt idx="13">
                  <c:v>376</c:v>
                </c:pt>
                <c:pt idx="14">
                  <c:v>178</c:v>
                </c:pt>
                <c:pt idx="15">
                  <c:v>143</c:v>
                </c:pt>
                <c:pt idx="16">
                  <c:v>50</c:v>
                </c:pt>
                <c:pt idx="17">
                  <c:v>25</c:v>
                </c:pt>
                <c:pt idx="18">
                  <c:v>7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6E-6C44-A144-85C9E7556281}"/>
            </c:ext>
          </c:extLst>
        </c:ser>
        <c:ser>
          <c:idx val="1"/>
          <c:order val="1"/>
          <c:tx>
            <c:strRef>
              <c:f>'spped_blue(s)'!$H$1</c:f>
              <c:strCache>
                <c:ptCount val="1"/>
                <c:pt idx="0">
                  <c:v>TN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'spped_blue(s)'!$F$2:$F$22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'spped_blue(s)'!$H$2:$H$22</c:f>
              <c:numCache>
                <c:formatCode>General</c:formatCode>
                <c:ptCount val="21"/>
                <c:pt idx="0">
                  <c:v>0</c:v>
                </c:pt>
                <c:pt idx="1">
                  <c:v>13</c:v>
                </c:pt>
                <c:pt idx="2">
                  <c:v>43</c:v>
                </c:pt>
                <c:pt idx="3">
                  <c:v>21</c:v>
                </c:pt>
                <c:pt idx="4">
                  <c:v>6</c:v>
                </c:pt>
                <c:pt idx="5">
                  <c:v>6</c:v>
                </c:pt>
                <c:pt idx="6">
                  <c:v>10</c:v>
                </c:pt>
                <c:pt idx="7">
                  <c:v>9</c:v>
                </c:pt>
                <c:pt idx="8">
                  <c:v>35</c:v>
                </c:pt>
                <c:pt idx="9">
                  <c:v>61</c:v>
                </c:pt>
                <c:pt idx="10">
                  <c:v>316</c:v>
                </c:pt>
                <c:pt idx="11">
                  <c:v>501</c:v>
                </c:pt>
                <c:pt idx="12">
                  <c:v>552</c:v>
                </c:pt>
                <c:pt idx="13">
                  <c:v>679</c:v>
                </c:pt>
                <c:pt idx="14">
                  <c:v>281</c:v>
                </c:pt>
                <c:pt idx="15">
                  <c:v>232</c:v>
                </c:pt>
                <c:pt idx="16">
                  <c:v>113</c:v>
                </c:pt>
                <c:pt idx="17">
                  <c:v>28</c:v>
                </c:pt>
                <c:pt idx="18">
                  <c:v>14</c:v>
                </c:pt>
                <c:pt idx="19">
                  <c:v>34</c:v>
                </c:pt>
                <c:pt idx="20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6E-6C44-A144-85C9E7556281}"/>
            </c:ext>
          </c:extLst>
        </c:ser>
        <c:ser>
          <c:idx val="2"/>
          <c:order val="2"/>
          <c:tx>
            <c:strRef>
              <c:f>'spped_blue(s)'!$I$1</c:f>
              <c:strCache>
                <c:ptCount val="1"/>
                <c:pt idx="0">
                  <c:v>FP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'spped_blue(s)'!$F$2:$F$22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'spped_blue(s)'!$I$2:$I$22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4</c:v>
                </c:pt>
                <c:pt idx="10">
                  <c:v>6</c:v>
                </c:pt>
                <c:pt idx="11">
                  <c:v>5</c:v>
                </c:pt>
                <c:pt idx="12">
                  <c:v>17</c:v>
                </c:pt>
                <c:pt idx="13">
                  <c:v>10</c:v>
                </c:pt>
                <c:pt idx="14">
                  <c:v>7</c:v>
                </c:pt>
                <c:pt idx="15">
                  <c:v>6</c:v>
                </c:pt>
                <c:pt idx="16">
                  <c:v>3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6E-6C44-A144-85C9E7556281}"/>
            </c:ext>
          </c:extLst>
        </c:ser>
        <c:ser>
          <c:idx val="3"/>
          <c:order val="3"/>
          <c:tx>
            <c:strRef>
              <c:f>'spped_blue(s)'!$J$1</c:f>
              <c:strCache>
                <c:ptCount val="1"/>
                <c:pt idx="0">
                  <c:v>FN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'spped_blue(s)'!$F$2:$F$22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'spped_blue(s)'!$J$2:$J$22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2</c:v>
                </c:pt>
                <c:pt idx="6">
                  <c:v>2</c:v>
                </c:pt>
                <c:pt idx="7">
                  <c:v>5</c:v>
                </c:pt>
                <c:pt idx="8">
                  <c:v>5</c:v>
                </c:pt>
                <c:pt idx="9">
                  <c:v>3</c:v>
                </c:pt>
                <c:pt idx="10">
                  <c:v>4</c:v>
                </c:pt>
                <c:pt idx="11">
                  <c:v>29</c:v>
                </c:pt>
                <c:pt idx="12">
                  <c:v>28</c:v>
                </c:pt>
                <c:pt idx="13">
                  <c:v>18</c:v>
                </c:pt>
                <c:pt idx="14">
                  <c:v>13</c:v>
                </c:pt>
                <c:pt idx="15">
                  <c:v>9</c:v>
                </c:pt>
                <c:pt idx="16">
                  <c:v>2</c:v>
                </c:pt>
                <c:pt idx="17">
                  <c:v>2</c:v>
                </c:pt>
                <c:pt idx="18">
                  <c:v>3</c:v>
                </c:pt>
                <c:pt idx="19">
                  <c:v>3</c:v>
                </c:pt>
                <c:pt idx="2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36E-6C44-A144-85C9E75562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30600528"/>
        <c:axId val="-2131458464"/>
      </c:lineChart>
      <c:catAx>
        <c:axId val="-2130600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31458464"/>
        <c:crosses val="autoZero"/>
        <c:auto val="1"/>
        <c:lblAlgn val="ctr"/>
        <c:lblOffset val="100"/>
        <c:noMultiLvlLbl val="0"/>
      </c:catAx>
      <c:valAx>
        <c:axId val="-213145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30600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Speed_s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'spped_blue(s)'!$G$1</c:f>
              <c:strCache>
                <c:ptCount val="1"/>
                <c:pt idx="0">
                  <c:v>TP</c:v>
                </c:pt>
              </c:strCache>
            </c:strRef>
          </c:tx>
          <c:spPr>
            <a:solidFill>
              <a:schemeClr val="accent1"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numRef>
              <c:f>'spped_blue(s)'!$F$2:$F$22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'spped_blue(s)'!$G$2:$G$22</c:f>
              <c:numCache>
                <c:formatCode>General</c:formatCode>
                <c:ptCount val="21"/>
                <c:pt idx="0">
                  <c:v>1</c:v>
                </c:pt>
                <c:pt idx="1">
                  <c:v>5</c:v>
                </c:pt>
                <c:pt idx="2">
                  <c:v>17</c:v>
                </c:pt>
                <c:pt idx="3">
                  <c:v>18</c:v>
                </c:pt>
                <c:pt idx="4">
                  <c:v>36</c:v>
                </c:pt>
                <c:pt idx="5">
                  <c:v>84</c:v>
                </c:pt>
                <c:pt idx="6">
                  <c:v>147</c:v>
                </c:pt>
                <c:pt idx="7">
                  <c:v>202</c:v>
                </c:pt>
                <c:pt idx="8">
                  <c:v>245</c:v>
                </c:pt>
                <c:pt idx="9">
                  <c:v>325</c:v>
                </c:pt>
                <c:pt idx="10">
                  <c:v>388</c:v>
                </c:pt>
                <c:pt idx="11">
                  <c:v>560</c:v>
                </c:pt>
                <c:pt idx="12">
                  <c:v>701</c:v>
                </c:pt>
                <c:pt idx="13">
                  <c:v>376</c:v>
                </c:pt>
                <c:pt idx="14">
                  <c:v>178</c:v>
                </c:pt>
                <c:pt idx="15">
                  <c:v>143</c:v>
                </c:pt>
                <c:pt idx="16">
                  <c:v>50</c:v>
                </c:pt>
                <c:pt idx="17">
                  <c:v>25</c:v>
                </c:pt>
                <c:pt idx="18">
                  <c:v>7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D7-034A-A382-29FA2301BB97}"/>
            </c:ext>
          </c:extLst>
        </c:ser>
        <c:ser>
          <c:idx val="1"/>
          <c:order val="1"/>
          <c:tx>
            <c:strRef>
              <c:f>'spped_blue(s)'!$H$1</c:f>
              <c:strCache>
                <c:ptCount val="1"/>
                <c:pt idx="0">
                  <c:v>TN</c:v>
                </c:pt>
              </c:strCache>
            </c:strRef>
          </c:tx>
          <c:spPr>
            <a:solidFill>
              <a:schemeClr val="accent2"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numRef>
              <c:f>'spped_blue(s)'!$F$2:$F$22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'spped_blue(s)'!$H$2:$H$22</c:f>
              <c:numCache>
                <c:formatCode>General</c:formatCode>
                <c:ptCount val="21"/>
                <c:pt idx="0">
                  <c:v>0</c:v>
                </c:pt>
                <c:pt idx="1">
                  <c:v>13</c:v>
                </c:pt>
                <c:pt idx="2">
                  <c:v>43</c:v>
                </c:pt>
                <c:pt idx="3">
                  <c:v>21</c:v>
                </c:pt>
                <c:pt idx="4">
                  <c:v>6</c:v>
                </c:pt>
                <c:pt idx="5">
                  <c:v>6</c:v>
                </c:pt>
                <c:pt idx="6">
                  <c:v>10</c:v>
                </c:pt>
                <c:pt idx="7">
                  <c:v>9</c:v>
                </c:pt>
                <c:pt idx="8">
                  <c:v>35</c:v>
                </c:pt>
                <c:pt idx="9">
                  <c:v>61</c:v>
                </c:pt>
                <c:pt idx="10">
                  <c:v>316</c:v>
                </c:pt>
                <c:pt idx="11">
                  <c:v>501</c:v>
                </c:pt>
                <c:pt idx="12">
                  <c:v>552</c:v>
                </c:pt>
                <c:pt idx="13">
                  <c:v>679</c:v>
                </c:pt>
                <c:pt idx="14">
                  <c:v>281</c:v>
                </c:pt>
                <c:pt idx="15">
                  <c:v>232</c:v>
                </c:pt>
                <c:pt idx="16">
                  <c:v>113</c:v>
                </c:pt>
                <c:pt idx="17">
                  <c:v>28</c:v>
                </c:pt>
                <c:pt idx="18">
                  <c:v>14</c:v>
                </c:pt>
                <c:pt idx="19">
                  <c:v>34</c:v>
                </c:pt>
                <c:pt idx="2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D7-034A-A382-29FA2301BB97}"/>
            </c:ext>
          </c:extLst>
        </c:ser>
        <c:ser>
          <c:idx val="2"/>
          <c:order val="2"/>
          <c:tx>
            <c:strRef>
              <c:f>'spped_blue(s)'!$I$1</c:f>
              <c:strCache>
                <c:ptCount val="1"/>
                <c:pt idx="0">
                  <c:v>FP</c:v>
                </c:pt>
              </c:strCache>
            </c:strRef>
          </c:tx>
          <c:spPr>
            <a:solidFill>
              <a:srgbClr val="002060">
                <a:alpha val="90000"/>
              </a:srgbClr>
            </a:solidFill>
            <a:ln>
              <a:noFill/>
            </a:ln>
            <a:effectLst/>
          </c:spPr>
          <c:invertIfNegative val="0"/>
          <c:cat>
            <c:numRef>
              <c:f>'spped_blue(s)'!$F$2:$F$22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'spped_blue(s)'!$I$2:$I$22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4</c:v>
                </c:pt>
                <c:pt idx="10">
                  <c:v>6</c:v>
                </c:pt>
                <c:pt idx="11">
                  <c:v>5</c:v>
                </c:pt>
                <c:pt idx="12">
                  <c:v>17</c:v>
                </c:pt>
                <c:pt idx="13">
                  <c:v>10</c:v>
                </c:pt>
                <c:pt idx="14">
                  <c:v>7</c:v>
                </c:pt>
                <c:pt idx="15">
                  <c:v>6</c:v>
                </c:pt>
                <c:pt idx="16">
                  <c:v>3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5D7-034A-A382-29FA2301BB97}"/>
            </c:ext>
          </c:extLst>
        </c:ser>
        <c:ser>
          <c:idx val="3"/>
          <c:order val="3"/>
          <c:tx>
            <c:strRef>
              <c:f>'spped_blue(s)'!$J$1</c:f>
              <c:strCache>
                <c:ptCount val="1"/>
                <c:pt idx="0">
                  <c:v>FN</c:v>
                </c:pt>
              </c:strCache>
            </c:strRef>
          </c:tx>
          <c:spPr>
            <a:solidFill>
              <a:schemeClr val="accent4"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numRef>
              <c:f>'spped_blue(s)'!$F$2:$F$22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'spped_blue(s)'!$J$2:$J$22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2</c:v>
                </c:pt>
                <c:pt idx="6">
                  <c:v>2</c:v>
                </c:pt>
                <c:pt idx="7">
                  <c:v>5</c:v>
                </c:pt>
                <c:pt idx="8">
                  <c:v>5</c:v>
                </c:pt>
                <c:pt idx="9">
                  <c:v>3</c:v>
                </c:pt>
                <c:pt idx="10">
                  <c:v>4</c:v>
                </c:pt>
                <c:pt idx="11">
                  <c:v>29</c:v>
                </c:pt>
                <c:pt idx="12">
                  <c:v>28</c:v>
                </c:pt>
                <c:pt idx="13">
                  <c:v>18</c:v>
                </c:pt>
                <c:pt idx="14">
                  <c:v>13</c:v>
                </c:pt>
                <c:pt idx="15">
                  <c:v>9</c:v>
                </c:pt>
                <c:pt idx="16">
                  <c:v>2</c:v>
                </c:pt>
                <c:pt idx="17">
                  <c:v>2</c:v>
                </c:pt>
                <c:pt idx="18">
                  <c:v>3</c:v>
                </c:pt>
                <c:pt idx="19">
                  <c:v>3</c:v>
                </c:pt>
                <c:pt idx="2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5D7-034A-A382-29FA2301BB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2131647136"/>
        <c:axId val="-2130384880"/>
      </c:barChart>
      <c:catAx>
        <c:axId val="-2131647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30384880"/>
        <c:crosses val="autoZero"/>
        <c:auto val="1"/>
        <c:lblAlgn val="ctr"/>
        <c:lblOffset val="100"/>
        <c:noMultiLvlLbl val="0"/>
      </c:catAx>
      <c:valAx>
        <c:axId val="-213038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31647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Speed_s_TP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'spped_blue(s)'!$G$2:$G$22</c:f>
              <c:numCache>
                <c:formatCode>General</c:formatCode>
                <c:ptCount val="21"/>
                <c:pt idx="0">
                  <c:v>1</c:v>
                </c:pt>
                <c:pt idx="1">
                  <c:v>5</c:v>
                </c:pt>
                <c:pt idx="2">
                  <c:v>17</c:v>
                </c:pt>
                <c:pt idx="3">
                  <c:v>18</c:v>
                </c:pt>
                <c:pt idx="4">
                  <c:v>36</c:v>
                </c:pt>
                <c:pt idx="5">
                  <c:v>84</c:v>
                </c:pt>
                <c:pt idx="6">
                  <c:v>147</c:v>
                </c:pt>
                <c:pt idx="7">
                  <c:v>202</c:v>
                </c:pt>
                <c:pt idx="8">
                  <c:v>245</c:v>
                </c:pt>
                <c:pt idx="9">
                  <c:v>325</c:v>
                </c:pt>
                <c:pt idx="10">
                  <c:v>388</c:v>
                </c:pt>
                <c:pt idx="11">
                  <c:v>560</c:v>
                </c:pt>
                <c:pt idx="12">
                  <c:v>701</c:v>
                </c:pt>
                <c:pt idx="13">
                  <c:v>376</c:v>
                </c:pt>
                <c:pt idx="14">
                  <c:v>178</c:v>
                </c:pt>
                <c:pt idx="15">
                  <c:v>143</c:v>
                </c:pt>
                <c:pt idx="16">
                  <c:v>50</c:v>
                </c:pt>
                <c:pt idx="17">
                  <c:v>25</c:v>
                </c:pt>
                <c:pt idx="18">
                  <c:v>7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F7-C748-8791-7D9C603308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354764576"/>
        <c:axId val="1354766272"/>
      </c:barChart>
      <c:catAx>
        <c:axId val="1354764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54766272"/>
        <c:crosses val="autoZero"/>
        <c:auto val="1"/>
        <c:lblAlgn val="ctr"/>
        <c:lblOffset val="100"/>
        <c:noMultiLvlLbl val="0"/>
      </c:catAx>
      <c:valAx>
        <c:axId val="135476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54764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Speed_s_TN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'spped_blue(s)'!$H$2:$H$22</c:f>
              <c:numCache>
                <c:formatCode>General</c:formatCode>
                <c:ptCount val="21"/>
                <c:pt idx="0">
                  <c:v>0</c:v>
                </c:pt>
                <c:pt idx="1">
                  <c:v>13</c:v>
                </c:pt>
                <c:pt idx="2">
                  <c:v>43</c:v>
                </c:pt>
                <c:pt idx="3">
                  <c:v>21</c:v>
                </c:pt>
                <c:pt idx="4">
                  <c:v>6</c:v>
                </c:pt>
                <c:pt idx="5">
                  <c:v>6</c:v>
                </c:pt>
                <c:pt idx="6">
                  <c:v>10</c:v>
                </c:pt>
                <c:pt idx="7">
                  <c:v>9</c:v>
                </c:pt>
                <c:pt idx="8">
                  <c:v>35</c:v>
                </c:pt>
                <c:pt idx="9">
                  <c:v>61</c:v>
                </c:pt>
                <c:pt idx="10">
                  <c:v>316</c:v>
                </c:pt>
                <c:pt idx="11">
                  <c:v>501</c:v>
                </c:pt>
                <c:pt idx="12">
                  <c:v>552</c:v>
                </c:pt>
                <c:pt idx="13">
                  <c:v>679</c:v>
                </c:pt>
                <c:pt idx="14">
                  <c:v>281</c:v>
                </c:pt>
                <c:pt idx="15">
                  <c:v>232</c:v>
                </c:pt>
                <c:pt idx="16">
                  <c:v>113</c:v>
                </c:pt>
                <c:pt idx="17">
                  <c:v>28</c:v>
                </c:pt>
                <c:pt idx="18">
                  <c:v>14</c:v>
                </c:pt>
                <c:pt idx="19">
                  <c:v>34</c:v>
                </c:pt>
                <c:pt idx="2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08-D944-B450-8E8C959B94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360658912"/>
        <c:axId val="1360478720"/>
      </c:barChart>
      <c:catAx>
        <c:axId val="1360658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0478720"/>
        <c:crosses val="autoZero"/>
        <c:auto val="1"/>
        <c:lblAlgn val="ctr"/>
        <c:lblOffset val="100"/>
        <c:noMultiLvlLbl val="0"/>
      </c:catAx>
      <c:valAx>
        <c:axId val="136047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0658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Speed_s_FP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'spped_blue(s)'!$I$2:$I$22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4</c:v>
                </c:pt>
                <c:pt idx="10">
                  <c:v>6</c:v>
                </c:pt>
                <c:pt idx="11">
                  <c:v>5</c:v>
                </c:pt>
                <c:pt idx="12">
                  <c:v>17</c:v>
                </c:pt>
                <c:pt idx="13">
                  <c:v>10</c:v>
                </c:pt>
                <c:pt idx="14">
                  <c:v>7</c:v>
                </c:pt>
                <c:pt idx="15">
                  <c:v>6</c:v>
                </c:pt>
                <c:pt idx="16">
                  <c:v>3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57-1A43-8C26-A622CED585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357249584"/>
        <c:axId val="1356955168"/>
      </c:barChart>
      <c:catAx>
        <c:axId val="1357249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56955168"/>
        <c:crosses val="autoZero"/>
        <c:auto val="1"/>
        <c:lblAlgn val="ctr"/>
        <c:lblOffset val="100"/>
        <c:noMultiLvlLbl val="0"/>
      </c:catAx>
      <c:valAx>
        <c:axId val="135695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57249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Speed_s_FN_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'spped_blue(s)'!$J$2:$J$22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2</c:v>
                </c:pt>
                <c:pt idx="6">
                  <c:v>2</c:v>
                </c:pt>
                <c:pt idx="7">
                  <c:v>5</c:v>
                </c:pt>
                <c:pt idx="8">
                  <c:v>5</c:v>
                </c:pt>
                <c:pt idx="9">
                  <c:v>3</c:v>
                </c:pt>
                <c:pt idx="10">
                  <c:v>4</c:v>
                </c:pt>
                <c:pt idx="11">
                  <c:v>29</c:v>
                </c:pt>
                <c:pt idx="12">
                  <c:v>28</c:v>
                </c:pt>
                <c:pt idx="13">
                  <c:v>18</c:v>
                </c:pt>
                <c:pt idx="14">
                  <c:v>13</c:v>
                </c:pt>
                <c:pt idx="15">
                  <c:v>9</c:v>
                </c:pt>
                <c:pt idx="16">
                  <c:v>2</c:v>
                </c:pt>
                <c:pt idx="17">
                  <c:v>2</c:v>
                </c:pt>
                <c:pt idx="18">
                  <c:v>3</c:v>
                </c:pt>
                <c:pt idx="19">
                  <c:v>3</c:v>
                </c:pt>
                <c:pt idx="2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7D-7846-8171-F876451745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763206224"/>
        <c:axId val="1305382864"/>
      </c:barChart>
      <c:catAx>
        <c:axId val="1763206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5382864"/>
        <c:crosses val="autoZero"/>
        <c:auto val="1"/>
        <c:lblAlgn val="ctr"/>
        <c:lblOffset val="100"/>
        <c:noMultiLvlLbl val="0"/>
      </c:catAx>
      <c:valAx>
        <c:axId val="130538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3206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Speed_f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'spped_red(f)'!$F$1</c:f>
              <c:strCache>
                <c:ptCount val="1"/>
                <c:pt idx="0">
                  <c:v>TP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'spped_red(f)'!$E$2:$E$22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'spped_red(f)'!$F$2:$F$22</c:f>
              <c:numCache>
                <c:formatCode>General</c:formatCode>
                <c:ptCount val="21"/>
                <c:pt idx="0">
                  <c:v>1</c:v>
                </c:pt>
                <c:pt idx="1">
                  <c:v>5</c:v>
                </c:pt>
                <c:pt idx="2">
                  <c:v>11</c:v>
                </c:pt>
                <c:pt idx="3">
                  <c:v>4</c:v>
                </c:pt>
                <c:pt idx="4">
                  <c:v>23</c:v>
                </c:pt>
                <c:pt idx="5">
                  <c:v>77</c:v>
                </c:pt>
                <c:pt idx="6">
                  <c:v>122</c:v>
                </c:pt>
                <c:pt idx="7">
                  <c:v>120</c:v>
                </c:pt>
                <c:pt idx="8">
                  <c:v>515</c:v>
                </c:pt>
                <c:pt idx="9">
                  <c:v>879</c:v>
                </c:pt>
                <c:pt idx="10">
                  <c:v>240</c:v>
                </c:pt>
                <c:pt idx="11">
                  <c:v>444</c:v>
                </c:pt>
                <c:pt idx="12">
                  <c:v>829</c:v>
                </c:pt>
                <c:pt idx="13">
                  <c:v>62</c:v>
                </c:pt>
                <c:pt idx="14">
                  <c:v>47</c:v>
                </c:pt>
                <c:pt idx="15">
                  <c:v>110</c:v>
                </c:pt>
                <c:pt idx="16">
                  <c:v>18</c:v>
                </c:pt>
                <c:pt idx="17">
                  <c:v>0</c:v>
                </c:pt>
                <c:pt idx="18">
                  <c:v>0</c:v>
                </c:pt>
                <c:pt idx="19">
                  <c:v>2</c:v>
                </c:pt>
                <c:pt idx="2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89-B843-BAF9-CA5DA8B64E02}"/>
            </c:ext>
          </c:extLst>
        </c:ser>
        <c:ser>
          <c:idx val="1"/>
          <c:order val="1"/>
          <c:tx>
            <c:strRef>
              <c:f>'spped_red(f)'!$G$1</c:f>
              <c:strCache>
                <c:ptCount val="1"/>
                <c:pt idx="0">
                  <c:v>TN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'spped_red(f)'!$E$2:$E$22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'spped_red(f)'!$G$2:$G$22</c:f>
              <c:numCache>
                <c:formatCode>General</c:formatCode>
                <c:ptCount val="21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7</c:v>
                </c:pt>
                <c:pt idx="4">
                  <c:v>10</c:v>
                </c:pt>
                <c:pt idx="5">
                  <c:v>46</c:v>
                </c:pt>
                <c:pt idx="6">
                  <c:v>65</c:v>
                </c:pt>
                <c:pt idx="7">
                  <c:v>109</c:v>
                </c:pt>
                <c:pt idx="8">
                  <c:v>149</c:v>
                </c:pt>
                <c:pt idx="9">
                  <c:v>533</c:v>
                </c:pt>
                <c:pt idx="10">
                  <c:v>351</c:v>
                </c:pt>
                <c:pt idx="11">
                  <c:v>201</c:v>
                </c:pt>
                <c:pt idx="12">
                  <c:v>804</c:v>
                </c:pt>
                <c:pt idx="13">
                  <c:v>259</c:v>
                </c:pt>
                <c:pt idx="14">
                  <c:v>83</c:v>
                </c:pt>
                <c:pt idx="15">
                  <c:v>256</c:v>
                </c:pt>
                <c:pt idx="16">
                  <c:v>61</c:v>
                </c:pt>
                <c:pt idx="17">
                  <c:v>15</c:v>
                </c:pt>
                <c:pt idx="18">
                  <c:v>5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89-B843-BAF9-CA5DA8B64E02}"/>
            </c:ext>
          </c:extLst>
        </c:ser>
        <c:ser>
          <c:idx val="2"/>
          <c:order val="2"/>
          <c:tx>
            <c:strRef>
              <c:f>'spped_red(f)'!$H$1</c:f>
              <c:strCache>
                <c:ptCount val="1"/>
                <c:pt idx="0">
                  <c:v>FP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'spped_red(f)'!$E$2:$E$22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'spped_red(f)'!$H$2:$H$22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6</c:v>
                </c:pt>
                <c:pt idx="9">
                  <c:v>12</c:v>
                </c:pt>
                <c:pt idx="10">
                  <c:v>7</c:v>
                </c:pt>
                <c:pt idx="11">
                  <c:v>6</c:v>
                </c:pt>
                <c:pt idx="12">
                  <c:v>23</c:v>
                </c:pt>
                <c:pt idx="13">
                  <c:v>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89-B843-BAF9-CA5DA8B64E02}"/>
            </c:ext>
          </c:extLst>
        </c:ser>
        <c:ser>
          <c:idx val="3"/>
          <c:order val="3"/>
          <c:tx>
            <c:strRef>
              <c:f>'spped_red(f)'!$I$1</c:f>
              <c:strCache>
                <c:ptCount val="1"/>
                <c:pt idx="0">
                  <c:v>FN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'spped_red(f)'!$E$2:$E$22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'spped_red(f)'!$I$2:$I$22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5</c:v>
                </c:pt>
                <c:pt idx="6">
                  <c:v>5</c:v>
                </c:pt>
                <c:pt idx="7">
                  <c:v>4</c:v>
                </c:pt>
                <c:pt idx="8">
                  <c:v>8</c:v>
                </c:pt>
                <c:pt idx="9">
                  <c:v>23</c:v>
                </c:pt>
                <c:pt idx="10">
                  <c:v>9</c:v>
                </c:pt>
                <c:pt idx="11">
                  <c:v>2</c:v>
                </c:pt>
                <c:pt idx="12">
                  <c:v>35</c:v>
                </c:pt>
                <c:pt idx="13">
                  <c:v>6</c:v>
                </c:pt>
                <c:pt idx="14">
                  <c:v>4</c:v>
                </c:pt>
                <c:pt idx="15">
                  <c:v>22</c:v>
                </c:pt>
                <c:pt idx="16">
                  <c:v>6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289-B843-BAF9-CA5DA8B64E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30600528"/>
        <c:axId val="-2131458464"/>
      </c:lineChart>
      <c:catAx>
        <c:axId val="-2130600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31458464"/>
        <c:crosses val="autoZero"/>
        <c:auto val="1"/>
        <c:lblAlgn val="ctr"/>
        <c:lblOffset val="100"/>
        <c:noMultiLvlLbl val="0"/>
      </c:catAx>
      <c:valAx>
        <c:axId val="-213145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30600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Speed_f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'spped_red(f)'!$F$1</c:f>
              <c:strCache>
                <c:ptCount val="1"/>
                <c:pt idx="0">
                  <c:v>TP</c:v>
                </c:pt>
              </c:strCache>
            </c:strRef>
          </c:tx>
          <c:spPr>
            <a:solidFill>
              <a:schemeClr val="accent1"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numRef>
              <c:f>'spped_red(f)'!$E$2:$E$22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'spped_red(f)'!$F$2:$F$22</c:f>
              <c:numCache>
                <c:formatCode>General</c:formatCode>
                <c:ptCount val="21"/>
                <c:pt idx="0">
                  <c:v>1</c:v>
                </c:pt>
                <c:pt idx="1">
                  <c:v>5</c:v>
                </c:pt>
                <c:pt idx="2">
                  <c:v>11</c:v>
                </c:pt>
                <c:pt idx="3">
                  <c:v>4</c:v>
                </c:pt>
                <c:pt idx="4">
                  <c:v>23</c:v>
                </c:pt>
                <c:pt idx="5">
                  <c:v>77</c:v>
                </c:pt>
                <c:pt idx="6">
                  <c:v>122</c:v>
                </c:pt>
                <c:pt idx="7">
                  <c:v>120</c:v>
                </c:pt>
                <c:pt idx="8">
                  <c:v>515</c:v>
                </c:pt>
                <c:pt idx="9">
                  <c:v>879</c:v>
                </c:pt>
                <c:pt idx="10">
                  <c:v>240</c:v>
                </c:pt>
                <c:pt idx="11">
                  <c:v>444</c:v>
                </c:pt>
                <c:pt idx="12">
                  <c:v>829</c:v>
                </c:pt>
                <c:pt idx="13">
                  <c:v>62</c:v>
                </c:pt>
                <c:pt idx="14">
                  <c:v>47</c:v>
                </c:pt>
                <c:pt idx="15">
                  <c:v>110</c:v>
                </c:pt>
                <c:pt idx="16">
                  <c:v>18</c:v>
                </c:pt>
                <c:pt idx="17">
                  <c:v>0</c:v>
                </c:pt>
                <c:pt idx="18">
                  <c:v>0</c:v>
                </c:pt>
                <c:pt idx="19">
                  <c:v>2</c:v>
                </c:pt>
                <c:pt idx="2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7E-584A-96D4-3012FFB472F9}"/>
            </c:ext>
          </c:extLst>
        </c:ser>
        <c:ser>
          <c:idx val="1"/>
          <c:order val="1"/>
          <c:tx>
            <c:strRef>
              <c:f>'spped_red(f)'!$G$1</c:f>
              <c:strCache>
                <c:ptCount val="1"/>
                <c:pt idx="0">
                  <c:v>TN</c:v>
                </c:pt>
              </c:strCache>
            </c:strRef>
          </c:tx>
          <c:spPr>
            <a:solidFill>
              <a:schemeClr val="accent2"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numRef>
              <c:f>'spped_red(f)'!$E$2:$E$22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'spped_red(f)'!$G$2:$G$22</c:f>
              <c:numCache>
                <c:formatCode>General</c:formatCode>
                <c:ptCount val="21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7</c:v>
                </c:pt>
                <c:pt idx="4">
                  <c:v>10</c:v>
                </c:pt>
                <c:pt idx="5">
                  <c:v>46</c:v>
                </c:pt>
                <c:pt idx="6">
                  <c:v>65</c:v>
                </c:pt>
                <c:pt idx="7">
                  <c:v>109</c:v>
                </c:pt>
                <c:pt idx="8">
                  <c:v>149</c:v>
                </c:pt>
                <c:pt idx="9">
                  <c:v>533</c:v>
                </c:pt>
                <c:pt idx="10">
                  <c:v>351</c:v>
                </c:pt>
                <c:pt idx="11">
                  <c:v>201</c:v>
                </c:pt>
                <c:pt idx="12">
                  <c:v>804</c:v>
                </c:pt>
                <c:pt idx="13">
                  <c:v>259</c:v>
                </c:pt>
                <c:pt idx="14">
                  <c:v>83</c:v>
                </c:pt>
                <c:pt idx="15">
                  <c:v>256</c:v>
                </c:pt>
                <c:pt idx="16">
                  <c:v>61</c:v>
                </c:pt>
                <c:pt idx="17">
                  <c:v>15</c:v>
                </c:pt>
                <c:pt idx="18">
                  <c:v>5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7E-584A-96D4-3012FFB472F9}"/>
            </c:ext>
          </c:extLst>
        </c:ser>
        <c:ser>
          <c:idx val="2"/>
          <c:order val="2"/>
          <c:tx>
            <c:strRef>
              <c:f>'spped_red(f)'!$H$1</c:f>
              <c:strCache>
                <c:ptCount val="1"/>
                <c:pt idx="0">
                  <c:v>FP</c:v>
                </c:pt>
              </c:strCache>
            </c:strRef>
          </c:tx>
          <c:spPr>
            <a:solidFill>
              <a:srgbClr val="002060">
                <a:alpha val="90000"/>
              </a:srgbClr>
            </a:solidFill>
            <a:ln>
              <a:noFill/>
            </a:ln>
            <a:effectLst/>
          </c:spPr>
          <c:invertIfNegative val="0"/>
          <c:cat>
            <c:numRef>
              <c:f>'spped_red(f)'!$E$2:$E$22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'spped_red(f)'!$H$2:$H$22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6</c:v>
                </c:pt>
                <c:pt idx="9">
                  <c:v>12</c:v>
                </c:pt>
                <c:pt idx="10">
                  <c:v>7</c:v>
                </c:pt>
                <c:pt idx="11">
                  <c:v>6</c:v>
                </c:pt>
                <c:pt idx="12">
                  <c:v>23</c:v>
                </c:pt>
                <c:pt idx="13">
                  <c:v>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7E-584A-96D4-3012FFB472F9}"/>
            </c:ext>
          </c:extLst>
        </c:ser>
        <c:ser>
          <c:idx val="3"/>
          <c:order val="3"/>
          <c:tx>
            <c:strRef>
              <c:f>'spped_red(f)'!$I$1</c:f>
              <c:strCache>
                <c:ptCount val="1"/>
                <c:pt idx="0">
                  <c:v>FN</c:v>
                </c:pt>
              </c:strCache>
            </c:strRef>
          </c:tx>
          <c:spPr>
            <a:solidFill>
              <a:schemeClr val="accent4"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numRef>
              <c:f>'spped_red(f)'!$E$2:$E$22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'spped_red(f)'!$I$2:$I$22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5</c:v>
                </c:pt>
                <c:pt idx="6">
                  <c:v>5</c:v>
                </c:pt>
                <c:pt idx="7">
                  <c:v>4</c:v>
                </c:pt>
                <c:pt idx="8">
                  <c:v>8</c:v>
                </c:pt>
                <c:pt idx="9">
                  <c:v>23</c:v>
                </c:pt>
                <c:pt idx="10">
                  <c:v>9</c:v>
                </c:pt>
                <c:pt idx="11">
                  <c:v>2</c:v>
                </c:pt>
                <c:pt idx="12">
                  <c:v>35</c:v>
                </c:pt>
                <c:pt idx="13">
                  <c:v>6</c:v>
                </c:pt>
                <c:pt idx="14">
                  <c:v>4</c:v>
                </c:pt>
                <c:pt idx="15">
                  <c:v>22</c:v>
                </c:pt>
                <c:pt idx="16">
                  <c:v>6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7E-584A-96D4-3012FFB472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2131647136"/>
        <c:axId val="-2130384880"/>
      </c:barChart>
      <c:catAx>
        <c:axId val="-2131647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30384880"/>
        <c:crosses val="autoZero"/>
        <c:auto val="1"/>
        <c:lblAlgn val="ctr"/>
        <c:lblOffset val="100"/>
        <c:noMultiLvlLbl val="0"/>
      </c:catAx>
      <c:valAx>
        <c:axId val="-213038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31647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Speed_f_TP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'spped_red(f)'!$F$2:$F$22</c:f>
              <c:numCache>
                <c:formatCode>General</c:formatCode>
                <c:ptCount val="21"/>
                <c:pt idx="0">
                  <c:v>1</c:v>
                </c:pt>
                <c:pt idx="1">
                  <c:v>5</c:v>
                </c:pt>
                <c:pt idx="2">
                  <c:v>11</c:v>
                </c:pt>
                <c:pt idx="3">
                  <c:v>4</c:v>
                </c:pt>
                <c:pt idx="4">
                  <c:v>23</c:v>
                </c:pt>
                <c:pt idx="5">
                  <c:v>77</c:v>
                </c:pt>
                <c:pt idx="6">
                  <c:v>122</c:v>
                </c:pt>
                <c:pt idx="7">
                  <c:v>120</c:v>
                </c:pt>
                <c:pt idx="8">
                  <c:v>515</c:v>
                </c:pt>
                <c:pt idx="9">
                  <c:v>879</c:v>
                </c:pt>
                <c:pt idx="10">
                  <c:v>240</c:v>
                </c:pt>
                <c:pt idx="11">
                  <c:v>444</c:v>
                </c:pt>
                <c:pt idx="12">
                  <c:v>829</c:v>
                </c:pt>
                <c:pt idx="13">
                  <c:v>62</c:v>
                </c:pt>
                <c:pt idx="14">
                  <c:v>47</c:v>
                </c:pt>
                <c:pt idx="15">
                  <c:v>110</c:v>
                </c:pt>
                <c:pt idx="16">
                  <c:v>18</c:v>
                </c:pt>
                <c:pt idx="17">
                  <c:v>0</c:v>
                </c:pt>
                <c:pt idx="18">
                  <c:v>0</c:v>
                </c:pt>
                <c:pt idx="19">
                  <c:v>2</c:v>
                </c:pt>
                <c:pt idx="2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2D-F94B-9060-EAB9CB9133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354764576"/>
        <c:axId val="1354766272"/>
      </c:barChart>
      <c:catAx>
        <c:axId val="1354764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54766272"/>
        <c:crosses val="autoZero"/>
        <c:auto val="1"/>
        <c:lblAlgn val="ctr"/>
        <c:lblOffset val="100"/>
        <c:noMultiLvlLbl val="0"/>
      </c:catAx>
      <c:valAx>
        <c:axId val="135476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54764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Speed_f_TN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'spped_red(f)'!$G$2:$G$22</c:f>
              <c:numCache>
                <c:formatCode>General</c:formatCode>
                <c:ptCount val="21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7</c:v>
                </c:pt>
                <c:pt idx="4">
                  <c:v>10</c:v>
                </c:pt>
                <c:pt idx="5">
                  <c:v>46</c:v>
                </c:pt>
                <c:pt idx="6">
                  <c:v>65</c:v>
                </c:pt>
                <c:pt idx="7">
                  <c:v>109</c:v>
                </c:pt>
                <c:pt idx="8">
                  <c:v>149</c:v>
                </c:pt>
                <c:pt idx="9">
                  <c:v>533</c:v>
                </c:pt>
                <c:pt idx="10">
                  <c:v>351</c:v>
                </c:pt>
                <c:pt idx="11">
                  <c:v>201</c:v>
                </c:pt>
                <c:pt idx="12">
                  <c:v>804</c:v>
                </c:pt>
                <c:pt idx="13">
                  <c:v>259</c:v>
                </c:pt>
                <c:pt idx="14">
                  <c:v>83</c:v>
                </c:pt>
                <c:pt idx="15">
                  <c:v>256</c:v>
                </c:pt>
                <c:pt idx="16">
                  <c:v>61</c:v>
                </c:pt>
                <c:pt idx="17">
                  <c:v>15</c:v>
                </c:pt>
                <c:pt idx="18">
                  <c:v>5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48-EF4B-A19A-E26315B37C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360658912"/>
        <c:axId val="1360478720"/>
      </c:barChart>
      <c:catAx>
        <c:axId val="1360658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0478720"/>
        <c:crosses val="autoZero"/>
        <c:auto val="1"/>
        <c:lblAlgn val="ctr"/>
        <c:lblOffset val="100"/>
        <c:noMultiLvlLbl val="0"/>
      </c:catAx>
      <c:valAx>
        <c:axId val="136047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0658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Bicycle_Speed_f(red)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'spped_red(f)'!$F$1</c:f>
              <c:strCache>
                <c:ptCount val="1"/>
                <c:pt idx="0">
                  <c:v>TP</c:v>
                </c:pt>
              </c:strCache>
            </c:strRef>
          </c:tx>
          <c:spPr>
            <a:solidFill>
              <a:schemeClr val="accent1"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numRef>
              <c:f>'spped_red(f)'!$E$2:$E$22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'spped_red(f)'!$F$2:$F$22</c:f>
              <c:numCache>
                <c:formatCode>General</c:formatCode>
                <c:ptCount val="21"/>
                <c:pt idx="0">
                  <c:v>1</c:v>
                </c:pt>
                <c:pt idx="1">
                  <c:v>5</c:v>
                </c:pt>
                <c:pt idx="2">
                  <c:v>11</c:v>
                </c:pt>
                <c:pt idx="3">
                  <c:v>4</c:v>
                </c:pt>
                <c:pt idx="4">
                  <c:v>23</c:v>
                </c:pt>
                <c:pt idx="5">
                  <c:v>77</c:v>
                </c:pt>
                <c:pt idx="6">
                  <c:v>122</c:v>
                </c:pt>
                <c:pt idx="7">
                  <c:v>120</c:v>
                </c:pt>
                <c:pt idx="8">
                  <c:v>515</c:v>
                </c:pt>
                <c:pt idx="9">
                  <c:v>879</c:v>
                </c:pt>
                <c:pt idx="10">
                  <c:v>240</c:v>
                </c:pt>
                <c:pt idx="11">
                  <c:v>444</c:v>
                </c:pt>
                <c:pt idx="12">
                  <c:v>829</c:v>
                </c:pt>
                <c:pt idx="13">
                  <c:v>62</c:v>
                </c:pt>
                <c:pt idx="14">
                  <c:v>47</c:v>
                </c:pt>
                <c:pt idx="15">
                  <c:v>110</c:v>
                </c:pt>
                <c:pt idx="16">
                  <c:v>18</c:v>
                </c:pt>
                <c:pt idx="17">
                  <c:v>0</c:v>
                </c:pt>
                <c:pt idx="18">
                  <c:v>0</c:v>
                </c:pt>
                <c:pt idx="19">
                  <c:v>2</c:v>
                </c:pt>
                <c:pt idx="2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69-E843-9C01-10AFBD7D8EBD}"/>
            </c:ext>
          </c:extLst>
        </c:ser>
        <c:ser>
          <c:idx val="1"/>
          <c:order val="1"/>
          <c:tx>
            <c:strRef>
              <c:f>'spped_red(f)'!$G$1</c:f>
              <c:strCache>
                <c:ptCount val="1"/>
                <c:pt idx="0">
                  <c:v>TN</c:v>
                </c:pt>
              </c:strCache>
            </c:strRef>
          </c:tx>
          <c:spPr>
            <a:solidFill>
              <a:schemeClr val="accent2"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numRef>
              <c:f>'spped_red(f)'!$E$2:$E$22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'spped_red(f)'!$G$2:$G$22</c:f>
              <c:numCache>
                <c:formatCode>General</c:formatCode>
                <c:ptCount val="21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7</c:v>
                </c:pt>
                <c:pt idx="4">
                  <c:v>10</c:v>
                </c:pt>
                <c:pt idx="5">
                  <c:v>46</c:v>
                </c:pt>
                <c:pt idx="6">
                  <c:v>65</c:v>
                </c:pt>
                <c:pt idx="7">
                  <c:v>109</c:v>
                </c:pt>
                <c:pt idx="8">
                  <c:v>149</c:v>
                </c:pt>
                <c:pt idx="9">
                  <c:v>533</c:v>
                </c:pt>
                <c:pt idx="10">
                  <c:v>351</c:v>
                </c:pt>
                <c:pt idx="11">
                  <c:v>201</c:v>
                </c:pt>
                <c:pt idx="12">
                  <c:v>804</c:v>
                </c:pt>
                <c:pt idx="13">
                  <c:v>259</c:v>
                </c:pt>
                <c:pt idx="14">
                  <c:v>83</c:v>
                </c:pt>
                <c:pt idx="15">
                  <c:v>256</c:v>
                </c:pt>
                <c:pt idx="16">
                  <c:v>61</c:v>
                </c:pt>
                <c:pt idx="17">
                  <c:v>15</c:v>
                </c:pt>
                <c:pt idx="18">
                  <c:v>5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69-E843-9C01-10AFBD7D8EBD}"/>
            </c:ext>
          </c:extLst>
        </c:ser>
        <c:ser>
          <c:idx val="3"/>
          <c:order val="2"/>
          <c:tx>
            <c:strRef>
              <c:f>'spped_red(f)'!$I$1</c:f>
              <c:strCache>
                <c:ptCount val="1"/>
                <c:pt idx="0">
                  <c:v>FN</c:v>
                </c:pt>
              </c:strCache>
            </c:strRef>
          </c:tx>
          <c:spPr>
            <a:solidFill>
              <a:schemeClr val="accent4"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numRef>
              <c:f>'spped_red(f)'!$E$2:$E$22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'spped_red(f)'!$I$2:$I$22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5</c:v>
                </c:pt>
                <c:pt idx="6">
                  <c:v>5</c:v>
                </c:pt>
                <c:pt idx="7">
                  <c:v>4</c:v>
                </c:pt>
                <c:pt idx="8">
                  <c:v>8</c:v>
                </c:pt>
                <c:pt idx="9">
                  <c:v>23</c:v>
                </c:pt>
                <c:pt idx="10">
                  <c:v>9</c:v>
                </c:pt>
                <c:pt idx="11">
                  <c:v>2</c:v>
                </c:pt>
                <c:pt idx="12">
                  <c:v>35</c:v>
                </c:pt>
                <c:pt idx="13">
                  <c:v>6</c:v>
                </c:pt>
                <c:pt idx="14">
                  <c:v>4</c:v>
                </c:pt>
                <c:pt idx="15">
                  <c:v>22</c:v>
                </c:pt>
                <c:pt idx="16">
                  <c:v>6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C69-E843-9C01-10AFBD7D8EBD}"/>
            </c:ext>
          </c:extLst>
        </c:ser>
        <c:ser>
          <c:idx val="2"/>
          <c:order val="3"/>
          <c:tx>
            <c:strRef>
              <c:f>'spped_red(f)'!$H$1</c:f>
              <c:strCache>
                <c:ptCount val="1"/>
                <c:pt idx="0">
                  <c:v>FP</c:v>
                </c:pt>
              </c:strCache>
            </c:strRef>
          </c:tx>
          <c:spPr>
            <a:solidFill>
              <a:srgbClr val="002060">
                <a:alpha val="90000"/>
              </a:srgbClr>
            </a:solidFill>
            <a:ln>
              <a:noFill/>
            </a:ln>
            <a:effectLst/>
          </c:spPr>
          <c:invertIfNegative val="0"/>
          <c:cat>
            <c:numRef>
              <c:f>'spped_red(f)'!$E$2:$E$22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'spped_red(f)'!$H$2:$H$22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6</c:v>
                </c:pt>
                <c:pt idx="9">
                  <c:v>12</c:v>
                </c:pt>
                <c:pt idx="10">
                  <c:v>7</c:v>
                </c:pt>
                <c:pt idx="11">
                  <c:v>6</c:v>
                </c:pt>
                <c:pt idx="12">
                  <c:v>23</c:v>
                </c:pt>
                <c:pt idx="13">
                  <c:v>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69-E843-9C01-10AFBD7D8E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2131647136"/>
        <c:axId val="-2130384880"/>
      </c:barChart>
      <c:catAx>
        <c:axId val="-2131647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30384880"/>
        <c:crosses val="autoZero"/>
        <c:auto val="1"/>
        <c:lblAlgn val="ctr"/>
        <c:lblOffset val="100"/>
        <c:noMultiLvlLbl val="0"/>
      </c:catAx>
      <c:valAx>
        <c:axId val="-213038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31647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Speed_f_FP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'spped_red(f)'!$H$2:$H$22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6</c:v>
                </c:pt>
                <c:pt idx="9">
                  <c:v>12</c:v>
                </c:pt>
                <c:pt idx="10">
                  <c:v>7</c:v>
                </c:pt>
                <c:pt idx="11">
                  <c:v>6</c:v>
                </c:pt>
                <c:pt idx="12">
                  <c:v>23</c:v>
                </c:pt>
                <c:pt idx="13">
                  <c:v>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96-374C-BF10-554A2C27CD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357249584"/>
        <c:axId val="1356955168"/>
      </c:barChart>
      <c:catAx>
        <c:axId val="1357249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56955168"/>
        <c:crosses val="autoZero"/>
        <c:auto val="1"/>
        <c:lblAlgn val="ctr"/>
        <c:lblOffset val="100"/>
        <c:noMultiLvlLbl val="0"/>
      </c:catAx>
      <c:valAx>
        <c:axId val="135695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57249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Speed_f_FN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'spped_red(f)'!$I$2:$I$22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5</c:v>
                </c:pt>
                <c:pt idx="6">
                  <c:v>5</c:v>
                </c:pt>
                <c:pt idx="7">
                  <c:v>4</c:v>
                </c:pt>
                <c:pt idx="8">
                  <c:v>8</c:v>
                </c:pt>
                <c:pt idx="9">
                  <c:v>23</c:v>
                </c:pt>
                <c:pt idx="10">
                  <c:v>9</c:v>
                </c:pt>
                <c:pt idx="11">
                  <c:v>2</c:v>
                </c:pt>
                <c:pt idx="12">
                  <c:v>35</c:v>
                </c:pt>
                <c:pt idx="13">
                  <c:v>6</c:v>
                </c:pt>
                <c:pt idx="14">
                  <c:v>4</c:v>
                </c:pt>
                <c:pt idx="15">
                  <c:v>22</c:v>
                </c:pt>
                <c:pt idx="16">
                  <c:v>6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60-7F4D-8806-2DF015144E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763206224"/>
        <c:axId val="1305382864"/>
      </c:barChart>
      <c:catAx>
        <c:axId val="1763206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5382864"/>
        <c:crosses val="autoZero"/>
        <c:auto val="1"/>
        <c:lblAlgn val="ctr"/>
        <c:lblOffset val="100"/>
        <c:noMultiLvlLbl val="0"/>
      </c:catAx>
      <c:valAx>
        <c:axId val="130538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3206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Relative_direction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Relative_direction!$F$1</c:f>
              <c:strCache>
                <c:ptCount val="1"/>
                <c:pt idx="0">
                  <c:v>TP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Relative_direction!$E$2:$E$22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Relative_direction!$F$2:$F$22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107</c:v>
                </c:pt>
                <c:pt idx="5">
                  <c:v>200</c:v>
                </c:pt>
                <c:pt idx="6">
                  <c:v>207</c:v>
                </c:pt>
                <c:pt idx="7">
                  <c:v>218</c:v>
                </c:pt>
                <c:pt idx="8">
                  <c:v>221</c:v>
                </c:pt>
                <c:pt idx="9">
                  <c:v>218</c:v>
                </c:pt>
                <c:pt idx="10">
                  <c:v>227</c:v>
                </c:pt>
                <c:pt idx="11">
                  <c:v>228</c:v>
                </c:pt>
                <c:pt idx="12">
                  <c:v>236</c:v>
                </c:pt>
                <c:pt idx="13">
                  <c:v>243</c:v>
                </c:pt>
                <c:pt idx="14">
                  <c:v>246</c:v>
                </c:pt>
                <c:pt idx="15">
                  <c:v>247</c:v>
                </c:pt>
                <c:pt idx="16">
                  <c:v>241</c:v>
                </c:pt>
                <c:pt idx="17">
                  <c:v>235</c:v>
                </c:pt>
                <c:pt idx="18">
                  <c:v>228</c:v>
                </c:pt>
                <c:pt idx="19">
                  <c:v>158</c:v>
                </c:pt>
                <c:pt idx="20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93-4648-9EC0-CD82AC4B7488}"/>
            </c:ext>
          </c:extLst>
        </c:ser>
        <c:ser>
          <c:idx val="1"/>
          <c:order val="1"/>
          <c:tx>
            <c:strRef>
              <c:f>Relative_direction!$G$1</c:f>
              <c:strCache>
                <c:ptCount val="1"/>
                <c:pt idx="0">
                  <c:v>TN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Relative_direction!$E$2:$E$22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Relative_direction!$G$2:$G$22</c:f>
              <c:numCache>
                <c:formatCode>General</c:formatCode>
                <c:ptCount val="21"/>
                <c:pt idx="0">
                  <c:v>1</c:v>
                </c:pt>
                <c:pt idx="1">
                  <c:v>223</c:v>
                </c:pt>
                <c:pt idx="2">
                  <c:v>953</c:v>
                </c:pt>
                <c:pt idx="3">
                  <c:v>1516</c:v>
                </c:pt>
                <c:pt idx="4">
                  <c:v>265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93-4648-9EC0-CD82AC4B7488}"/>
            </c:ext>
          </c:extLst>
        </c:ser>
        <c:ser>
          <c:idx val="2"/>
          <c:order val="2"/>
          <c:tx>
            <c:strRef>
              <c:f>Relative_direction!$H$1</c:f>
              <c:strCache>
                <c:ptCount val="1"/>
                <c:pt idx="0">
                  <c:v>FP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Relative_direction!$E$2:$E$22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Relative_direction!$H$2:$H$22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26</c:v>
                </c:pt>
                <c:pt idx="5">
                  <c:v>20</c:v>
                </c:pt>
                <c:pt idx="6">
                  <c:v>10</c:v>
                </c:pt>
                <c:pt idx="7">
                  <c:v>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93-4648-9EC0-CD82AC4B7488}"/>
            </c:ext>
          </c:extLst>
        </c:ser>
        <c:ser>
          <c:idx val="3"/>
          <c:order val="3"/>
          <c:tx>
            <c:strRef>
              <c:f>Relative_direction!$I$1</c:f>
              <c:strCache>
                <c:ptCount val="1"/>
                <c:pt idx="0">
                  <c:v>FN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Relative_direction!$E$2:$E$22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Relative_direction!$I$2:$I$22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16</c:v>
                </c:pt>
                <c:pt idx="3">
                  <c:v>67</c:v>
                </c:pt>
                <c:pt idx="4">
                  <c:v>48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D93-4648-9EC0-CD82AC4B74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30600528"/>
        <c:axId val="-2131458464"/>
      </c:lineChart>
      <c:catAx>
        <c:axId val="-2130600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31458464"/>
        <c:crosses val="autoZero"/>
        <c:auto val="1"/>
        <c:lblAlgn val="ctr"/>
        <c:lblOffset val="100"/>
        <c:noMultiLvlLbl val="0"/>
      </c:catAx>
      <c:valAx>
        <c:axId val="-213145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30600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Relative_direction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Relative_direction!$F$1</c:f>
              <c:strCache>
                <c:ptCount val="1"/>
                <c:pt idx="0">
                  <c:v>TP</c:v>
                </c:pt>
              </c:strCache>
            </c:strRef>
          </c:tx>
          <c:spPr>
            <a:solidFill>
              <a:schemeClr val="accent1"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numRef>
              <c:f>Relative_direction!$E$2:$E$22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Relative_direction!$F$2:$F$22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107</c:v>
                </c:pt>
                <c:pt idx="5">
                  <c:v>200</c:v>
                </c:pt>
                <c:pt idx="6">
                  <c:v>207</c:v>
                </c:pt>
                <c:pt idx="7">
                  <c:v>218</c:v>
                </c:pt>
                <c:pt idx="8">
                  <c:v>221</c:v>
                </c:pt>
                <c:pt idx="9">
                  <c:v>218</c:v>
                </c:pt>
                <c:pt idx="10">
                  <c:v>227</c:v>
                </c:pt>
                <c:pt idx="11">
                  <c:v>228</c:v>
                </c:pt>
                <c:pt idx="12">
                  <c:v>236</c:v>
                </c:pt>
                <c:pt idx="13">
                  <c:v>243</c:v>
                </c:pt>
                <c:pt idx="14">
                  <c:v>246</c:v>
                </c:pt>
                <c:pt idx="15">
                  <c:v>247</c:v>
                </c:pt>
                <c:pt idx="16">
                  <c:v>241</c:v>
                </c:pt>
                <c:pt idx="17">
                  <c:v>235</c:v>
                </c:pt>
                <c:pt idx="18">
                  <c:v>228</c:v>
                </c:pt>
                <c:pt idx="19">
                  <c:v>158</c:v>
                </c:pt>
                <c:pt idx="20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C8-9D4C-A747-87706161CFC3}"/>
            </c:ext>
          </c:extLst>
        </c:ser>
        <c:ser>
          <c:idx val="1"/>
          <c:order val="1"/>
          <c:tx>
            <c:strRef>
              <c:f>Relative_direction!$G$1</c:f>
              <c:strCache>
                <c:ptCount val="1"/>
                <c:pt idx="0">
                  <c:v>TN</c:v>
                </c:pt>
              </c:strCache>
            </c:strRef>
          </c:tx>
          <c:spPr>
            <a:solidFill>
              <a:schemeClr val="accent2"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numRef>
              <c:f>Relative_direction!$E$2:$E$22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Relative_direction!$G$2:$G$22</c:f>
              <c:numCache>
                <c:formatCode>General</c:formatCode>
                <c:ptCount val="21"/>
                <c:pt idx="0">
                  <c:v>1</c:v>
                </c:pt>
                <c:pt idx="1">
                  <c:v>223</c:v>
                </c:pt>
                <c:pt idx="2">
                  <c:v>953</c:v>
                </c:pt>
                <c:pt idx="3">
                  <c:v>1516</c:v>
                </c:pt>
                <c:pt idx="4">
                  <c:v>265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C8-9D4C-A747-87706161CFC3}"/>
            </c:ext>
          </c:extLst>
        </c:ser>
        <c:ser>
          <c:idx val="2"/>
          <c:order val="2"/>
          <c:tx>
            <c:strRef>
              <c:f>Relative_direction!$H$1</c:f>
              <c:strCache>
                <c:ptCount val="1"/>
                <c:pt idx="0">
                  <c:v>FP</c:v>
                </c:pt>
              </c:strCache>
            </c:strRef>
          </c:tx>
          <c:spPr>
            <a:solidFill>
              <a:srgbClr val="002060">
                <a:alpha val="90000"/>
              </a:srgbClr>
            </a:solidFill>
            <a:ln>
              <a:noFill/>
            </a:ln>
            <a:effectLst/>
          </c:spPr>
          <c:invertIfNegative val="0"/>
          <c:cat>
            <c:numRef>
              <c:f>Relative_direction!$E$2:$E$22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Relative_direction!$H$2:$H$22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26</c:v>
                </c:pt>
                <c:pt idx="5">
                  <c:v>20</c:v>
                </c:pt>
                <c:pt idx="6">
                  <c:v>10</c:v>
                </c:pt>
                <c:pt idx="7">
                  <c:v>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C8-9D4C-A747-87706161CFC3}"/>
            </c:ext>
          </c:extLst>
        </c:ser>
        <c:ser>
          <c:idx val="3"/>
          <c:order val="3"/>
          <c:tx>
            <c:strRef>
              <c:f>Relative_direction!$I$1</c:f>
              <c:strCache>
                <c:ptCount val="1"/>
                <c:pt idx="0">
                  <c:v>FN</c:v>
                </c:pt>
              </c:strCache>
            </c:strRef>
          </c:tx>
          <c:spPr>
            <a:solidFill>
              <a:schemeClr val="accent4"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numRef>
              <c:f>Relative_direction!$E$2:$E$22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Relative_direction!$I$2:$I$22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16</c:v>
                </c:pt>
                <c:pt idx="3">
                  <c:v>67</c:v>
                </c:pt>
                <c:pt idx="4">
                  <c:v>48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2C8-9D4C-A747-87706161CF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2131647136"/>
        <c:axId val="-2130384880"/>
      </c:barChart>
      <c:catAx>
        <c:axId val="-2131647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30384880"/>
        <c:crosses val="autoZero"/>
        <c:auto val="1"/>
        <c:lblAlgn val="ctr"/>
        <c:lblOffset val="100"/>
        <c:noMultiLvlLbl val="0"/>
      </c:catAx>
      <c:valAx>
        <c:axId val="-213038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31647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Speed_f_TP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Relative_direction!$F$2:$F$22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107</c:v>
                </c:pt>
                <c:pt idx="5">
                  <c:v>200</c:v>
                </c:pt>
                <c:pt idx="6">
                  <c:v>207</c:v>
                </c:pt>
                <c:pt idx="7">
                  <c:v>218</c:v>
                </c:pt>
                <c:pt idx="8">
                  <c:v>221</c:v>
                </c:pt>
                <c:pt idx="9">
                  <c:v>218</c:v>
                </c:pt>
                <c:pt idx="10">
                  <c:v>227</c:v>
                </c:pt>
                <c:pt idx="11">
                  <c:v>228</c:v>
                </c:pt>
                <c:pt idx="12">
                  <c:v>236</c:v>
                </c:pt>
                <c:pt idx="13">
                  <c:v>243</c:v>
                </c:pt>
                <c:pt idx="14">
                  <c:v>246</c:v>
                </c:pt>
                <c:pt idx="15">
                  <c:v>247</c:v>
                </c:pt>
                <c:pt idx="16">
                  <c:v>241</c:v>
                </c:pt>
                <c:pt idx="17">
                  <c:v>235</c:v>
                </c:pt>
                <c:pt idx="18">
                  <c:v>228</c:v>
                </c:pt>
                <c:pt idx="19">
                  <c:v>158</c:v>
                </c:pt>
                <c:pt idx="20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94-7D4D-885F-9DE6A8D8B8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354764576"/>
        <c:axId val="1354766272"/>
      </c:barChart>
      <c:catAx>
        <c:axId val="1354764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54766272"/>
        <c:crosses val="autoZero"/>
        <c:auto val="1"/>
        <c:lblAlgn val="ctr"/>
        <c:lblOffset val="100"/>
        <c:noMultiLvlLbl val="0"/>
      </c:catAx>
      <c:valAx>
        <c:axId val="135476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54764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Speed_f_TN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Relative_direction!$G$2:$G$22</c:f>
              <c:numCache>
                <c:formatCode>General</c:formatCode>
                <c:ptCount val="21"/>
                <c:pt idx="0">
                  <c:v>1</c:v>
                </c:pt>
                <c:pt idx="1">
                  <c:v>223</c:v>
                </c:pt>
                <c:pt idx="2">
                  <c:v>953</c:v>
                </c:pt>
                <c:pt idx="3">
                  <c:v>1516</c:v>
                </c:pt>
                <c:pt idx="4">
                  <c:v>265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92-3D4E-A3E8-B7F25807AD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360658912"/>
        <c:axId val="1360478720"/>
      </c:barChart>
      <c:catAx>
        <c:axId val="1360658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0478720"/>
        <c:crosses val="autoZero"/>
        <c:auto val="1"/>
        <c:lblAlgn val="ctr"/>
        <c:lblOffset val="100"/>
        <c:noMultiLvlLbl val="0"/>
      </c:catAx>
      <c:valAx>
        <c:axId val="136047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0658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Speed_f_FP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Relative_direction!$H$2:$H$22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26</c:v>
                </c:pt>
                <c:pt idx="5">
                  <c:v>20</c:v>
                </c:pt>
                <c:pt idx="6">
                  <c:v>10</c:v>
                </c:pt>
                <c:pt idx="7">
                  <c:v>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97-BC46-A668-9B713806E2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357249584"/>
        <c:axId val="1356955168"/>
      </c:barChart>
      <c:catAx>
        <c:axId val="1357249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56955168"/>
        <c:crosses val="autoZero"/>
        <c:auto val="1"/>
        <c:lblAlgn val="ctr"/>
        <c:lblOffset val="100"/>
        <c:noMultiLvlLbl val="0"/>
      </c:catAx>
      <c:valAx>
        <c:axId val="135695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57249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Speed_f_FN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Relative_direction!$I$2:$I$22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16</c:v>
                </c:pt>
                <c:pt idx="3">
                  <c:v>67</c:v>
                </c:pt>
                <c:pt idx="4">
                  <c:v>48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E6-A545-A439-D95EBC48F6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763206224"/>
        <c:axId val="1305382864"/>
      </c:barChart>
      <c:catAx>
        <c:axId val="1763206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5382864"/>
        <c:crosses val="autoZero"/>
        <c:auto val="1"/>
        <c:lblAlgn val="ctr"/>
        <c:lblOffset val="100"/>
        <c:noMultiLvlLbl val="0"/>
      </c:catAx>
      <c:valAx>
        <c:axId val="130538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3206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distance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distance!$F$1</c:f>
              <c:strCache>
                <c:ptCount val="1"/>
                <c:pt idx="0">
                  <c:v>TP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distance!$E$2:$E$22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distance!$F$2:$F$22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4</c:v>
                </c:pt>
                <c:pt idx="5">
                  <c:v>5</c:v>
                </c:pt>
                <c:pt idx="6">
                  <c:v>2</c:v>
                </c:pt>
                <c:pt idx="7">
                  <c:v>17</c:v>
                </c:pt>
                <c:pt idx="8">
                  <c:v>51</c:v>
                </c:pt>
                <c:pt idx="9">
                  <c:v>153</c:v>
                </c:pt>
                <c:pt idx="10">
                  <c:v>320</c:v>
                </c:pt>
                <c:pt idx="11">
                  <c:v>606</c:v>
                </c:pt>
                <c:pt idx="12">
                  <c:v>941</c:v>
                </c:pt>
                <c:pt idx="13">
                  <c:v>864</c:v>
                </c:pt>
                <c:pt idx="14">
                  <c:v>369</c:v>
                </c:pt>
                <c:pt idx="15">
                  <c:v>132</c:v>
                </c:pt>
                <c:pt idx="16">
                  <c:v>29</c:v>
                </c:pt>
                <c:pt idx="17">
                  <c:v>9</c:v>
                </c:pt>
                <c:pt idx="18">
                  <c:v>3</c:v>
                </c:pt>
                <c:pt idx="19">
                  <c:v>3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E9-944B-BCCB-EE18252D986F}"/>
            </c:ext>
          </c:extLst>
        </c:ser>
        <c:ser>
          <c:idx val="1"/>
          <c:order val="1"/>
          <c:tx>
            <c:strRef>
              <c:f>distance!$G$1</c:f>
              <c:strCache>
                <c:ptCount val="1"/>
                <c:pt idx="0">
                  <c:v>TN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distance!$E$2:$E$22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distance!$G$2:$G$22</c:f>
              <c:numCache>
                <c:formatCode>General</c:formatCode>
                <c:ptCount val="21"/>
                <c:pt idx="0">
                  <c:v>1</c:v>
                </c:pt>
                <c:pt idx="1">
                  <c:v>46</c:v>
                </c:pt>
                <c:pt idx="2">
                  <c:v>69</c:v>
                </c:pt>
                <c:pt idx="3">
                  <c:v>17</c:v>
                </c:pt>
                <c:pt idx="4">
                  <c:v>0</c:v>
                </c:pt>
                <c:pt idx="5">
                  <c:v>8</c:v>
                </c:pt>
                <c:pt idx="6">
                  <c:v>5</c:v>
                </c:pt>
                <c:pt idx="7">
                  <c:v>26</c:v>
                </c:pt>
                <c:pt idx="8">
                  <c:v>216</c:v>
                </c:pt>
                <c:pt idx="9">
                  <c:v>417</c:v>
                </c:pt>
                <c:pt idx="10">
                  <c:v>344</c:v>
                </c:pt>
                <c:pt idx="11">
                  <c:v>377</c:v>
                </c:pt>
                <c:pt idx="12">
                  <c:v>237</c:v>
                </c:pt>
                <c:pt idx="13">
                  <c:v>201</c:v>
                </c:pt>
                <c:pt idx="14">
                  <c:v>426</c:v>
                </c:pt>
                <c:pt idx="15">
                  <c:v>277</c:v>
                </c:pt>
                <c:pt idx="16">
                  <c:v>121</c:v>
                </c:pt>
                <c:pt idx="17">
                  <c:v>96</c:v>
                </c:pt>
                <c:pt idx="18">
                  <c:v>55</c:v>
                </c:pt>
                <c:pt idx="19">
                  <c:v>13</c:v>
                </c:pt>
                <c:pt idx="20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E9-944B-BCCB-EE18252D986F}"/>
            </c:ext>
          </c:extLst>
        </c:ser>
        <c:ser>
          <c:idx val="2"/>
          <c:order val="2"/>
          <c:tx>
            <c:strRef>
              <c:f>distance!$H$1</c:f>
              <c:strCache>
                <c:ptCount val="1"/>
                <c:pt idx="0">
                  <c:v>FP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distance!$E$2:$E$22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distance!$H$2:$H$22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4</c:v>
                </c:pt>
                <c:pt idx="9">
                  <c:v>5</c:v>
                </c:pt>
                <c:pt idx="10">
                  <c:v>3</c:v>
                </c:pt>
                <c:pt idx="11">
                  <c:v>8</c:v>
                </c:pt>
                <c:pt idx="12">
                  <c:v>5</c:v>
                </c:pt>
                <c:pt idx="13">
                  <c:v>13</c:v>
                </c:pt>
                <c:pt idx="14">
                  <c:v>8</c:v>
                </c:pt>
                <c:pt idx="15">
                  <c:v>4</c:v>
                </c:pt>
                <c:pt idx="16">
                  <c:v>5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E9-944B-BCCB-EE18252D986F}"/>
            </c:ext>
          </c:extLst>
        </c:ser>
        <c:ser>
          <c:idx val="3"/>
          <c:order val="3"/>
          <c:tx>
            <c:strRef>
              <c:f>distance!$I$1</c:f>
              <c:strCache>
                <c:ptCount val="1"/>
                <c:pt idx="0">
                  <c:v>FN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distance!$E$2:$E$22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distance!$I$2:$I$22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</c:v>
                </c:pt>
                <c:pt idx="7">
                  <c:v>5</c:v>
                </c:pt>
                <c:pt idx="8">
                  <c:v>5</c:v>
                </c:pt>
                <c:pt idx="9">
                  <c:v>8</c:v>
                </c:pt>
                <c:pt idx="10">
                  <c:v>16</c:v>
                </c:pt>
                <c:pt idx="11">
                  <c:v>16</c:v>
                </c:pt>
                <c:pt idx="12">
                  <c:v>26</c:v>
                </c:pt>
                <c:pt idx="13">
                  <c:v>13</c:v>
                </c:pt>
                <c:pt idx="14">
                  <c:v>12</c:v>
                </c:pt>
                <c:pt idx="15">
                  <c:v>7</c:v>
                </c:pt>
                <c:pt idx="16">
                  <c:v>11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FE9-944B-BCCB-EE18252D9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30600528"/>
        <c:axId val="-2131458464"/>
      </c:lineChart>
      <c:catAx>
        <c:axId val="-2130600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31458464"/>
        <c:crosses val="autoZero"/>
        <c:auto val="1"/>
        <c:lblAlgn val="ctr"/>
        <c:lblOffset val="100"/>
        <c:noMultiLvlLbl val="0"/>
      </c:catAx>
      <c:valAx>
        <c:axId val="-213145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30600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distance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distance!$F$1</c:f>
              <c:strCache>
                <c:ptCount val="1"/>
                <c:pt idx="0">
                  <c:v>TP</c:v>
                </c:pt>
              </c:strCache>
            </c:strRef>
          </c:tx>
          <c:spPr>
            <a:solidFill>
              <a:schemeClr val="accent1"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numRef>
              <c:f>distance!$E$2:$E$22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distance!$F$2:$F$22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4</c:v>
                </c:pt>
                <c:pt idx="5">
                  <c:v>5</c:v>
                </c:pt>
                <c:pt idx="6">
                  <c:v>2</c:v>
                </c:pt>
                <c:pt idx="7">
                  <c:v>17</c:v>
                </c:pt>
                <c:pt idx="8">
                  <c:v>51</c:v>
                </c:pt>
                <c:pt idx="9">
                  <c:v>153</c:v>
                </c:pt>
                <c:pt idx="10">
                  <c:v>320</c:v>
                </c:pt>
                <c:pt idx="11">
                  <c:v>606</c:v>
                </c:pt>
                <c:pt idx="12">
                  <c:v>941</c:v>
                </c:pt>
                <c:pt idx="13">
                  <c:v>864</c:v>
                </c:pt>
                <c:pt idx="14">
                  <c:v>369</c:v>
                </c:pt>
                <c:pt idx="15">
                  <c:v>132</c:v>
                </c:pt>
                <c:pt idx="16">
                  <c:v>29</c:v>
                </c:pt>
                <c:pt idx="17">
                  <c:v>9</c:v>
                </c:pt>
                <c:pt idx="18">
                  <c:v>3</c:v>
                </c:pt>
                <c:pt idx="19">
                  <c:v>3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55-244E-9BEA-4DBBD701C817}"/>
            </c:ext>
          </c:extLst>
        </c:ser>
        <c:ser>
          <c:idx val="1"/>
          <c:order val="1"/>
          <c:tx>
            <c:strRef>
              <c:f>distance!$G$1</c:f>
              <c:strCache>
                <c:ptCount val="1"/>
                <c:pt idx="0">
                  <c:v>TN</c:v>
                </c:pt>
              </c:strCache>
            </c:strRef>
          </c:tx>
          <c:spPr>
            <a:solidFill>
              <a:schemeClr val="accent2"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numRef>
              <c:f>distance!$E$2:$E$22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distance!$G$2:$G$22</c:f>
              <c:numCache>
                <c:formatCode>General</c:formatCode>
                <c:ptCount val="21"/>
                <c:pt idx="0">
                  <c:v>1</c:v>
                </c:pt>
                <c:pt idx="1">
                  <c:v>46</c:v>
                </c:pt>
                <c:pt idx="2">
                  <c:v>69</c:v>
                </c:pt>
                <c:pt idx="3">
                  <c:v>17</c:v>
                </c:pt>
                <c:pt idx="4">
                  <c:v>0</c:v>
                </c:pt>
                <c:pt idx="5">
                  <c:v>8</c:v>
                </c:pt>
                <c:pt idx="6">
                  <c:v>5</c:v>
                </c:pt>
                <c:pt idx="7">
                  <c:v>26</c:v>
                </c:pt>
                <c:pt idx="8">
                  <c:v>216</c:v>
                </c:pt>
                <c:pt idx="9">
                  <c:v>417</c:v>
                </c:pt>
                <c:pt idx="10">
                  <c:v>344</c:v>
                </c:pt>
                <c:pt idx="11">
                  <c:v>377</c:v>
                </c:pt>
                <c:pt idx="12">
                  <c:v>237</c:v>
                </c:pt>
                <c:pt idx="13">
                  <c:v>201</c:v>
                </c:pt>
                <c:pt idx="14">
                  <c:v>426</c:v>
                </c:pt>
                <c:pt idx="15">
                  <c:v>277</c:v>
                </c:pt>
                <c:pt idx="16">
                  <c:v>121</c:v>
                </c:pt>
                <c:pt idx="17">
                  <c:v>96</c:v>
                </c:pt>
                <c:pt idx="18">
                  <c:v>55</c:v>
                </c:pt>
                <c:pt idx="19">
                  <c:v>13</c:v>
                </c:pt>
                <c:pt idx="2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55-244E-9BEA-4DBBD701C817}"/>
            </c:ext>
          </c:extLst>
        </c:ser>
        <c:ser>
          <c:idx val="2"/>
          <c:order val="2"/>
          <c:tx>
            <c:strRef>
              <c:f>distance!$H$1</c:f>
              <c:strCache>
                <c:ptCount val="1"/>
                <c:pt idx="0">
                  <c:v>FP</c:v>
                </c:pt>
              </c:strCache>
            </c:strRef>
          </c:tx>
          <c:spPr>
            <a:solidFill>
              <a:srgbClr val="002060">
                <a:alpha val="90000"/>
              </a:srgbClr>
            </a:solidFill>
            <a:ln>
              <a:noFill/>
            </a:ln>
            <a:effectLst/>
          </c:spPr>
          <c:invertIfNegative val="0"/>
          <c:cat>
            <c:numRef>
              <c:f>distance!$E$2:$E$22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distance!$H$2:$H$22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4</c:v>
                </c:pt>
                <c:pt idx="9">
                  <c:v>5</c:v>
                </c:pt>
                <c:pt idx="10">
                  <c:v>3</c:v>
                </c:pt>
                <c:pt idx="11">
                  <c:v>8</c:v>
                </c:pt>
                <c:pt idx="12">
                  <c:v>5</c:v>
                </c:pt>
                <c:pt idx="13">
                  <c:v>13</c:v>
                </c:pt>
                <c:pt idx="14">
                  <c:v>8</c:v>
                </c:pt>
                <c:pt idx="15">
                  <c:v>4</c:v>
                </c:pt>
                <c:pt idx="16">
                  <c:v>5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855-244E-9BEA-4DBBD701C817}"/>
            </c:ext>
          </c:extLst>
        </c:ser>
        <c:ser>
          <c:idx val="3"/>
          <c:order val="3"/>
          <c:tx>
            <c:strRef>
              <c:f>distance!$I$1</c:f>
              <c:strCache>
                <c:ptCount val="1"/>
                <c:pt idx="0">
                  <c:v>FN</c:v>
                </c:pt>
              </c:strCache>
            </c:strRef>
          </c:tx>
          <c:spPr>
            <a:solidFill>
              <a:schemeClr val="accent4"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numRef>
              <c:f>distance!$E$2:$E$22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distance!$I$2:$I$22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</c:v>
                </c:pt>
                <c:pt idx="7">
                  <c:v>5</c:v>
                </c:pt>
                <c:pt idx="8">
                  <c:v>5</c:v>
                </c:pt>
                <c:pt idx="9">
                  <c:v>8</c:v>
                </c:pt>
                <c:pt idx="10">
                  <c:v>16</c:v>
                </c:pt>
                <c:pt idx="11">
                  <c:v>16</c:v>
                </c:pt>
                <c:pt idx="12">
                  <c:v>26</c:v>
                </c:pt>
                <c:pt idx="13">
                  <c:v>13</c:v>
                </c:pt>
                <c:pt idx="14">
                  <c:v>12</c:v>
                </c:pt>
                <c:pt idx="15">
                  <c:v>7</c:v>
                </c:pt>
                <c:pt idx="16">
                  <c:v>11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855-244E-9BEA-4DBBD701C8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2131647136"/>
        <c:axId val="-2130384880"/>
      </c:barChart>
      <c:catAx>
        <c:axId val="-2131647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30384880"/>
        <c:crosses val="autoZero"/>
        <c:auto val="1"/>
        <c:lblAlgn val="ctr"/>
        <c:lblOffset val="100"/>
        <c:noMultiLvlLbl val="0"/>
      </c:catAx>
      <c:valAx>
        <c:axId val="-213038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31647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Bicycle_Speed_s(blue)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'spped_blue(s)'!$G$1</c:f>
              <c:strCache>
                <c:ptCount val="1"/>
                <c:pt idx="0">
                  <c:v>TP</c:v>
                </c:pt>
              </c:strCache>
            </c:strRef>
          </c:tx>
          <c:spPr>
            <a:solidFill>
              <a:schemeClr val="accent1"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numRef>
              <c:f>'spped_blue(s)'!$F$2:$F$22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'spped_blue(s)'!$G$2:$G$22</c:f>
              <c:numCache>
                <c:formatCode>General</c:formatCode>
                <c:ptCount val="21"/>
                <c:pt idx="0">
                  <c:v>1</c:v>
                </c:pt>
                <c:pt idx="1">
                  <c:v>5</c:v>
                </c:pt>
                <c:pt idx="2">
                  <c:v>17</c:v>
                </c:pt>
                <c:pt idx="3">
                  <c:v>18</c:v>
                </c:pt>
                <c:pt idx="4">
                  <c:v>36</c:v>
                </c:pt>
                <c:pt idx="5">
                  <c:v>84</c:v>
                </c:pt>
                <c:pt idx="6">
                  <c:v>147</c:v>
                </c:pt>
                <c:pt idx="7">
                  <c:v>202</c:v>
                </c:pt>
                <c:pt idx="8">
                  <c:v>245</c:v>
                </c:pt>
                <c:pt idx="9">
                  <c:v>325</c:v>
                </c:pt>
                <c:pt idx="10">
                  <c:v>388</c:v>
                </c:pt>
                <c:pt idx="11">
                  <c:v>560</c:v>
                </c:pt>
                <c:pt idx="12">
                  <c:v>701</c:v>
                </c:pt>
                <c:pt idx="13">
                  <c:v>376</c:v>
                </c:pt>
                <c:pt idx="14">
                  <c:v>178</c:v>
                </c:pt>
                <c:pt idx="15">
                  <c:v>143</c:v>
                </c:pt>
                <c:pt idx="16">
                  <c:v>50</c:v>
                </c:pt>
                <c:pt idx="17">
                  <c:v>25</c:v>
                </c:pt>
                <c:pt idx="18">
                  <c:v>7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48-C841-86F8-A5DD163F1302}"/>
            </c:ext>
          </c:extLst>
        </c:ser>
        <c:ser>
          <c:idx val="1"/>
          <c:order val="1"/>
          <c:tx>
            <c:strRef>
              <c:f>'spped_blue(s)'!$H$1</c:f>
              <c:strCache>
                <c:ptCount val="1"/>
                <c:pt idx="0">
                  <c:v>TN</c:v>
                </c:pt>
              </c:strCache>
            </c:strRef>
          </c:tx>
          <c:spPr>
            <a:solidFill>
              <a:schemeClr val="accent2"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numRef>
              <c:f>'spped_blue(s)'!$F$2:$F$22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'spped_blue(s)'!$H$2:$H$22</c:f>
              <c:numCache>
                <c:formatCode>General</c:formatCode>
                <c:ptCount val="21"/>
                <c:pt idx="0">
                  <c:v>0</c:v>
                </c:pt>
                <c:pt idx="1">
                  <c:v>13</c:v>
                </c:pt>
                <c:pt idx="2">
                  <c:v>43</c:v>
                </c:pt>
                <c:pt idx="3">
                  <c:v>21</c:v>
                </c:pt>
                <c:pt idx="4">
                  <c:v>6</c:v>
                </c:pt>
                <c:pt idx="5">
                  <c:v>6</c:v>
                </c:pt>
                <c:pt idx="6">
                  <c:v>10</c:v>
                </c:pt>
                <c:pt idx="7">
                  <c:v>9</c:v>
                </c:pt>
                <c:pt idx="8">
                  <c:v>35</c:v>
                </c:pt>
                <c:pt idx="9">
                  <c:v>61</c:v>
                </c:pt>
                <c:pt idx="10">
                  <c:v>316</c:v>
                </c:pt>
                <c:pt idx="11">
                  <c:v>501</c:v>
                </c:pt>
                <c:pt idx="12">
                  <c:v>552</c:v>
                </c:pt>
                <c:pt idx="13">
                  <c:v>679</c:v>
                </c:pt>
                <c:pt idx="14">
                  <c:v>281</c:v>
                </c:pt>
                <c:pt idx="15">
                  <c:v>232</c:v>
                </c:pt>
                <c:pt idx="16">
                  <c:v>113</c:v>
                </c:pt>
                <c:pt idx="17">
                  <c:v>28</c:v>
                </c:pt>
                <c:pt idx="18">
                  <c:v>14</c:v>
                </c:pt>
                <c:pt idx="19">
                  <c:v>34</c:v>
                </c:pt>
                <c:pt idx="2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48-C841-86F8-A5DD163F1302}"/>
            </c:ext>
          </c:extLst>
        </c:ser>
        <c:ser>
          <c:idx val="2"/>
          <c:order val="2"/>
          <c:tx>
            <c:strRef>
              <c:f>'spped_blue(s)'!$I$1</c:f>
              <c:strCache>
                <c:ptCount val="1"/>
                <c:pt idx="0">
                  <c:v>FP</c:v>
                </c:pt>
              </c:strCache>
            </c:strRef>
          </c:tx>
          <c:spPr>
            <a:solidFill>
              <a:srgbClr val="002060">
                <a:alpha val="90000"/>
              </a:srgbClr>
            </a:solidFill>
            <a:ln>
              <a:noFill/>
            </a:ln>
            <a:effectLst/>
          </c:spPr>
          <c:invertIfNegative val="0"/>
          <c:cat>
            <c:numRef>
              <c:f>'spped_blue(s)'!$F$2:$F$22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'spped_blue(s)'!$I$2:$I$22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4</c:v>
                </c:pt>
                <c:pt idx="10">
                  <c:v>6</c:v>
                </c:pt>
                <c:pt idx="11">
                  <c:v>5</c:v>
                </c:pt>
                <c:pt idx="12">
                  <c:v>17</c:v>
                </c:pt>
                <c:pt idx="13">
                  <c:v>10</c:v>
                </c:pt>
                <c:pt idx="14">
                  <c:v>7</c:v>
                </c:pt>
                <c:pt idx="15">
                  <c:v>6</c:v>
                </c:pt>
                <c:pt idx="16">
                  <c:v>3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48-C841-86F8-A5DD163F1302}"/>
            </c:ext>
          </c:extLst>
        </c:ser>
        <c:ser>
          <c:idx val="3"/>
          <c:order val="3"/>
          <c:tx>
            <c:strRef>
              <c:f>'spped_blue(s)'!$J$1</c:f>
              <c:strCache>
                <c:ptCount val="1"/>
                <c:pt idx="0">
                  <c:v>FN</c:v>
                </c:pt>
              </c:strCache>
            </c:strRef>
          </c:tx>
          <c:spPr>
            <a:solidFill>
              <a:schemeClr val="accent4"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numRef>
              <c:f>'spped_blue(s)'!$F$2:$F$22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'spped_blue(s)'!$J$2:$J$22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2</c:v>
                </c:pt>
                <c:pt idx="6">
                  <c:v>2</c:v>
                </c:pt>
                <c:pt idx="7">
                  <c:v>5</c:v>
                </c:pt>
                <c:pt idx="8">
                  <c:v>5</c:v>
                </c:pt>
                <c:pt idx="9">
                  <c:v>3</c:v>
                </c:pt>
                <c:pt idx="10">
                  <c:v>4</c:v>
                </c:pt>
                <c:pt idx="11">
                  <c:v>29</c:v>
                </c:pt>
                <c:pt idx="12">
                  <c:v>28</c:v>
                </c:pt>
                <c:pt idx="13">
                  <c:v>18</c:v>
                </c:pt>
                <c:pt idx="14">
                  <c:v>13</c:v>
                </c:pt>
                <c:pt idx="15">
                  <c:v>9</c:v>
                </c:pt>
                <c:pt idx="16">
                  <c:v>2</c:v>
                </c:pt>
                <c:pt idx="17">
                  <c:v>2</c:v>
                </c:pt>
                <c:pt idx="18">
                  <c:v>3</c:v>
                </c:pt>
                <c:pt idx="19">
                  <c:v>3</c:v>
                </c:pt>
                <c:pt idx="2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248-C841-86F8-A5DD163F13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2131647136"/>
        <c:axId val="-2130384880"/>
      </c:barChart>
      <c:catAx>
        <c:axId val="-2131647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30384880"/>
        <c:crosses val="autoZero"/>
        <c:auto val="1"/>
        <c:lblAlgn val="ctr"/>
        <c:lblOffset val="100"/>
        <c:noMultiLvlLbl val="0"/>
      </c:catAx>
      <c:valAx>
        <c:axId val="-213038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31647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Distance_TP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distance!$F$2:$F$22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4</c:v>
                </c:pt>
                <c:pt idx="5">
                  <c:v>5</c:v>
                </c:pt>
                <c:pt idx="6">
                  <c:v>2</c:v>
                </c:pt>
                <c:pt idx="7">
                  <c:v>17</c:v>
                </c:pt>
                <c:pt idx="8">
                  <c:v>51</c:v>
                </c:pt>
                <c:pt idx="9">
                  <c:v>153</c:v>
                </c:pt>
                <c:pt idx="10">
                  <c:v>320</c:v>
                </c:pt>
                <c:pt idx="11">
                  <c:v>606</c:v>
                </c:pt>
                <c:pt idx="12">
                  <c:v>941</c:v>
                </c:pt>
                <c:pt idx="13">
                  <c:v>864</c:v>
                </c:pt>
                <c:pt idx="14">
                  <c:v>369</c:v>
                </c:pt>
                <c:pt idx="15">
                  <c:v>132</c:v>
                </c:pt>
                <c:pt idx="16">
                  <c:v>29</c:v>
                </c:pt>
                <c:pt idx="17">
                  <c:v>9</c:v>
                </c:pt>
                <c:pt idx="18">
                  <c:v>3</c:v>
                </c:pt>
                <c:pt idx="19">
                  <c:v>3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8F-0F48-96AE-18C7C06CB8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354764576"/>
        <c:axId val="1354766272"/>
      </c:barChart>
      <c:catAx>
        <c:axId val="1354764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54766272"/>
        <c:crosses val="autoZero"/>
        <c:auto val="1"/>
        <c:lblAlgn val="ctr"/>
        <c:lblOffset val="100"/>
        <c:noMultiLvlLbl val="0"/>
      </c:catAx>
      <c:valAx>
        <c:axId val="135476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54764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Distance_TN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distance!$G$2:$G$22</c:f>
              <c:numCache>
                <c:formatCode>General</c:formatCode>
                <c:ptCount val="21"/>
                <c:pt idx="0">
                  <c:v>1</c:v>
                </c:pt>
                <c:pt idx="1">
                  <c:v>46</c:v>
                </c:pt>
                <c:pt idx="2">
                  <c:v>69</c:v>
                </c:pt>
                <c:pt idx="3">
                  <c:v>17</c:v>
                </c:pt>
                <c:pt idx="4">
                  <c:v>0</c:v>
                </c:pt>
                <c:pt idx="5">
                  <c:v>8</c:v>
                </c:pt>
                <c:pt idx="6">
                  <c:v>5</c:v>
                </c:pt>
                <c:pt idx="7">
                  <c:v>26</c:v>
                </c:pt>
                <c:pt idx="8">
                  <c:v>216</c:v>
                </c:pt>
                <c:pt idx="9">
                  <c:v>417</c:v>
                </c:pt>
                <c:pt idx="10">
                  <c:v>344</c:v>
                </c:pt>
                <c:pt idx="11">
                  <c:v>377</c:v>
                </c:pt>
                <c:pt idx="12">
                  <c:v>237</c:v>
                </c:pt>
                <c:pt idx="13">
                  <c:v>201</c:v>
                </c:pt>
                <c:pt idx="14">
                  <c:v>426</c:v>
                </c:pt>
                <c:pt idx="15">
                  <c:v>277</c:v>
                </c:pt>
                <c:pt idx="16">
                  <c:v>121</c:v>
                </c:pt>
                <c:pt idx="17">
                  <c:v>96</c:v>
                </c:pt>
                <c:pt idx="18">
                  <c:v>55</c:v>
                </c:pt>
                <c:pt idx="19">
                  <c:v>13</c:v>
                </c:pt>
                <c:pt idx="2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9D-1C4F-8395-82C09D0885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360658912"/>
        <c:axId val="1360478720"/>
      </c:barChart>
      <c:catAx>
        <c:axId val="1360658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0478720"/>
        <c:crosses val="autoZero"/>
        <c:auto val="1"/>
        <c:lblAlgn val="ctr"/>
        <c:lblOffset val="100"/>
        <c:noMultiLvlLbl val="0"/>
      </c:catAx>
      <c:valAx>
        <c:axId val="136047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0658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Distacne_FP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distance!$H$2:$H$22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4</c:v>
                </c:pt>
                <c:pt idx="9">
                  <c:v>5</c:v>
                </c:pt>
                <c:pt idx="10">
                  <c:v>3</c:v>
                </c:pt>
                <c:pt idx="11">
                  <c:v>8</c:v>
                </c:pt>
                <c:pt idx="12">
                  <c:v>5</c:v>
                </c:pt>
                <c:pt idx="13">
                  <c:v>13</c:v>
                </c:pt>
                <c:pt idx="14">
                  <c:v>8</c:v>
                </c:pt>
                <c:pt idx="15">
                  <c:v>4</c:v>
                </c:pt>
                <c:pt idx="16">
                  <c:v>5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CB-AC4A-B4C2-1F6379BDBD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357249584"/>
        <c:axId val="1356955168"/>
      </c:barChart>
      <c:catAx>
        <c:axId val="1357249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56955168"/>
        <c:crosses val="autoZero"/>
        <c:auto val="1"/>
        <c:lblAlgn val="ctr"/>
        <c:lblOffset val="100"/>
        <c:noMultiLvlLbl val="0"/>
      </c:catAx>
      <c:valAx>
        <c:axId val="135695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57249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Distance_FN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distance!$I$2:$I$22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</c:v>
                </c:pt>
                <c:pt idx="7">
                  <c:v>5</c:v>
                </c:pt>
                <c:pt idx="8">
                  <c:v>5</c:v>
                </c:pt>
                <c:pt idx="9">
                  <c:v>8</c:v>
                </c:pt>
                <c:pt idx="10">
                  <c:v>16</c:v>
                </c:pt>
                <c:pt idx="11">
                  <c:v>16</c:v>
                </c:pt>
                <c:pt idx="12">
                  <c:v>26</c:v>
                </c:pt>
                <c:pt idx="13">
                  <c:v>13</c:v>
                </c:pt>
                <c:pt idx="14">
                  <c:v>12</c:v>
                </c:pt>
                <c:pt idx="15">
                  <c:v>7</c:v>
                </c:pt>
                <c:pt idx="16">
                  <c:v>11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E6-8B4F-96B3-64B9328C40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763206224"/>
        <c:axId val="1305382864"/>
      </c:barChart>
      <c:catAx>
        <c:axId val="1763206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5382864"/>
        <c:crosses val="autoZero"/>
        <c:auto val="1"/>
        <c:lblAlgn val="ctr"/>
        <c:lblOffset val="100"/>
        <c:noMultiLvlLbl val="0"/>
      </c:catAx>
      <c:valAx>
        <c:axId val="130538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3206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Bicycle_speed_s(blue)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'spped_blue(s)'!$G$1</c:f>
              <c:strCache>
                <c:ptCount val="1"/>
                <c:pt idx="0">
                  <c:v>TP</c:v>
                </c:pt>
              </c:strCache>
            </c:strRef>
          </c:tx>
          <c:spPr>
            <a:solidFill>
              <a:schemeClr val="accent1"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numRef>
              <c:f>'spped_blue(s)'!$F$2:$F$22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'spped_blue(s)'!$G$2:$G$22</c:f>
              <c:numCache>
                <c:formatCode>General</c:formatCode>
                <c:ptCount val="21"/>
                <c:pt idx="0">
                  <c:v>1</c:v>
                </c:pt>
                <c:pt idx="1">
                  <c:v>5</c:v>
                </c:pt>
                <c:pt idx="2">
                  <c:v>17</c:v>
                </c:pt>
                <c:pt idx="3">
                  <c:v>18</c:v>
                </c:pt>
                <c:pt idx="4">
                  <c:v>36</c:v>
                </c:pt>
                <c:pt idx="5">
                  <c:v>84</c:v>
                </c:pt>
                <c:pt idx="6">
                  <c:v>147</c:v>
                </c:pt>
                <c:pt idx="7">
                  <c:v>202</c:v>
                </c:pt>
                <c:pt idx="8">
                  <c:v>245</c:v>
                </c:pt>
                <c:pt idx="9">
                  <c:v>325</c:v>
                </c:pt>
                <c:pt idx="10">
                  <c:v>388</c:v>
                </c:pt>
                <c:pt idx="11">
                  <c:v>560</c:v>
                </c:pt>
                <c:pt idx="12">
                  <c:v>701</c:v>
                </c:pt>
                <c:pt idx="13">
                  <c:v>376</c:v>
                </c:pt>
                <c:pt idx="14">
                  <c:v>178</c:v>
                </c:pt>
                <c:pt idx="15">
                  <c:v>143</c:v>
                </c:pt>
                <c:pt idx="16">
                  <c:v>50</c:v>
                </c:pt>
                <c:pt idx="17">
                  <c:v>25</c:v>
                </c:pt>
                <c:pt idx="18">
                  <c:v>7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A1-ED43-968A-1564050A8CA9}"/>
            </c:ext>
          </c:extLst>
        </c:ser>
        <c:ser>
          <c:idx val="1"/>
          <c:order val="1"/>
          <c:tx>
            <c:strRef>
              <c:f>'spped_blue(s)'!$H$1</c:f>
              <c:strCache>
                <c:ptCount val="1"/>
                <c:pt idx="0">
                  <c:v>TN</c:v>
                </c:pt>
              </c:strCache>
            </c:strRef>
          </c:tx>
          <c:spPr>
            <a:solidFill>
              <a:schemeClr val="accent2"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numRef>
              <c:f>'spped_blue(s)'!$F$2:$F$22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'spped_blue(s)'!$H$2:$H$22</c:f>
              <c:numCache>
                <c:formatCode>General</c:formatCode>
                <c:ptCount val="21"/>
                <c:pt idx="0">
                  <c:v>0</c:v>
                </c:pt>
                <c:pt idx="1">
                  <c:v>13</c:v>
                </c:pt>
                <c:pt idx="2">
                  <c:v>43</c:v>
                </c:pt>
                <c:pt idx="3">
                  <c:v>21</c:v>
                </c:pt>
                <c:pt idx="4">
                  <c:v>6</c:v>
                </c:pt>
                <c:pt idx="5">
                  <c:v>6</c:v>
                </c:pt>
                <c:pt idx="6">
                  <c:v>10</c:v>
                </c:pt>
                <c:pt idx="7">
                  <c:v>9</c:v>
                </c:pt>
                <c:pt idx="8">
                  <c:v>35</c:v>
                </c:pt>
                <c:pt idx="9">
                  <c:v>61</c:v>
                </c:pt>
                <c:pt idx="10">
                  <c:v>316</c:v>
                </c:pt>
                <c:pt idx="11">
                  <c:v>501</c:v>
                </c:pt>
                <c:pt idx="12">
                  <c:v>552</c:v>
                </c:pt>
                <c:pt idx="13">
                  <c:v>679</c:v>
                </c:pt>
                <c:pt idx="14">
                  <c:v>281</c:v>
                </c:pt>
                <c:pt idx="15">
                  <c:v>232</c:v>
                </c:pt>
                <c:pt idx="16">
                  <c:v>113</c:v>
                </c:pt>
                <c:pt idx="17">
                  <c:v>28</c:v>
                </c:pt>
                <c:pt idx="18">
                  <c:v>14</c:v>
                </c:pt>
                <c:pt idx="19">
                  <c:v>34</c:v>
                </c:pt>
                <c:pt idx="2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A1-ED43-968A-1564050A8CA9}"/>
            </c:ext>
          </c:extLst>
        </c:ser>
        <c:ser>
          <c:idx val="3"/>
          <c:order val="2"/>
          <c:tx>
            <c:strRef>
              <c:f>'spped_blue(s)'!$J$1</c:f>
              <c:strCache>
                <c:ptCount val="1"/>
                <c:pt idx="0">
                  <c:v>FN</c:v>
                </c:pt>
              </c:strCache>
            </c:strRef>
          </c:tx>
          <c:spPr>
            <a:solidFill>
              <a:schemeClr val="accent4"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numRef>
              <c:f>'spped_blue(s)'!$F$2:$F$22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'spped_blue(s)'!$J$2:$J$22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2</c:v>
                </c:pt>
                <c:pt idx="6">
                  <c:v>2</c:v>
                </c:pt>
                <c:pt idx="7">
                  <c:v>5</c:v>
                </c:pt>
                <c:pt idx="8">
                  <c:v>5</c:v>
                </c:pt>
                <c:pt idx="9">
                  <c:v>3</c:v>
                </c:pt>
                <c:pt idx="10">
                  <c:v>4</c:v>
                </c:pt>
                <c:pt idx="11">
                  <c:v>29</c:v>
                </c:pt>
                <c:pt idx="12">
                  <c:v>28</c:v>
                </c:pt>
                <c:pt idx="13">
                  <c:v>18</c:v>
                </c:pt>
                <c:pt idx="14">
                  <c:v>13</c:v>
                </c:pt>
                <c:pt idx="15">
                  <c:v>9</c:v>
                </c:pt>
                <c:pt idx="16">
                  <c:v>2</c:v>
                </c:pt>
                <c:pt idx="17">
                  <c:v>2</c:v>
                </c:pt>
                <c:pt idx="18">
                  <c:v>3</c:v>
                </c:pt>
                <c:pt idx="19">
                  <c:v>3</c:v>
                </c:pt>
                <c:pt idx="2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0A1-ED43-968A-1564050A8CA9}"/>
            </c:ext>
          </c:extLst>
        </c:ser>
        <c:ser>
          <c:idx val="2"/>
          <c:order val="3"/>
          <c:tx>
            <c:strRef>
              <c:f>'spped_blue(s)'!$I$1</c:f>
              <c:strCache>
                <c:ptCount val="1"/>
                <c:pt idx="0">
                  <c:v>FP</c:v>
                </c:pt>
              </c:strCache>
            </c:strRef>
          </c:tx>
          <c:spPr>
            <a:solidFill>
              <a:srgbClr val="002060">
                <a:alpha val="90000"/>
              </a:srgbClr>
            </a:solidFill>
            <a:ln>
              <a:noFill/>
            </a:ln>
            <a:effectLst/>
          </c:spPr>
          <c:invertIfNegative val="0"/>
          <c:cat>
            <c:numRef>
              <c:f>'spped_blue(s)'!$F$2:$F$22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'spped_blue(s)'!$I$2:$I$22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4</c:v>
                </c:pt>
                <c:pt idx="10">
                  <c:v>6</c:v>
                </c:pt>
                <c:pt idx="11">
                  <c:v>5</c:v>
                </c:pt>
                <c:pt idx="12">
                  <c:v>17</c:v>
                </c:pt>
                <c:pt idx="13">
                  <c:v>10</c:v>
                </c:pt>
                <c:pt idx="14">
                  <c:v>7</c:v>
                </c:pt>
                <c:pt idx="15">
                  <c:v>6</c:v>
                </c:pt>
                <c:pt idx="16">
                  <c:v>3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A1-ED43-968A-1564050A8C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2131647136"/>
        <c:axId val="-2130384880"/>
      </c:barChart>
      <c:catAx>
        <c:axId val="-2131647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30384880"/>
        <c:crosses val="autoZero"/>
        <c:auto val="1"/>
        <c:lblAlgn val="ctr"/>
        <c:lblOffset val="100"/>
        <c:noMultiLvlLbl val="0"/>
      </c:catAx>
      <c:valAx>
        <c:axId val="-213038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31647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Bicycle_Distance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Relative_direction!$F$1</c:f>
              <c:strCache>
                <c:ptCount val="1"/>
                <c:pt idx="0">
                  <c:v>TP</c:v>
                </c:pt>
              </c:strCache>
            </c:strRef>
          </c:tx>
          <c:spPr>
            <a:solidFill>
              <a:schemeClr val="accent1"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numRef>
              <c:f>Relative_direction!$E$2:$E$22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Relative_direction!$F$2:$F$22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107</c:v>
                </c:pt>
                <c:pt idx="5">
                  <c:v>200</c:v>
                </c:pt>
                <c:pt idx="6">
                  <c:v>207</c:v>
                </c:pt>
                <c:pt idx="7">
                  <c:v>218</c:v>
                </c:pt>
                <c:pt idx="8">
                  <c:v>221</c:v>
                </c:pt>
                <c:pt idx="9">
                  <c:v>218</c:v>
                </c:pt>
                <c:pt idx="10">
                  <c:v>227</c:v>
                </c:pt>
                <c:pt idx="11">
                  <c:v>228</c:v>
                </c:pt>
                <c:pt idx="12">
                  <c:v>236</c:v>
                </c:pt>
                <c:pt idx="13">
                  <c:v>243</c:v>
                </c:pt>
                <c:pt idx="14">
                  <c:v>246</c:v>
                </c:pt>
                <c:pt idx="15">
                  <c:v>247</c:v>
                </c:pt>
                <c:pt idx="16">
                  <c:v>241</c:v>
                </c:pt>
                <c:pt idx="17">
                  <c:v>235</c:v>
                </c:pt>
                <c:pt idx="18">
                  <c:v>228</c:v>
                </c:pt>
                <c:pt idx="19">
                  <c:v>158</c:v>
                </c:pt>
                <c:pt idx="20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82-F049-A882-10A472B76F40}"/>
            </c:ext>
          </c:extLst>
        </c:ser>
        <c:ser>
          <c:idx val="1"/>
          <c:order val="1"/>
          <c:tx>
            <c:strRef>
              <c:f>Relative_direction!$G$1</c:f>
              <c:strCache>
                <c:ptCount val="1"/>
                <c:pt idx="0">
                  <c:v>TN</c:v>
                </c:pt>
              </c:strCache>
            </c:strRef>
          </c:tx>
          <c:spPr>
            <a:solidFill>
              <a:schemeClr val="accent2"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numRef>
              <c:f>Relative_direction!$E$2:$E$22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Relative_direction!$G$2:$G$22</c:f>
              <c:numCache>
                <c:formatCode>General</c:formatCode>
                <c:ptCount val="21"/>
                <c:pt idx="0">
                  <c:v>1</c:v>
                </c:pt>
                <c:pt idx="1">
                  <c:v>223</c:v>
                </c:pt>
                <c:pt idx="2">
                  <c:v>953</c:v>
                </c:pt>
                <c:pt idx="3">
                  <c:v>1516</c:v>
                </c:pt>
                <c:pt idx="4">
                  <c:v>265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82-F049-A882-10A472B76F40}"/>
            </c:ext>
          </c:extLst>
        </c:ser>
        <c:ser>
          <c:idx val="3"/>
          <c:order val="2"/>
          <c:tx>
            <c:strRef>
              <c:f>Relative_direction!$I$1</c:f>
              <c:strCache>
                <c:ptCount val="1"/>
                <c:pt idx="0">
                  <c:v>FN</c:v>
                </c:pt>
              </c:strCache>
            </c:strRef>
          </c:tx>
          <c:spPr>
            <a:solidFill>
              <a:schemeClr val="accent4"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numRef>
              <c:f>Relative_direction!$E$2:$E$22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Relative_direction!$I$2:$I$22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16</c:v>
                </c:pt>
                <c:pt idx="3">
                  <c:v>67</c:v>
                </c:pt>
                <c:pt idx="4">
                  <c:v>48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F82-F049-A882-10A472B76F40}"/>
            </c:ext>
          </c:extLst>
        </c:ser>
        <c:ser>
          <c:idx val="2"/>
          <c:order val="3"/>
          <c:tx>
            <c:strRef>
              <c:f>Relative_direction!$H$1</c:f>
              <c:strCache>
                <c:ptCount val="1"/>
                <c:pt idx="0">
                  <c:v>FP</c:v>
                </c:pt>
              </c:strCache>
            </c:strRef>
          </c:tx>
          <c:spPr>
            <a:solidFill>
              <a:srgbClr val="002060">
                <a:alpha val="90000"/>
              </a:srgbClr>
            </a:solidFill>
            <a:ln>
              <a:noFill/>
            </a:ln>
            <a:effectLst/>
          </c:spPr>
          <c:invertIfNegative val="0"/>
          <c:cat>
            <c:numRef>
              <c:f>Relative_direction!$E$2:$E$22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Relative_direction!$H$2:$H$22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26</c:v>
                </c:pt>
                <c:pt idx="5">
                  <c:v>20</c:v>
                </c:pt>
                <c:pt idx="6">
                  <c:v>10</c:v>
                </c:pt>
                <c:pt idx="7">
                  <c:v>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F82-F049-A882-10A472B76F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2131647136"/>
        <c:axId val="-2130384880"/>
      </c:barChart>
      <c:catAx>
        <c:axId val="-2131647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30384880"/>
        <c:crosses val="autoZero"/>
        <c:auto val="1"/>
        <c:lblAlgn val="ctr"/>
        <c:lblOffset val="100"/>
        <c:noMultiLvlLbl val="0"/>
      </c:catAx>
      <c:valAx>
        <c:axId val="-213038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31647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Bicycle_speed_s(blue)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'spped_blue(s)'!$G$1</c:f>
              <c:strCache>
                <c:ptCount val="1"/>
                <c:pt idx="0">
                  <c:v>TP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'spped_blue(s)'!$F$2:$F$22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'spped_blue(s)'!$G$2:$G$22</c:f>
              <c:numCache>
                <c:formatCode>General</c:formatCode>
                <c:ptCount val="21"/>
                <c:pt idx="0">
                  <c:v>1</c:v>
                </c:pt>
                <c:pt idx="1">
                  <c:v>5</c:v>
                </c:pt>
                <c:pt idx="2">
                  <c:v>17</c:v>
                </c:pt>
                <c:pt idx="3">
                  <c:v>18</c:v>
                </c:pt>
                <c:pt idx="4">
                  <c:v>36</c:v>
                </c:pt>
                <c:pt idx="5">
                  <c:v>84</c:v>
                </c:pt>
                <c:pt idx="6">
                  <c:v>147</c:v>
                </c:pt>
                <c:pt idx="7">
                  <c:v>202</c:v>
                </c:pt>
                <c:pt idx="8">
                  <c:v>245</c:v>
                </c:pt>
                <c:pt idx="9">
                  <c:v>325</c:v>
                </c:pt>
                <c:pt idx="10">
                  <c:v>388</c:v>
                </c:pt>
                <c:pt idx="11">
                  <c:v>560</c:v>
                </c:pt>
                <c:pt idx="12">
                  <c:v>701</c:v>
                </c:pt>
                <c:pt idx="13">
                  <c:v>376</c:v>
                </c:pt>
                <c:pt idx="14">
                  <c:v>178</c:v>
                </c:pt>
                <c:pt idx="15">
                  <c:v>143</c:v>
                </c:pt>
                <c:pt idx="16">
                  <c:v>50</c:v>
                </c:pt>
                <c:pt idx="17">
                  <c:v>25</c:v>
                </c:pt>
                <c:pt idx="18">
                  <c:v>7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5A-3048-AFDF-E285C61DAE69}"/>
            </c:ext>
          </c:extLst>
        </c:ser>
        <c:ser>
          <c:idx val="1"/>
          <c:order val="1"/>
          <c:tx>
            <c:strRef>
              <c:f>'spped_blue(s)'!$H$1</c:f>
              <c:strCache>
                <c:ptCount val="1"/>
                <c:pt idx="0">
                  <c:v>TN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'spped_blue(s)'!$F$2:$F$22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'spped_blue(s)'!$H$2:$H$22</c:f>
              <c:numCache>
                <c:formatCode>General</c:formatCode>
                <c:ptCount val="21"/>
                <c:pt idx="0">
                  <c:v>0</c:v>
                </c:pt>
                <c:pt idx="1">
                  <c:v>13</c:v>
                </c:pt>
                <c:pt idx="2">
                  <c:v>43</c:v>
                </c:pt>
                <c:pt idx="3">
                  <c:v>21</c:v>
                </c:pt>
                <c:pt idx="4">
                  <c:v>6</c:v>
                </c:pt>
                <c:pt idx="5">
                  <c:v>6</c:v>
                </c:pt>
                <c:pt idx="6">
                  <c:v>10</c:v>
                </c:pt>
                <c:pt idx="7">
                  <c:v>9</c:v>
                </c:pt>
                <c:pt idx="8">
                  <c:v>35</c:v>
                </c:pt>
                <c:pt idx="9">
                  <c:v>61</c:v>
                </c:pt>
                <c:pt idx="10">
                  <c:v>316</c:v>
                </c:pt>
                <c:pt idx="11">
                  <c:v>501</c:v>
                </c:pt>
                <c:pt idx="12">
                  <c:v>552</c:v>
                </c:pt>
                <c:pt idx="13">
                  <c:v>679</c:v>
                </c:pt>
                <c:pt idx="14">
                  <c:v>281</c:v>
                </c:pt>
                <c:pt idx="15">
                  <c:v>232</c:v>
                </c:pt>
                <c:pt idx="16">
                  <c:v>113</c:v>
                </c:pt>
                <c:pt idx="17">
                  <c:v>28</c:v>
                </c:pt>
                <c:pt idx="18">
                  <c:v>14</c:v>
                </c:pt>
                <c:pt idx="19">
                  <c:v>34</c:v>
                </c:pt>
                <c:pt idx="20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5A-3048-AFDF-E285C61DAE69}"/>
            </c:ext>
          </c:extLst>
        </c:ser>
        <c:ser>
          <c:idx val="2"/>
          <c:order val="2"/>
          <c:tx>
            <c:strRef>
              <c:f>'spped_blue(s)'!$I$1</c:f>
              <c:strCache>
                <c:ptCount val="1"/>
                <c:pt idx="0">
                  <c:v>FP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'spped_blue(s)'!$F$2:$F$22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'spped_blue(s)'!$I$2:$I$22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4</c:v>
                </c:pt>
                <c:pt idx="10">
                  <c:v>6</c:v>
                </c:pt>
                <c:pt idx="11">
                  <c:v>5</c:v>
                </c:pt>
                <c:pt idx="12">
                  <c:v>17</c:v>
                </c:pt>
                <c:pt idx="13">
                  <c:v>10</c:v>
                </c:pt>
                <c:pt idx="14">
                  <c:v>7</c:v>
                </c:pt>
                <c:pt idx="15">
                  <c:v>6</c:v>
                </c:pt>
                <c:pt idx="16">
                  <c:v>3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5A-3048-AFDF-E285C61DAE69}"/>
            </c:ext>
          </c:extLst>
        </c:ser>
        <c:ser>
          <c:idx val="3"/>
          <c:order val="3"/>
          <c:tx>
            <c:strRef>
              <c:f>'spped_blue(s)'!$J$1</c:f>
              <c:strCache>
                <c:ptCount val="1"/>
                <c:pt idx="0">
                  <c:v>FN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'spped_blue(s)'!$F$2:$F$22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'spped_blue(s)'!$J$2:$J$22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2</c:v>
                </c:pt>
                <c:pt idx="6">
                  <c:v>2</c:v>
                </c:pt>
                <c:pt idx="7">
                  <c:v>5</c:v>
                </c:pt>
                <c:pt idx="8">
                  <c:v>5</c:v>
                </c:pt>
                <c:pt idx="9">
                  <c:v>3</c:v>
                </c:pt>
                <c:pt idx="10">
                  <c:v>4</c:v>
                </c:pt>
                <c:pt idx="11">
                  <c:v>29</c:v>
                </c:pt>
                <c:pt idx="12">
                  <c:v>28</c:v>
                </c:pt>
                <c:pt idx="13">
                  <c:v>18</c:v>
                </c:pt>
                <c:pt idx="14">
                  <c:v>13</c:v>
                </c:pt>
                <c:pt idx="15">
                  <c:v>9</c:v>
                </c:pt>
                <c:pt idx="16">
                  <c:v>2</c:v>
                </c:pt>
                <c:pt idx="17">
                  <c:v>2</c:v>
                </c:pt>
                <c:pt idx="18">
                  <c:v>3</c:v>
                </c:pt>
                <c:pt idx="19">
                  <c:v>3</c:v>
                </c:pt>
                <c:pt idx="2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05A-3048-AFDF-E285C61DAE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30600528"/>
        <c:axId val="-2131458464"/>
      </c:lineChart>
      <c:catAx>
        <c:axId val="-2130600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31458464"/>
        <c:crosses val="autoZero"/>
        <c:auto val="1"/>
        <c:lblAlgn val="ctr"/>
        <c:lblOffset val="100"/>
        <c:noMultiLvlLbl val="0"/>
      </c:catAx>
      <c:valAx>
        <c:axId val="-213145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30600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Bicycle_Speed_f(red)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'spped_red(f)'!$F$1</c:f>
              <c:strCache>
                <c:ptCount val="1"/>
                <c:pt idx="0">
                  <c:v>TP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'spped_red(f)'!$E$2:$E$22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'spped_red(f)'!$F$2:$F$22</c:f>
              <c:numCache>
                <c:formatCode>General</c:formatCode>
                <c:ptCount val="21"/>
                <c:pt idx="0">
                  <c:v>1</c:v>
                </c:pt>
                <c:pt idx="1">
                  <c:v>5</c:v>
                </c:pt>
                <c:pt idx="2">
                  <c:v>11</c:v>
                </c:pt>
                <c:pt idx="3">
                  <c:v>4</c:v>
                </c:pt>
                <c:pt idx="4">
                  <c:v>23</c:v>
                </c:pt>
                <c:pt idx="5">
                  <c:v>77</c:v>
                </c:pt>
                <c:pt idx="6">
                  <c:v>122</c:v>
                </c:pt>
                <c:pt idx="7">
                  <c:v>120</c:v>
                </c:pt>
                <c:pt idx="8">
                  <c:v>515</c:v>
                </c:pt>
                <c:pt idx="9">
                  <c:v>879</c:v>
                </c:pt>
                <c:pt idx="10">
                  <c:v>240</c:v>
                </c:pt>
                <c:pt idx="11">
                  <c:v>444</c:v>
                </c:pt>
                <c:pt idx="12">
                  <c:v>829</c:v>
                </c:pt>
                <c:pt idx="13">
                  <c:v>62</c:v>
                </c:pt>
                <c:pt idx="14">
                  <c:v>47</c:v>
                </c:pt>
                <c:pt idx="15">
                  <c:v>110</c:v>
                </c:pt>
                <c:pt idx="16">
                  <c:v>18</c:v>
                </c:pt>
                <c:pt idx="17">
                  <c:v>0</c:v>
                </c:pt>
                <c:pt idx="18">
                  <c:v>0</c:v>
                </c:pt>
                <c:pt idx="19">
                  <c:v>2</c:v>
                </c:pt>
                <c:pt idx="2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F4-B843-99AF-2E1A520568D7}"/>
            </c:ext>
          </c:extLst>
        </c:ser>
        <c:ser>
          <c:idx val="1"/>
          <c:order val="1"/>
          <c:tx>
            <c:strRef>
              <c:f>'spped_red(f)'!$G$1</c:f>
              <c:strCache>
                <c:ptCount val="1"/>
                <c:pt idx="0">
                  <c:v>TN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'spped_red(f)'!$E$2:$E$22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'spped_red(f)'!$G$2:$G$22</c:f>
              <c:numCache>
                <c:formatCode>General</c:formatCode>
                <c:ptCount val="21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7</c:v>
                </c:pt>
                <c:pt idx="4">
                  <c:v>10</c:v>
                </c:pt>
                <c:pt idx="5">
                  <c:v>46</c:v>
                </c:pt>
                <c:pt idx="6">
                  <c:v>65</c:v>
                </c:pt>
                <c:pt idx="7">
                  <c:v>109</c:v>
                </c:pt>
                <c:pt idx="8">
                  <c:v>149</c:v>
                </c:pt>
                <c:pt idx="9">
                  <c:v>533</c:v>
                </c:pt>
                <c:pt idx="10">
                  <c:v>351</c:v>
                </c:pt>
                <c:pt idx="11">
                  <c:v>201</c:v>
                </c:pt>
                <c:pt idx="12">
                  <c:v>804</c:v>
                </c:pt>
                <c:pt idx="13">
                  <c:v>259</c:v>
                </c:pt>
                <c:pt idx="14">
                  <c:v>83</c:v>
                </c:pt>
                <c:pt idx="15">
                  <c:v>256</c:v>
                </c:pt>
                <c:pt idx="16">
                  <c:v>61</c:v>
                </c:pt>
                <c:pt idx="17">
                  <c:v>15</c:v>
                </c:pt>
                <c:pt idx="18">
                  <c:v>5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F4-B843-99AF-2E1A520568D7}"/>
            </c:ext>
          </c:extLst>
        </c:ser>
        <c:ser>
          <c:idx val="2"/>
          <c:order val="2"/>
          <c:tx>
            <c:strRef>
              <c:f>'spped_red(f)'!$H$1</c:f>
              <c:strCache>
                <c:ptCount val="1"/>
                <c:pt idx="0">
                  <c:v>FP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'spped_red(f)'!$E$2:$E$22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'spped_red(f)'!$H$2:$H$22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6</c:v>
                </c:pt>
                <c:pt idx="9">
                  <c:v>12</c:v>
                </c:pt>
                <c:pt idx="10">
                  <c:v>7</c:v>
                </c:pt>
                <c:pt idx="11">
                  <c:v>6</c:v>
                </c:pt>
                <c:pt idx="12">
                  <c:v>23</c:v>
                </c:pt>
                <c:pt idx="13">
                  <c:v>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F4-B843-99AF-2E1A520568D7}"/>
            </c:ext>
          </c:extLst>
        </c:ser>
        <c:ser>
          <c:idx val="3"/>
          <c:order val="3"/>
          <c:tx>
            <c:strRef>
              <c:f>'spped_red(f)'!$I$1</c:f>
              <c:strCache>
                <c:ptCount val="1"/>
                <c:pt idx="0">
                  <c:v>FN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'spped_red(f)'!$E$2:$E$22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'spped_red(f)'!$I$2:$I$22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5</c:v>
                </c:pt>
                <c:pt idx="6">
                  <c:v>5</c:v>
                </c:pt>
                <c:pt idx="7">
                  <c:v>4</c:v>
                </c:pt>
                <c:pt idx="8">
                  <c:v>8</c:v>
                </c:pt>
                <c:pt idx="9">
                  <c:v>23</c:v>
                </c:pt>
                <c:pt idx="10">
                  <c:v>9</c:v>
                </c:pt>
                <c:pt idx="11">
                  <c:v>2</c:v>
                </c:pt>
                <c:pt idx="12">
                  <c:v>35</c:v>
                </c:pt>
                <c:pt idx="13">
                  <c:v>6</c:v>
                </c:pt>
                <c:pt idx="14">
                  <c:v>4</c:v>
                </c:pt>
                <c:pt idx="15">
                  <c:v>22</c:v>
                </c:pt>
                <c:pt idx="16">
                  <c:v>6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2F4-B843-99AF-2E1A520568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30600528"/>
        <c:axId val="-2131458464"/>
      </c:lineChart>
      <c:catAx>
        <c:axId val="-2130600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31458464"/>
        <c:crosses val="autoZero"/>
        <c:auto val="1"/>
        <c:lblAlgn val="ctr"/>
        <c:lblOffset val="100"/>
        <c:noMultiLvlLbl val="0"/>
      </c:catAx>
      <c:valAx>
        <c:axId val="-213145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30600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Bicycle_Distance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Relative_direction!$F$1</c:f>
              <c:strCache>
                <c:ptCount val="1"/>
                <c:pt idx="0">
                  <c:v>TP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Relative_direction!$E$2:$E$22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Relative_direction!$F$2:$F$22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107</c:v>
                </c:pt>
                <c:pt idx="5">
                  <c:v>200</c:v>
                </c:pt>
                <c:pt idx="6">
                  <c:v>207</c:v>
                </c:pt>
                <c:pt idx="7">
                  <c:v>218</c:v>
                </c:pt>
                <c:pt idx="8">
                  <c:v>221</c:v>
                </c:pt>
                <c:pt idx="9">
                  <c:v>218</c:v>
                </c:pt>
                <c:pt idx="10">
                  <c:v>227</c:v>
                </c:pt>
                <c:pt idx="11">
                  <c:v>228</c:v>
                </c:pt>
                <c:pt idx="12">
                  <c:v>236</c:v>
                </c:pt>
                <c:pt idx="13">
                  <c:v>243</c:v>
                </c:pt>
                <c:pt idx="14">
                  <c:v>246</c:v>
                </c:pt>
                <c:pt idx="15">
                  <c:v>247</c:v>
                </c:pt>
                <c:pt idx="16">
                  <c:v>241</c:v>
                </c:pt>
                <c:pt idx="17">
                  <c:v>235</c:v>
                </c:pt>
                <c:pt idx="18">
                  <c:v>228</c:v>
                </c:pt>
                <c:pt idx="19">
                  <c:v>158</c:v>
                </c:pt>
                <c:pt idx="20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4C-124E-8EDB-30C6DFB31D2C}"/>
            </c:ext>
          </c:extLst>
        </c:ser>
        <c:ser>
          <c:idx val="1"/>
          <c:order val="1"/>
          <c:tx>
            <c:strRef>
              <c:f>Relative_direction!$G$1</c:f>
              <c:strCache>
                <c:ptCount val="1"/>
                <c:pt idx="0">
                  <c:v>TN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Relative_direction!$E$2:$E$22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Relative_direction!$G$2:$G$22</c:f>
              <c:numCache>
                <c:formatCode>General</c:formatCode>
                <c:ptCount val="21"/>
                <c:pt idx="0">
                  <c:v>1</c:v>
                </c:pt>
                <c:pt idx="1">
                  <c:v>223</c:v>
                </c:pt>
                <c:pt idx="2">
                  <c:v>953</c:v>
                </c:pt>
                <c:pt idx="3">
                  <c:v>1516</c:v>
                </c:pt>
                <c:pt idx="4">
                  <c:v>265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4C-124E-8EDB-30C6DFB31D2C}"/>
            </c:ext>
          </c:extLst>
        </c:ser>
        <c:ser>
          <c:idx val="2"/>
          <c:order val="2"/>
          <c:tx>
            <c:strRef>
              <c:f>Relative_direction!$H$1</c:f>
              <c:strCache>
                <c:ptCount val="1"/>
                <c:pt idx="0">
                  <c:v>FP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Relative_direction!$E$2:$E$22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Relative_direction!$H$2:$H$22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26</c:v>
                </c:pt>
                <c:pt idx="5">
                  <c:v>20</c:v>
                </c:pt>
                <c:pt idx="6">
                  <c:v>10</c:v>
                </c:pt>
                <c:pt idx="7">
                  <c:v>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4C-124E-8EDB-30C6DFB31D2C}"/>
            </c:ext>
          </c:extLst>
        </c:ser>
        <c:ser>
          <c:idx val="3"/>
          <c:order val="3"/>
          <c:tx>
            <c:strRef>
              <c:f>Relative_direction!$I$1</c:f>
              <c:strCache>
                <c:ptCount val="1"/>
                <c:pt idx="0">
                  <c:v>FN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Relative_direction!$E$2:$E$22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Relative_direction!$I$2:$I$22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16</c:v>
                </c:pt>
                <c:pt idx="3">
                  <c:v>67</c:v>
                </c:pt>
                <c:pt idx="4">
                  <c:v>48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14C-124E-8EDB-30C6DFB31D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30600528"/>
        <c:axId val="-2131458464"/>
      </c:lineChart>
      <c:catAx>
        <c:axId val="-2130600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31458464"/>
        <c:crosses val="autoZero"/>
        <c:auto val="1"/>
        <c:lblAlgn val="ctr"/>
        <c:lblOffset val="100"/>
        <c:noMultiLvlLbl val="0"/>
      </c:catAx>
      <c:valAx>
        <c:axId val="-213145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30600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Bicycle_Direction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distance!$F$1</c:f>
              <c:strCache>
                <c:ptCount val="1"/>
                <c:pt idx="0">
                  <c:v>TP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distance!$E$2:$E$22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distance!$F$2:$F$22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4</c:v>
                </c:pt>
                <c:pt idx="5">
                  <c:v>5</c:v>
                </c:pt>
                <c:pt idx="6">
                  <c:v>2</c:v>
                </c:pt>
                <c:pt idx="7">
                  <c:v>17</c:v>
                </c:pt>
                <c:pt idx="8">
                  <c:v>51</c:v>
                </c:pt>
                <c:pt idx="9">
                  <c:v>153</c:v>
                </c:pt>
                <c:pt idx="10">
                  <c:v>320</c:v>
                </c:pt>
                <c:pt idx="11">
                  <c:v>606</c:v>
                </c:pt>
                <c:pt idx="12">
                  <c:v>941</c:v>
                </c:pt>
                <c:pt idx="13">
                  <c:v>864</c:v>
                </c:pt>
                <c:pt idx="14">
                  <c:v>369</c:v>
                </c:pt>
                <c:pt idx="15">
                  <c:v>132</c:v>
                </c:pt>
                <c:pt idx="16">
                  <c:v>29</c:v>
                </c:pt>
                <c:pt idx="17">
                  <c:v>9</c:v>
                </c:pt>
                <c:pt idx="18">
                  <c:v>3</c:v>
                </c:pt>
                <c:pt idx="19">
                  <c:v>3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05-4345-90A8-9AA8E3856175}"/>
            </c:ext>
          </c:extLst>
        </c:ser>
        <c:ser>
          <c:idx val="1"/>
          <c:order val="1"/>
          <c:tx>
            <c:strRef>
              <c:f>distance!$G$1</c:f>
              <c:strCache>
                <c:ptCount val="1"/>
                <c:pt idx="0">
                  <c:v>TN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distance!$E$2:$E$22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distance!$G$2:$G$22</c:f>
              <c:numCache>
                <c:formatCode>General</c:formatCode>
                <c:ptCount val="21"/>
                <c:pt idx="0">
                  <c:v>1</c:v>
                </c:pt>
                <c:pt idx="1">
                  <c:v>46</c:v>
                </c:pt>
                <c:pt idx="2">
                  <c:v>69</c:v>
                </c:pt>
                <c:pt idx="3">
                  <c:v>17</c:v>
                </c:pt>
                <c:pt idx="4">
                  <c:v>0</c:v>
                </c:pt>
                <c:pt idx="5">
                  <c:v>8</c:v>
                </c:pt>
                <c:pt idx="6">
                  <c:v>5</c:v>
                </c:pt>
                <c:pt idx="7">
                  <c:v>26</c:v>
                </c:pt>
                <c:pt idx="8">
                  <c:v>216</c:v>
                </c:pt>
                <c:pt idx="9">
                  <c:v>417</c:v>
                </c:pt>
                <c:pt idx="10">
                  <c:v>344</c:v>
                </c:pt>
                <c:pt idx="11">
                  <c:v>377</c:v>
                </c:pt>
                <c:pt idx="12">
                  <c:v>237</c:v>
                </c:pt>
                <c:pt idx="13">
                  <c:v>201</c:v>
                </c:pt>
                <c:pt idx="14">
                  <c:v>426</c:v>
                </c:pt>
                <c:pt idx="15">
                  <c:v>277</c:v>
                </c:pt>
                <c:pt idx="16">
                  <c:v>121</c:v>
                </c:pt>
                <c:pt idx="17">
                  <c:v>96</c:v>
                </c:pt>
                <c:pt idx="18">
                  <c:v>55</c:v>
                </c:pt>
                <c:pt idx="19">
                  <c:v>13</c:v>
                </c:pt>
                <c:pt idx="20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05-4345-90A8-9AA8E3856175}"/>
            </c:ext>
          </c:extLst>
        </c:ser>
        <c:ser>
          <c:idx val="2"/>
          <c:order val="2"/>
          <c:tx>
            <c:strRef>
              <c:f>distance!$H$1</c:f>
              <c:strCache>
                <c:ptCount val="1"/>
                <c:pt idx="0">
                  <c:v>FP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distance!$E$2:$E$22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distance!$H$2:$H$22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4</c:v>
                </c:pt>
                <c:pt idx="9">
                  <c:v>5</c:v>
                </c:pt>
                <c:pt idx="10">
                  <c:v>3</c:v>
                </c:pt>
                <c:pt idx="11">
                  <c:v>8</c:v>
                </c:pt>
                <c:pt idx="12">
                  <c:v>5</c:v>
                </c:pt>
                <c:pt idx="13">
                  <c:v>13</c:v>
                </c:pt>
                <c:pt idx="14">
                  <c:v>8</c:v>
                </c:pt>
                <c:pt idx="15">
                  <c:v>4</c:v>
                </c:pt>
                <c:pt idx="16">
                  <c:v>5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05-4345-90A8-9AA8E3856175}"/>
            </c:ext>
          </c:extLst>
        </c:ser>
        <c:ser>
          <c:idx val="3"/>
          <c:order val="3"/>
          <c:tx>
            <c:strRef>
              <c:f>distance!$I$1</c:f>
              <c:strCache>
                <c:ptCount val="1"/>
                <c:pt idx="0">
                  <c:v>FN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distance!$E$2:$E$22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distance!$I$2:$I$22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</c:v>
                </c:pt>
                <c:pt idx="7">
                  <c:v>5</c:v>
                </c:pt>
                <c:pt idx="8">
                  <c:v>5</c:v>
                </c:pt>
                <c:pt idx="9">
                  <c:v>8</c:v>
                </c:pt>
                <c:pt idx="10">
                  <c:v>16</c:v>
                </c:pt>
                <c:pt idx="11">
                  <c:v>16</c:v>
                </c:pt>
                <c:pt idx="12">
                  <c:v>26</c:v>
                </c:pt>
                <c:pt idx="13">
                  <c:v>13</c:v>
                </c:pt>
                <c:pt idx="14">
                  <c:v>12</c:v>
                </c:pt>
                <c:pt idx="15">
                  <c:v>7</c:v>
                </c:pt>
                <c:pt idx="16">
                  <c:v>11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805-4345-90A8-9AA8E38561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30600528"/>
        <c:axId val="-2131458464"/>
      </c:lineChart>
      <c:catAx>
        <c:axId val="-2130600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31458464"/>
        <c:crosses val="autoZero"/>
        <c:auto val="1"/>
        <c:lblAlgn val="ctr"/>
        <c:lblOffset val="100"/>
        <c:noMultiLvlLbl val="0"/>
      </c:catAx>
      <c:valAx>
        <c:axId val="-213145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30600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6" Type="http://schemas.openxmlformats.org/officeDocument/2006/relationships/chart" Target="../charts/chart21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7.xml"/><Relationship Id="rId5" Type="http://schemas.openxmlformats.org/officeDocument/2006/relationships/chart" Target="../charts/chart26.xml"/><Relationship Id="rId4" Type="http://schemas.openxmlformats.org/officeDocument/2006/relationships/chart" Target="../charts/chart2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6" Type="http://schemas.openxmlformats.org/officeDocument/2006/relationships/chart" Target="../charts/chart33.xml"/><Relationship Id="rId5" Type="http://schemas.openxmlformats.org/officeDocument/2006/relationships/chart" Target="../charts/chart32.xml"/><Relationship Id="rId4" Type="http://schemas.openxmlformats.org/officeDocument/2006/relationships/chart" Target="../charts/chart3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25400</xdr:colOff>
      <xdr:row>60</xdr:row>
      <xdr:rowOff>114300</xdr:rowOff>
    </xdr:from>
    <xdr:to>
      <xdr:col>12</xdr:col>
      <xdr:colOff>165100</xdr:colOff>
      <xdr:row>75</xdr:row>
      <xdr:rowOff>165100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7DF83E8E-4C0E-5F4C-927B-42EF250A33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38100</xdr:colOff>
      <xdr:row>5</xdr:row>
      <xdr:rowOff>88900</xdr:rowOff>
    </xdr:from>
    <xdr:to>
      <xdr:col>12</xdr:col>
      <xdr:colOff>152400</xdr:colOff>
      <xdr:row>20</xdr:row>
      <xdr:rowOff>42335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2B81A256-C804-F444-A899-80F87AD6B9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812800</xdr:colOff>
      <xdr:row>23</xdr:row>
      <xdr:rowOff>114300</xdr:rowOff>
    </xdr:from>
    <xdr:to>
      <xdr:col>12</xdr:col>
      <xdr:colOff>165100</xdr:colOff>
      <xdr:row>38</xdr:row>
      <xdr:rowOff>25400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B76E4131-866B-9847-89BC-3942C23B9B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23</xdr:row>
      <xdr:rowOff>114301</xdr:rowOff>
    </xdr:from>
    <xdr:to>
      <xdr:col>12</xdr:col>
      <xdr:colOff>114300</xdr:colOff>
      <xdr:row>38</xdr:row>
      <xdr:rowOff>0</xdr:rowOff>
    </xdr:to>
    <xdr:graphicFrame macro="">
      <xdr:nvGraphicFramePr>
        <xdr:cNvPr id="12" name="グラフ 11">
          <a:extLst>
            <a:ext uri="{FF2B5EF4-FFF2-40B4-BE49-F238E27FC236}">
              <a16:creationId xmlns:a16="http://schemas.microsoft.com/office/drawing/2014/main" id="{0D30BECA-E3EB-8E42-8030-DD1A910C40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802640</xdr:colOff>
      <xdr:row>41</xdr:row>
      <xdr:rowOff>5080</xdr:rowOff>
    </xdr:from>
    <xdr:to>
      <xdr:col>12</xdr:col>
      <xdr:colOff>246380</xdr:colOff>
      <xdr:row>55</xdr:row>
      <xdr:rowOff>121920</xdr:rowOff>
    </xdr:to>
    <xdr:graphicFrame macro="">
      <xdr:nvGraphicFramePr>
        <xdr:cNvPr id="13" name="グラフ 12">
          <a:extLst>
            <a:ext uri="{FF2B5EF4-FFF2-40B4-BE49-F238E27FC236}">
              <a16:creationId xmlns:a16="http://schemas.microsoft.com/office/drawing/2014/main" id="{12E6390E-3C1A-464D-84AA-4037052A90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673100</xdr:colOff>
      <xdr:row>23</xdr:row>
      <xdr:rowOff>25400</xdr:rowOff>
    </xdr:from>
    <xdr:to>
      <xdr:col>5</xdr:col>
      <xdr:colOff>524932</xdr:colOff>
      <xdr:row>37</xdr:row>
      <xdr:rowOff>160866</xdr:rowOff>
    </xdr:to>
    <xdr:graphicFrame macro="">
      <xdr:nvGraphicFramePr>
        <xdr:cNvPr id="14" name="グラフ 13">
          <a:extLst>
            <a:ext uri="{FF2B5EF4-FFF2-40B4-BE49-F238E27FC236}">
              <a16:creationId xmlns:a16="http://schemas.microsoft.com/office/drawing/2014/main" id="{67CCC8A0-26C6-7541-84E7-B7EE307FF3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5</xdr:row>
      <xdr:rowOff>88900</xdr:rowOff>
    </xdr:from>
    <xdr:to>
      <xdr:col>5</xdr:col>
      <xdr:colOff>698500</xdr:colOff>
      <xdr:row>19</xdr:row>
      <xdr:rowOff>165100</xdr:rowOff>
    </xdr:to>
    <xdr:graphicFrame macro="">
      <xdr:nvGraphicFramePr>
        <xdr:cNvPr id="15" name="グラフ 14">
          <a:extLst>
            <a:ext uri="{FF2B5EF4-FFF2-40B4-BE49-F238E27FC236}">
              <a16:creationId xmlns:a16="http://schemas.microsoft.com/office/drawing/2014/main" id="{3ECD7EF1-25D8-3440-A0FD-D394B836BC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101600</xdr:colOff>
      <xdr:row>41</xdr:row>
      <xdr:rowOff>165100</xdr:rowOff>
    </xdr:from>
    <xdr:to>
      <xdr:col>5</xdr:col>
      <xdr:colOff>778932</xdr:colOff>
      <xdr:row>55</xdr:row>
      <xdr:rowOff>71967</xdr:rowOff>
    </xdr:to>
    <xdr:graphicFrame macro="">
      <xdr:nvGraphicFramePr>
        <xdr:cNvPr id="16" name="グラフ 15">
          <a:extLst>
            <a:ext uri="{FF2B5EF4-FFF2-40B4-BE49-F238E27FC236}">
              <a16:creationId xmlns:a16="http://schemas.microsoft.com/office/drawing/2014/main" id="{ECB3B3DD-CF6A-3540-9366-B09ED540A2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25400</xdr:colOff>
      <xdr:row>60</xdr:row>
      <xdr:rowOff>139700</xdr:rowOff>
    </xdr:from>
    <xdr:to>
      <xdr:col>6</xdr:col>
      <xdr:colOff>139700</xdr:colOff>
      <xdr:row>75</xdr:row>
      <xdr:rowOff>152400</xdr:rowOff>
    </xdr:to>
    <xdr:graphicFrame macro="">
      <xdr:nvGraphicFramePr>
        <xdr:cNvPr id="17" name="グラフ 16">
          <a:extLst>
            <a:ext uri="{FF2B5EF4-FFF2-40B4-BE49-F238E27FC236}">
              <a16:creationId xmlns:a16="http://schemas.microsoft.com/office/drawing/2014/main" id="{8932EF5D-12C6-FE49-8DD1-227550B4A3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440268</xdr:colOff>
      <xdr:row>28</xdr:row>
      <xdr:rowOff>186266</xdr:rowOff>
    </xdr:from>
    <xdr:to>
      <xdr:col>19</xdr:col>
      <xdr:colOff>491067</xdr:colOff>
      <xdr:row>42</xdr:row>
      <xdr:rowOff>152399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833967</xdr:colOff>
      <xdr:row>29</xdr:row>
      <xdr:rowOff>122765</xdr:rowOff>
    </xdr:from>
    <xdr:to>
      <xdr:col>14</xdr:col>
      <xdr:colOff>846666</xdr:colOff>
      <xdr:row>42</xdr:row>
      <xdr:rowOff>67733</xdr:rowOff>
    </xdr:to>
    <xdr:graphicFrame macro="">
      <xdr:nvGraphicFramePr>
        <xdr:cNvPr id="12" name="グラフ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711201</xdr:colOff>
      <xdr:row>0</xdr:row>
      <xdr:rowOff>76200</xdr:rowOff>
    </xdr:from>
    <xdr:to>
      <xdr:col>14</xdr:col>
      <xdr:colOff>677333</xdr:colOff>
      <xdr:row>12</xdr:row>
      <xdr:rowOff>1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6337697E-2E7F-C344-B79B-E62F5CF06C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262467</xdr:colOff>
      <xdr:row>0</xdr:row>
      <xdr:rowOff>42333</xdr:rowOff>
    </xdr:from>
    <xdr:to>
      <xdr:col>19</xdr:col>
      <xdr:colOff>1</xdr:colOff>
      <xdr:row>12</xdr:row>
      <xdr:rowOff>84667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FD08822E-C1DB-7F4F-A8AF-726E9D5702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719669</xdr:colOff>
      <xdr:row>12</xdr:row>
      <xdr:rowOff>186267</xdr:rowOff>
    </xdr:from>
    <xdr:to>
      <xdr:col>14</xdr:col>
      <xdr:colOff>711201</xdr:colOff>
      <xdr:row>24</xdr:row>
      <xdr:rowOff>118533</xdr:rowOff>
    </xdr:to>
    <xdr:graphicFrame macro="">
      <xdr:nvGraphicFramePr>
        <xdr:cNvPr id="10" name="グラフ 9">
          <a:extLst>
            <a:ext uri="{FF2B5EF4-FFF2-40B4-BE49-F238E27FC236}">
              <a16:creationId xmlns:a16="http://schemas.microsoft.com/office/drawing/2014/main" id="{5D509DAE-3652-2640-8F0D-0764338A17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296333</xdr:colOff>
      <xdr:row>12</xdr:row>
      <xdr:rowOff>194734</xdr:rowOff>
    </xdr:from>
    <xdr:to>
      <xdr:col>19</xdr:col>
      <xdr:colOff>101600</xdr:colOff>
      <xdr:row>24</xdr:row>
      <xdr:rowOff>84666</xdr:rowOff>
    </xdr:to>
    <xdr:graphicFrame macro="">
      <xdr:nvGraphicFramePr>
        <xdr:cNvPr id="13" name="グラフ 12">
          <a:extLst>
            <a:ext uri="{FF2B5EF4-FFF2-40B4-BE49-F238E27FC236}">
              <a16:creationId xmlns:a16="http://schemas.microsoft.com/office/drawing/2014/main" id="{1B2A4F7B-7ADB-7E4E-AF47-48AD3E9DD5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440268</xdr:colOff>
      <xdr:row>28</xdr:row>
      <xdr:rowOff>186266</xdr:rowOff>
    </xdr:from>
    <xdr:to>
      <xdr:col>18</xdr:col>
      <xdr:colOff>491067</xdr:colOff>
      <xdr:row>42</xdr:row>
      <xdr:rowOff>152399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50D67E1-673E-2346-AE5C-75BDD94B6A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833967</xdr:colOff>
      <xdr:row>29</xdr:row>
      <xdr:rowOff>122765</xdr:rowOff>
    </xdr:from>
    <xdr:to>
      <xdr:col>13</xdr:col>
      <xdr:colOff>846666</xdr:colOff>
      <xdr:row>42</xdr:row>
      <xdr:rowOff>67733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8681841B-6BB8-814A-B692-102EA670C5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711201</xdr:colOff>
      <xdr:row>0</xdr:row>
      <xdr:rowOff>76200</xdr:rowOff>
    </xdr:from>
    <xdr:to>
      <xdr:col>13</xdr:col>
      <xdr:colOff>677333</xdr:colOff>
      <xdr:row>12</xdr:row>
      <xdr:rowOff>1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91E155CE-61EC-8D47-9AA4-6D377109AE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262467</xdr:colOff>
      <xdr:row>0</xdr:row>
      <xdr:rowOff>42333</xdr:rowOff>
    </xdr:from>
    <xdr:to>
      <xdr:col>18</xdr:col>
      <xdr:colOff>1</xdr:colOff>
      <xdr:row>12</xdr:row>
      <xdr:rowOff>84667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B57DC6B7-A044-4F46-BF8A-C41226A424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719669</xdr:colOff>
      <xdr:row>12</xdr:row>
      <xdr:rowOff>186267</xdr:rowOff>
    </xdr:from>
    <xdr:to>
      <xdr:col>13</xdr:col>
      <xdr:colOff>711201</xdr:colOff>
      <xdr:row>24</xdr:row>
      <xdr:rowOff>118533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AEA9444E-6913-374B-A3EC-E641208ECA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296333</xdr:colOff>
      <xdr:row>12</xdr:row>
      <xdr:rowOff>194734</xdr:rowOff>
    </xdr:from>
    <xdr:to>
      <xdr:col>18</xdr:col>
      <xdr:colOff>101600</xdr:colOff>
      <xdr:row>24</xdr:row>
      <xdr:rowOff>84666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DDF33ED2-5022-9241-95DB-4DA96ED8A1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440268</xdr:colOff>
      <xdr:row>28</xdr:row>
      <xdr:rowOff>186266</xdr:rowOff>
    </xdr:from>
    <xdr:to>
      <xdr:col>18</xdr:col>
      <xdr:colOff>491067</xdr:colOff>
      <xdr:row>42</xdr:row>
      <xdr:rowOff>152399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E27DC709-BD8B-6540-9A30-F2E59D3BA0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833967</xdr:colOff>
      <xdr:row>29</xdr:row>
      <xdr:rowOff>122765</xdr:rowOff>
    </xdr:from>
    <xdr:to>
      <xdr:col>13</xdr:col>
      <xdr:colOff>846666</xdr:colOff>
      <xdr:row>42</xdr:row>
      <xdr:rowOff>67733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A1806A1F-51E4-B247-93C9-C854F5DBF6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711201</xdr:colOff>
      <xdr:row>0</xdr:row>
      <xdr:rowOff>76200</xdr:rowOff>
    </xdr:from>
    <xdr:to>
      <xdr:col>13</xdr:col>
      <xdr:colOff>677333</xdr:colOff>
      <xdr:row>12</xdr:row>
      <xdr:rowOff>1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380E0E37-4024-3044-A8BF-14CB215A4E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262467</xdr:colOff>
      <xdr:row>0</xdr:row>
      <xdr:rowOff>42333</xdr:rowOff>
    </xdr:from>
    <xdr:to>
      <xdr:col>18</xdr:col>
      <xdr:colOff>1</xdr:colOff>
      <xdr:row>12</xdr:row>
      <xdr:rowOff>84667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52CE9D98-5806-B44E-832E-A3904514B9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719669</xdr:colOff>
      <xdr:row>12</xdr:row>
      <xdr:rowOff>186267</xdr:rowOff>
    </xdr:from>
    <xdr:to>
      <xdr:col>13</xdr:col>
      <xdr:colOff>711201</xdr:colOff>
      <xdr:row>24</xdr:row>
      <xdr:rowOff>118533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A381FEE4-6782-5C4E-AD5D-C95FCA0E57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296333</xdr:colOff>
      <xdr:row>12</xdr:row>
      <xdr:rowOff>194734</xdr:rowOff>
    </xdr:from>
    <xdr:to>
      <xdr:col>18</xdr:col>
      <xdr:colOff>101600</xdr:colOff>
      <xdr:row>24</xdr:row>
      <xdr:rowOff>84666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B892A75B-A171-5D4B-AE70-3BA76C468F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440268</xdr:colOff>
      <xdr:row>28</xdr:row>
      <xdr:rowOff>186266</xdr:rowOff>
    </xdr:from>
    <xdr:to>
      <xdr:col>18</xdr:col>
      <xdr:colOff>491067</xdr:colOff>
      <xdr:row>42</xdr:row>
      <xdr:rowOff>152399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C506487F-419C-CC4D-8A1A-514846B015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833967</xdr:colOff>
      <xdr:row>29</xdr:row>
      <xdr:rowOff>122765</xdr:rowOff>
    </xdr:from>
    <xdr:to>
      <xdr:col>13</xdr:col>
      <xdr:colOff>846666</xdr:colOff>
      <xdr:row>42</xdr:row>
      <xdr:rowOff>67733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203687FB-5474-FC45-8329-C3DB565AED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711201</xdr:colOff>
      <xdr:row>0</xdr:row>
      <xdr:rowOff>76200</xdr:rowOff>
    </xdr:from>
    <xdr:to>
      <xdr:col>13</xdr:col>
      <xdr:colOff>677333</xdr:colOff>
      <xdr:row>12</xdr:row>
      <xdr:rowOff>1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1F2D91E1-C0AD-744B-8EB2-EE4836029B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262467</xdr:colOff>
      <xdr:row>0</xdr:row>
      <xdr:rowOff>42333</xdr:rowOff>
    </xdr:from>
    <xdr:to>
      <xdr:col>18</xdr:col>
      <xdr:colOff>1</xdr:colOff>
      <xdr:row>12</xdr:row>
      <xdr:rowOff>84667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9E93D6EE-AF6B-F449-9886-318037D091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719669</xdr:colOff>
      <xdr:row>12</xdr:row>
      <xdr:rowOff>186267</xdr:rowOff>
    </xdr:from>
    <xdr:to>
      <xdr:col>13</xdr:col>
      <xdr:colOff>711201</xdr:colOff>
      <xdr:row>24</xdr:row>
      <xdr:rowOff>118533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14469C55-A9D5-B144-A9A1-320441646C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296333</xdr:colOff>
      <xdr:row>12</xdr:row>
      <xdr:rowOff>194734</xdr:rowOff>
    </xdr:from>
    <xdr:to>
      <xdr:col>18</xdr:col>
      <xdr:colOff>101600</xdr:colOff>
      <xdr:row>24</xdr:row>
      <xdr:rowOff>84666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7CA7407F-6A94-B148-90BE-A06E3DC4A5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E1870-DCC3-4E44-BBBC-39569C517FF7}">
  <dimension ref="B1:L80"/>
  <sheetViews>
    <sheetView tabSelected="1" topLeftCell="A36" workbookViewId="0">
      <selection activeCell="N52" sqref="N52"/>
    </sheetView>
  </sheetViews>
  <sheetFormatPr baseColWidth="10" defaultRowHeight="15"/>
  <sheetData>
    <row r="1" spans="2:4">
      <c r="B1" t="s">
        <v>11</v>
      </c>
      <c r="C1" t="s">
        <v>12</v>
      </c>
      <c r="D1" t="s">
        <v>15</v>
      </c>
    </row>
    <row r="2" spans="2:4">
      <c r="B2" t="s">
        <v>10</v>
      </c>
      <c r="C2" t="s">
        <v>13</v>
      </c>
      <c r="D2" t="s">
        <v>14</v>
      </c>
    </row>
    <row r="78" spans="8:12">
      <c r="H78">
        <v>124</v>
      </c>
      <c r="J78" t="s">
        <v>16</v>
      </c>
      <c r="L78">
        <v>231</v>
      </c>
    </row>
    <row r="80" spans="8:12">
      <c r="H80" t="s">
        <v>17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59"/>
  <sheetViews>
    <sheetView topLeftCell="C1" zoomScale="94" zoomScaleNormal="125" zoomScalePageLayoutView="125" workbookViewId="0">
      <selection activeCell="J31" sqref="J31"/>
    </sheetView>
  </sheetViews>
  <sheetFormatPr baseColWidth="10" defaultColWidth="12.83203125" defaultRowHeight="15"/>
  <sheetData>
    <row r="1" spans="1:10">
      <c r="A1" s="2" t="s">
        <v>9</v>
      </c>
      <c r="B1" s="2" t="s">
        <v>0</v>
      </c>
      <c r="C1" s="3" t="s">
        <v>1</v>
      </c>
      <c r="D1" s="3"/>
      <c r="F1" s="2" t="s">
        <v>0</v>
      </c>
      <c r="G1" t="s">
        <v>5</v>
      </c>
      <c r="H1" t="s">
        <v>7</v>
      </c>
      <c r="I1" s="3" t="s">
        <v>3</v>
      </c>
      <c r="J1" s="2" t="s">
        <v>4</v>
      </c>
    </row>
    <row r="2" spans="1:10" ht="18">
      <c r="A2" s="8">
        <v>0.48984299999999997</v>
      </c>
      <c r="B2" s="6">
        <v>0</v>
      </c>
      <c r="C2" s="7">
        <f>COUNTIF($A$2:$A$1000,B2)</f>
        <v>1</v>
      </c>
      <c r="D2" s="7"/>
      <c r="F2" s="5">
        <v>0</v>
      </c>
      <c r="G2" s="2">
        <v>1</v>
      </c>
      <c r="H2" s="2">
        <v>0</v>
      </c>
      <c r="I2" s="2">
        <v>0</v>
      </c>
      <c r="J2" s="2">
        <v>0</v>
      </c>
    </row>
    <row r="3" spans="1:10" ht="18">
      <c r="A3" s="8">
        <v>0.39690500000000001</v>
      </c>
      <c r="B3" s="2">
        <v>0.05</v>
      </c>
      <c r="C3" s="4">
        <f>COUNTIF($A$2:$A$1000,"&gt;"&amp;B2)-COUNTIF($A$2:$A$1000,"&gt;="&amp;B3)</f>
        <v>0</v>
      </c>
      <c r="D3" s="4"/>
      <c r="F3" s="5">
        <v>0.05</v>
      </c>
      <c r="G3" s="2">
        <v>5</v>
      </c>
      <c r="H3" s="2">
        <v>13</v>
      </c>
      <c r="I3" s="2">
        <v>0</v>
      </c>
      <c r="J3" s="2">
        <v>0</v>
      </c>
    </row>
    <row r="4" spans="1:10" ht="18">
      <c r="A4" s="8">
        <v>0.50400999999999996</v>
      </c>
      <c r="B4" s="2">
        <v>0.1</v>
      </c>
      <c r="C4" s="4">
        <f>COUNTIF($A$2:$A$1000,"&gt;="&amp;B3)-COUNTIF($A$2:$A$1000,"&gt;="&amp;B4)</f>
        <v>7</v>
      </c>
      <c r="D4" s="4"/>
      <c r="F4" s="5">
        <v>0.1</v>
      </c>
      <c r="G4" s="2">
        <v>17</v>
      </c>
      <c r="H4" s="2">
        <v>43</v>
      </c>
      <c r="I4" s="2">
        <v>0</v>
      </c>
      <c r="J4" s="2">
        <v>0</v>
      </c>
    </row>
    <row r="5" spans="1:10" ht="18">
      <c r="A5" s="8">
        <v>0.499778</v>
      </c>
      <c r="B5" s="2">
        <v>0.15</v>
      </c>
      <c r="C5" s="4">
        <f t="shared" ref="C5:C20" si="0">COUNTIF($A$2:$A$1000,"&gt;="&amp;B4)-COUNTIF($A$2:$A$1000,"&gt;="&amp;B5)</f>
        <v>0</v>
      </c>
      <c r="D5" s="4"/>
      <c r="F5" s="5">
        <v>0.15</v>
      </c>
      <c r="G5" s="2">
        <v>18</v>
      </c>
      <c r="H5" s="2">
        <v>21</v>
      </c>
      <c r="I5" s="2">
        <v>0</v>
      </c>
      <c r="J5" s="2">
        <v>2</v>
      </c>
    </row>
    <row r="6" spans="1:10" ht="18">
      <c r="A6" s="8">
        <v>0.26573200000000002</v>
      </c>
      <c r="B6" s="2">
        <v>0.2</v>
      </c>
      <c r="C6" s="4">
        <f t="shared" si="0"/>
        <v>4</v>
      </c>
      <c r="D6" s="4"/>
      <c r="F6" s="5">
        <v>0.2</v>
      </c>
      <c r="G6" s="2">
        <v>36</v>
      </c>
      <c r="H6" s="2">
        <v>6</v>
      </c>
      <c r="I6" s="2">
        <v>0</v>
      </c>
      <c r="J6" s="2">
        <v>0</v>
      </c>
    </row>
    <row r="7" spans="1:10" ht="18">
      <c r="A7" s="8">
        <v>0.26536399999999999</v>
      </c>
      <c r="B7" s="2">
        <v>0.25</v>
      </c>
      <c r="C7" s="4">
        <f t="shared" si="0"/>
        <v>0</v>
      </c>
      <c r="D7" s="4"/>
      <c r="F7" s="5">
        <v>0.25</v>
      </c>
      <c r="G7" s="2">
        <v>84</v>
      </c>
      <c r="H7" s="2">
        <v>6</v>
      </c>
      <c r="I7" s="2">
        <v>0</v>
      </c>
      <c r="J7" s="2">
        <v>2</v>
      </c>
    </row>
    <row r="8" spans="1:10" ht="18">
      <c r="A8" s="8">
        <v>0.627328</v>
      </c>
      <c r="B8" s="2">
        <v>0.3</v>
      </c>
      <c r="C8" s="4">
        <f t="shared" si="0"/>
        <v>29</v>
      </c>
      <c r="D8" s="4"/>
      <c r="F8" s="5">
        <v>0.3</v>
      </c>
      <c r="G8" s="2">
        <v>147</v>
      </c>
      <c r="H8" s="2">
        <v>10</v>
      </c>
      <c r="I8" s="2">
        <v>0</v>
      </c>
      <c r="J8" s="2">
        <v>2</v>
      </c>
    </row>
    <row r="9" spans="1:10" ht="18">
      <c r="A9" s="8">
        <v>8.9443999999999996E-2</v>
      </c>
      <c r="B9" s="2">
        <v>0.35</v>
      </c>
      <c r="C9" s="4">
        <f t="shared" si="0"/>
        <v>1</v>
      </c>
      <c r="D9" s="4"/>
      <c r="F9" s="5">
        <v>0.35</v>
      </c>
      <c r="G9" s="2">
        <v>202</v>
      </c>
      <c r="H9" s="2">
        <v>9</v>
      </c>
      <c r="I9" s="2">
        <v>0</v>
      </c>
      <c r="J9" s="2">
        <v>5</v>
      </c>
    </row>
    <row r="10" spans="1:10" ht="18">
      <c r="A10" s="8">
        <v>0.52756199999999998</v>
      </c>
      <c r="B10" s="2">
        <v>0.4</v>
      </c>
      <c r="C10" s="4">
        <f t="shared" si="0"/>
        <v>3</v>
      </c>
      <c r="D10" s="4"/>
      <c r="F10" s="5">
        <v>0.4</v>
      </c>
      <c r="G10" s="2">
        <v>245</v>
      </c>
      <c r="H10" s="2">
        <v>35</v>
      </c>
      <c r="I10" s="2">
        <v>1</v>
      </c>
      <c r="J10" s="2">
        <v>5</v>
      </c>
    </row>
    <row r="11" spans="1:10" ht="18">
      <c r="A11" s="8">
        <v>0.48108699999999999</v>
      </c>
      <c r="B11" s="2">
        <v>0.45</v>
      </c>
      <c r="C11" s="4">
        <f t="shared" si="0"/>
        <v>10</v>
      </c>
      <c r="D11" s="4"/>
      <c r="F11" s="5">
        <v>0.45</v>
      </c>
      <c r="G11" s="2">
        <v>325</v>
      </c>
      <c r="H11" s="2">
        <v>61</v>
      </c>
      <c r="I11" s="2">
        <v>4</v>
      </c>
      <c r="J11" s="2">
        <v>3</v>
      </c>
    </row>
    <row r="12" spans="1:10" ht="18">
      <c r="A12" s="8">
        <v>0.45508399999999999</v>
      </c>
      <c r="B12" s="2">
        <v>0.5</v>
      </c>
      <c r="C12" s="4">
        <f t="shared" si="0"/>
        <v>19</v>
      </c>
      <c r="D12" s="4"/>
      <c r="F12" s="5">
        <v>0.5</v>
      </c>
      <c r="G12" s="2">
        <v>388</v>
      </c>
      <c r="H12" s="2">
        <v>316</v>
      </c>
      <c r="I12" s="2">
        <v>6</v>
      </c>
      <c r="J12" s="2">
        <v>4</v>
      </c>
    </row>
    <row r="13" spans="1:10" ht="18">
      <c r="A13" s="8">
        <v>0.54087499999999999</v>
      </c>
      <c r="B13" s="2">
        <v>0.55000000000000004</v>
      </c>
      <c r="C13" s="4">
        <f t="shared" si="0"/>
        <v>31</v>
      </c>
      <c r="D13" s="4"/>
      <c r="F13" s="5">
        <v>0.55000000000000004</v>
      </c>
      <c r="G13" s="2">
        <v>560</v>
      </c>
      <c r="H13" s="2">
        <v>501</v>
      </c>
      <c r="I13" s="2">
        <v>5</v>
      </c>
      <c r="J13" s="2">
        <v>29</v>
      </c>
    </row>
    <row r="14" spans="1:10" ht="18">
      <c r="A14" s="8">
        <v>0.52277799999999996</v>
      </c>
      <c r="B14" s="2">
        <v>0.6</v>
      </c>
      <c r="C14" s="4">
        <f t="shared" si="0"/>
        <v>5</v>
      </c>
      <c r="D14" s="4"/>
      <c r="F14" s="5">
        <v>0.6</v>
      </c>
      <c r="G14" s="2">
        <v>701</v>
      </c>
      <c r="H14" s="2">
        <v>552</v>
      </c>
      <c r="I14" s="2">
        <v>17</v>
      </c>
      <c r="J14" s="2">
        <v>28</v>
      </c>
    </row>
    <row r="15" spans="1:10" ht="18">
      <c r="A15" s="8">
        <v>0.447855</v>
      </c>
      <c r="B15" s="2">
        <v>0.65</v>
      </c>
      <c r="C15" s="4">
        <f t="shared" si="0"/>
        <v>11</v>
      </c>
      <c r="D15" s="4"/>
      <c r="F15" s="5">
        <v>0.65</v>
      </c>
      <c r="G15" s="2">
        <v>376</v>
      </c>
      <c r="H15" s="2">
        <v>679</v>
      </c>
      <c r="I15" s="2">
        <v>10</v>
      </c>
      <c r="J15" s="2">
        <v>18</v>
      </c>
    </row>
    <row r="16" spans="1:10" ht="18">
      <c r="A16" s="8">
        <v>0.25469199999999997</v>
      </c>
      <c r="B16" s="2">
        <v>0.7</v>
      </c>
      <c r="C16" s="4">
        <f t="shared" si="0"/>
        <v>1</v>
      </c>
      <c r="D16" s="4"/>
      <c r="F16" s="5">
        <v>0.7</v>
      </c>
      <c r="G16" s="2">
        <v>178</v>
      </c>
      <c r="H16" s="2">
        <v>281</v>
      </c>
      <c r="I16" s="2">
        <v>7</v>
      </c>
      <c r="J16" s="2">
        <v>13</v>
      </c>
    </row>
    <row r="17" spans="1:10" ht="18">
      <c r="A17" s="8">
        <v>0.26536399999999999</v>
      </c>
      <c r="B17" s="2">
        <v>0.75</v>
      </c>
      <c r="C17" s="4">
        <f t="shared" si="0"/>
        <v>0</v>
      </c>
      <c r="D17" s="4"/>
      <c r="F17" s="5">
        <v>0.75</v>
      </c>
      <c r="G17" s="2">
        <v>143</v>
      </c>
      <c r="H17" s="2">
        <v>232</v>
      </c>
      <c r="I17" s="2">
        <v>6</v>
      </c>
      <c r="J17" s="2">
        <v>9</v>
      </c>
    </row>
    <row r="18" spans="1:10" ht="18">
      <c r="A18" s="8">
        <v>0.53142599999999995</v>
      </c>
      <c r="B18" s="2">
        <v>0.8</v>
      </c>
      <c r="C18" s="4">
        <f t="shared" si="0"/>
        <v>0</v>
      </c>
      <c r="D18" s="4"/>
      <c r="F18" s="5">
        <v>0.8</v>
      </c>
      <c r="G18" s="2">
        <v>50</v>
      </c>
      <c r="H18" s="2">
        <v>113</v>
      </c>
      <c r="I18" s="2">
        <v>3</v>
      </c>
      <c r="J18" s="2">
        <v>2</v>
      </c>
    </row>
    <row r="19" spans="1:10" ht="18">
      <c r="A19" s="8">
        <v>0.62910299999999997</v>
      </c>
      <c r="B19" s="2">
        <v>0.85</v>
      </c>
      <c r="C19" s="4">
        <f t="shared" si="0"/>
        <v>0</v>
      </c>
      <c r="D19" s="4"/>
      <c r="F19" s="5">
        <v>0.85</v>
      </c>
      <c r="G19" s="2">
        <v>25</v>
      </c>
      <c r="H19" s="2">
        <v>28</v>
      </c>
      <c r="I19" s="2">
        <v>1</v>
      </c>
      <c r="J19" s="2">
        <v>2</v>
      </c>
    </row>
    <row r="20" spans="1:10" ht="18">
      <c r="A20" s="8">
        <v>0.62388100000000002</v>
      </c>
      <c r="B20" s="2">
        <v>0.9</v>
      </c>
      <c r="C20" s="4">
        <f t="shared" si="0"/>
        <v>0</v>
      </c>
      <c r="D20" s="4"/>
      <c r="F20" s="5">
        <v>0.9</v>
      </c>
      <c r="G20" s="2">
        <v>7</v>
      </c>
      <c r="H20" s="2">
        <v>14</v>
      </c>
      <c r="I20" s="2">
        <v>0</v>
      </c>
      <c r="J20" s="2">
        <v>3</v>
      </c>
    </row>
    <row r="21" spans="1:10" ht="18">
      <c r="A21" s="8">
        <v>0.26536399999999999</v>
      </c>
      <c r="B21" s="2">
        <v>0.95</v>
      </c>
      <c r="C21" s="4">
        <f>COUNTIF($A$2:$A$1000,"&gt;="&amp;B20)-COUNTIF($A$2:$A$1000,"&gt;="&amp;B21)</f>
        <v>0</v>
      </c>
      <c r="D21" s="4"/>
      <c r="F21" s="5">
        <v>0.95</v>
      </c>
      <c r="G21" s="2">
        <v>1</v>
      </c>
      <c r="H21" s="2">
        <v>34</v>
      </c>
      <c r="I21" s="2">
        <v>0</v>
      </c>
      <c r="J21" s="2">
        <v>3</v>
      </c>
    </row>
    <row r="22" spans="1:10" ht="18">
      <c r="A22" s="8">
        <v>0.44366899999999998</v>
      </c>
      <c r="B22" s="2">
        <v>1</v>
      </c>
      <c r="C22" s="4">
        <f>COUNTIF($A$2:$A$1000,"&gt;="&amp;B21)-COUNTIF($A$2:$A$1000,"=&lt;"&amp;B22)</f>
        <v>0</v>
      </c>
      <c r="D22" s="4"/>
      <c r="F22" s="5">
        <v>1</v>
      </c>
      <c r="G22" s="2">
        <v>1</v>
      </c>
      <c r="H22" s="2">
        <v>4</v>
      </c>
      <c r="I22" s="2">
        <v>0</v>
      </c>
      <c r="J22" s="2">
        <v>1</v>
      </c>
    </row>
    <row r="23" spans="1:10" ht="18">
      <c r="A23" s="8">
        <v>0.44328899999999999</v>
      </c>
      <c r="C23" s="1">
        <f>SUM(C2:C22)</f>
        <v>122</v>
      </c>
      <c r="D23" s="1"/>
      <c r="G23" s="1">
        <f>SUM(G2:G22)</f>
        <v>3510</v>
      </c>
      <c r="H23" s="1">
        <f>SUM(H2:H22)</f>
        <v>2958</v>
      </c>
      <c r="I23" s="1">
        <f t="shared" ref="I23:J23" si="1">SUM(I2:I22)</f>
        <v>60</v>
      </c>
      <c r="J23" s="1">
        <f t="shared" si="1"/>
        <v>131</v>
      </c>
    </row>
    <row r="24" spans="1:10" ht="18">
      <c r="A24" s="8">
        <v>0.50529800000000002</v>
      </c>
    </row>
    <row r="25" spans="1:10" ht="18">
      <c r="A25" s="8">
        <v>0.57486000000000004</v>
      </c>
      <c r="G25" s="2"/>
      <c r="H25" s="2"/>
      <c r="I25" s="2"/>
      <c r="J25" s="2"/>
    </row>
    <row r="26" spans="1:10" ht="18">
      <c r="A26" s="8">
        <v>0.26536399999999999</v>
      </c>
      <c r="G26" s="2"/>
      <c r="H26" s="2"/>
      <c r="I26" s="2"/>
      <c r="J26" s="2"/>
    </row>
    <row r="27" spans="1:10" ht="18">
      <c r="A27" s="8">
        <v>0.50394099999999997</v>
      </c>
      <c r="G27" s="2"/>
      <c r="H27" s="2"/>
      <c r="I27" s="2"/>
      <c r="J27" s="2"/>
    </row>
    <row r="28" spans="1:10" ht="18">
      <c r="A28" s="8">
        <v>8.9443999999999996E-2</v>
      </c>
      <c r="G28" s="2"/>
      <c r="H28" s="2"/>
      <c r="I28" s="2"/>
      <c r="J28" s="2"/>
    </row>
    <row r="29" spans="1:10" ht="18">
      <c r="A29" s="8">
        <v>0.49944899999999998</v>
      </c>
      <c r="G29" s="2"/>
      <c r="H29" s="2"/>
      <c r="I29" s="2"/>
      <c r="J29" s="2"/>
    </row>
    <row r="30" spans="1:10" ht="18">
      <c r="A30" s="8">
        <v>0.25303599999999998</v>
      </c>
      <c r="G30" s="2"/>
      <c r="H30" s="2"/>
      <c r="I30" s="2"/>
      <c r="J30" s="2"/>
    </row>
    <row r="31" spans="1:10" ht="18">
      <c r="A31" s="8">
        <v>0.50014599999999998</v>
      </c>
      <c r="G31" s="2"/>
      <c r="H31" s="2"/>
      <c r="I31" s="2"/>
      <c r="J31" s="2"/>
    </row>
    <row r="32" spans="1:10" ht="18">
      <c r="A32" s="8">
        <v>0</v>
      </c>
      <c r="G32" s="2"/>
      <c r="H32" s="2"/>
      <c r="I32" s="2"/>
      <c r="J32" s="2"/>
    </row>
    <row r="33" spans="1:10" ht="18">
      <c r="A33" s="8">
        <v>0.325988</v>
      </c>
      <c r="G33" s="2"/>
      <c r="H33" s="2"/>
      <c r="I33" s="2"/>
      <c r="J33" s="2"/>
    </row>
    <row r="34" spans="1:10" ht="18">
      <c r="A34" s="8">
        <v>0.268459</v>
      </c>
      <c r="G34" s="2"/>
      <c r="H34" s="2"/>
      <c r="I34" s="2"/>
      <c r="J34" s="2"/>
    </row>
    <row r="35" spans="1:10" ht="18">
      <c r="A35" s="8">
        <v>0.55553799999999998</v>
      </c>
      <c r="G35" s="2"/>
      <c r="H35" s="2"/>
      <c r="I35" s="2"/>
      <c r="J35" s="2"/>
    </row>
    <row r="36" spans="1:10" ht="18">
      <c r="A36" s="8">
        <v>0.63207400000000002</v>
      </c>
      <c r="G36" s="2"/>
      <c r="H36" s="2"/>
      <c r="I36" s="2"/>
      <c r="J36" s="2"/>
    </row>
    <row r="37" spans="1:10" ht="18">
      <c r="A37" s="8">
        <v>0.45166000000000001</v>
      </c>
      <c r="G37" s="2"/>
      <c r="H37" s="2"/>
      <c r="I37" s="2"/>
      <c r="J37" s="2"/>
    </row>
    <row r="38" spans="1:10" ht="18">
      <c r="A38" s="8">
        <v>0.54600599999999999</v>
      </c>
      <c r="G38" s="2"/>
      <c r="H38" s="2"/>
      <c r="I38" s="2"/>
      <c r="J38" s="2"/>
    </row>
    <row r="39" spans="1:10" ht="18">
      <c r="A39" s="8">
        <v>0.50198600000000004</v>
      </c>
      <c r="G39" s="2"/>
      <c r="H39" s="2"/>
      <c r="I39" s="2"/>
      <c r="J39" s="2"/>
    </row>
    <row r="40" spans="1:10" ht="18">
      <c r="A40" s="8">
        <v>0.50695400000000002</v>
      </c>
      <c r="G40" s="2"/>
      <c r="H40" s="2"/>
      <c r="I40" s="2"/>
      <c r="J40" s="2"/>
    </row>
    <row r="41" spans="1:10" ht="18">
      <c r="A41" s="8">
        <v>0.178952</v>
      </c>
      <c r="G41" s="2"/>
      <c r="H41" s="2"/>
      <c r="I41" s="2"/>
      <c r="J41" s="2"/>
    </row>
    <row r="42" spans="1:10" ht="18">
      <c r="A42" s="8">
        <v>0.45356200000000002</v>
      </c>
      <c r="G42" s="2"/>
      <c r="H42" s="2"/>
      <c r="I42" s="2"/>
      <c r="J42" s="2"/>
    </row>
    <row r="43" spans="1:10" ht="18">
      <c r="A43" s="8">
        <v>0.64059100000000002</v>
      </c>
      <c r="G43" s="2"/>
      <c r="H43" s="2"/>
      <c r="I43" s="2"/>
      <c r="J43" s="2"/>
    </row>
    <row r="44" spans="1:10" ht="18">
      <c r="A44" s="8">
        <v>0.63097599999999998</v>
      </c>
      <c r="G44" s="2"/>
      <c r="H44" s="2"/>
      <c r="I44" s="2"/>
      <c r="J44" s="2"/>
    </row>
    <row r="45" spans="1:10" ht="18">
      <c r="A45" s="8">
        <v>0.479939</v>
      </c>
      <c r="G45" s="2"/>
      <c r="H45" s="2"/>
      <c r="I45" s="2"/>
      <c r="J45" s="2"/>
    </row>
    <row r="46" spans="1:10" ht="18">
      <c r="A46" s="8">
        <v>0.26775599999999999</v>
      </c>
    </row>
    <row r="47" spans="1:10" ht="18">
      <c r="A47" s="8">
        <v>0.64550600000000002</v>
      </c>
    </row>
    <row r="48" spans="1:10" ht="18">
      <c r="A48" s="8">
        <v>0.50217000000000001</v>
      </c>
    </row>
    <row r="49" spans="1:1" ht="18">
      <c r="A49" s="8">
        <v>0.42397099999999999</v>
      </c>
    </row>
    <row r="50" spans="1:1" ht="18">
      <c r="A50" s="8">
        <v>0.268459</v>
      </c>
    </row>
    <row r="51" spans="1:1" ht="18">
      <c r="A51" s="8">
        <v>0.49757099999999999</v>
      </c>
    </row>
    <row r="52" spans="1:1" ht="18">
      <c r="A52" s="8">
        <v>0.52130600000000005</v>
      </c>
    </row>
    <row r="53" spans="1:1" ht="18">
      <c r="A53" s="8">
        <v>0.26668399999999998</v>
      </c>
    </row>
    <row r="54" spans="1:1" ht="18">
      <c r="A54" s="8">
        <v>0.268459</v>
      </c>
    </row>
    <row r="55" spans="1:1" ht="18">
      <c r="A55" s="8">
        <v>0.53050600000000003</v>
      </c>
    </row>
    <row r="56" spans="1:1" ht="18">
      <c r="A56" s="8">
        <v>0.49701899999999999</v>
      </c>
    </row>
    <row r="57" spans="1:1" ht="18">
      <c r="A57" s="8">
        <v>0.2661</v>
      </c>
    </row>
    <row r="58" spans="1:1" ht="18">
      <c r="A58" s="8">
        <v>0.25303599999999998</v>
      </c>
    </row>
    <row r="59" spans="1:1" ht="18">
      <c r="A59" s="8">
        <v>0.58257800000000004</v>
      </c>
    </row>
    <row r="60" spans="1:1" ht="18">
      <c r="A60" s="8">
        <v>0.49462699999999998</v>
      </c>
    </row>
    <row r="61" spans="1:1" ht="18">
      <c r="A61" s="8">
        <v>0.253772</v>
      </c>
    </row>
    <row r="62" spans="1:1" ht="18">
      <c r="A62" s="8">
        <v>0.54306699999999997</v>
      </c>
    </row>
    <row r="63" spans="1:1" ht="18">
      <c r="A63" s="8">
        <v>0.52700999999999998</v>
      </c>
    </row>
    <row r="64" spans="1:1" ht="18">
      <c r="A64" s="8">
        <v>0.64229800000000004</v>
      </c>
    </row>
    <row r="65" spans="1:1" ht="18">
      <c r="A65" s="8">
        <v>0.268206</v>
      </c>
    </row>
    <row r="66" spans="1:1" ht="18">
      <c r="A66" s="8">
        <v>0.267204</v>
      </c>
    </row>
    <row r="67" spans="1:1" ht="18">
      <c r="A67" s="8">
        <v>0.26744499999999999</v>
      </c>
    </row>
    <row r="68" spans="1:1" ht="18">
      <c r="A68" s="8">
        <v>0.45242100000000002</v>
      </c>
    </row>
    <row r="69" spans="1:1" ht="18">
      <c r="A69" s="8">
        <v>0.44633299999999998</v>
      </c>
    </row>
    <row r="70" spans="1:1" ht="18">
      <c r="A70" s="8">
        <v>0.63332299999999997</v>
      </c>
    </row>
    <row r="71" spans="1:1" ht="18">
      <c r="A71" s="8">
        <v>0.49916199999999999</v>
      </c>
    </row>
    <row r="72" spans="1:1" ht="18">
      <c r="A72" s="8">
        <v>0.50290599999999996</v>
      </c>
    </row>
    <row r="73" spans="1:1" ht="18">
      <c r="A73" s="8">
        <v>8.8937000000000002E-2</v>
      </c>
    </row>
    <row r="74" spans="1:1" ht="18">
      <c r="A74" s="8">
        <v>8.9316999999999994E-2</v>
      </c>
    </row>
    <row r="75" spans="1:1" ht="18">
      <c r="A75" s="8">
        <v>0.50599300000000003</v>
      </c>
    </row>
    <row r="76" spans="1:1" ht="18">
      <c r="A76" s="8">
        <v>8.9570999999999998E-2</v>
      </c>
    </row>
    <row r="77" spans="1:1" ht="18">
      <c r="A77" s="8">
        <v>0.50599300000000003</v>
      </c>
    </row>
    <row r="78" spans="1:1" ht="18">
      <c r="A78" s="8">
        <v>0.26591599999999999</v>
      </c>
    </row>
    <row r="79" spans="1:1" ht="18">
      <c r="A79" s="8">
        <v>0.64324800000000004</v>
      </c>
    </row>
    <row r="80" spans="1:1" ht="18">
      <c r="A80" s="8">
        <v>0.57442700000000002</v>
      </c>
    </row>
    <row r="81" spans="1:1" ht="18">
      <c r="A81" s="8">
        <v>0.26701999999999998</v>
      </c>
    </row>
    <row r="82" spans="1:1" ht="18">
      <c r="A82" s="8">
        <v>0.49812299999999998</v>
      </c>
    </row>
    <row r="83" spans="1:1" ht="18">
      <c r="A83" s="8">
        <v>0.35764299999999999</v>
      </c>
    </row>
    <row r="84" spans="1:1" ht="18">
      <c r="A84" s="8">
        <v>0.26573200000000002</v>
      </c>
    </row>
    <row r="85" spans="1:1" ht="18">
      <c r="A85" s="8">
        <v>0.44366899999999998</v>
      </c>
    </row>
    <row r="86" spans="1:1" ht="18">
      <c r="A86" s="8">
        <v>0.17857100000000001</v>
      </c>
    </row>
    <row r="87" spans="1:1" ht="18">
      <c r="A87" s="8">
        <v>0.35669800000000002</v>
      </c>
    </row>
    <row r="88" spans="1:1" ht="18">
      <c r="A88" s="8">
        <v>0.179142</v>
      </c>
    </row>
    <row r="89" spans="1:1" ht="18">
      <c r="A89" s="8">
        <v>0.49858799999999998</v>
      </c>
    </row>
    <row r="90" spans="1:1" ht="18">
      <c r="A90" s="8">
        <v>0.25322</v>
      </c>
    </row>
    <row r="91" spans="1:1" ht="18">
      <c r="A91" s="8">
        <v>0.253772</v>
      </c>
    </row>
    <row r="92" spans="1:1" ht="18">
      <c r="A92" s="8">
        <v>0.421763</v>
      </c>
    </row>
    <row r="93" spans="1:1" ht="18">
      <c r="A93" s="8">
        <v>0.420518</v>
      </c>
    </row>
    <row r="94" spans="1:1" ht="18">
      <c r="A94" s="8">
        <v>0.51118600000000003</v>
      </c>
    </row>
    <row r="95" spans="1:1" ht="18">
      <c r="A95" s="8">
        <v>0.44481100000000001</v>
      </c>
    </row>
    <row r="96" spans="1:1" ht="18">
      <c r="A96" s="8">
        <v>0.52204200000000001</v>
      </c>
    </row>
    <row r="97" spans="1:1" ht="18">
      <c r="A97" s="8">
        <v>0.494259</v>
      </c>
    </row>
    <row r="98" spans="1:1" ht="18">
      <c r="A98" s="8">
        <v>0.50255700000000003</v>
      </c>
    </row>
    <row r="99" spans="1:1" ht="18">
      <c r="A99" s="8">
        <v>0.25432399999999999</v>
      </c>
    </row>
    <row r="100" spans="1:1" ht="18">
      <c r="A100" s="8">
        <v>0.55750500000000003</v>
      </c>
    </row>
    <row r="101" spans="1:1" ht="18">
      <c r="A101" s="8">
        <v>0.510266</v>
      </c>
    </row>
    <row r="102" spans="1:1" ht="18">
      <c r="A102" s="8">
        <v>0.63605400000000001</v>
      </c>
    </row>
    <row r="103" spans="1:1" ht="18">
      <c r="A103" s="8">
        <v>0.51505000000000001</v>
      </c>
    </row>
    <row r="104" spans="1:1" ht="18">
      <c r="A104" s="8">
        <v>0.44402700000000001</v>
      </c>
    </row>
    <row r="105" spans="1:1" ht="18">
      <c r="A105" s="8">
        <v>0.50842600000000004</v>
      </c>
    </row>
    <row r="106" spans="1:1" ht="18">
      <c r="A106" s="8">
        <v>0.2661</v>
      </c>
    </row>
    <row r="107" spans="1:1" ht="18">
      <c r="A107" s="8">
        <v>0.26744499999999999</v>
      </c>
    </row>
    <row r="108" spans="1:1" ht="18">
      <c r="A108" s="8">
        <v>0.45280100000000001</v>
      </c>
    </row>
    <row r="109" spans="1:1" ht="18">
      <c r="A109" s="8">
        <v>0.49057899999999999</v>
      </c>
    </row>
    <row r="110" spans="1:1" ht="18">
      <c r="A110" s="8">
        <v>0.26668399999999998</v>
      </c>
    </row>
    <row r="111" spans="1:1" ht="18">
      <c r="A111" s="8">
        <v>0.52296200000000004</v>
      </c>
    </row>
    <row r="112" spans="1:1" ht="18">
      <c r="A112" s="8">
        <v>0.26775599999999999</v>
      </c>
    </row>
    <row r="113" spans="1:1" ht="18">
      <c r="A113" s="8">
        <v>0.17857100000000001</v>
      </c>
    </row>
    <row r="114" spans="1:1" ht="18">
      <c r="A114" s="8">
        <v>0.50467200000000001</v>
      </c>
    </row>
    <row r="115" spans="1:1" ht="18">
      <c r="A115" s="8">
        <v>0.50253800000000004</v>
      </c>
    </row>
    <row r="116" spans="1:1" ht="18">
      <c r="A116" s="8">
        <v>0.684087</v>
      </c>
    </row>
    <row r="117" spans="1:1" ht="18">
      <c r="A117" s="8">
        <v>0.52976999999999996</v>
      </c>
    </row>
    <row r="118" spans="1:1" ht="18">
      <c r="A118" s="8">
        <v>0.26668399999999998</v>
      </c>
    </row>
    <row r="119" spans="1:1" ht="18">
      <c r="A119" s="8">
        <v>0.52461800000000003</v>
      </c>
    </row>
    <row r="120" spans="1:1" ht="18">
      <c r="A120" s="8">
        <v>8.8172E-2</v>
      </c>
    </row>
    <row r="121" spans="1:1" ht="18">
      <c r="A121" s="8">
        <v>0.47696300000000003</v>
      </c>
    </row>
    <row r="122" spans="1:1" ht="18">
      <c r="A122" s="8">
        <v>8.8356000000000004E-2</v>
      </c>
    </row>
    <row r="123" spans="1:1" ht="18">
      <c r="A123" s="8">
        <v>0.52737800000000001</v>
      </c>
    </row>
    <row r="124" spans="1:1" ht="18">
      <c r="A124" s="8"/>
    </row>
    <row r="125" spans="1:1" ht="18">
      <c r="A125" s="8"/>
    </row>
    <row r="126" spans="1:1" ht="18">
      <c r="A126" s="8"/>
    </row>
    <row r="127" spans="1:1" ht="18">
      <c r="A127" s="8"/>
    </row>
    <row r="128" spans="1:1" ht="18">
      <c r="A128" s="8"/>
    </row>
    <row r="129" spans="1:1" ht="18">
      <c r="A129" s="8"/>
    </row>
    <row r="130" spans="1:1" ht="18">
      <c r="A130" s="8"/>
    </row>
    <row r="131" spans="1:1" ht="18">
      <c r="A131" s="8"/>
    </row>
    <row r="132" spans="1:1" ht="18">
      <c r="A132" s="8"/>
    </row>
    <row r="133" spans="1:1" ht="18">
      <c r="A133" s="8"/>
    </row>
    <row r="134" spans="1:1" ht="18">
      <c r="A134" s="8"/>
    </row>
    <row r="135" spans="1:1" ht="18">
      <c r="A135" s="8"/>
    </row>
    <row r="136" spans="1:1" ht="18">
      <c r="A136" s="8"/>
    </row>
    <row r="137" spans="1:1" ht="18">
      <c r="A137" s="8"/>
    </row>
    <row r="138" spans="1:1" ht="18">
      <c r="A138" s="8"/>
    </row>
    <row r="139" spans="1:1" ht="18">
      <c r="A139" s="8"/>
    </row>
    <row r="140" spans="1:1" ht="18">
      <c r="A140" s="8"/>
    </row>
    <row r="141" spans="1:1" ht="18">
      <c r="A141" s="8"/>
    </row>
    <row r="142" spans="1:1" ht="18">
      <c r="A142" s="8"/>
    </row>
    <row r="143" spans="1:1" ht="18">
      <c r="A143" s="8"/>
    </row>
    <row r="144" spans="1:1" ht="18">
      <c r="A144" s="8"/>
    </row>
    <row r="145" spans="1:1" ht="18">
      <c r="A145" s="8"/>
    </row>
    <row r="146" spans="1:1" ht="18">
      <c r="A146" s="8"/>
    </row>
    <row r="147" spans="1:1" ht="18">
      <c r="A147" s="8"/>
    </row>
    <row r="148" spans="1:1" ht="18">
      <c r="A148" s="8"/>
    </row>
    <row r="149" spans="1:1" ht="18">
      <c r="A149" s="8"/>
    </row>
    <row r="150" spans="1:1" ht="18">
      <c r="A150" s="8"/>
    </row>
    <row r="151" spans="1:1" ht="18">
      <c r="A151" s="8"/>
    </row>
    <row r="152" spans="1:1" ht="18">
      <c r="A152" s="8"/>
    </row>
    <row r="153" spans="1:1" ht="18">
      <c r="A153" s="8"/>
    </row>
    <row r="154" spans="1:1" ht="18">
      <c r="A154" s="8"/>
    </row>
    <row r="155" spans="1:1" ht="18">
      <c r="A155" s="8"/>
    </row>
    <row r="156" spans="1:1" ht="18">
      <c r="A156" s="8"/>
    </row>
    <row r="157" spans="1:1" ht="18">
      <c r="A157" s="8"/>
    </row>
    <row r="158" spans="1:1" ht="18">
      <c r="A158" s="8"/>
    </row>
    <row r="159" spans="1:1" ht="18">
      <c r="A159" s="8"/>
    </row>
  </sheetData>
  <phoneticPr fontId="1"/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69593-665E-334F-B64F-C24DE01214D9}">
  <dimension ref="A1:I116"/>
  <sheetViews>
    <sheetView zoomScale="75" zoomScaleNormal="125" zoomScalePageLayoutView="125" workbookViewId="0">
      <selection activeCell="I30" sqref="I30:I31"/>
    </sheetView>
  </sheetViews>
  <sheetFormatPr baseColWidth="10" defaultColWidth="12.83203125" defaultRowHeight="15"/>
  <cols>
    <col min="3" max="3" width="13" customWidth="1"/>
  </cols>
  <sheetData>
    <row r="1" spans="1:9">
      <c r="A1" s="2" t="s">
        <v>8</v>
      </c>
      <c r="B1" s="2" t="s">
        <v>0</v>
      </c>
      <c r="C1" s="3" t="s">
        <v>1</v>
      </c>
      <c r="D1" s="3"/>
      <c r="E1" s="2" t="s">
        <v>0</v>
      </c>
      <c r="F1" t="s">
        <v>5</v>
      </c>
      <c r="G1" t="s">
        <v>6</v>
      </c>
      <c r="H1" s="3" t="s">
        <v>3</v>
      </c>
      <c r="I1" s="2" t="s">
        <v>4</v>
      </c>
    </row>
    <row r="2" spans="1:9">
      <c r="A2" s="2">
        <v>0</v>
      </c>
      <c r="B2" s="6">
        <v>0</v>
      </c>
      <c r="C2" s="7">
        <f>COUNTIF($A$2:$A$1000,B2)</f>
        <v>5</v>
      </c>
      <c r="D2" s="7"/>
      <c r="E2" s="5">
        <v>0</v>
      </c>
      <c r="F2" s="2">
        <v>1</v>
      </c>
      <c r="G2" s="2">
        <v>0</v>
      </c>
      <c r="H2" s="2">
        <v>0</v>
      </c>
      <c r="I2" s="2">
        <v>0</v>
      </c>
    </row>
    <row r="3" spans="1:9" ht="16">
      <c r="A3" s="2">
        <v>8.1992999999999996E-2</v>
      </c>
      <c r="B3" s="2">
        <v>0.05</v>
      </c>
      <c r="C3" s="4">
        <f>COUNTIF($A$2:$A$1000,"&gt;"&amp;B2)-COUNTIF($A$2:$A$1000,"&gt;="&amp;B3)</f>
        <v>1</v>
      </c>
      <c r="D3" s="4"/>
      <c r="E3" s="5">
        <v>0.05</v>
      </c>
      <c r="F3" s="2">
        <v>5</v>
      </c>
      <c r="G3" s="2">
        <v>2</v>
      </c>
      <c r="H3" s="2">
        <v>1</v>
      </c>
      <c r="I3" s="2">
        <v>0</v>
      </c>
    </row>
    <row r="4" spans="1:9" ht="16">
      <c r="A4" s="2">
        <v>0.20008300000000001</v>
      </c>
      <c r="B4" s="2">
        <v>0.1</v>
      </c>
      <c r="C4" s="4">
        <f t="shared" ref="C4:C21" si="0">COUNTIF($A$2:$A$1000,"&gt;="&amp;B3)-COUNTIF($A$2:$A$1000,"&gt;="&amp;B4)</f>
        <v>5</v>
      </c>
      <c r="D4" s="4"/>
      <c r="E4" s="5">
        <v>0.1</v>
      </c>
      <c r="F4" s="2">
        <v>11</v>
      </c>
      <c r="G4" s="2">
        <v>2</v>
      </c>
      <c r="H4" s="2">
        <v>0</v>
      </c>
      <c r="I4" s="2">
        <v>0</v>
      </c>
    </row>
    <row r="5" spans="1:9" ht="16">
      <c r="A5" s="2">
        <v>0</v>
      </c>
      <c r="B5" s="2">
        <v>0.15</v>
      </c>
      <c r="C5" s="4">
        <f t="shared" si="0"/>
        <v>9</v>
      </c>
      <c r="D5" s="4"/>
      <c r="E5" s="5">
        <v>0.15</v>
      </c>
      <c r="F5" s="2">
        <v>4</v>
      </c>
      <c r="G5" s="2">
        <v>7</v>
      </c>
      <c r="H5" s="2">
        <v>0</v>
      </c>
      <c r="I5" s="2">
        <v>0</v>
      </c>
    </row>
    <row r="6" spans="1:9" ht="16">
      <c r="A6" s="2">
        <v>0.20028899999999999</v>
      </c>
      <c r="B6" s="2">
        <v>0.2</v>
      </c>
      <c r="C6" s="4">
        <f t="shared" si="0"/>
        <v>1</v>
      </c>
      <c r="D6" s="4"/>
      <c r="E6" s="5">
        <v>0.2</v>
      </c>
      <c r="F6" s="2">
        <v>23</v>
      </c>
      <c r="G6" s="2">
        <v>10</v>
      </c>
      <c r="H6" s="2">
        <v>0</v>
      </c>
      <c r="I6" s="2">
        <v>1</v>
      </c>
    </row>
    <row r="7" spans="1:9" ht="16">
      <c r="A7" s="2">
        <v>0.12273100000000001</v>
      </c>
      <c r="B7" s="2">
        <v>0.25</v>
      </c>
      <c r="C7" s="4">
        <f t="shared" si="0"/>
        <v>4</v>
      </c>
      <c r="D7" s="4"/>
      <c r="E7" s="5">
        <v>0.25</v>
      </c>
      <c r="F7" s="2">
        <v>77</v>
      </c>
      <c r="G7" s="2">
        <v>46</v>
      </c>
      <c r="H7" s="2">
        <v>1</v>
      </c>
      <c r="I7" s="2">
        <v>5</v>
      </c>
    </row>
    <row r="8" spans="1:9" ht="16">
      <c r="A8" s="2">
        <v>0.123556</v>
      </c>
      <c r="B8" s="2">
        <v>0.3</v>
      </c>
      <c r="C8" s="4">
        <f t="shared" si="0"/>
        <v>0</v>
      </c>
      <c r="D8" s="4"/>
      <c r="E8" s="5">
        <v>0.3</v>
      </c>
      <c r="F8" s="2">
        <v>122</v>
      </c>
      <c r="G8" s="2">
        <v>65</v>
      </c>
      <c r="H8" s="2">
        <v>0</v>
      </c>
      <c r="I8" s="2">
        <v>5</v>
      </c>
    </row>
    <row r="9" spans="1:9" ht="16">
      <c r="A9" s="2">
        <v>0.12510299999999999</v>
      </c>
      <c r="B9" s="2">
        <v>0.35</v>
      </c>
      <c r="C9" s="4">
        <f t="shared" si="0"/>
        <v>0</v>
      </c>
      <c r="D9" s="4"/>
      <c r="E9" s="5">
        <v>0.35</v>
      </c>
      <c r="F9" s="2">
        <v>120</v>
      </c>
      <c r="G9" s="2">
        <v>109</v>
      </c>
      <c r="H9" s="2">
        <v>0</v>
      </c>
      <c r="I9" s="2">
        <v>4</v>
      </c>
    </row>
    <row r="10" spans="1:9" ht="16">
      <c r="A10" s="2">
        <v>0</v>
      </c>
      <c r="B10" s="2">
        <v>0.4</v>
      </c>
      <c r="C10" s="4">
        <f t="shared" si="0"/>
        <v>0</v>
      </c>
      <c r="D10" s="4"/>
      <c r="E10" s="5">
        <v>0.4</v>
      </c>
      <c r="F10" s="2">
        <v>515</v>
      </c>
      <c r="G10" s="2">
        <v>149</v>
      </c>
      <c r="H10" s="2">
        <v>6</v>
      </c>
      <c r="I10" s="2">
        <v>8</v>
      </c>
    </row>
    <row r="11" spans="1:9" ht="16">
      <c r="A11" s="2">
        <v>0.10602300000000001</v>
      </c>
      <c r="B11" s="2">
        <v>0.45</v>
      </c>
      <c r="C11" s="4">
        <f t="shared" si="0"/>
        <v>0</v>
      </c>
      <c r="D11" s="4"/>
      <c r="E11" s="5">
        <v>0.45</v>
      </c>
      <c r="F11" s="2">
        <v>879</v>
      </c>
      <c r="G11" s="2">
        <v>533</v>
      </c>
      <c r="H11" s="2">
        <v>12</v>
      </c>
      <c r="I11" s="2">
        <v>23</v>
      </c>
    </row>
    <row r="12" spans="1:9" ht="16">
      <c r="A12" s="2">
        <v>0.20266100000000001</v>
      </c>
      <c r="B12" s="2">
        <v>0.5</v>
      </c>
      <c r="C12" s="4">
        <f t="shared" si="0"/>
        <v>0</v>
      </c>
      <c r="D12" s="4"/>
      <c r="E12" s="5">
        <v>0.5</v>
      </c>
      <c r="F12" s="2">
        <v>240</v>
      </c>
      <c r="G12" s="2">
        <v>351</v>
      </c>
      <c r="H12" s="2">
        <v>7</v>
      </c>
      <c r="I12" s="2">
        <v>9</v>
      </c>
    </row>
    <row r="13" spans="1:9" ht="16">
      <c r="A13" s="2">
        <v>8.4983000000000003E-2</v>
      </c>
      <c r="B13" s="2">
        <v>0.55000000000000004</v>
      </c>
      <c r="C13" s="4">
        <f t="shared" si="0"/>
        <v>0</v>
      </c>
      <c r="D13" s="4"/>
      <c r="E13" s="5">
        <v>0.55000000000000004</v>
      </c>
      <c r="F13" s="2">
        <v>444</v>
      </c>
      <c r="G13" s="2">
        <v>201</v>
      </c>
      <c r="H13" s="2">
        <v>6</v>
      </c>
      <c r="I13" s="2">
        <v>2</v>
      </c>
    </row>
    <row r="14" spans="1:9" ht="16">
      <c r="A14" s="2">
        <v>0.123144</v>
      </c>
      <c r="B14" s="2">
        <v>0.6</v>
      </c>
      <c r="C14" s="4">
        <f t="shared" si="0"/>
        <v>0</v>
      </c>
      <c r="D14" s="4"/>
      <c r="E14" s="5">
        <v>0.6</v>
      </c>
      <c r="F14" s="2">
        <v>829</v>
      </c>
      <c r="G14" s="2">
        <v>804</v>
      </c>
      <c r="H14" s="2">
        <v>23</v>
      </c>
      <c r="I14" s="2">
        <v>35</v>
      </c>
    </row>
    <row r="15" spans="1:9" ht="16">
      <c r="A15" s="2">
        <v>0.123144</v>
      </c>
      <c r="B15" s="2">
        <v>0.65</v>
      </c>
      <c r="C15" s="4">
        <f t="shared" si="0"/>
        <v>0</v>
      </c>
      <c r="D15" s="4"/>
      <c r="E15" s="5">
        <v>0.65</v>
      </c>
      <c r="F15" s="2">
        <v>62</v>
      </c>
      <c r="G15" s="2">
        <v>259</v>
      </c>
      <c r="H15" s="2">
        <v>4</v>
      </c>
      <c r="I15" s="2">
        <v>6</v>
      </c>
    </row>
    <row r="16" spans="1:9" ht="16">
      <c r="A16" s="2">
        <v>0.12273100000000001</v>
      </c>
      <c r="B16" s="2">
        <v>0.7</v>
      </c>
      <c r="C16" s="4">
        <f t="shared" si="0"/>
        <v>0</v>
      </c>
      <c r="D16" s="4"/>
      <c r="E16" s="5">
        <v>0.7</v>
      </c>
      <c r="F16" s="2">
        <v>47</v>
      </c>
      <c r="G16" s="2">
        <v>83</v>
      </c>
      <c r="H16" s="2">
        <v>0</v>
      </c>
      <c r="I16" s="2">
        <v>4</v>
      </c>
    </row>
    <row r="17" spans="1:9" ht="16">
      <c r="A17" s="2">
        <v>0.12273100000000001</v>
      </c>
      <c r="B17" s="2">
        <v>0.75</v>
      </c>
      <c r="C17" s="4">
        <f t="shared" si="0"/>
        <v>0</v>
      </c>
      <c r="D17" s="4"/>
      <c r="E17" s="5">
        <v>0.75</v>
      </c>
      <c r="F17" s="2">
        <v>110</v>
      </c>
      <c r="G17" s="2">
        <v>256</v>
      </c>
      <c r="H17" s="2">
        <v>0</v>
      </c>
      <c r="I17" s="2">
        <v>22</v>
      </c>
    </row>
    <row r="18" spans="1:9" ht="16">
      <c r="A18" s="2">
        <v>0.19997899999999999</v>
      </c>
      <c r="B18" s="2">
        <v>0.8</v>
      </c>
      <c r="C18" s="4">
        <f t="shared" si="0"/>
        <v>0</v>
      </c>
      <c r="D18" s="4"/>
      <c r="E18" s="5">
        <v>0.8</v>
      </c>
      <c r="F18" s="2">
        <v>18</v>
      </c>
      <c r="G18" s="2">
        <v>61</v>
      </c>
      <c r="H18" s="2">
        <v>0</v>
      </c>
      <c r="I18" s="2">
        <v>6</v>
      </c>
    </row>
    <row r="19" spans="1:9" ht="16">
      <c r="A19" s="2">
        <v>8.5499000000000006E-2</v>
      </c>
      <c r="B19" s="2">
        <v>0.85</v>
      </c>
      <c r="C19" s="4">
        <f t="shared" si="0"/>
        <v>0</v>
      </c>
      <c r="D19" s="4"/>
      <c r="E19" s="5">
        <v>0.85</v>
      </c>
      <c r="F19" s="2">
        <v>0</v>
      </c>
      <c r="G19" s="2">
        <v>15</v>
      </c>
      <c r="H19" s="2">
        <v>0</v>
      </c>
      <c r="I19" s="2">
        <v>1</v>
      </c>
    </row>
    <row r="20" spans="1:9" ht="16">
      <c r="A20" s="2">
        <v>0.12737200000000001</v>
      </c>
      <c r="B20" s="2">
        <v>0.9</v>
      </c>
      <c r="C20" s="4">
        <f t="shared" si="0"/>
        <v>0</v>
      </c>
      <c r="D20" s="4"/>
      <c r="E20" s="5">
        <v>0.9</v>
      </c>
      <c r="F20" s="2">
        <v>0</v>
      </c>
      <c r="G20" s="2">
        <v>5</v>
      </c>
      <c r="H20" s="2">
        <v>0</v>
      </c>
      <c r="I20" s="2">
        <v>0</v>
      </c>
    </row>
    <row r="21" spans="1:9" ht="16">
      <c r="A21" s="2">
        <v>0</v>
      </c>
      <c r="B21" s="2">
        <v>0.95</v>
      </c>
      <c r="C21" s="4">
        <f t="shared" si="0"/>
        <v>0</v>
      </c>
      <c r="D21" s="4"/>
      <c r="E21" s="5">
        <v>0.95</v>
      </c>
      <c r="F21" s="2">
        <v>2</v>
      </c>
      <c r="G21" s="2">
        <v>0</v>
      </c>
      <c r="H21" s="2">
        <v>0</v>
      </c>
      <c r="I21" s="2">
        <v>0</v>
      </c>
    </row>
    <row r="22" spans="1:9" ht="16">
      <c r="A22" s="2">
        <v>8.3540000000000003E-2</v>
      </c>
      <c r="B22" s="2">
        <v>1</v>
      </c>
      <c r="C22" s="4">
        <f>COUNTIF($A$2:$A$1000,"&gt;="&amp;B21)-COUNTIF($A$2:$A$1000,"=&lt;"&amp;B22)</f>
        <v>0</v>
      </c>
      <c r="D22" s="4"/>
      <c r="E22" s="5">
        <v>1</v>
      </c>
      <c r="F22" s="2">
        <v>1</v>
      </c>
      <c r="G22" s="2">
        <v>0</v>
      </c>
      <c r="H22" s="2">
        <v>0</v>
      </c>
      <c r="I22" s="2">
        <v>0</v>
      </c>
    </row>
    <row r="23" spans="1:9">
      <c r="A23" s="2">
        <v>0.20039199999999999</v>
      </c>
      <c r="C23" s="1">
        <f>SUM(C2:C22)</f>
        <v>25</v>
      </c>
      <c r="D23" s="1"/>
      <c r="F23" s="1">
        <f>SUM(F2:F22)</f>
        <v>3510</v>
      </c>
      <c r="G23" s="1">
        <f>SUM(G2:G22)</f>
        <v>2958</v>
      </c>
      <c r="H23" s="1">
        <f t="shared" ref="H23:I23" si="1">SUM(H2:H22)</f>
        <v>60</v>
      </c>
      <c r="I23" s="1">
        <f t="shared" si="1"/>
        <v>131</v>
      </c>
    </row>
    <row r="24" spans="1:9">
      <c r="A24" s="2">
        <v>4.2595000000000001E-2</v>
      </c>
    </row>
    <row r="25" spans="1:9">
      <c r="A25" s="2">
        <v>9.3233999999999997E-2</v>
      </c>
      <c r="F25" s="2"/>
      <c r="G25" s="2"/>
      <c r="H25" s="2"/>
      <c r="I25" s="2"/>
    </row>
    <row r="26" spans="1:9">
      <c r="A26" s="2">
        <v>0</v>
      </c>
      <c r="F26" s="2"/>
      <c r="G26" s="2"/>
      <c r="H26" s="2"/>
      <c r="I26" s="2"/>
    </row>
    <row r="27" spans="1:9">
      <c r="A27" s="2"/>
      <c r="F27" s="2"/>
      <c r="G27" s="2"/>
      <c r="H27" s="2"/>
      <c r="I27" s="2"/>
    </row>
    <row r="28" spans="1:9">
      <c r="A28" s="2"/>
      <c r="F28" s="2"/>
      <c r="G28" s="2"/>
      <c r="H28" s="2"/>
      <c r="I28" s="2"/>
    </row>
    <row r="29" spans="1:9">
      <c r="A29" s="2"/>
      <c r="F29" s="2"/>
      <c r="G29" s="2"/>
      <c r="H29" s="2"/>
      <c r="I29" s="2"/>
    </row>
    <row r="30" spans="1:9">
      <c r="A30" s="2"/>
      <c r="F30" s="2"/>
      <c r="G30" s="2"/>
      <c r="H30" s="2"/>
      <c r="I30" s="2"/>
    </row>
    <row r="31" spans="1:9">
      <c r="A31" s="2"/>
      <c r="F31" s="2"/>
      <c r="G31" s="2"/>
      <c r="H31" s="2"/>
      <c r="I31" s="2"/>
    </row>
    <row r="32" spans="1:9">
      <c r="A32" s="2"/>
      <c r="F32" s="2"/>
      <c r="G32" s="2"/>
      <c r="H32" s="2"/>
      <c r="I32" s="2"/>
    </row>
    <row r="33" spans="1:9">
      <c r="A33" s="2"/>
      <c r="F33" s="2"/>
      <c r="G33" s="2"/>
      <c r="H33" s="2"/>
      <c r="I33" s="2"/>
    </row>
    <row r="34" spans="1:9">
      <c r="A34" s="2"/>
      <c r="F34" s="2"/>
      <c r="G34" s="2"/>
      <c r="H34" s="2"/>
      <c r="I34" s="2"/>
    </row>
    <row r="35" spans="1:9">
      <c r="A35" s="2"/>
      <c r="F35" s="2"/>
      <c r="G35" s="2"/>
      <c r="H35" s="2"/>
      <c r="I35" s="2"/>
    </row>
    <row r="36" spans="1:9">
      <c r="A36" s="2"/>
      <c r="F36" s="2"/>
      <c r="G36" s="2"/>
      <c r="H36" s="2"/>
      <c r="I36" s="2"/>
    </row>
    <row r="37" spans="1:9">
      <c r="A37" s="2"/>
      <c r="F37" s="2"/>
      <c r="G37" s="2"/>
      <c r="H37" s="2"/>
      <c r="I37" s="2"/>
    </row>
    <row r="38" spans="1:9">
      <c r="A38" s="2"/>
      <c r="F38" s="2"/>
      <c r="G38" s="2"/>
      <c r="H38" s="2"/>
      <c r="I38" s="2"/>
    </row>
    <row r="39" spans="1:9">
      <c r="A39" s="2"/>
      <c r="F39" s="2"/>
      <c r="G39" s="2"/>
      <c r="H39" s="2"/>
      <c r="I39" s="2"/>
    </row>
    <row r="40" spans="1:9">
      <c r="A40" s="2"/>
      <c r="F40" s="2"/>
      <c r="G40" s="2"/>
      <c r="H40" s="2"/>
      <c r="I40" s="2"/>
    </row>
    <row r="41" spans="1:9">
      <c r="A41" s="2"/>
      <c r="F41" s="2"/>
      <c r="G41" s="2"/>
      <c r="H41" s="2"/>
      <c r="I41" s="2"/>
    </row>
    <row r="42" spans="1:9">
      <c r="A42" s="2"/>
      <c r="F42" s="2"/>
      <c r="G42" s="2"/>
      <c r="H42" s="2"/>
      <c r="I42" s="2"/>
    </row>
    <row r="43" spans="1:9">
      <c r="A43" s="2"/>
      <c r="F43" s="2"/>
      <c r="G43" s="2"/>
      <c r="H43" s="2"/>
      <c r="I43" s="2"/>
    </row>
    <row r="44" spans="1:9">
      <c r="A44" s="2"/>
      <c r="F44" s="2"/>
      <c r="G44" s="2"/>
      <c r="H44" s="2"/>
      <c r="I44" s="2"/>
    </row>
    <row r="45" spans="1:9">
      <c r="A45" s="2"/>
      <c r="F45" s="2"/>
      <c r="G45" s="2"/>
      <c r="H45" s="2"/>
      <c r="I45" s="2"/>
    </row>
    <row r="46" spans="1:9">
      <c r="A46" s="2"/>
    </row>
    <row r="47" spans="1:9">
      <c r="A47" s="2"/>
    </row>
    <row r="48" spans="1:9">
      <c r="A48" s="2"/>
    </row>
    <row r="49" spans="1:1">
      <c r="A49" s="2"/>
    </row>
    <row r="50" spans="1:1">
      <c r="A50" s="2"/>
    </row>
    <row r="51" spans="1:1">
      <c r="A51" s="2"/>
    </row>
    <row r="52" spans="1:1">
      <c r="A52" s="2"/>
    </row>
    <row r="53" spans="1:1">
      <c r="A53" s="2"/>
    </row>
    <row r="54" spans="1:1">
      <c r="A54" s="2"/>
    </row>
    <row r="55" spans="1:1">
      <c r="A55" s="2"/>
    </row>
    <row r="56" spans="1:1">
      <c r="A56" s="2"/>
    </row>
    <row r="57" spans="1:1">
      <c r="A57" s="2"/>
    </row>
    <row r="58" spans="1:1">
      <c r="A58" s="2"/>
    </row>
    <row r="59" spans="1:1">
      <c r="A59" s="2"/>
    </row>
    <row r="60" spans="1:1">
      <c r="A60" s="2"/>
    </row>
    <row r="61" spans="1:1">
      <c r="A61" s="2"/>
    </row>
    <row r="62" spans="1:1">
      <c r="A62" s="2"/>
    </row>
    <row r="63" spans="1:1">
      <c r="A63" s="2"/>
    </row>
    <row r="64" spans="1:1">
      <c r="A64" s="2"/>
    </row>
    <row r="65" spans="1:1">
      <c r="A65" s="2"/>
    </row>
    <row r="66" spans="1:1">
      <c r="A66" s="2"/>
    </row>
    <row r="67" spans="1:1">
      <c r="A67" s="2"/>
    </row>
    <row r="68" spans="1:1">
      <c r="A68" s="2"/>
    </row>
    <row r="69" spans="1:1">
      <c r="A69" s="2"/>
    </row>
    <row r="70" spans="1:1">
      <c r="A70" s="2"/>
    </row>
    <row r="71" spans="1:1">
      <c r="A71" s="2"/>
    </row>
    <row r="72" spans="1:1">
      <c r="A72" s="2"/>
    </row>
    <row r="73" spans="1:1">
      <c r="A73" s="2"/>
    </row>
    <row r="74" spans="1:1">
      <c r="A74" s="2"/>
    </row>
    <row r="75" spans="1:1">
      <c r="A75" s="2"/>
    </row>
    <row r="76" spans="1:1">
      <c r="A76" s="2"/>
    </row>
    <row r="77" spans="1:1">
      <c r="A77" s="2"/>
    </row>
    <row r="78" spans="1:1">
      <c r="A78" s="2"/>
    </row>
    <row r="79" spans="1:1">
      <c r="A79" s="2"/>
    </row>
    <row r="80" spans="1:1">
      <c r="A80" s="2"/>
    </row>
    <row r="81" spans="1:1">
      <c r="A81" s="2"/>
    </row>
    <row r="82" spans="1:1">
      <c r="A82" s="2"/>
    </row>
    <row r="83" spans="1:1">
      <c r="A83" s="2"/>
    </row>
    <row r="84" spans="1:1">
      <c r="A84" s="2"/>
    </row>
    <row r="85" spans="1:1">
      <c r="A85" s="2"/>
    </row>
    <row r="86" spans="1:1">
      <c r="A86" s="2"/>
    </row>
    <row r="87" spans="1:1">
      <c r="A87" s="2"/>
    </row>
    <row r="88" spans="1:1">
      <c r="A88" s="2"/>
    </row>
    <row r="89" spans="1:1">
      <c r="A89" s="2"/>
    </row>
    <row r="90" spans="1:1">
      <c r="A90" s="2"/>
    </row>
    <row r="91" spans="1:1">
      <c r="A91" s="2"/>
    </row>
    <row r="92" spans="1:1">
      <c r="A92" s="2"/>
    </row>
    <row r="93" spans="1:1">
      <c r="A93" s="2"/>
    </row>
    <row r="94" spans="1:1">
      <c r="A94" s="2"/>
    </row>
    <row r="95" spans="1:1">
      <c r="A95" s="2"/>
    </row>
    <row r="96" spans="1:1">
      <c r="A96" s="2"/>
    </row>
    <row r="97" spans="1:1">
      <c r="A97" s="2"/>
    </row>
    <row r="98" spans="1:1">
      <c r="A98" s="2"/>
    </row>
    <row r="99" spans="1:1">
      <c r="A99" s="2"/>
    </row>
    <row r="100" spans="1:1">
      <c r="A100" s="2"/>
    </row>
    <row r="101" spans="1:1">
      <c r="A101" s="2"/>
    </row>
    <row r="102" spans="1:1">
      <c r="A102" s="2"/>
    </row>
    <row r="103" spans="1:1">
      <c r="A103" s="2"/>
    </row>
    <row r="104" spans="1:1">
      <c r="A104" s="2"/>
    </row>
    <row r="105" spans="1:1">
      <c r="A105" s="2"/>
    </row>
    <row r="106" spans="1:1">
      <c r="A106" s="2"/>
    </row>
    <row r="107" spans="1:1">
      <c r="A107" s="2"/>
    </row>
    <row r="108" spans="1:1">
      <c r="A108" s="2"/>
    </row>
    <row r="109" spans="1:1">
      <c r="A109" s="2"/>
    </row>
    <row r="110" spans="1:1">
      <c r="A110" s="2"/>
    </row>
    <row r="111" spans="1:1">
      <c r="A111" s="2"/>
    </row>
    <row r="112" spans="1:1">
      <c r="A112" s="2"/>
    </row>
    <row r="113" spans="1:1">
      <c r="A113" s="2"/>
    </row>
    <row r="114" spans="1:1">
      <c r="A114" s="2"/>
    </row>
    <row r="115" spans="1:1">
      <c r="A115" s="2"/>
    </row>
    <row r="116" spans="1:1">
      <c r="A116" s="2"/>
    </row>
  </sheetData>
  <phoneticPr fontId="1"/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D9334-49B8-AA43-8DF8-D60CECB49AD4}">
  <dimension ref="A1:I116"/>
  <sheetViews>
    <sheetView topLeftCell="C5" zoomScale="91" zoomScaleNormal="125" zoomScalePageLayoutView="125" workbookViewId="0">
      <selection activeCell="F2" sqref="F2:I22"/>
    </sheetView>
  </sheetViews>
  <sheetFormatPr baseColWidth="10" defaultColWidth="12.83203125" defaultRowHeight="15"/>
  <cols>
    <col min="3" max="3" width="13" customWidth="1"/>
  </cols>
  <sheetData>
    <row r="1" spans="1:9">
      <c r="A1" s="2" t="s">
        <v>8</v>
      </c>
      <c r="B1" s="2" t="s">
        <v>0</v>
      </c>
      <c r="C1" s="3" t="s">
        <v>1</v>
      </c>
      <c r="D1" s="3"/>
      <c r="E1" s="2" t="s">
        <v>0</v>
      </c>
      <c r="F1" t="s">
        <v>5</v>
      </c>
      <c r="G1" t="s">
        <v>6</v>
      </c>
      <c r="H1" s="3" t="s">
        <v>3</v>
      </c>
      <c r="I1" s="2" t="s">
        <v>4</v>
      </c>
    </row>
    <row r="2" spans="1:9">
      <c r="A2" s="2">
        <v>0</v>
      </c>
      <c r="B2" s="6">
        <v>0</v>
      </c>
      <c r="C2" s="7">
        <f>COUNTIF($A$2:$A$1000,B2)</f>
        <v>5</v>
      </c>
      <c r="D2" s="7"/>
      <c r="E2" s="5">
        <v>0</v>
      </c>
      <c r="F2" s="2">
        <v>0</v>
      </c>
      <c r="G2" s="2">
        <v>1</v>
      </c>
      <c r="H2" s="2">
        <v>0</v>
      </c>
      <c r="I2" s="2">
        <v>0</v>
      </c>
    </row>
    <row r="3" spans="1:9" ht="16">
      <c r="A3" s="2">
        <v>8.1992999999999996E-2</v>
      </c>
      <c r="B3" s="2">
        <v>0.05</v>
      </c>
      <c r="C3" s="4">
        <f>COUNTIF($A$2:$A$1000,"&gt;"&amp;B2)-COUNTIF($A$2:$A$1000,"&gt;="&amp;B3)</f>
        <v>1</v>
      </c>
      <c r="D3" s="4"/>
      <c r="E3" s="5">
        <v>0.05</v>
      </c>
      <c r="F3" s="2">
        <v>0</v>
      </c>
      <c r="G3" s="2">
        <v>223</v>
      </c>
      <c r="H3" s="2">
        <v>0</v>
      </c>
      <c r="I3" s="2">
        <v>0</v>
      </c>
    </row>
    <row r="4" spans="1:9" ht="16">
      <c r="A4" s="2">
        <v>0.20008300000000001</v>
      </c>
      <c r="B4" s="2">
        <v>0.1</v>
      </c>
      <c r="C4" s="4">
        <f t="shared" ref="C4:C21" si="0">COUNTIF($A$2:$A$1000,"&gt;="&amp;B3)-COUNTIF($A$2:$A$1000,"&gt;="&amp;B4)</f>
        <v>5</v>
      </c>
      <c r="D4" s="4"/>
      <c r="E4" s="5">
        <v>0.1</v>
      </c>
      <c r="F4" s="2">
        <v>0</v>
      </c>
      <c r="G4" s="2">
        <v>953</v>
      </c>
      <c r="H4" s="2">
        <v>0</v>
      </c>
      <c r="I4" s="2">
        <v>16</v>
      </c>
    </row>
    <row r="5" spans="1:9" ht="16">
      <c r="A5" s="2">
        <v>0</v>
      </c>
      <c r="B5" s="2">
        <v>0.15</v>
      </c>
      <c r="C5" s="4">
        <f t="shared" si="0"/>
        <v>9</v>
      </c>
      <c r="D5" s="4"/>
      <c r="E5" s="5">
        <v>0.15</v>
      </c>
      <c r="F5" s="2">
        <v>0</v>
      </c>
      <c r="G5" s="2">
        <v>1516</v>
      </c>
      <c r="H5" s="2">
        <v>1</v>
      </c>
      <c r="I5" s="2">
        <v>67</v>
      </c>
    </row>
    <row r="6" spans="1:9" ht="16">
      <c r="A6" s="2">
        <v>0.20028899999999999</v>
      </c>
      <c r="B6" s="2">
        <v>0.2</v>
      </c>
      <c r="C6" s="4">
        <f t="shared" si="0"/>
        <v>1</v>
      </c>
      <c r="D6" s="4"/>
      <c r="E6" s="5">
        <v>0.2</v>
      </c>
      <c r="F6" s="2">
        <v>107</v>
      </c>
      <c r="G6" s="2">
        <v>265</v>
      </c>
      <c r="H6" s="2">
        <v>26</v>
      </c>
      <c r="I6" s="2">
        <v>48</v>
      </c>
    </row>
    <row r="7" spans="1:9" ht="16">
      <c r="A7" s="2">
        <v>0.12273100000000001</v>
      </c>
      <c r="B7" s="2">
        <v>0.25</v>
      </c>
      <c r="C7" s="4">
        <f t="shared" si="0"/>
        <v>4</v>
      </c>
      <c r="D7" s="4"/>
      <c r="E7" s="5">
        <v>0.25</v>
      </c>
      <c r="F7" s="2">
        <v>200</v>
      </c>
      <c r="G7" s="2">
        <v>0</v>
      </c>
      <c r="H7" s="2">
        <v>20</v>
      </c>
      <c r="I7" s="2">
        <v>0</v>
      </c>
    </row>
    <row r="8" spans="1:9" ht="16">
      <c r="A8" s="2">
        <v>0.123556</v>
      </c>
      <c r="B8" s="2">
        <v>0.3</v>
      </c>
      <c r="C8" s="4">
        <f t="shared" si="0"/>
        <v>0</v>
      </c>
      <c r="D8" s="4"/>
      <c r="E8" s="5">
        <v>0.3</v>
      </c>
      <c r="F8" s="2">
        <v>207</v>
      </c>
      <c r="G8" s="2">
        <v>0</v>
      </c>
      <c r="H8" s="2">
        <v>10</v>
      </c>
      <c r="I8" s="2">
        <v>0</v>
      </c>
    </row>
    <row r="9" spans="1:9" ht="16">
      <c r="A9" s="2">
        <v>0.12510299999999999</v>
      </c>
      <c r="B9" s="2">
        <v>0.35</v>
      </c>
      <c r="C9" s="4">
        <f t="shared" si="0"/>
        <v>0</v>
      </c>
      <c r="D9" s="4"/>
      <c r="E9" s="5">
        <v>0.35</v>
      </c>
      <c r="F9" s="2">
        <v>218</v>
      </c>
      <c r="G9" s="2">
        <v>0</v>
      </c>
      <c r="H9" s="2">
        <v>3</v>
      </c>
      <c r="I9" s="2">
        <v>0</v>
      </c>
    </row>
    <row r="10" spans="1:9" ht="16">
      <c r="A10" s="2">
        <v>0</v>
      </c>
      <c r="B10" s="2">
        <v>0.4</v>
      </c>
      <c r="C10" s="4">
        <f t="shared" si="0"/>
        <v>0</v>
      </c>
      <c r="D10" s="4"/>
      <c r="E10" s="5">
        <v>0.4</v>
      </c>
      <c r="F10" s="2">
        <v>221</v>
      </c>
      <c r="G10" s="2">
        <v>0</v>
      </c>
      <c r="H10" s="2">
        <v>0</v>
      </c>
      <c r="I10" s="2">
        <v>0</v>
      </c>
    </row>
    <row r="11" spans="1:9" ht="16">
      <c r="A11" s="2">
        <v>0.10602300000000001</v>
      </c>
      <c r="B11" s="2">
        <v>0.45</v>
      </c>
      <c r="C11" s="4">
        <f t="shared" si="0"/>
        <v>0</v>
      </c>
      <c r="D11" s="4"/>
      <c r="E11" s="5">
        <v>0.45</v>
      </c>
      <c r="F11" s="2">
        <v>218</v>
      </c>
      <c r="G11" s="2">
        <v>0</v>
      </c>
      <c r="H11" s="2">
        <v>0</v>
      </c>
      <c r="I11" s="2">
        <v>0</v>
      </c>
    </row>
    <row r="12" spans="1:9" ht="16">
      <c r="A12" s="2">
        <v>0.20266100000000001</v>
      </c>
      <c r="B12" s="2">
        <v>0.5</v>
      </c>
      <c r="C12" s="4">
        <f t="shared" si="0"/>
        <v>0</v>
      </c>
      <c r="D12" s="4"/>
      <c r="E12" s="5">
        <v>0.5</v>
      </c>
      <c r="F12" s="2">
        <v>227</v>
      </c>
      <c r="G12" s="2">
        <v>0</v>
      </c>
      <c r="H12" s="2">
        <v>0</v>
      </c>
      <c r="I12" s="2">
        <v>0</v>
      </c>
    </row>
    <row r="13" spans="1:9" ht="16">
      <c r="A13" s="2">
        <v>8.4983000000000003E-2</v>
      </c>
      <c r="B13" s="2">
        <v>0.55000000000000004</v>
      </c>
      <c r="C13" s="4">
        <f t="shared" si="0"/>
        <v>0</v>
      </c>
      <c r="D13" s="4"/>
      <c r="E13" s="5">
        <v>0.55000000000000004</v>
      </c>
      <c r="F13" s="2">
        <v>228</v>
      </c>
      <c r="G13" s="2">
        <v>0</v>
      </c>
      <c r="H13" s="2">
        <v>0</v>
      </c>
      <c r="I13" s="2">
        <v>0</v>
      </c>
    </row>
    <row r="14" spans="1:9" ht="16">
      <c r="A14" s="2">
        <v>0.123144</v>
      </c>
      <c r="B14" s="2">
        <v>0.6</v>
      </c>
      <c r="C14" s="4">
        <f t="shared" si="0"/>
        <v>0</v>
      </c>
      <c r="D14" s="4"/>
      <c r="E14" s="5">
        <v>0.6</v>
      </c>
      <c r="F14" s="2">
        <v>236</v>
      </c>
      <c r="G14" s="2">
        <v>0</v>
      </c>
      <c r="H14" s="2">
        <v>0</v>
      </c>
      <c r="I14" s="2">
        <v>0</v>
      </c>
    </row>
    <row r="15" spans="1:9" ht="16">
      <c r="A15" s="2">
        <v>0.123144</v>
      </c>
      <c r="B15" s="2">
        <v>0.65</v>
      </c>
      <c r="C15" s="4">
        <f t="shared" si="0"/>
        <v>0</v>
      </c>
      <c r="D15" s="4"/>
      <c r="E15" s="5">
        <v>0.65</v>
      </c>
      <c r="F15" s="2">
        <v>243</v>
      </c>
      <c r="G15" s="2">
        <v>0</v>
      </c>
      <c r="H15" s="2">
        <v>0</v>
      </c>
      <c r="I15" s="2">
        <v>0</v>
      </c>
    </row>
    <row r="16" spans="1:9" ht="16">
      <c r="A16" s="2">
        <v>0.12273100000000001</v>
      </c>
      <c r="B16" s="2">
        <v>0.7</v>
      </c>
      <c r="C16" s="4">
        <f t="shared" si="0"/>
        <v>0</v>
      </c>
      <c r="D16" s="4"/>
      <c r="E16" s="5">
        <v>0.7</v>
      </c>
      <c r="F16" s="2">
        <v>246</v>
      </c>
      <c r="G16" s="2">
        <v>0</v>
      </c>
      <c r="H16" s="2">
        <v>0</v>
      </c>
      <c r="I16" s="2">
        <v>0</v>
      </c>
    </row>
    <row r="17" spans="1:9" ht="16">
      <c r="A17" s="2">
        <v>0.12273100000000001</v>
      </c>
      <c r="B17" s="2">
        <v>0.75</v>
      </c>
      <c r="C17" s="4">
        <f t="shared" si="0"/>
        <v>0</v>
      </c>
      <c r="D17" s="4"/>
      <c r="E17" s="5">
        <v>0.75</v>
      </c>
      <c r="F17" s="2">
        <v>247</v>
      </c>
      <c r="G17" s="2">
        <v>0</v>
      </c>
      <c r="H17" s="2">
        <v>0</v>
      </c>
      <c r="I17" s="2">
        <v>0</v>
      </c>
    </row>
    <row r="18" spans="1:9" ht="16">
      <c r="A18" s="2">
        <v>0.19997899999999999</v>
      </c>
      <c r="B18" s="2">
        <v>0.8</v>
      </c>
      <c r="C18" s="4">
        <f t="shared" si="0"/>
        <v>0</v>
      </c>
      <c r="D18" s="4"/>
      <c r="E18" s="5">
        <v>0.8</v>
      </c>
      <c r="F18" s="2">
        <v>241</v>
      </c>
      <c r="G18" s="2">
        <v>0</v>
      </c>
      <c r="H18" s="2">
        <v>0</v>
      </c>
      <c r="I18" s="2">
        <v>0</v>
      </c>
    </row>
    <row r="19" spans="1:9" ht="16">
      <c r="A19" s="2">
        <v>8.5499000000000006E-2</v>
      </c>
      <c r="B19" s="2">
        <v>0.85</v>
      </c>
      <c r="C19" s="4">
        <f t="shared" si="0"/>
        <v>0</v>
      </c>
      <c r="D19" s="4"/>
      <c r="E19" s="5">
        <v>0.85</v>
      </c>
      <c r="F19" s="2">
        <v>235</v>
      </c>
      <c r="G19" s="2">
        <v>0</v>
      </c>
      <c r="H19" s="2">
        <v>0</v>
      </c>
      <c r="I19" s="2">
        <v>0</v>
      </c>
    </row>
    <row r="20" spans="1:9" ht="16">
      <c r="A20" s="2">
        <v>0.12737200000000001</v>
      </c>
      <c r="B20" s="2">
        <v>0.9</v>
      </c>
      <c r="C20" s="4">
        <f t="shared" si="0"/>
        <v>0</v>
      </c>
      <c r="D20" s="4"/>
      <c r="E20" s="5">
        <v>0.9</v>
      </c>
      <c r="F20" s="2">
        <v>228</v>
      </c>
      <c r="G20" s="2">
        <v>0</v>
      </c>
      <c r="H20" s="2">
        <v>0</v>
      </c>
      <c r="I20" s="2">
        <v>0</v>
      </c>
    </row>
    <row r="21" spans="1:9" ht="16">
      <c r="A21" s="2">
        <v>0</v>
      </c>
      <c r="B21" s="2">
        <v>0.95</v>
      </c>
      <c r="C21" s="4">
        <f t="shared" si="0"/>
        <v>0</v>
      </c>
      <c r="D21" s="4"/>
      <c r="E21" s="5">
        <v>0.95</v>
      </c>
      <c r="F21" s="2">
        <v>158</v>
      </c>
      <c r="G21" s="2">
        <v>0</v>
      </c>
      <c r="H21" s="2">
        <v>0</v>
      </c>
      <c r="I21" s="2">
        <v>0</v>
      </c>
    </row>
    <row r="22" spans="1:9" ht="16">
      <c r="A22" s="2">
        <v>8.3540000000000003E-2</v>
      </c>
      <c r="B22" s="2">
        <v>1</v>
      </c>
      <c r="C22" s="4">
        <f>COUNTIF($A$2:$A$1000,"&gt;="&amp;B21)-COUNTIF($A$2:$A$1000,"=&lt;"&amp;B22)</f>
        <v>0</v>
      </c>
      <c r="D22" s="4"/>
      <c r="E22" s="5">
        <v>1</v>
      </c>
      <c r="F22" s="2">
        <v>50</v>
      </c>
      <c r="G22" s="2">
        <v>0</v>
      </c>
      <c r="H22" s="2">
        <v>0</v>
      </c>
      <c r="I22" s="2">
        <v>0</v>
      </c>
    </row>
    <row r="23" spans="1:9">
      <c r="A23" s="2">
        <v>0.20039199999999999</v>
      </c>
      <c r="C23" s="1">
        <f>SUM(C2:C22)</f>
        <v>25</v>
      </c>
      <c r="D23" s="1"/>
      <c r="F23" s="1">
        <f>SUM(F2:F22)</f>
        <v>3510</v>
      </c>
      <c r="G23" s="1">
        <f>SUM(G2:G22)</f>
        <v>2958</v>
      </c>
      <c r="H23" s="1">
        <f t="shared" ref="H23:I23" si="1">SUM(H2:H22)</f>
        <v>60</v>
      </c>
      <c r="I23" s="1">
        <f t="shared" si="1"/>
        <v>131</v>
      </c>
    </row>
    <row r="24" spans="1:9">
      <c r="A24" s="2">
        <v>4.2595000000000001E-2</v>
      </c>
    </row>
    <row r="25" spans="1:9">
      <c r="A25" s="2">
        <v>9.3233999999999997E-2</v>
      </c>
    </row>
    <row r="26" spans="1:9">
      <c r="A26" s="2">
        <v>0</v>
      </c>
    </row>
    <row r="27" spans="1:9">
      <c r="A27" s="2"/>
    </row>
    <row r="28" spans="1:9">
      <c r="A28" s="2"/>
    </row>
    <row r="29" spans="1:9">
      <c r="A29" s="2"/>
    </row>
    <row r="30" spans="1:9">
      <c r="A30" s="2"/>
    </row>
    <row r="31" spans="1:9">
      <c r="A31" s="2"/>
    </row>
    <row r="32" spans="1:9">
      <c r="A32" s="2"/>
    </row>
    <row r="33" spans="1:1">
      <c r="A33" s="2"/>
    </row>
    <row r="34" spans="1:1">
      <c r="A34" s="2"/>
    </row>
    <row r="35" spans="1:1">
      <c r="A35" s="2"/>
    </row>
    <row r="36" spans="1:1">
      <c r="A36" s="2"/>
    </row>
    <row r="37" spans="1:1">
      <c r="A37" s="2"/>
    </row>
    <row r="38" spans="1:1">
      <c r="A38" s="2"/>
    </row>
    <row r="39" spans="1:1">
      <c r="A39" s="2"/>
    </row>
    <row r="40" spans="1:1">
      <c r="A40" s="2"/>
    </row>
    <row r="41" spans="1:1">
      <c r="A41" s="2"/>
    </row>
    <row r="42" spans="1:1">
      <c r="A42" s="2"/>
    </row>
    <row r="43" spans="1:1">
      <c r="A43" s="2"/>
    </row>
    <row r="44" spans="1:1">
      <c r="A44" s="2"/>
    </row>
    <row r="45" spans="1:1">
      <c r="A45" s="2"/>
    </row>
    <row r="46" spans="1:1">
      <c r="A46" s="2"/>
    </row>
    <row r="47" spans="1:1">
      <c r="A47" s="2"/>
    </row>
    <row r="48" spans="1:1">
      <c r="A48" s="2"/>
    </row>
    <row r="49" spans="1:1">
      <c r="A49" s="2"/>
    </row>
    <row r="50" spans="1:1">
      <c r="A50" s="2"/>
    </row>
    <row r="51" spans="1:1">
      <c r="A51" s="2"/>
    </row>
    <row r="52" spans="1:1">
      <c r="A52" s="2"/>
    </row>
    <row r="53" spans="1:1">
      <c r="A53" s="2"/>
    </row>
    <row r="54" spans="1:1">
      <c r="A54" s="2"/>
    </row>
    <row r="55" spans="1:1">
      <c r="A55" s="2"/>
    </row>
    <row r="56" spans="1:1">
      <c r="A56" s="2"/>
    </row>
    <row r="57" spans="1:1">
      <c r="A57" s="2"/>
    </row>
    <row r="58" spans="1:1">
      <c r="A58" s="2"/>
    </row>
    <row r="59" spans="1:1">
      <c r="A59" s="2"/>
    </row>
    <row r="60" spans="1:1">
      <c r="A60" s="2"/>
    </row>
    <row r="61" spans="1:1">
      <c r="A61" s="2"/>
    </row>
    <row r="62" spans="1:1">
      <c r="A62" s="2"/>
    </row>
    <row r="63" spans="1:1">
      <c r="A63" s="2"/>
    </row>
    <row r="64" spans="1:1">
      <c r="A64" s="2"/>
    </row>
    <row r="65" spans="1:1">
      <c r="A65" s="2"/>
    </row>
    <row r="66" spans="1:1">
      <c r="A66" s="2"/>
    </row>
    <row r="67" spans="1:1">
      <c r="A67" s="2"/>
    </row>
    <row r="68" spans="1:1">
      <c r="A68" s="2"/>
    </row>
    <row r="69" spans="1:1">
      <c r="A69" s="2"/>
    </row>
    <row r="70" spans="1:1">
      <c r="A70" s="2"/>
    </row>
    <row r="71" spans="1:1">
      <c r="A71" s="2"/>
    </row>
    <row r="72" spans="1:1">
      <c r="A72" s="2"/>
    </row>
    <row r="73" spans="1:1">
      <c r="A73" s="2"/>
    </row>
    <row r="74" spans="1:1">
      <c r="A74" s="2"/>
    </row>
    <row r="75" spans="1:1">
      <c r="A75" s="2"/>
    </row>
    <row r="76" spans="1:1">
      <c r="A76" s="2"/>
    </row>
    <row r="77" spans="1:1">
      <c r="A77" s="2"/>
    </row>
    <row r="78" spans="1:1">
      <c r="A78" s="2"/>
    </row>
    <row r="79" spans="1:1">
      <c r="A79" s="2"/>
    </row>
    <row r="80" spans="1:1">
      <c r="A80" s="2"/>
    </row>
    <row r="81" spans="1:1">
      <c r="A81" s="2"/>
    </row>
    <row r="82" spans="1:1">
      <c r="A82" s="2"/>
    </row>
    <row r="83" spans="1:1">
      <c r="A83" s="2"/>
    </row>
    <row r="84" spans="1:1">
      <c r="A84" s="2"/>
    </row>
    <row r="85" spans="1:1">
      <c r="A85" s="2"/>
    </row>
    <row r="86" spans="1:1">
      <c r="A86" s="2"/>
    </row>
    <row r="87" spans="1:1">
      <c r="A87" s="2"/>
    </row>
    <row r="88" spans="1:1">
      <c r="A88" s="2"/>
    </row>
    <row r="89" spans="1:1">
      <c r="A89" s="2"/>
    </row>
    <row r="90" spans="1:1">
      <c r="A90" s="2"/>
    </row>
    <row r="91" spans="1:1">
      <c r="A91" s="2"/>
    </row>
    <row r="92" spans="1:1">
      <c r="A92" s="2"/>
    </row>
    <row r="93" spans="1:1">
      <c r="A93" s="2"/>
    </row>
    <row r="94" spans="1:1">
      <c r="A94" s="2"/>
    </row>
    <row r="95" spans="1:1">
      <c r="A95" s="2"/>
    </row>
    <row r="96" spans="1:1">
      <c r="A96" s="2"/>
    </row>
    <row r="97" spans="1:1">
      <c r="A97" s="2"/>
    </row>
    <row r="98" spans="1:1">
      <c r="A98" s="2"/>
    </row>
    <row r="99" spans="1:1">
      <c r="A99" s="2"/>
    </row>
    <row r="100" spans="1:1">
      <c r="A100" s="2"/>
    </row>
    <row r="101" spans="1:1">
      <c r="A101" s="2"/>
    </row>
    <row r="102" spans="1:1">
      <c r="A102" s="2"/>
    </row>
    <row r="103" spans="1:1">
      <c r="A103" s="2"/>
    </row>
    <row r="104" spans="1:1">
      <c r="A104" s="2"/>
    </row>
    <row r="105" spans="1:1">
      <c r="A105" s="2"/>
    </row>
    <row r="106" spans="1:1">
      <c r="A106" s="2"/>
    </row>
    <row r="107" spans="1:1">
      <c r="A107" s="2"/>
    </row>
    <row r="108" spans="1:1">
      <c r="A108" s="2"/>
    </row>
    <row r="109" spans="1:1">
      <c r="A109" s="2"/>
    </row>
    <row r="110" spans="1:1">
      <c r="A110" s="2"/>
    </row>
    <row r="111" spans="1:1">
      <c r="A111" s="2"/>
    </row>
    <row r="112" spans="1:1">
      <c r="A112" s="2"/>
    </row>
    <row r="113" spans="1:1">
      <c r="A113" s="2"/>
    </row>
    <row r="114" spans="1:1">
      <c r="A114" s="2"/>
    </row>
    <row r="115" spans="1:1">
      <c r="A115" s="2"/>
    </row>
    <row r="116" spans="1:1">
      <c r="A116" s="2"/>
    </row>
  </sheetData>
  <phoneticPr fontId="1"/>
  <pageMargins left="0.7" right="0.7" top="0.75" bottom="0.75" header="0.3" footer="0.3"/>
  <pageSetup paperSize="9"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3E891-CC99-8349-8855-91C2E8B2EAC6}">
  <dimension ref="A1:L143"/>
  <sheetViews>
    <sheetView topLeftCell="D18" zoomScale="108" zoomScaleNormal="125" zoomScalePageLayoutView="125" workbookViewId="0">
      <selection activeCell="J42" sqref="J42"/>
    </sheetView>
  </sheetViews>
  <sheetFormatPr baseColWidth="10" defaultColWidth="12.83203125" defaultRowHeight="15"/>
  <cols>
    <col min="3" max="3" width="13" customWidth="1"/>
  </cols>
  <sheetData>
    <row r="1" spans="1:9">
      <c r="A1" s="2" t="s">
        <v>2</v>
      </c>
      <c r="B1" s="2" t="s">
        <v>0</v>
      </c>
      <c r="C1" s="3" t="s">
        <v>1</v>
      </c>
      <c r="D1" s="3"/>
      <c r="E1" s="2" t="s">
        <v>0</v>
      </c>
      <c r="F1" t="s">
        <v>5</v>
      </c>
      <c r="G1" t="s">
        <v>6</v>
      </c>
      <c r="H1" s="3" t="s">
        <v>3</v>
      </c>
      <c r="I1" s="2" t="s">
        <v>4</v>
      </c>
    </row>
    <row r="2" spans="1:9">
      <c r="A2" s="2">
        <v>0.63045099999999998</v>
      </c>
      <c r="B2" s="6">
        <v>0</v>
      </c>
      <c r="C2" s="7">
        <f>COUNTIF($A$2:$A$1000,B2)</f>
        <v>0</v>
      </c>
      <c r="D2" s="7"/>
      <c r="E2" s="5">
        <v>0</v>
      </c>
      <c r="F2" s="2">
        <v>0</v>
      </c>
      <c r="G2" s="2">
        <v>1</v>
      </c>
      <c r="H2" s="2">
        <v>0</v>
      </c>
      <c r="I2" s="2">
        <v>0</v>
      </c>
    </row>
    <row r="3" spans="1:9" ht="16">
      <c r="A3" s="2">
        <v>8.3613999999999994E-2</v>
      </c>
      <c r="B3" s="2">
        <v>0.05</v>
      </c>
      <c r="C3" s="4">
        <f>COUNTIF($A$2:$A$1000,"&gt;"&amp;B2)-COUNTIF($A$2:$A$1000,"&gt;="&amp;B3)</f>
        <v>3</v>
      </c>
      <c r="D3" s="4"/>
      <c r="E3" s="5">
        <v>0.05</v>
      </c>
      <c r="F3" s="2">
        <v>1</v>
      </c>
      <c r="G3" s="2">
        <v>46</v>
      </c>
      <c r="H3" s="2">
        <v>0</v>
      </c>
      <c r="I3" s="2">
        <v>0</v>
      </c>
    </row>
    <row r="4" spans="1:9" ht="16">
      <c r="A4" s="2">
        <v>0.70050100000000004</v>
      </c>
      <c r="B4" s="2">
        <v>0.1</v>
      </c>
      <c r="C4" s="4">
        <f t="shared" ref="C4:C21" si="0">COUNTIF($A$2:$A$1000,"&gt;="&amp;B3)-COUNTIF($A$2:$A$1000,"&gt;="&amp;B4)</f>
        <v>4</v>
      </c>
      <c r="D4" s="4"/>
      <c r="E4" s="5">
        <v>0.1</v>
      </c>
      <c r="F4" s="2">
        <v>0</v>
      </c>
      <c r="G4" s="2">
        <v>69</v>
      </c>
      <c r="H4" s="2">
        <v>0</v>
      </c>
      <c r="I4" s="2">
        <v>1</v>
      </c>
    </row>
    <row r="5" spans="1:9" ht="16">
      <c r="A5" s="2">
        <v>0.122588</v>
      </c>
      <c r="B5" s="2">
        <v>0.15</v>
      </c>
      <c r="C5" s="4">
        <f t="shared" si="0"/>
        <v>7</v>
      </c>
      <c r="D5" s="4"/>
      <c r="E5" s="5">
        <v>0.15</v>
      </c>
      <c r="F5" s="2">
        <v>1</v>
      </c>
      <c r="G5" s="2">
        <v>17</v>
      </c>
      <c r="H5" s="2">
        <v>0</v>
      </c>
      <c r="I5" s="2">
        <v>1</v>
      </c>
    </row>
    <row r="6" spans="1:9" ht="16">
      <c r="A6" s="2">
        <v>0.63920699999999997</v>
      </c>
      <c r="B6" s="2">
        <v>0.2</v>
      </c>
      <c r="C6" s="4">
        <f t="shared" si="0"/>
        <v>2</v>
      </c>
      <c r="D6" s="4"/>
      <c r="E6" s="5">
        <v>0.2</v>
      </c>
      <c r="F6" s="2">
        <v>4</v>
      </c>
      <c r="G6" s="2">
        <v>0</v>
      </c>
      <c r="H6" s="2">
        <v>2</v>
      </c>
      <c r="I6" s="2">
        <v>2</v>
      </c>
    </row>
    <row r="7" spans="1:9" ht="16">
      <c r="A7" s="2">
        <v>0.120337</v>
      </c>
      <c r="B7" s="2">
        <v>0.25</v>
      </c>
      <c r="C7" s="4">
        <f t="shared" si="0"/>
        <v>0</v>
      </c>
      <c r="D7" s="4"/>
      <c r="E7" s="5">
        <v>0.25</v>
      </c>
      <c r="F7" s="2">
        <v>5</v>
      </c>
      <c r="G7" s="2">
        <v>8</v>
      </c>
      <c r="H7" s="2">
        <v>1</v>
      </c>
      <c r="I7" s="2">
        <v>5</v>
      </c>
    </row>
    <row r="8" spans="1:9" ht="16">
      <c r="A8" s="2">
        <v>0.16614999999999999</v>
      </c>
      <c r="B8" s="2">
        <v>0.3</v>
      </c>
      <c r="C8" s="4">
        <f t="shared" si="0"/>
        <v>0</v>
      </c>
      <c r="D8" s="4"/>
      <c r="E8" s="5">
        <v>0.3</v>
      </c>
      <c r="F8" s="2">
        <v>2</v>
      </c>
      <c r="G8" s="2">
        <v>5</v>
      </c>
      <c r="H8" s="2">
        <v>0</v>
      </c>
      <c r="I8" s="2">
        <v>1</v>
      </c>
    </row>
    <row r="9" spans="1:9" ht="16">
      <c r="A9" s="2">
        <v>4.5147E-2</v>
      </c>
      <c r="B9" s="2">
        <v>0.35</v>
      </c>
      <c r="C9" s="4">
        <f t="shared" si="0"/>
        <v>0</v>
      </c>
      <c r="D9" s="4"/>
      <c r="E9" s="5">
        <v>0.35</v>
      </c>
      <c r="F9" s="2">
        <v>17</v>
      </c>
      <c r="G9" s="2">
        <v>26</v>
      </c>
      <c r="H9" s="2">
        <v>1</v>
      </c>
      <c r="I9" s="2">
        <v>5</v>
      </c>
    </row>
    <row r="10" spans="1:9" ht="16">
      <c r="A10" s="2">
        <v>0.105075</v>
      </c>
      <c r="B10" s="2">
        <v>0.4</v>
      </c>
      <c r="C10" s="4">
        <f t="shared" si="0"/>
        <v>0</v>
      </c>
      <c r="D10" s="4"/>
      <c r="E10" s="5">
        <v>0.4</v>
      </c>
      <c r="F10" s="2">
        <v>51</v>
      </c>
      <c r="G10" s="2">
        <v>216</v>
      </c>
      <c r="H10" s="2">
        <v>4</v>
      </c>
      <c r="I10" s="2">
        <v>5</v>
      </c>
    </row>
    <row r="11" spans="1:9" ht="16">
      <c r="A11" s="2">
        <v>0.10226399999999999</v>
      </c>
      <c r="B11" s="2">
        <v>0.45</v>
      </c>
      <c r="C11" s="4">
        <f t="shared" si="0"/>
        <v>0</v>
      </c>
      <c r="D11" s="4"/>
      <c r="E11" s="5">
        <v>0.45</v>
      </c>
      <c r="F11" s="2">
        <v>153</v>
      </c>
      <c r="G11" s="2">
        <v>417</v>
      </c>
      <c r="H11" s="2">
        <v>5</v>
      </c>
      <c r="I11" s="2">
        <v>8</v>
      </c>
    </row>
    <row r="12" spans="1:9" ht="16">
      <c r="A12" s="2">
        <v>0.72465900000000005</v>
      </c>
      <c r="B12" s="2">
        <v>0.5</v>
      </c>
      <c r="C12" s="4">
        <f t="shared" si="0"/>
        <v>0</v>
      </c>
      <c r="D12" s="4"/>
      <c r="E12" s="5">
        <v>0.5</v>
      </c>
      <c r="F12" s="2">
        <v>320</v>
      </c>
      <c r="G12" s="2">
        <v>344</v>
      </c>
      <c r="H12" s="2">
        <v>3</v>
      </c>
      <c r="I12" s="2">
        <v>16</v>
      </c>
    </row>
    <row r="13" spans="1:9" ht="16">
      <c r="A13" s="2">
        <v>7.0050000000000001E-2</v>
      </c>
      <c r="B13" s="2">
        <v>0.55000000000000004</v>
      </c>
      <c r="C13" s="4">
        <f t="shared" si="0"/>
        <v>0</v>
      </c>
      <c r="D13" s="4"/>
      <c r="E13" s="5">
        <v>0.55000000000000004</v>
      </c>
      <c r="F13" s="2">
        <v>606</v>
      </c>
      <c r="G13" s="2">
        <v>377</v>
      </c>
      <c r="H13" s="2">
        <v>8</v>
      </c>
      <c r="I13" s="2">
        <v>16</v>
      </c>
    </row>
    <row r="14" spans="1:9" ht="16">
      <c r="A14" s="2">
        <v>5.3439E-2</v>
      </c>
      <c r="B14" s="2">
        <v>0.6</v>
      </c>
      <c r="C14" s="4">
        <f t="shared" si="0"/>
        <v>0</v>
      </c>
      <c r="D14" s="4"/>
      <c r="E14" s="5">
        <v>0.6</v>
      </c>
      <c r="F14" s="2">
        <v>941</v>
      </c>
      <c r="G14" s="2">
        <v>237</v>
      </c>
      <c r="H14" s="2">
        <v>5</v>
      </c>
      <c r="I14" s="2">
        <v>26</v>
      </c>
    </row>
    <row r="15" spans="1:9" ht="16">
      <c r="A15" s="2">
        <v>0.153313</v>
      </c>
      <c r="B15" s="2">
        <v>0.65</v>
      </c>
      <c r="C15" s="4">
        <f t="shared" si="0"/>
        <v>3</v>
      </c>
      <c r="D15" s="4"/>
      <c r="E15" s="5">
        <v>0.65</v>
      </c>
      <c r="F15" s="2">
        <v>864</v>
      </c>
      <c r="G15" s="2">
        <v>201</v>
      </c>
      <c r="H15" s="2">
        <v>13</v>
      </c>
      <c r="I15" s="2">
        <v>13</v>
      </c>
    </row>
    <row r="16" spans="1:9" ht="16">
      <c r="A16" s="2">
        <v>0.105522</v>
      </c>
      <c r="B16" s="2">
        <v>0.7</v>
      </c>
      <c r="C16" s="4">
        <f t="shared" si="0"/>
        <v>1</v>
      </c>
      <c r="D16" s="4"/>
      <c r="E16" s="5">
        <v>0.7</v>
      </c>
      <c r="F16" s="2">
        <v>369</v>
      </c>
      <c r="G16" s="2">
        <v>426</v>
      </c>
      <c r="H16" s="2">
        <v>8</v>
      </c>
      <c r="I16" s="2">
        <v>12</v>
      </c>
    </row>
    <row r="17" spans="1:9" ht="16">
      <c r="A17" s="2">
        <v>0.12803400000000001</v>
      </c>
      <c r="B17" s="2">
        <v>0.75</v>
      </c>
      <c r="C17" s="4">
        <f t="shared" si="0"/>
        <v>3</v>
      </c>
      <c r="D17" s="4"/>
      <c r="E17" s="5">
        <v>0.75</v>
      </c>
      <c r="F17" s="2">
        <v>132</v>
      </c>
      <c r="G17" s="2">
        <v>277</v>
      </c>
      <c r="H17" s="2">
        <v>4</v>
      </c>
      <c r="I17" s="2">
        <v>7</v>
      </c>
    </row>
    <row r="18" spans="1:9" ht="16">
      <c r="A18" s="2">
        <v>0.68298800000000004</v>
      </c>
      <c r="B18" s="2">
        <v>0.8</v>
      </c>
      <c r="C18" s="4">
        <f t="shared" si="0"/>
        <v>1</v>
      </c>
      <c r="D18" s="4"/>
      <c r="E18" s="5">
        <v>0.8</v>
      </c>
      <c r="F18" s="2">
        <v>29</v>
      </c>
      <c r="G18" s="2">
        <v>121</v>
      </c>
      <c r="H18" s="2">
        <v>5</v>
      </c>
      <c r="I18" s="2">
        <v>11</v>
      </c>
    </row>
    <row r="19" spans="1:9" ht="16">
      <c r="A19" s="2">
        <v>0.79906100000000002</v>
      </c>
      <c r="B19" s="2">
        <v>0.85</v>
      </c>
      <c r="C19" s="4">
        <f t="shared" si="0"/>
        <v>1</v>
      </c>
      <c r="D19" s="4"/>
      <c r="E19" s="5">
        <v>0.85</v>
      </c>
      <c r="F19" s="2">
        <v>9</v>
      </c>
      <c r="G19" s="2">
        <v>96</v>
      </c>
      <c r="H19" s="2">
        <v>1</v>
      </c>
      <c r="I19" s="2">
        <v>2</v>
      </c>
    </row>
    <row r="20" spans="1:9" ht="16">
      <c r="A20" s="2">
        <v>0.10817499999999999</v>
      </c>
      <c r="B20" s="2">
        <v>0.9</v>
      </c>
      <c r="C20" s="4">
        <f t="shared" si="0"/>
        <v>0</v>
      </c>
      <c r="D20" s="4"/>
      <c r="E20" s="5">
        <v>0.9</v>
      </c>
      <c r="F20" s="2">
        <v>3</v>
      </c>
      <c r="G20" s="2">
        <v>55</v>
      </c>
      <c r="H20" s="2">
        <v>0</v>
      </c>
      <c r="I20" s="2">
        <v>0</v>
      </c>
    </row>
    <row r="21" spans="1:9" ht="16">
      <c r="A21" s="2">
        <v>0.63045099999999998</v>
      </c>
      <c r="B21" s="2">
        <v>0.95</v>
      </c>
      <c r="C21" s="4">
        <f t="shared" si="0"/>
        <v>0</v>
      </c>
      <c r="D21" s="4"/>
      <c r="E21" s="5">
        <v>0.95</v>
      </c>
      <c r="F21" s="2">
        <v>3</v>
      </c>
      <c r="G21" s="2">
        <v>13</v>
      </c>
      <c r="H21" s="2">
        <v>0</v>
      </c>
      <c r="I21" s="2">
        <v>0</v>
      </c>
    </row>
    <row r="22" spans="1:9" ht="16">
      <c r="A22" s="2">
        <v>5.5182000000000002E-2</v>
      </c>
      <c r="B22" s="2">
        <v>1</v>
      </c>
      <c r="C22" s="4">
        <f>COUNTIF($A$2:$A$1000,"&gt;="&amp;B21)-COUNTIF($A$2:$A$1000,"=&lt;"&amp;B22)</f>
        <v>0</v>
      </c>
      <c r="D22" s="4"/>
      <c r="E22" s="5">
        <v>1</v>
      </c>
      <c r="F22" s="2">
        <v>0</v>
      </c>
      <c r="G22" s="2">
        <v>6</v>
      </c>
      <c r="H22" s="2">
        <v>0</v>
      </c>
      <c r="I22" s="2">
        <v>0</v>
      </c>
    </row>
    <row r="23" spans="1:9">
      <c r="A23" s="2">
        <v>0.72677000000000003</v>
      </c>
      <c r="C23" s="1">
        <f>SUM(C2:C22)</f>
        <v>25</v>
      </c>
      <c r="D23" s="1"/>
      <c r="F23" s="1">
        <f>SUM(F2:F22)</f>
        <v>3510</v>
      </c>
      <c r="G23" s="1">
        <f>SUM(G2:G22)</f>
        <v>2958</v>
      </c>
      <c r="H23" s="1">
        <f t="shared" ref="H23:I23" si="1">SUM(H2:H22)</f>
        <v>60</v>
      </c>
      <c r="I23" s="1">
        <f t="shared" si="1"/>
        <v>131</v>
      </c>
    </row>
    <row r="24" spans="1:9">
      <c r="A24" s="2">
        <v>3.5025000000000001E-2</v>
      </c>
    </row>
    <row r="25" spans="1:9">
      <c r="A25" s="2">
        <v>0.81433199999999994</v>
      </c>
    </row>
    <row r="26" spans="1:9">
      <c r="A26" s="2">
        <v>3.5025000000000001E-2</v>
      </c>
    </row>
    <row r="27" spans="1:9">
      <c r="A27" s="2"/>
    </row>
    <row r="28" spans="1:9">
      <c r="A28" s="2"/>
      <c r="F28" s="2"/>
      <c r="G28" s="2"/>
      <c r="H28" s="2"/>
      <c r="I28" s="2"/>
    </row>
    <row r="29" spans="1:9">
      <c r="A29" s="2"/>
      <c r="F29" s="2"/>
      <c r="G29" s="2"/>
      <c r="H29" s="2"/>
      <c r="I29" s="2"/>
    </row>
    <row r="30" spans="1:9">
      <c r="A30" s="2"/>
      <c r="F30" s="2"/>
      <c r="G30" s="2"/>
      <c r="H30" s="2"/>
      <c r="I30" s="2"/>
    </row>
    <row r="31" spans="1:9">
      <c r="A31" s="2"/>
      <c r="F31" s="2"/>
      <c r="G31" s="2"/>
      <c r="H31" s="2"/>
      <c r="I31" s="2"/>
    </row>
    <row r="32" spans="1:9">
      <c r="A32" s="2"/>
      <c r="F32" s="2"/>
      <c r="G32" s="2"/>
      <c r="H32" s="2"/>
      <c r="I32" s="2"/>
    </row>
    <row r="33" spans="1:12">
      <c r="A33" s="2"/>
      <c r="F33" s="2"/>
      <c r="G33" s="2"/>
      <c r="H33" s="2"/>
      <c r="I33" s="2"/>
    </row>
    <row r="34" spans="1:12">
      <c r="A34" s="2"/>
      <c r="F34" s="2"/>
      <c r="G34" s="2"/>
      <c r="H34" s="2"/>
      <c r="I34" s="2"/>
    </row>
    <row r="35" spans="1:12">
      <c r="A35" s="2"/>
      <c r="F35" s="2"/>
      <c r="G35" s="2"/>
      <c r="H35" s="2"/>
      <c r="I35" s="2"/>
    </row>
    <row r="36" spans="1:12">
      <c r="A36" s="2"/>
      <c r="F36" s="2"/>
      <c r="G36" s="2"/>
      <c r="H36" s="2"/>
      <c r="I36" s="2"/>
    </row>
    <row r="37" spans="1:12">
      <c r="A37" s="2"/>
      <c r="F37" s="2"/>
      <c r="G37" s="2"/>
      <c r="H37" s="2"/>
      <c r="I37" s="2"/>
    </row>
    <row r="38" spans="1:12">
      <c r="A38" s="2"/>
      <c r="F38" s="2"/>
      <c r="G38" s="2"/>
      <c r="H38" s="2"/>
      <c r="I38" s="2"/>
    </row>
    <row r="39" spans="1:12">
      <c r="A39" s="2"/>
      <c r="F39" s="2"/>
      <c r="G39" s="2"/>
      <c r="H39" s="2"/>
      <c r="I39" s="2"/>
    </row>
    <row r="40" spans="1:12">
      <c r="A40" s="2"/>
      <c r="F40" s="2"/>
      <c r="G40" s="2"/>
      <c r="H40" s="2"/>
      <c r="I40" s="2"/>
    </row>
    <row r="41" spans="1:12">
      <c r="A41" s="2"/>
      <c r="F41" s="2"/>
      <c r="G41" s="2"/>
      <c r="H41" s="2"/>
      <c r="I41" s="2"/>
    </row>
    <row r="42" spans="1:12">
      <c r="A42" s="2"/>
      <c r="F42" s="2"/>
      <c r="G42" s="2"/>
      <c r="H42" s="2"/>
      <c r="I42" s="2"/>
    </row>
    <row r="43" spans="1:12">
      <c r="A43" s="2"/>
      <c r="F43" s="2"/>
      <c r="G43" s="2"/>
      <c r="H43" s="2"/>
      <c r="I43" s="2"/>
    </row>
    <row r="44" spans="1:12">
      <c r="A44" s="2"/>
      <c r="F44" s="2"/>
      <c r="G44" s="2"/>
      <c r="H44" s="2"/>
      <c r="I44" s="2"/>
      <c r="L44" t="s">
        <v>18</v>
      </c>
    </row>
    <row r="45" spans="1:12">
      <c r="A45" s="2"/>
      <c r="F45" s="2"/>
      <c r="G45" s="2"/>
      <c r="H45" s="2"/>
      <c r="I45" s="2"/>
      <c r="L45" t="s">
        <v>19</v>
      </c>
    </row>
    <row r="46" spans="1:12">
      <c r="A46" s="2"/>
      <c r="F46" s="2"/>
      <c r="G46" s="2"/>
      <c r="H46" s="2"/>
      <c r="I46" s="2"/>
    </row>
    <row r="47" spans="1:12">
      <c r="A47" s="2"/>
      <c r="F47" s="2"/>
      <c r="G47" s="2"/>
      <c r="H47" s="2"/>
      <c r="I47" s="2"/>
    </row>
    <row r="48" spans="1:12">
      <c r="A48" s="2"/>
      <c r="F48" s="2"/>
      <c r="G48" s="2"/>
      <c r="H48" s="2"/>
      <c r="I48" s="2"/>
    </row>
    <row r="49" spans="1:1">
      <c r="A49" s="2"/>
    </row>
    <row r="50" spans="1:1">
      <c r="A50" s="2"/>
    </row>
    <row r="51" spans="1:1">
      <c r="A51" s="2"/>
    </row>
    <row r="52" spans="1:1">
      <c r="A52" s="2"/>
    </row>
    <row r="53" spans="1:1">
      <c r="A53" s="2"/>
    </row>
    <row r="54" spans="1:1">
      <c r="A54" s="2"/>
    </row>
    <row r="55" spans="1:1">
      <c r="A55" s="2"/>
    </row>
    <row r="56" spans="1:1">
      <c r="A56" s="2"/>
    </row>
    <row r="57" spans="1:1">
      <c r="A57" s="2"/>
    </row>
    <row r="58" spans="1:1">
      <c r="A58" s="2"/>
    </row>
    <row r="59" spans="1:1">
      <c r="A59" s="2"/>
    </row>
    <row r="60" spans="1:1">
      <c r="A60" s="2"/>
    </row>
    <row r="61" spans="1:1">
      <c r="A61" s="2"/>
    </row>
    <row r="62" spans="1:1">
      <c r="A62" s="2"/>
    </row>
    <row r="63" spans="1:1">
      <c r="A63" s="2"/>
    </row>
    <row r="64" spans="1:1">
      <c r="A64" s="2"/>
    </row>
    <row r="65" spans="1:1">
      <c r="A65" s="2"/>
    </row>
    <row r="66" spans="1:1">
      <c r="A66" s="2"/>
    </row>
    <row r="67" spans="1:1">
      <c r="A67" s="2"/>
    </row>
    <row r="68" spans="1:1">
      <c r="A68" s="2"/>
    </row>
    <row r="69" spans="1:1">
      <c r="A69" s="2"/>
    </row>
    <row r="70" spans="1:1">
      <c r="A70" s="2"/>
    </row>
    <row r="71" spans="1:1">
      <c r="A71" s="2"/>
    </row>
    <row r="72" spans="1:1">
      <c r="A72" s="2"/>
    </row>
    <row r="73" spans="1:1">
      <c r="A73" s="2"/>
    </row>
    <row r="74" spans="1:1">
      <c r="A74" s="2"/>
    </row>
    <row r="75" spans="1:1">
      <c r="A75" s="2"/>
    </row>
    <row r="76" spans="1:1">
      <c r="A76" s="2"/>
    </row>
    <row r="77" spans="1:1">
      <c r="A77" s="2"/>
    </row>
    <row r="78" spans="1:1">
      <c r="A78" s="2"/>
    </row>
    <row r="79" spans="1:1">
      <c r="A79" s="2"/>
    </row>
    <row r="80" spans="1:1">
      <c r="A80" s="2"/>
    </row>
    <row r="81" spans="1:1">
      <c r="A81" s="2"/>
    </row>
    <row r="82" spans="1:1">
      <c r="A82" s="2"/>
    </row>
    <row r="83" spans="1:1">
      <c r="A83" s="2"/>
    </row>
    <row r="84" spans="1:1">
      <c r="A84" s="2"/>
    </row>
    <row r="85" spans="1:1">
      <c r="A85" s="2"/>
    </row>
    <row r="86" spans="1:1">
      <c r="A86" s="2"/>
    </row>
    <row r="87" spans="1:1">
      <c r="A87" s="2"/>
    </row>
    <row r="88" spans="1:1">
      <c r="A88" s="2"/>
    </row>
    <row r="89" spans="1:1">
      <c r="A89" s="2"/>
    </row>
    <row r="90" spans="1:1">
      <c r="A90" s="2"/>
    </row>
    <row r="91" spans="1:1">
      <c r="A91" s="2"/>
    </row>
    <row r="92" spans="1:1">
      <c r="A92" s="2"/>
    </row>
    <row r="93" spans="1:1">
      <c r="A93" s="2"/>
    </row>
    <row r="94" spans="1:1">
      <c r="A94" s="2"/>
    </row>
    <row r="95" spans="1:1">
      <c r="A95" s="2"/>
    </row>
    <row r="96" spans="1:1">
      <c r="A96" s="2"/>
    </row>
    <row r="97" spans="1:1">
      <c r="A97" s="2"/>
    </row>
    <row r="98" spans="1:1">
      <c r="A98" s="2"/>
    </row>
    <row r="99" spans="1:1">
      <c r="A99" s="2"/>
    </row>
    <row r="100" spans="1:1">
      <c r="A100" s="2"/>
    </row>
    <row r="101" spans="1:1">
      <c r="A101" s="2"/>
    </row>
    <row r="102" spans="1:1">
      <c r="A102" s="2"/>
    </row>
    <row r="103" spans="1:1">
      <c r="A103" s="2"/>
    </row>
    <row r="104" spans="1:1">
      <c r="A104" s="2"/>
    </row>
    <row r="105" spans="1:1">
      <c r="A105" s="2"/>
    </row>
    <row r="106" spans="1:1">
      <c r="A106" s="2"/>
    </row>
    <row r="107" spans="1:1">
      <c r="A107" s="2"/>
    </row>
    <row r="108" spans="1:1">
      <c r="A108" s="2"/>
    </row>
    <row r="109" spans="1:1">
      <c r="A109" s="2"/>
    </row>
    <row r="110" spans="1:1">
      <c r="A110" s="2"/>
    </row>
    <row r="111" spans="1:1">
      <c r="A111" s="2"/>
    </row>
    <row r="112" spans="1:1">
      <c r="A112" s="2"/>
    </row>
    <row r="113" spans="1:1">
      <c r="A113" s="2"/>
    </row>
    <row r="114" spans="1:1">
      <c r="A114" s="2"/>
    </row>
    <row r="115" spans="1:1">
      <c r="A115" s="2"/>
    </row>
    <row r="116" spans="1:1">
      <c r="A116" s="2"/>
    </row>
    <row r="117" spans="1:1">
      <c r="A117" s="2"/>
    </row>
    <row r="118" spans="1:1">
      <c r="A118" s="2"/>
    </row>
    <row r="119" spans="1:1">
      <c r="A119" s="2"/>
    </row>
    <row r="120" spans="1:1">
      <c r="A120" s="2"/>
    </row>
    <row r="121" spans="1:1">
      <c r="A121" s="2"/>
    </row>
    <row r="122" spans="1:1">
      <c r="A122" s="2"/>
    </row>
    <row r="123" spans="1:1">
      <c r="A123" s="2"/>
    </row>
    <row r="124" spans="1:1">
      <c r="A124" s="2"/>
    </row>
    <row r="125" spans="1:1">
      <c r="A125" s="2"/>
    </row>
    <row r="126" spans="1:1">
      <c r="A126" s="2"/>
    </row>
    <row r="127" spans="1:1">
      <c r="A127" s="2"/>
    </row>
    <row r="128" spans="1:1">
      <c r="A128" s="2"/>
    </row>
    <row r="129" spans="1:1">
      <c r="A129" s="2"/>
    </row>
    <row r="130" spans="1:1">
      <c r="A130" s="2"/>
    </row>
    <row r="131" spans="1:1">
      <c r="A131" s="2"/>
    </row>
    <row r="132" spans="1:1">
      <c r="A132" s="2"/>
    </row>
    <row r="133" spans="1:1">
      <c r="A133" s="2"/>
    </row>
    <row r="134" spans="1:1">
      <c r="A134" s="2"/>
    </row>
    <row r="135" spans="1:1">
      <c r="A135" s="2"/>
    </row>
    <row r="136" spans="1:1">
      <c r="A136" s="2"/>
    </row>
    <row r="137" spans="1:1">
      <c r="A137" s="2"/>
    </row>
    <row r="138" spans="1:1">
      <c r="A138" s="2"/>
    </row>
    <row r="139" spans="1:1">
      <c r="A139" s="2"/>
    </row>
    <row r="140" spans="1:1">
      <c r="A140" s="2"/>
    </row>
    <row r="141" spans="1:1">
      <c r="A141" s="2"/>
    </row>
    <row r="142" spans="1:1">
      <c r="A142" s="2"/>
    </row>
    <row r="143" spans="1:1">
      <c r="A143" s="2"/>
    </row>
  </sheetData>
  <phoneticPr fontId="1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グラフ</vt:lpstr>
      <vt:lpstr>spped_blue(s)</vt:lpstr>
      <vt:lpstr>spped_red(f)</vt:lpstr>
      <vt:lpstr>Relative_direction</vt:lpstr>
      <vt:lpstr>distance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Microsoft Office ユーザー</cp:lastModifiedBy>
  <dcterms:created xsi:type="dcterms:W3CDTF">2018-01-21T19:27:01Z</dcterms:created>
  <dcterms:modified xsi:type="dcterms:W3CDTF">2018-10-16T00:49:51Z</dcterms:modified>
</cp:coreProperties>
</file>