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<sst xmlns="http://schemas.openxmlformats.org/spreadsheetml/2006/main" count="12" uniqueCount="12">
  <si>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Spline cubico</t>
  </si>
  <si>
    <t xml:space="preserve">matrix</t>
  </si>
  <si>
    <t xml:space="preserve">#</t>
  </si>
  <si>
    <t xml:space="preserve">X</t>
  </si>
  <si>
    <t xml:space="preserve">Y = a</t>
  </si>
  <si>
    <t xml:space="preserve">h</t>
  </si>
  <si>
    <t xml:space="preserve">b</t>
  </si>
  <si>
    <t xml:space="preserve">c</t>
  </si>
  <si>
    <t xml:space="preserve">d</t>
  </si>
  <si>
    <t xml:space="preserve">A</t>
  </si>
  <si>
    <t xml:space="preserve">B</t>
  </si>
  <si>
    <t xml:space="preserve">inv(A)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</si>
</sst>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38" activeCellId="0" sqref="C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4" customFormat="false" ht="12.8" hidden="false" customHeight="false" outlineLevel="0" collapsed="false">
      <c r="J4" s="0" t="s">
        <v>1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J5" s="0" t="s">
        <v>9</v>
      </c>
      <c r="AA5" s="0" t="s">
        <v>10</v>
      </c>
    </row>
    <row r="6" customFormat="false" ht="12.8" hidden="false" customHeight="false" outlineLevel="0" collapsed="false">
      <c r="A6" s="0" t="n">
        <v>0</v>
      </c>
      <c r="B6" s="0" t="n">
        <v>4.36213</v>
      </c>
      <c r="C6" s="0" t="n">
        <v>1.78089</v>
      </c>
      <c r="D6" s="0" t="n">
        <f aca="false">(B7-B6)</f>
        <v>0.11594</v>
      </c>
      <c r="E6" s="0" t="n">
        <f aca="false">(1/D6)*(C7-C6)-(D6/3)*(2*F6+F7)</f>
        <v>0.472240790196996</v>
      </c>
      <c r="F6" s="0" t="n">
        <f aca="false" t="array" ref="F6:F20">MMULT(J24:X38,AA6:AA20)</f>
        <v>0</v>
      </c>
      <c r="G6" s="0" t="n">
        <f aca="false">(1/3*D6)*(F7-F6)</f>
        <v>0.0966741658147339</v>
      </c>
      <c r="I6" s="2" t="n">
        <v>1</v>
      </c>
      <c r="J6" s="3" t="n">
        <v>1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4"/>
      <c r="AA6" s="3" t="n">
        <v>0</v>
      </c>
    </row>
    <row r="7" customFormat="false" ht="12.8" hidden="false" customHeight="false" outlineLevel="0" collapsed="false">
      <c r="A7" s="0" t="n">
        <v>1</v>
      </c>
      <c r="B7" s="0" t="n">
        <v>4.47807</v>
      </c>
      <c r="C7" s="0" t="n">
        <v>1.84685</v>
      </c>
      <c r="D7" s="0" t="n">
        <f aca="false">(B8-B7)</f>
        <v>0.0839500000000006</v>
      </c>
      <c r="E7" s="0" t="n">
        <f aca="false">(1/D7)*(C8-C7)-(D7/3)*(2*F7+F8)</f>
        <v>0.762263287641197</v>
      </c>
      <c r="F7" s="0" t="n">
        <v>2.50148781649302</v>
      </c>
      <c r="G7" s="0" t="n">
        <f aca="false">(1/3*D7)*(F8-F7)</f>
        <v>-0.210381117173495</v>
      </c>
      <c r="I7" s="2" t="n">
        <v>2</v>
      </c>
      <c r="J7" s="3" t="n">
        <f aca="false">$D6</f>
        <v>0.11594</v>
      </c>
      <c r="K7" s="3" t="n">
        <f aca="false">2*($D6+$D7)</f>
        <v>0.399780000000002</v>
      </c>
      <c r="L7" s="3" t="n">
        <f aca="false">$D7</f>
        <v>0.0839500000000006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4"/>
      <c r="AA7" s="3" t="n">
        <f aca="false">(3/D7)*(C8-C7)-(3/D6)*(C7-C6)</f>
        <v>0.578901349951692</v>
      </c>
    </row>
    <row r="8" customFormat="false" ht="12.8" hidden="false" customHeight="false" outlineLevel="0" collapsed="false">
      <c r="A8" s="0" t="n">
        <v>2</v>
      </c>
      <c r="B8" s="0" t="n">
        <v>4.56202</v>
      </c>
      <c r="C8" s="0" t="n">
        <v>1.91081</v>
      </c>
      <c r="D8" s="0" t="n">
        <f aca="false">(B9-B8)</f>
        <v>0.0679699999999999</v>
      </c>
      <c r="E8" s="0" t="n">
        <f aca="false">(1/D8)*(C9-C8)-(D8/3)*(2*F8+F9)</f>
        <v>0.551119740509895</v>
      </c>
      <c r="F8" s="0" t="n">
        <v>-5.01659856254783</v>
      </c>
      <c r="G8" s="0" t="n">
        <f aca="false">(1/3*D8)*(F9-F8)</f>
        <v>0.172233040805754</v>
      </c>
      <c r="I8" s="2" t="n">
        <v>3</v>
      </c>
      <c r="J8" s="3" t="n">
        <v>0</v>
      </c>
      <c r="K8" s="3" t="n">
        <f aca="false">$D7</f>
        <v>0.0839500000000006</v>
      </c>
      <c r="L8" s="3" t="n">
        <f aca="false">2*($D7+$D8)</f>
        <v>0.303840000000001</v>
      </c>
      <c r="M8" s="3" t="n">
        <f aca="false">$D8</f>
        <v>0.0679699999999999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4"/>
      <c r="AA8" s="3" t="n">
        <f aca="false">(3/D8)*(C9-C8)-(3/D7)*(C8-C7)</f>
        <v>-1.13852248692906</v>
      </c>
    </row>
    <row r="9" customFormat="false" ht="12.8" hidden="false" customHeight="false" outlineLevel="0" collapsed="false">
      <c r="A9" s="0" t="n">
        <v>3</v>
      </c>
      <c r="B9" s="0" t="n">
        <v>4.62999</v>
      </c>
      <c r="C9" s="0" t="n">
        <v>1.9368</v>
      </c>
      <c r="D9" s="0" t="n">
        <f aca="false">(B10-B9)</f>
        <v>0.0979399999999995</v>
      </c>
      <c r="E9" s="0" t="n">
        <f aca="false">(1/D9)*(C10-C9)-(D9/3)*(2*F9+F10)</f>
        <v>0.385862454334407</v>
      </c>
      <c r="F9" s="0" t="n">
        <v>2.58527170988506</v>
      </c>
      <c r="G9" s="0" t="n">
        <f aca="false">(1/3*D9)*(F10-F9)</f>
        <v>-0.373697414650986</v>
      </c>
      <c r="I9" s="2" t="n">
        <v>4</v>
      </c>
      <c r="J9" s="3" t="n">
        <v>0</v>
      </c>
      <c r="K9" s="3" t="n">
        <v>0</v>
      </c>
      <c r="L9" s="3" t="n">
        <f aca="false">$D8</f>
        <v>0.0679699999999999</v>
      </c>
      <c r="M9" s="3" t="n">
        <f aca="false">2*($D8+$D9)</f>
        <v>0.331819999999999</v>
      </c>
      <c r="N9" s="3" t="n">
        <f aca="false">$D9</f>
        <v>0.0979399999999995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4"/>
      <c r="AA9" s="3" t="n">
        <f aca="false">(3/D9)*(C10-C9)-(3/D8)*(C9-C8)</f>
        <v>-0.351024078209134</v>
      </c>
    </row>
    <row r="10" customFormat="false" ht="12.8" hidden="false" customHeight="false" outlineLevel="0" collapsed="false">
      <c r="A10" s="0" t="n">
        <v>4</v>
      </c>
      <c r="B10" s="0" t="n">
        <v>4.72793</v>
      </c>
      <c r="C10" s="0" t="n">
        <v>1.96279</v>
      </c>
      <c r="D10" s="0" t="n">
        <f aca="false">(B11-B10)</f>
        <v>0.0690100000000005</v>
      </c>
      <c r="E10" s="0" t="n">
        <f aca="false">(1/D10)*(C11-C10)-(D10/3)*(2*F10+F11)</f>
        <v>-0.228826767086269</v>
      </c>
      <c r="F10" s="0" t="n">
        <v>-8.86145326410886</v>
      </c>
      <c r="G10" s="0" t="n">
        <f aca="false">(1/3*D10)*(F11-F10)</f>
        <v>1.12480718560637</v>
      </c>
      <c r="I10" s="2" t="n">
        <v>5</v>
      </c>
      <c r="J10" s="3" t="n">
        <v>0</v>
      </c>
      <c r="K10" s="3" t="n">
        <v>0</v>
      </c>
      <c r="L10" s="3" t="n">
        <v>0</v>
      </c>
      <c r="M10" s="3" t="n">
        <f aca="false">$D9</f>
        <v>0.0979399999999995</v>
      </c>
      <c r="N10" s="3" t="n">
        <f aca="false">2*($D9+$D10)</f>
        <v>0.3339</v>
      </c>
      <c r="O10" s="3" t="n">
        <f aca="false">$D10</f>
        <v>0.0690100000000005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4"/>
      <c r="AA10" s="3" t="n">
        <f aca="false">(3/D10)*(C11-C10)-(3/D9)*(C10-C9)</f>
        <v>0.0572549334431517</v>
      </c>
    </row>
    <row r="11" customFormat="false" ht="12.8" hidden="false" customHeight="false" outlineLevel="0" collapsed="false">
      <c r="A11" s="0" t="n">
        <v>5</v>
      </c>
      <c r="B11" s="0" t="n">
        <v>4.79694</v>
      </c>
      <c r="C11" s="0" t="n">
        <v>1.98242</v>
      </c>
      <c r="D11" s="0" t="n">
        <f aca="false">(B12-B11)</f>
        <v>0.0286400000000002</v>
      </c>
      <c r="E11" s="0" t="n">
        <f aca="false">(1/D11)*(C12-C11)-(D11/3)*(2*F11+F12)</f>
        <v>1.92253701022053</v>
      </c>
      <c r="F11" s="0" t="n">
        <v>40.0361203747709</v>
      </c>
      <c r="G11" s="0" t="n">
        <f aca="false">(1/3*D11)*(F12-F11)</f>
        <v>-5.56917149775396</v>
      </c>
      <c r="I11" s="2" t="n">
        <v>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f aca="false">$D10</f>
        <v>0.0690100000000005</v>
      </c>
      <c r="O11" s="3" t="n">
        <f aca="false">2*($D10+$D11)</f>
        <v>0.195300000000001</v>
      </c>
      <c r="P11" s="3" t="n">
        <f aca="false">$D11</f>
        <v>0.0286400000000002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4"/>
      <c r="AA11" s="3" t="n">
        <f aca="false">(3/D11)*(C12-C11)-(3/D10)*(C11-C10)</f>
        <v>-8.35335458629177</v>
      </c>
    </row>
    <row r="12" customFormat="false" ht="12.8" hidden="false" customHeight="false" outlineLevel="0" collapsed="false">
      <c r="A12" s="0" t="n">
        <v>6</v>
      </c>
      <c r="B12" s="0" t="n">
        <v>4.82558</v>
      </c>
      <c r="C12" s="0" t="n">
        <v>1.91082</v>
      </c>
      <c r="D12" s="0" t="n">
        <f aca="false">(B13-B12)</f>
        <v>0.00715999999999983</v>
      </c>
      <c r="E12" s="0" t="n">
        <f aca="false">(1/D12)*(C13-C12)-(D12/3)*(2*F12+F13)</f>
        <v>-12.4917085079744</v>
      </c>
      <c r="F12" s="0" t="n">
        <v>-543.326815842469</v>
      </c>
      <c r="G12" s="0" t="n">
        <f aca="false">(1/3*D12)*(F13-F12)</f>
        <v>6.38192850940618</v>
      </c>
      <c r="I12" s="2" t="n">
        <v>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f aca="false">$D11</f>
        <v>0.0286400000000002</v>
      </c>
      <c r="P12" s="3" t="n">
        <f aca="false">2*($D11+$D12)</f>
        <v>0.0716000000000001</v>
      </c>
      <c r="Q12" s="3" t="n">
        <f aca="false">$D12</f>
        <v>0.00715999999999983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4"/>
      <c r="AA12" s="3" t="n">
        <f aca="false">(3/D12)*(C13-C12)-(3/D11)*(C12-C11)</f>
        <v>-22.5000000000008</v>
      </c>
    </row>
    <row r="13" customFormat="false" ht="12.8" hidden="false" customHeight="false" outlineLevel="0" collapsed="false">
      <c r="A13" s="0" t="n">
        <v>7</v>
      </c>
      <c r="B13" s="0" t="n">
        <v>4.83274</v>
      </c>
      <c r="C13" s="0" t="n">
        <v>1.83922</v>
      </c>
      <c r="D13" s="0" t="n">
        <f aca="false">(B14-B13)</f>
        <v>0.00912999999999986</v>
      </c>
      <c r="E13" s="0" t="n">
        <f aca="false">(1/D13)*(C14-C13)-(D13/3)*(2*F13+F14)</f>
        <v>-1.12636298261987</v>
      </c>
      <c r="F13" s="0" t="n">
        <v>2130.66557636689</v>
      </c>
      <c r="G13" s="0" t="n">
        <f aca="false">(1/3*D13)*(F14-F13)</f>
        <v>-24.2784209585253</v>
      </c>
      <c r="I13" s="2" t="n">
        <v>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f aca="false">$D12</f>
        <v>0.00715999999999983</v>
      </c>
      <c r="Q13" s="3" t="n">
        <f aca="false">2*($D12+$D13)</f>
        <v>0.0325799999999994</v>
      </c>
      <c r="R13" s="3" t="n">
        <f aca="false">$D13</f>
        <v>0.00912999999999986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4"/>
      <c r="AA13" s="3" t="n">
        <f aca="false">(3/D13)*(C14-C13)-(3/D12)*(C13-C12)</f>
        <v>12.1445783132535</v>
      </c>
    </row>
    <row r="14" customFormat="false" ht="12.8" hidden="false" customHeight="false" outlineLevel="0" collapsed="false">
      <c r="A14" s="0" t="n">
        <v>8</v>
      </c>
      <c r="B14" s="0" t="n">
        <v>4.84187</v>
      </c>
      <c r="C14" s="0" t="n">
        <v>1.78488</v>
      </c>
      <c r="D14" s="0" t="n">
        <f aca="false">(B15-B14)</f>
        <v>-0.0119899999999999</v>
      </c>
      <c r="E14" s="0" t="n">
        <f aca="false">(1/D14)*(C15-C14)-(D14/3)*(2*F14+F15)</f>
        <v>-35.0556724337369</v>
      </c>
      <c r="F14" s="0" t="n">
        <v>-5846.90976597451</v>
      </c>
      <c r="G14" s="0" t="n">
        <f aca="false">(1/3*D14)*(F15-F14)</f>
        <v>-27.8803019321903</v>
      </c>
      <c r="I14" s="2" t="n">
        <v>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f aca="false">$D13</f>
        <v>0.00912999999999986</v>
      </c>
      <c r="R14" s="3" t="n">
        <f aca="false">2*($D13+$D14)</f>
        <v>-0.00572000000000017</v>
      </c>
      <c r="S14" s="3" t="n">
        <f aca="false">$D14</f>
        <v>-0.0119899999999999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4"/>
      <c r="AA14" s="3" t="n">
        <f aca="false">(3/D14)*(C15-C14)-(3/D13)*(C14-C13)</f>
        <v>39.3608428710676</v>
      </c>
    </row>
    <row r="15" customFormat="false" ht="12.8" hidden="false" customHeight="false" outlineLevel="0" collapsed="false">
      <c r="A15" s="0" t="n">
        <v>9</v>
      </c>
      <c r="B15" s="0" t="n">
        <v>4.82988</v>
      </c>
      <c r="C15" s="0" t="n">
        <v>1.69893</v>
      </c>
      <c r="D15" s="0" t="n">
        <f aca="false">(B16-B15)</f>
        <v>-0.0299899999999997</v>
      </c>
      <c r="E15" s="0" t="n">
        <f aca="false">(1/D15)*(C16-C15)-(D15/3)*(2*F15+F16)</f>
        <v>21.5123179577602</v>
      </c>
      <c r="F15" s="0" t="n">
        <v>1128.97895767615</v>
      </c>
      <c r="G15" s="0" t="n">
        <f aca="false">(1/3*D15)*(F16-F15)</f>
        <v>14.2787386421669</v>
      </c>
      <c r="I15" s="2" t="n">
        <v>10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f aca="false">$D14</f>
        <v>-0.0119899999999999</v>
      </c>
      <c r="S15" s="3" t="n">
        <f aca="false">2*($D14+$D15)</f>
        <v>-0.0839599999999994</v>
      </c>
      <c r="T15" s="3" t="n">
        <f aca="false">$D15</f>
        <v>-0.0299899999999997</v>
      </c>
      <c r="U15" s="3" t="n">
        <v>0</v>
      </c>
      <c r="V15" s="3" t="n">
        <v>0</v>
      </c>
      <c r="W15" s="3" t="n">
        <v>0</v>
      </c>
      <c r="X15" s="3" t="n">
        <v>0</v>
      </c>
      <c r="Y15" s="4"/>
      <c r="AA15" s="3" t="n">
        <f aca="false">(3/D15)*(C16-C15)-(3/D14)*(C15-C14)</f>
        <v>-15.7064882066611</v>
      </c>
    </row>
    <row r="16" customFormat="false" ht="12.8" hidden="false" customHeight="false" outlineLevel="0" collapsed="false">
      <c r="A16" s="0" t="n">
        <v>10</v>
      </c>
      <c r="B16" s="0" t="n">
        <v>4.79989</v>
      </c>
      <c r="C16" s="0" t="n">
        <v>1.64096</v>
      </c>
      <c r="D16" s="0" t="n">
        <f aca="false">(B17-B16)</f>
        <v>-0.0279800000000003</v>
      </c>
      <c r="E16" s="0" t="n">
        <f aca="false">(1/D16)*(C17-C16)-(D16/3)*(2*F16+F17)</f>
        <v>-3.36762399715379</v>
      </c>
      <c r="F16" s="0" t="n">
        <v>-299.371023200848</v>
      </c>
      <c r="G16" s="0" t="n">
        <f aca="false">(1/3*D16)*(F17-F16)</f>
        <v>-3.72285871878231</v>
      </c>
      <c r="I16" s="2" t="n">
        <v>11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f aca="false">$D15</f>
        <v>-0.0299899999999997</v>
      </c>
      <c r="T16" s="3" t="n">
        <f aca="false">2*($D15+$D16)</f>
        <v>-0.11594</v>
      </c>
      <c r="U16" s="3" t="n">
        <f aca="false">$D16</f>
        <v>-0.0279800000000003</v>
      </c>
      <c r="V16" s="3" t="n">
        <v>0</v>
      </c>
      <c r="W16" s="3" t="n">
        <v>0</v>
      </c>
      <c r="X16" s="3" t="n">
        <v>0</v>
      </c>
      <c r="Y16" s="4"/>
      <c r="AA16" s="3" t="n">
        <f aca="false">(3/D16)*(C17-C16)-(3/D15)*(C16-C15)</f>
        <v>-1.9411774379881</v>
      </c>
    </row>
    <row r="17" customFormat="false" ht="12.8" hidden="false" customHeight="false" outlineLevel="0" collapsed="false">
      <c r="A17" s="0" t="n">
        <v>11</v>
      </c>
      <c r="B17" s="0" t="n">
        <v>4.77191</v>
      </c>
      <c r="C17" s="0" t="n">
        <v>1.60498</v>
      </c>
      <c r="D17" s="0" t="n">
        <f aca="false">(B18-B17)</f>
        <v>-0.0439800000000004</v>
      </c>
      <c r="E17" s="0" t="n">
        <f aca="false">(1/D17)*(C18-C17)-(D17/3)*(2*F17+F18)</f>
        <v>2.21660230481891</v>
      </c>
      <c r="F17" s="0" t="n">
        <v>99.7918129802389</v>
      </c>
      <c r="G17" s="0" t="n">
        <f aca="false">(1/3*D17)*(F18-F17)</f>
        <v>1.67224163005203</v>
      </c>
      <c r="I17" s="2" t="n">
        <v>12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f aca="false">$D16</f>
        <v>-0.0279800000000003</v>
      </c>
      <c r="U17" s="3" t="n">
        <f aca="false">2*($D16+$D17)</f>
        <v>-0.143920000000001</v>
      </c>
      <c r="V17" s="3" t="n">
        <f aca="false">$D17</f>
        <v>-0.0439800000000004</v>
      </c>
      <c r="W17" s="3" t="n">
        <v>0</v>
      </c>
      <c r="X17" s="3" t="n">
        <v>0</v>
      </c>
      <c r="Y17" s="4"/>
      <c r="AA17" s="3" t="n">
        <f aca="false">(3/D17)*(C18-C17)-(3/D16)*(C17-C16)</f>
        <v>-5.35775553967115</v>
      </c>
    </row>
    <row r="18" customFormat="false" ht="12.8" hidden="false" customHeight="false" outlineLevel="0" collapsed="false">
      <c r="A18" s="0" t="n">
        <v>12</v>
      </c>
      <c r="B18" s="0" t="n">
        <v>4.72793</v>
      </c>
      <c r="C18" s="0" t="n">
        <v>1.62697</v>
      </c>
      <c r="D18" s="0" t="n">
        <f aca="false">(B19-B18)</f>
        <v>-0.0919499999999998</v>
      </c>
      <c r="E18" s="0" t="n">
        <f aca="false">(1/D18)*(C19-C18)-(D18/3)*(2*F18+F19)</f>
        <v>-1.54436067476687</v>
      </c>
      <c r="F18" s="0" t="n">
        <v>-14.2765110342235</v>
      </c>
      <c r="G18" s="0" t="n">
        <f aca="false">(1/3*D18)*(F19-F18)</f>
        <v>-0.529212801942536</v>
      </c>
      <c r="I18" s="2" t="n">
        <v>13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f aca="false">$D17</f>
        <v>-0.0439800000000004</v>
      </c>
      <c r="V18" s="3" t="n">
        <f aca="false">2*($D17+$D18)</f>
        <v>-0.27186</v>
      </c>
      <c r="W18" s="3" t="n">
        <f aca="false">$D18</f>
        <v>-0.0919499999999998</v>
      </c>
      <c r="X18" s="3" t="n">
        <v>0</v>
      </c>
      <c r="Y18" s="4"/>
      <c r="AA18" s="3" t="n">
        <f aca="false">(3/D18)*(C19-C18)-(3/D17)*(C18-C17)</f>
        <v>-0.782544861337705</v>
      </c>
    </row>
    <row r="19" customFormat="false" ht="12.8" hidden="false" customHeight="false" outlineLevel="0" collapsed="false">
      <c r="A19" s="0" t="n">
        <v>13</v>
      </c>
      <c r="B19" s="0" t="n">
        <v>4.63598</v>
      </c>
      <c r="C19" s="0" t="n">
        <v>1.69693</v>
      </c>
      <c r="D19" s="0" t="n">
        <f aca="false">(B20-B19)</f>
        <v>-0.0759499999999997</v>
      </c>
      <c r="E19" s="0" t="n">
        <f aca="false">(1/D19)*(C20-C19)-(D19/3)*(2*F19+F20)</f>
        <v>-0.50654870140079</v>
      </c>
      <c r="F19" s="0" t="n">
        <v>2.9898120307859</v>
      </c>
      <c r="G19" s="0" t="n">
        <f aca="false">(1/3*D19)*(F20-F19)</f>
        <v>0.075692074579396</v>
      </c>
      <c r="I19" s="2" t="n">
        <v>14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f aca="false">$D18</f>
        <v>-0.0919499999999998</v>
      </c>
      <c r="W19" s="3" t="n">
        <f aca="false">2*($D18+$D19)</f>
        <v>-0.335799999999999</v>
      </c>
      <c r="X19" s="3" t="n">
        <f aca="false">$D19</f>
        <v>-0.0759499999999997</v>
      </c>
      <c r="Y19" s="4"/>
      <c r="AA19" s="3" t="n">
        <f aca="false">(3/D19)*(C20-C19)-(3/D18)*(C19-C18)</f>
        <v>0.308746309658944</v>
      </c>
    </row>
    <row r="20" customFormat="false" ht="12.8" hidden="false" customHeight="false" outlineLevel="0" collapsed="false">
      <c r="A20" s="0" t="n">
        <v>14</v>
      </c>
      <c r="B20" s="0" t="n">
        <v>4.56003</v>
      </c>
      <c r="C20" s="0" t="n">
        <v>1.7469</v>
      </c>
      <c r="D20" s="0" t="n">
        <f aca="false">(B21-B20)</f>
        <v>-0.0919499999999998</v>
      </c>
      <c r="E20" s="0" t="n">
        <f aca="false">(1/D20)*(C21-C20)-(D20/3)*(2*F20+F21)</f>
        <v>-0.304404567699837</v>
      </c>
      <c r="F20" s="0" t="n">
        <v>0</v>
      </c>
      <c r="G20" s="0" t="n">
        <f aca="false">(1/3*D20)*(F21-F20)</f>
        <v>-0</v>
      </c>
      <c r="I20" s="2" t="n">
        <v>15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</v>
      </c>
      <c r="Y20" s="4"/>
      <c r="AA20" s="3" t="n">
        <v>0</v>
      </c>
    </row>
    <row r="21" customFormat="false" ht="12.8" hidden="false" customHeight="false" outlineLevel="0" collapsed="false">
      <c r="A21" s="0" t="n">
        <v>15</v>
      </c>
      <c r="B21" s="0" t="n">
        <v>4.46808</v>
      </c>
      <c r="C21" s="0" t="n">
        <v>1.77489</v>
      </c>
      <c r="J21" s="2" t="n">
        <v>1</v>
      </c>
      <c r="K21" s="2" t="n">
        <v>2</v>
      </c>
      <c r="L21" s="2" t="n">
        <v>3</v>
      </c>
      <c r="M21" s="2" t="n">
        <v>4</v>
      </c>
      <c r="N21" s="2" t="n">
        <v>5</v>
      </c>
      <c r="O21" s="2" t="n">
        <v>6</v>
      </c>
      <c r="P21" s="2" t="n">
        <v>7</v>
      </c>
      <c r="Q21" s="2" t="n">
        <v>8</v>
      </c>
      <c r="R21" s="2" t="n">
        <v>9</v>
      </c>
      <c r="S21" s="2" t="n">
        <v>10</v>
      </c>
      <c r="T21" s="2" t="n">
        <v>11</v>
      </c>
      <c r="U21" s="2" t="n">
        <v>12</v>
      </c>
      <c r="V21" s="2" t="n">
        <v>13</v>
      </c>
      <c r="W21" s="2" t="n">
        <v>14</v>
      </c>
      <c r="X21" s="2" t="n">
        <v>15</v>
      </c>
    </row>
    <row r="23" customFormat="false" ht="12.8" hidden="false" customHeight="false" outlineLevel="0" collapsed="false">
      <c r="J23" s="0" t="s">
        <v>11</v>
      </c>
    </row>
    <row r="24" customFormat="false" ht="12.8" hidden="false" customHeight="false" outlineLevel="0" collapsed="false">
      <c r="I24" s="2" t="n">
        <v>1</v>
      </c>
      <c r="J24" s="3" t="n">
        <f aca="false" t="array" ref="J24:X38">MINVERSE(J6:X20)</f>
        <v>1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4"/>
    </row>
    <row r="25" customFormat="false" ht="12.8" hidden="false" customHeight="false" outlineLevel="0" collapsed="false">
      <c r="I25" s="2" t="n">
        <v>2</v>
      </c>
      <c r="J25" s="3" t="n">
        <v>-0.308885508099703</v>
      </c>
      <c r="K25" s="3" t="n">
        <v>2.66418413058222</v>
      </c>
      <c r="L25" s="3" t="n">
        <v>-0.775313064016261</v>
      </c>
      <c r="M25" s="3" t="n">
        <v>0.175266494163928</v>
      </c>
      <c r="N25" s="3" t="n">
        <v>-0.0557371771726488</v>
      </c>
      <c r="O25" s="3" t="n">
        <v>0.0209396177297841</v>
      </c>
      <c r="P25" s="3" t="n">
        <v>-0.00848759587787527</v>
      </c>
      <c r="Q25" s="3" t="n">
        <v>0.00111748785961577</v>
      </c>
      <c r="R25" s="3" t="n">
        <v>0.00266850295939812</v>
      </c>
      <c r="S25" s="3" t="n">
        <v>-0.000422116160922923</v>
      </c>
      <c r="T25" s="3" t="n">
        <v>0.000114889042611043</v>
      </c>
      <c r="U25" s="3" t="n">
        <v>-2.36230140902786E-005</v>
      </c>
      <c r="V25" s="3" t="n">
        <v>4.21165929094807E-006</v>
      </c>
      <c r="W25" s="3" t="n">
        <v>-1.15325214950171E-006</v>
      </c>
      <c r="X25" s="3" t="n">
        <v>-8.75895007546547E-008</v>
      </c>
      <c r="Y25" s="4"/>
    </row>
    <row r="26" customFormat="false" ht="12.8" hidden="false" customHeight="false" outlineLevel="0" collapsed="false">
      <c r="I26" s="2" t="n">
        <v>3</v>
      </c>
      <c r="J26" s="3" t="n">
        <v>0.0898897966420454</v>
      </c>
      <c r="K26" s="3" t="n">
        <v>-0.775313064016261</v>
      </c>
      <c r="L26" s="3" t="n">
        <v>3.69213408853389</v>
      </c>
      <c r="M26" s="3" t="n">
        <v>-0.834640131469385</v>
      </c>
      <c r="N26" s="3" t="n">
        <v>0.265427143419672</v>
      </c>
      <c r="O26" s="3" t="n">
        <v>-0.0997169788685297</v>
      </c>
      <c r="P26" s="3" t="n">
        <v>0.0404189527106249</v>
      </c>
      <c r="Q26" s="3" t="n">
        <v>-0.00532161163212855</v>
      </c>
      <c r="R26" s="3" t="n">
        <v>-0.012707732139466</v>
      </c>
      <c r="S26" s="3" t="n">
        <v>0.00201016794298708</v>
      </c>
      <c r="T26" s="3" t="n">
        <v>-0.000547115443180973</v>
      </c>
      <c r="U26" s="3" t="n">
        <v>0.000112495635175837</v>
      </c>
      <c r="V26" s="3" t="n">
        <v>-2.00564282469948E-005</v>
      </c>
      <c r="W26" s="3" t="n">
        <v>5.49192548335667E-006</v>
      </c>
      <c r="X26" s="3" t="n">
        <v>4.17111740460938E-007</v>
      </c>
      <c r="Y26" s="4"/>
    </row>
    <row r="27" customFormat="false" ht="12.8" hidden="false" customHeight="false" outlineLevel="0" collapsed="false">
      <c r="I27" s="2" t="n">
        <v>4</v>
      </c>
      <c r="J27" s="3" t="n">
        <v>-0.0203203973333658</v>
      </c>
      <c r="K27" s="3" t="n">
        <v>0.175266494163928</v>
      </c>
      <c r="L27" s="3" t="n">
        <v>-0.834640131469385</v>
      </c>
      <c r="M27" s="3" t="n">
        <v>3.51454222981606</v>
      </c>
      <c r="N27" s="3" t="n">
        <v>-1.11767319748403</v>
      </c>
      <c r="O27" s="3" t="n">
        <v>0.419892981477105</v>
      </c>
      <c r="P27" s="3" t="n">
        <v>-0.170198042042794</v>
      </c>
      <c r="Q27" s="3" t="n">
        <v>0.0224084945195116</v>
      </c>
      <c r="R27" s="3" t="n">
        <v>0.0535103208741196</v>
      </c>
      <c r="S27" s="3" t="n">
        <v>-0.00846451046178783</v>
      </c>
      <c r="T27" s="3" t="n">
        <v>0.00230381964291468</v>
      </c>
      <c r="U27" s="3" t="n">
        <v>-0.000473701953199171</v>
      </c>
      <c r="V27" s="3" t="n">
        <v>8.44545587919941E-005</v>
      </c>
      <c r="W27" s="3" t="n">
        <v>-2.31256601576053E-005</v>
      </c>
      <c r="X27" s="3" t="n">
        <v>-1.75639388897011E-006</v>
      </c>
      <c r="Y27" s="4"/>
    </row>
    <row r="28" customFormat="false" ht="12.8" hidden="false" customHeight="false" outlineLevel="0" collapsed="false">
      <c r="I28" s="2" t="n">
        <v>5</v>
      </c>
      <c r="J28" s="3" t="n">
        <v>0.00646216832139691</v>
      </c>
      <c r="K28" s="3" t="n">
        <v>-0.0557371771726488</v>
      </c>
      <c r="L28" s="3" t="n">
        <v>0.265427143419672</v>
      </c>
      <c r="M28" s="3" t="n">
        <v>-1.11767319748403</v>
      </c>
      <c r="N28" s="3" t="n">
        <v>3.6024631146714</v>
      </c>
      <c r="O28" s="3" t="n">
        <v>-1.35339111762343</v>
      </c>
      <c r="P28" s="3" t="n">
        <v>0.548579110627923</v>
      </c>
      <c r="Q28" s="3" t="n">
        <v>-0.0722266357854662</v>
      </c>
      <c r="R28" s="3" t="n">
        <v>-0.172473454348896</v>
      </c>
      <c r="S28" s="3" t="n">
        <v>0.0272826500545805</v>
      </c>
      <c r="T28" s="3" t="n">
        <v>-0.00742562790727934</v>
      </c>
      <c r="U28" s="3" t="n">
        <v>0.00152682717773787</v>
      </c>
      <c r="V28" s="3" t="n">
        <v>-0.00027221233684308</v>
      </c>
      <c r="W28" s="3" t="n">
        <v>7.45381905084014E-005</v>
      </c>
      <c r="X28" s="3" t="n">
        <v>5.66117556911307E-006</v>
      </c>
      <c r="Y28" s="4"/>
    </row>
    <row r="29" customFormat="false" ht="12.8" hidden="false" customHeight="false" outlineLevel="0" collapsed="false">
      <c r="I29" s="2" t="n">
        <v>6</v>
      </c>
      <c r="J29" s="3" t="n">
        <v>-0.00242773927959117</v>
      </c>
      <c r="K29" s="3" t="n">
        <v>0.0209396177297841</v>
      </c>
      <c r="L29" s="3" t="n">
        <v>-0.0997169788685297</v>
      </c>
      <c r="M29" s="3" t="n">
        <v>0.419892981477105</v>
      </c>
      <c r="N29" s="3" t="n">
        <v>-1.35339111762343</v>
      </c>
      <c r="O29" s="3" t="n">
        <v>5.95236886782487</v>
      </c>
      <c r="P29" s="3" t="n">
        <v>-2.41271364731186</v>
      </c>
      <c r="Q29" s="3" t="n">
        <v>0.317661001818955</v>
      </c>
      <c r="R29" s="3" t="n">
        <v>0.758557971028616</v>
      </c>
      <c r="S29" s="3" t="n">
        <v>-0.119992214151527</v>
      </c>
      <c r="T29" s="3" t="n">
        <v>0.0326587605044703</v>
      </c>
      <c r="U29" s="3" t="n">
        <v>-0.00671516048906458</v>
      </c>
      <c r="V29" s="3" t="n">
        <v>0.00119722097933366</v>
      </c>
      <c r="W29" s="3" t="n">
        <v>-0.000327827483769298</v>
      </c>
      <c r="X29" s="3" t="n">
        <v>-2.48984973922781E-005</v>
      </c>
      <c r="Y29" s="4"/>
    </row>
    <row r="30" customFormat="false" ht="12.8" hidden="false" customHeight="false" outlineLevel="0" collapsed="false">
      <c r="I30" s="2" t="n">
        <v>7</v>
      </c>
      <c r="J30" s="3" t="n">
        <v>0.000984051866080861</v>
      </c>
      <c r="K30" s="3" t="n">
        <v>-0.00848759587787528</v>
      </c>
      <c r="L30" s="3" t="n">
        <v>0.040418952710625</v>
      </c>
      <c r="M30" s="3" t="n">
        <v>-0.170198042042794</v>
      </c>
      <c r="N30" s="3" t="n">
        <v>0.548579110627924</v>
      </c>
      <c r="O30" s="3" t="n">
        <v>-2.41271364731186</v>
      </c>
      <c r="P30" s="3" t="n">
        <v>15.1307797100409</v>
      </c>
      <c r="Q30" s="3" t="n">
        <v>-1.9921380418885</v>
      </c>
      <c r="R30" s="3" t="n">
        <v>-4.75712215982093</v>
      </c>
      <c r="S30" s="3" t="n">
        <v>0.752503622329838</v>
      </c>
      <c r="T30" s="3" t="n">
        <v>-0.20481191845816</v>
      </c>
      <c r="U30" s="3" t="n">
        <v>0.0421125872897563</v>
      </c>
      <c r="V30" s="3" t="n">
        <v>-0.00750809650482972</v>
      </c>
      <c r="W30" s="3" t="n">
        <v>0.00205589479934214</v>
      </c>
      <c r="X30" s="3" t="n">
        <v>0.000156145210010035</v>
      </c>
      <c r="Y30" s="4"/>
    </row>
    <row r="31" customFormat="false" ht="12.8" hidden="false" customHeight="false" outlineLevel="0" collapsed="false">
      <c r="I31" s="2" t="n">
        <v>8</v>
      </c>
      <c r="J31" s="3" t="n">
        <v>-0.000129561542443853</v>
      </c>
      <c r="K31" s="3" t="n">
        <v>0.00111748785961577</v>
      </c>
      <c r="L31" s="3" t="n">
        <v>-0.00532161163212854</v>
      </c>
      <c r="M31" s="3" t="n">
        <v>0.0224084945195116</v>
      </c>
      <c r="N31" s="3" t="n">
        <v>-0.0722266357854662</v>
      </c>
      <c r="O31" s="3" t="n">
        <v>0.317661001818955</v>
      </c>
      <c r="P31" s="3" t="n">
        <v>-1.9921380418885</v>
      </c>
      <c r="Q31" s="3" t="n">
        <v>18.6507364116097</v>
      </c>
      <c r="R31" s="3" t="n">
        <v>44.5369897140959</v>
      </c>
      <c r="S31" s="3" t="n">
        <v>-7.04506736669245</v>
      </c>
      <c r="T31" s="3" t="n">
        <v>1.91748414256376</v>
      </c>
      <c r="U31" s="3" t="n">
        <v>-0.394265230941315</v>
      </c>
      <c r="V31" s="3" t="n">
        <v>0.0702920811309643</v>
      </c>
      <c r="W31" s="3" t="n">
        <v>-0.0192476380583447</v>
      </c>
      <c r="X31" s="3" t="n">
        <v>-0.00146185811053128</v>
      </c>
      <c r="Y31" s="4"/>
    </row>
    <row r="32" customFormat="false" ht="12.8" hidden="false" customHeight="false" outlineLevel="0" collapsed="false">
      <c r="I32" s="2" t="n">
        <v>9</v>
      </c>
      <c r="J32" s="3" t="n">
        <v>-0.000309386233112618</v>
      </c>
      <c r="K32" s="3" t="n">
        <v>0.00266850295939811</v>
      </c>
      <c r="L32" s="3" t="n">
        <v>-0.012707732139466</v>
      </c>
      <c r="M32" s="3" t="n">
        <v>0.0535103208741196</v>
      </c>
      <c r="N32" s="3" t="n">
        <v>-0.172473454348896</v>
      </c>
      <c r="O32" s="3" t="n">
        <v>0.758557971028616</v>
      </c>
      <c r="P32" s="3" t="n">
        <v>-4.75712215982093</v>
      </c>
      <c r="Q32" s="3" t="n">
        <v>44.5369897140959</v>
      </c>
      <c r="R32" s="3" t="n">
        <v>-155.197604624416</v>
      </c>
      <c r="S32" s="3" t="n">
        <v>24.5498761085386</v>
      </c>
      <c r="T32" s="3" t="n">
        <v>-6.68183790017161</v>
      </c>
      <c r="U32" s="3" t="n">
        <v>1.37389212476159</v>
      </c>
      <c r="V32" s="3" t="n">
        <v>-0.244946115254351</v>
      </c>
      <c r="W32" s="3" t="n">
        <v>0.0670720527029112</v>
      </c>
      <c r="X32" s="3" t="n">
        <v>0.00509412240278609</v>
      </c>
      <c r="Y32" s="4"/>
    </row>
    <row r="33" customFormat="false" ht="12.8" hidden="false" customHeight="false" outlineLevel="0" collapsed="false">
      <c r="I33" s="2" t="n">
        <v>10</v>
      </c>
      <c r="J33" s="3" t="n">
        <v>4.89401476974038E-005</v>
      </c>
      <c r="K33" s="3" t="n">
        <v>-0.000422116160922924</v>
      </c>
      <c r="L33" s="3" t="n">
        <v>0.00201016794298708</v>
      </c>
      <c r="M33" s="3" t="n">
        <v>-0.00846451046178784</v>
      </c>
      <c r="N33" s="3" t="n">
        <v>0.0272826500545805</v>
      </c>
      <c r="O33" s="3" t="n">
        <v>-0.119992214151527</v>
      </c>
      <c r="P33" s="3" t="n">
        <v>0.752503622329839</v>
      </c>
      <c r="Q33" s="3" t="n">
        <v>-7.04506736669245</v>
      </c>
      <c r="R33" s="3" t="n">
        <v>24.5498761085386</v>
      </c>
      <c r="S33" s="3" t="n">
        <v>-17.0764600832983</v>
      </c>
      <c r="T33" s="3" t="n">
        <v>4.64776839120849</v>
      </c>
      <c r="U33" s="3" t="n">
        <v>-0.955655088584716</v>
      </c>
      <c r="V33" s="3" t="n">
        <v>0.17038019015685</v>
      </c>
      <c r="W33" s="3" t="n">
        <v>-0.0466541348568266</v>
      </c>
      <c r="X33" s="3" t="n">
        <v>-0.00354338154237597</v>
      </c>
      <c r="Y33" s="4"/>
    </row>
    <row r="34" customFormat="false" ht="12.8" hidden="false" customHeight="false" outlineLevel="0" collapsed="false">
      <c r="I34" s="2" t="n">
        <v>11</v>
      </c>
      <c r="J34" s="3" t="n">
        <v>-1.33202356003244E-005</v>
      </c>
      <c r="K34" s="3" t="n">
        <v>0.000114889042611043</v>
      </c>
      <c r="L34" s="3" t="n">
        <v>-0.000547115443180973</v>
      </c>
      <c r="M34" s="3" t="n">
        <v>0.00230381964291468</v>
      </c>
      <c r="N34" s="3" t="n">
        <v>-0.00742562790727934</v>
      </c>
      <c r="O34" s="3" t="n">
        <v>0.0326587605044703</v>
      </c>
      <c r="P34" s="3" t="n">
        <v>-0.20481191845816</v>
      </c>
      <c r="Q34" s="3" t="n">
        <v>1.91748414256376</v>
      </c>
      <c r="R34" s="3" t="n">
        <v>-6.6818379001716</v>
      </c>
      <c r="S34" s="3" t="n">
        <v>4.64776839120849</v>
      </c>
      <c r="T34" s="3" t="n">
        <v>-10.340493421234</v>
      </c>
      <c r="U34" s="3" t="n">
        <v>2.12616987868227</v>
      </c>
      <c r="V34" s="3" t="n">
        <v>-0.379066917094681</v>
      </c>
      <c r="W34" s="3" t="n">
        <v>0.103797507524884</v>
      </c>
      <c r="X34" s="3" t="n">
        <v>0.00788342069651488</v>
      </c>
      <c r="Y34" s="4"/>
    </row>
    <row r="35" customFormat="false" ht="12.8" hidden="false" customHeight="false" outlineLevel="0" collapsed="false">
      <c r="I35" s="2" t="n">
        <v>12</v>
      </c>
      <c r="J35" s="3" t="n">
        <v>2.7388522536269E-006</v>
      </c>
      <c r="K35" s="3" t="n">
        <v>-2.36230140902786E-005</v>
      </c>
      <c r="L35" s="3" t="n">
        <v>0.000112495635175837</v>
      </c>
      <c r="M35" s="3" t="n">
        <v>-0.000473701953199171</v>
      </c>
      <c r="N35" s="3" t="n">
        <v>0.00152682717773788</v>
      </c>
      <c r="O35" s="3" t="n">
        <v>-0.00671516048906458</v>
      </c>
      <c r="P35" s="3" t="n">
        <v>0.0421125872897563</v>
      </c>
      <c r="Q35" s="3" t="n">
        <v>-0.394265230941315</v>
      </c>
      <c r="R35" s="3" t="n">
        <v>1.37389212476159</v>
      </c>
      <c r="S35" s="3" t="n">
        <v>-0.955655088584715</v>
      </c>
      <c r="T35" s="3" t="n">
        <v>2.12616987868227</v>
      </c>
      <c r="U35" s="3" t="n">
        <v>-7.78584844988437</v>
      </c>
      <c r="V35" s="3" t="n">
        <v>1.38810995229282</v>
      </c>
      <c r="W35" s="3" t="n">
        <v>-0.380097409509602</v>
      </c>
      <c r="X35" s="3" t="n">
        <v>-0.0288683982522542</v>
      </c>
      <c r="Y35" s="4"/>
    </row>
    <row r="36" customFormat="false" ht="12.8" hidden="false" customHeight="false" outlineLevel="0" collapsed="false">
      <c r="I36" s="2" t="n">
        <v>13</v>
      </c>
      <c r="J36" s="3" t="n">
        <v>-4.88299778192519E-007</v>
      </c>
      <c r="K36" s="3" t="n">
        <v>4.21165929094807E-006</v>
      </c>
      <c r="L36" s="3" t="n">
        <v>-2.00564282469948E-005</v>
      </c>
      <c r="M36" s="3" t="n">
        <v>8.4454558791994E-005</v>
      </c>
      <c r="N36" s="3" t="n">
        <v>-0.00027221233684308</v>
      </c>
      <c r="O36" s="3" t="n">
        <v>0.00119722097933366</v>
      </c>
      <c r="P36" s="3" t="n">
        <v>-0.00750809650482971</v>
      </c>
      <c r="Q36" s="3" t="n">
        <v>0.0702920811309642</v>
      </c>
      <c r="R36" s="3" t="n">
        <v>-0.244946115254351</v>
      </c>
      <c r="S36" s="3" t="n">
        <v>0.17038019015685</v>
      </c>
      <c r="T36" s="3" t="n">
        <v>-0.379066917094681</v>
      </c>
      <c r="U36" s="3" t="n">
        <v>1.38810995229282</v>
      </c>
      <c r="V36" s="3" t="n">
        <v>-4.30128449280748</v>
      </c>
      <c r="W36" s="3" t="n">
        <v>1.17779365429913</v>
      </c>
      <c r="X36" s="3" t="n">
        <v>0.0894534280440187</v>
      </c>
      <c r="Y36" s="4"/>
    </row>
    <row r="37" customFormat="false" ht="12.8" hidden="false" customHeight="false" outlineLevel="0" collapsed="false">
      <c r="I37" s="2" t="n">
        <v>14</v>
      </c>
      <c r="J37" s="3" t="n">
        <v>1.33708054213229E-007</v>
      </c>
      <c r="K37" s="3" t="n">
        <v>-1.15325214950171E-006</v>
      </c>
      <c r="L37" s="3" t="n">
        <v>5.49192548335667E-006</v>
      </c>
      <c r="M37" s="3" t="n">
        <v>-2.31256601576053E-005</v>
      </c>
      <c r="N37" s="3" t="n">
        <v>7.45381905084015E-005</v>
      </c>
      <c r="O37" s="3" t="n">
        <v>-0.000327827483769298</v>
      </c>
      <c r="P37" s="3" t="n">
        <v>0.00205589479934215</v>
      </c>
      <c r="Q37" s="3" t="n">
        <v>-0.0192476380583447</v>
      </c>
      <c r="R37" s="3" t="n">
        <v>0.0670720527029113</v>
      </c>
      <c r="S37" s="3" t="n">
        <v>-0.0466541348568266</v>
      </c>
      <c r="T37" s="3" t="n">
        <v>0.103797507524884</v>
      </c>
      <c r="U37" s="3" t="n">
        <v>-0.380097409509602</v>
      </c>
      <c r="V37" s="3" t="n">
        <v>1.17779365429913</v>
      </c>
      <c r="W37" s="3" t="n">
        <v>-3.30047089491605</v>
      </c>
      <c r="X37" s="3" t="n">
        <v>-0.250670764468873</v>
      </c>
      <c r="Y37" s="4"/>
    </row>
    <row r="38" customFormat="false" ht="12.8" hidden="false" customHeight="false" outlineLevel="0" collapsed="false">
      <c r="I38" s="2" t="n">
        <v>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</v>
      </c>
      <c r="Y3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2020-12-04T15:22:31Z</dcterms:created>
  <dc:creator/>
  <dc:description/>
  <dc:language>es-BO</dc:language>
  <cp:lastModifiedBy/>
  <dcterms:modified xsi:type="dcterms:W3CDTF">2020-12-04T16:29:56Z</dcterms:modified>
  <cp:revision>1</cp:revision>
  <dc:subject/>
  <dc:title/>
</cp:coreProperties>
</file>