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yber\Desktop\번역 후\"/>
    </mc:Choice>
  </mc:AlternateContent>
  <bookViews>
    <workbookView xWindow="0" yWindow="0" windowWidth="23040" windowHeight="8604"/>
  </bookViews>
  <sheets>
    <sheet name="Sheet1" sheetId="1" r:id="rId1"/>
  </sheets>
  <definedNames>
    <definedName name="_xlnm._FilterDatabase" localSheetId="0" hidden="1">Sheet1!$A$1:$G$301</definedName>
  </definedNames>
  <calcPr calcId="152511"/>
  <fileRecoveryPr repairLoad="1"/>
  <extLst>
    <ext uri="GoogleSheetsCustomDataVersion1">
      <go:sheetsCustomData xmlns:go="http://customooxmlschemas.google.com/" r:id="rId5" roundtripDataSignature="AMtx7mhTmrOY+I78Yg/itlT1qc+SDp5sCg=="/>
    </ext>
  </extLst>
</workbook>
</file>

<file path=xl/calcChain.xml><?xml version="1.0" encoding="utf-8"?>
<calcChain xmlns="http://schemas.openxmlformats.org/spreadsheetml/2006/main">
  <c r="C299" i="1" l="1"/>
  <c r="E296" i="1"/>
  <c r="C291" i="1"/>
  <c r="E288" i="1"/>
  <c r="H285" i="1"/>
  <c r="C283" i="1"/>
  <c r="E280" i="1"/>
  <c r="C275" i="1"/>
  <c r="E272" i="1"/>
  <c r="C267" i="1"/>
  <c r="E264" i="1"/>
  <c r="C259" i="1"/>
  <c r="E256" i="1"/>
  <c r="C251" i="1"/>
  <c r="E248" i="1"/>
  <c r="C243" i="1"/>
  <c r="E240" i="1"/>
  <c r="C235" i="1"/>
  <c r="E232" i="1"/>
  <c r="C227" i="1"/>
  <c r="E224" i="1"/>
  <c r="H221" i="1"/>
  <c r="C219" i="1"/>
  <c r="E216" i="1"/>
  <c r="C211" i="1"/>
  <c r="E208" i="1"/>
  <c r="H205" i="1"/>
  <c r="C203" i="1"/>
  <c r="E200" i="1"/>
  <c r="C192" i="1"/>
  <c r="E189" i="1"/>
  <c r="H186" i="1"/>
  <c r="C184" i="1"/>
  <c r="E181" i="1"/>
  <c r="C176" i="1"/>
  <c r="E173" i="1"/>
  <c r="C168" i="1"/>
  <c r="E165" i="1"/>
  <c r="C160" i="1"/>
  <c r="E157" i="1"/>
  <c r="C152" i="1"/>
  <c r="E149" i="1"/>
  <c r="C144" i="1"/>
  <c r="E141" i="1"/>
  <c r="C136" i="1"/>
  <c r="E133" i="1"/>
  <c r="C128" i="1"/>
  <c r="E125" i="1"/>
  <c r="H122" i="1"/>
  <c r="C120" i="1"/>
  <c r="E117" i="1"/>
  <c r="H114" i="1"/>
  <c r="C112" i="1"/>
  <c r="E109" i="1"/>
  <c r="C104" i="1"/>
  <c r="E101" i="1"/>
  <c r="C96" i="1"/>
  <c r="E93" i="1"/>
  <c r="C88" i="1"/>
  <c r="E85" i="1"/>
  <c r="C80" i="1"/>
  <c r="E77" i="1"/>
  <c r="H74" i="1"/>
  <c r="C72" i="1"/>
  <c r="E69" i="1"/>
  <c r="H66" i="1"/>
  <c r="C64" i="1"/>
  <c r="E61" i="1"/>
  <c r="H58" i="1"/>
  <c r="C56" i="1"/>
  <c r="E53" i="1"/>
  <c r="H50" i="1"/>
  <c r="C48" i="1"/>
  <c r="C45" i="1"/>
  <c r="E42" i="1"/>
  <c r="H39" i="1"/>
  <c r="C37" i="1"/>
  <c r="E34" i="1"/>
  <c r="H31" i="1"/>
  <c r="C29" i="1"/>
  <c r="E26" i="1"/>
  <c r="H23" i="1"/>
  <c r="C21" i="1"/>
  <c r="E18" i="1"/>
  <c r="H15" i="1"/>
  <c r="C13" i="1"/>
  <c r="E10" i="1"/>
  <c r="H7" i="1"/>
  <c r="C5" i="1"/>
  <c r="E2" i="1"/>
  <c r="C2" i="1"/>
  <c r="E283" i="1"/>
  <c r="E275" i="1"/>
  <c r="E251" i="1"/>
  <c r="E219" i="1"/>
  <c r="H200" i="1"/>
  <c r="C171" i="1"/>
  <c r="E152" i="1"/>
  <c r="C139" i="1"/>
  <c r="E128" i="1"/>
  <c r="C115" i="1"/>
  <c r="E104" i="1"/>
  <c r="E301" i="1"/>
  <c r="H298" i="1"/>
  <c r="C296" i="1"/>
  <c r="E293" i="1"/>
  <c r="C288" i="1"/>
  <c r="E285" i="1"/>
  <c r="C280" i="1"/>
  <c r="E277" i="1"/>
  <c r="C272" i="1"/>
  <c r="E269" i="1"/>
  <c r="C264" i="1"/>
  <c r="E261" i="1"/>
  <c r="C256" i="1"/>
  <c r="E253" i="1"/>
  <c r="C248" i="1"/>
  <c r="E245" i="1"/>
  <c r="C240" i="1"/>
  <c r="E237" i="1"/>
  <c r="C232" i="1"/>
  <c r="E229" i="1"/>
  <c r="C224" i="1"/>
  <c r="E221" i="1"/>
  <c r="C216" i="1"/>
  <c r="E213" i="1"/>
  <c r="C208" i="1"/>
  <c r="E205" i="1"/>
  <c r="C200" i="1"/>
  <c r="E197" i="1"/>
  <c r="E194" i="1"/>
  <c r="C189" i="1"/>
  <c r="E186" i="1"/>
  <c r="C181" i="1"/>
  <c r="E178" i="1"/>
  <c r="C173" i="1"/>
  <c r="E170" i="1"/>
  <c r="C165" i="1"/>
  <c r="E162" i="1"/>
  <c r="C157" i="1"/>
  <c r="E154" i="1"/>
  <c r="C149" i="1"/>
  <c r="E146" i="1"/>
  <c r="C141" i="1"/>
  <c r="E138" i="1"/>
  <c r="C133" i="1"/>
  <c r="E130" i="1"/>
  <c r="C125" i="1"/>
  <c r="E122" i="1"/>
  <c r="C117" i="1"/>
  <c r="E114" i="1"/>
  <c r="C109" i="1"/>
  <c r="E106" i="1"/>
  <c r="C101" i="1"/>
  <c r="E98" i="1"/>
  <c r="C93" i="1"/>
  <c r="E90" i="1"/>
  <c r="C85" i="1"/>
  <c r="E82" i="1"/>
  <c r="H79" i="1"/>
  <c r="C77" i="1"/>
  <c r="E74" i="1"/>
  <c r="H71" i="1"/>
  <c r="C69" i="1"/>
  <c r="E66" i="1"/>
  <c r="H63" i="1"/>
  <c r="C61" i="1"/>
  <c r="E58" i="1"/>
  <c r="H55" i="1"/>
  <c r="C53" i="1"/>
  <c r="E50" i="1"/>
  <c r="H47" i="1"/>
  <c r="H44" i="1"/>
  <c r="C42" i="1"/>
  <c r="E39" i="1"/>
  <c r="H36" i="1"/>
  <c r="C34" i="1"/>
  <c r="E31" i="1"/>
  <c r="H28" i="1"/>
  <c r="C26" i="1"/>
  <c r="E23" i="1"/>
  <c r="H20" i="1"/>
  <c r="C18" i="1"/>
  <c r="E15" i="1"/>
  <c r="H12" i="1"/>
  <c r="C10" i="1"/>
  <c r="E7" i="1"/>
  <c r="H4" i="1"/>
  <c r="E291" i="1"/>
  <c r="C262" i="1"/>
  <c r="C246" i="1"/>
  <c r="C222" i="1"/>
  <c r="E192" i="1"/>
  <c r="C179" i="1"/>
  <c r="E168" i="1"/>
  <c r="C123" i="1"/>
  <c r="C301" i="1"/>
  <c r="E298" i="1"/>
  <c r="C293" i="1"/>
  <c r="E290" i="1"/>
  <c r="C285" i="1"/>
  <c r="E282" i="1"/>
  <c r="C277" i="1"/>
  <c r="E274" i="1"/>
  <c r="C269" i="1"/>
  <c r="E266" i="1"/>
  <c r="C261" i="1"/>
  <c r="E258" i="1"/>
  <c r="C253" i="1"/>
  <c r="E250" i="1"/>
  <c r="C245" i="1"/>
  <c r="E242" i="1"/>
  <c r="C237" i="1"/>
  <c r="E234" i="1"/>
  <c r="C229" i="1"/>
  <c r="E226" i="1"/>
  <c r="C221" i="1"/>
  <c r="E218" i="1"/>
  <c r="C213" i="1"/>
  <c r="E210" i="1"/>
  <c r="C205" i="1"/>
  <c r="E202" i="1"/>
  <c r="C197" i="1"/>
  <c r="C194" i="1"/>
  <c r="E191" i="1"/>
  <c r="C186" i="1"/>
  <c r="E183" i="1"/>
  <c r="H180" i="1"/>
  <c r="C178" i="1"/>
  <c r="E175" i="1"/>
  <c r="C170" i="1"/>
  <c r="E167" i="1"/>
  <c r="C162" i="1"/>
  <c r="E159" i="1"/>
  <c r="C154" i="1"/>
  <c r="E151" i="1"/>
  <c r="C146" i="1"/>
  <c r="E143" i="1"/>
  <c r="C138" i="1"/>
  <c r="E135" i="1"/>
  <c r="C130" i="1"/>
  <c r="E127" i="1"/>
  <c r="C122" i="1"/>
  <c r="E119" i="1"/>
  <c r="C114" i="1"/>
  <c r="E111" i="1"/>
  <c r="C106" i="1"/>
  <c r="E103" i="1"/>
  <c r="C98" i="1"/>
  <c r="E95" i="1"/>
  <c r="C90" i="1"/>
  <c r="E87" i="1"/>
  <c r="H84" i="1"/>
  <c r="C82" i="1"/>
  <c r="E79" i="1"/>
  <c r="H76" i="1"/>
  <c r="C74" i="1"/>
  <c r="E71" i="1"/>
  <c r="H68" i="1"/>
  <c r="C66" i="1"/>
  <c r="E63" i="1"/>
  <c r="H60" i="1"/>
  <c r="C58" i="1"/>
  <c r="E55" i="1"/>
  <c r="H52" i="1"/>
  <c r="C50" i="1"/>
  <c r="E47" i="1"/>
  <c r="E44" i="1"/>
  <c r="H41" i="1"/>
  <c r="C39" i="1"/>
  <c r="E36" i="1"/>
  <c r="H33" i="1"/>
  <c r="C31" i="1"/>
  <c r="E28" i="1"/>
  <c r="H25" i="1"/>
  <c r="C23" i="1"/>
  <c r="E20" i="1"/>
  <c r="H17" i="1"/>
  <c r="C15" i="1"/>
  <c r="E12" i="1"/>
  <c r="H9" i="1"/>
  <c r="C7" i="1"/>
  <c r="E4" i="1"/>
  <c r="C254" i="1"/>
  <c r="E235" i="1"/>
  <c r="C206" i="1"/>
  <c r="E184" i="1"/>
  <c r="E160" i="1"/>
  <c r="C91" i="1"/>
  <c r="C298" i="1"/>
  <c r="E295" i="1"/>
  <c r="C290" i="1"/>
  <c r="E287" i="1"/>
  <c r="C282" i="1"/>
  <c r="E279" i="1"/>
  <c r="C274" i="1"/>
  <c r="E271" i="1"/>
  <c r="C266" i="1"/>
  <c r="E263" i="1"/>
  <c r="H260" i="1"/>
  <c r="C258" i="1"/>
  <c r="E255" i="1"/>
  <c r="C250" i="1"/>
  <c r="E247" i="1"/>
  <c r="C242" i="1"/>
  <c r="E239" i="1"/>
  <c r="C234" i="1"/>
  <c r="E231" i="1"/>
  <c r="C226" i="1"/>
  <c r="E223" i="1"/>
  <c r="H220" i="1"/>
  <c r="C218" i="1"/>
  <c r="E215" i="1"/>
  <c r="C210" i="1"/>
  <c r="E207" i="1"/>
  <c r="C202" i="1"/>
  <c r="E199" i="1"/>
  <c r="C191" i="1"/>
  <c r="E188" i="1"/>
  <c r="C183" i="1"/>
  <c r="E180" i="1"/>
  <c r="C175" i="1"/>
  <c r="E172" i="1"/>
  <c r="C167" i="1"/>
  <c r="E164" i="1"/>
  <c r="C159" i="1"/>
  <c r="E156" i="1"/>
  <c r="C151" i="1"/>
  <c r="E148" i="1"/>
  <c r="C143" i="1"/>
  <c r="E140" i="1"/>
  <c r="C135" i="1"/>
  <c r="E132" i="1"/>
  <c r="C127" i="1"/>
  <c r="E124" i="1"/>
  <c r="C119" i="1"/>
  <c r="E116" i="1"/>
  <c r="C111" i="1"/>
  <c r="E108" i="1"/>
  <c r="C103" i="1"/>
  <c r="E100" i="1"/>
  <c r="C95" i="1"/>
  <c r="E92" i="1"/>
  <c r="C87" i="1"/>
  <c r="E84" i="1"/>
  <c r="C79" i="1"/>
  <c r="E76" i="1"/>
  <c r="H73" i="1"/>
  <c r="C71" i="1"/>
  <c r="E68" i="1"/>
  <c r="H65" i="1"/>
  <c r="C63" i="1"/>
  <c r="E60" i="1"/>
  <c r="H57" i="1"/>
  <c r="C55" i="1"/>
  <c r="E52" i="1"/>
  <c r="H49" i="1"/>
  <c r="C47" i="1"/>
  <c r="C44" i="1"/>
  <c r="E41" i="1"/>
  <c r="H38" i="1"/>
  <c r="C36" i="1"/>
  <c r="E33" i="1"/>
  <c r="H30" i="1"/>
  <c r="C28" i="1"/>
  <c r="E25" i="1"/>
  <c r="H22" i="1"/>
  <c r="C20" i="1"/>
  <c r="E17" i="1"/>
  <c r="H14" i="1"/>
  <c r="C12" i="1"/>
  <c r="E9" i="1"/>
  <c r="H6" i="1"/>
  <c r="C4" i="1"/>
  <c r="E6" i="1"/>
  <c r="C294" i="1"/>
  <c r="C278" i="1"/>
  <c r="E227" i="1"/>
  <c r="E203" i="1"/>
  <c r="E176" i="1"/>
  <c r="E144" i="1"/>
  <c r="C107" i="1"/>
  <c r="E300" i="1"/>
  <c r="H297" i="1"/>
  <c r="C295" i="1"/>
  <c r="E292" i="1"/>
  <c r="C287" i="1"/>
  <c r="E284" i="1"/>
  <c r="C279" i="1"/>
  <c r="E276" i="1"/>
  <c r="C271" i="1"/>
  <c r="E268" i="1"/>
  <c r="C263" i="1"/>
  <c r="E260" i="1"/>
  <c r="C255" i="1"/>
  <c r="E252" i="1"/>
  <c r="C247" i="1"/>
  <c r="E244" i="1"/>
  <c r="C239" i="1"/>
  <c r="E236" i="1"/>
  <c r="C231" i="1"/>
  <c r="E228" i="1"/>
  <c r="C223" i="1"/>
  <c r="E220" i="1"/>
  <c r="C215" i="1"/>
  <c r="E212" i="1"/>
  <c r="C207" i="1"/>
  <c r="E204" i="1"/>
  <c r="H201" i="1"/>
  <c r="C199" i="1"/>
  <c r="E196" i="1"/>
  <c r="E193" i="1"/>
  <c r="C188" i="1"/>
  <c r="E185" i="1"/>
  <c r="C180" i="1"/>
  <c r="E177" i="1"/>
  <c r="C172" i="1"/>
  <c r="E169" i="1"/>
  <c r="C164" i="1"/>
  <c r="E161" i="1"/>
  <c r="C156" i="1"/>
  <c r="E153" i="1"/>
  <c r="C148" i="1"/>
  <c r="E145" i="1"/>
  <c r="C140" i="1"/>
  <c r="E137" i="1"/>
  <c r="C132" i="1"/>
  <c r="E129" i="1"/>
  <c r="C124" i="1"/>
  <c r="E121" i="1"/>
  <c r="C116" i="1"/>
  <c r="E113" i="1"/>
  <c r="C108" i="1"/>
  <c r="E105" i="1"/>
  <c r="C100" i="1"/>
  <c r="E97" i="1"/>
  <c r="C92" i="1"/>
  <c r="E89" i="1"/>
  <c r="C84" i="1"/>
  <c r="E81" i="1"/>
  <c r="H78" i="1"/>
  <c r="C76" i="1"/>
  <c r="E73" i="1"/>
  <c r="H70" i="1"/>
  <c r="C68" i="1"/>
  <c r="E65" i="1"/>
  <c r="H62" i="1"/>
  <c r="C60" i="1"/>
  <c r="E57" i="1"/>
  <c r="H54" i="1"/>
  <c r="C52" i="1"/>
  <c r="E49" i="1"/>
  <c r="H46" i="1"/>
  <c r="H43" i="1"/>
  <c r="C41" i="1"/>
  <c r="E38" i="1"/>
  <c r="H35" i="1"/>
  <c r="C33" i="1"/>
  <c r="E30" i="1"/>
  <c r="H27" i="1"/>
  <c r="C25" i="1"/>
  <c r="E22" i="1"/>
  <c r="H19" i="1"/>
  <c r="C17" i="1"/>
  <c r="E14" i="1"/>
  <c r="H11" i="1"/>
  <c r="C9" i="1"/>
  <c r="H3" i="1"/>
  <c r="C286" i="1"/>
  <c r="E259" i="1"/>
  <c r="E243" i="1"/>
  <c r="E211" i="1"/>
  <c r="C198" i="1"/>
  <c r="H181" i="1"/>
  <c r="C147" i="1"/>
  <c r="E120" i="1"/>
  <c r="C300" i="1"/>
  <c r="E297" i="1"/>
  <c r="C292" i="1"/>
  <c r="E289" i="1"/>
  <c r="C284" i="1"/>
  <c r="E281" i="1"/>
  <c r="C276" i="1"/>
  <c r="E273" i="1"/>
  <c r="C268" i="1"/>
  <c r="E265" i="1"/>
  <c r="C260" i="1"/>
  <c r="E257" i="1"/>
  <c r="C252" i="1"/>
  <c r="E249" i="1"/>
  <c r="C244" i="1"/>
  <c r="E241" i="1"/>
  <c r="C236" i="1"/>
  <c r="E233" i="1"/>
  <c r="C228" i="1"/>
  <c r="E225" i="1"/>
  <c r="C220" i="1"/>
  <c r="E217" i="1"/>
  <c r="C212" i="1"/>
  <c r="E209" i="1"/>
  <c r="C204" i="1"/>
  <c r="E201" i="1"/>
  <c r="C196" i="1"/>
  <c r="C193" i="1"/>
  <c r="E190" i="1"/>
  <c r="C185" i="1"/>
  <c r="E182" i="1"/>
  <c r="C177" i="1"/>
  <c r="E174" i="1"/>
  <c r="C169" i="1"/>
  <c r="E166" i="1"/>
  <c r="C161" i="1"/>
  <c r="E158" i="1"/>
  <c r="C153" i="1"/>
  <c r="E150" i="1"/>
  <c r="C145" i="1"/>
  <c r="E142" i="1"/>
  <c r="C137" i="1"/>
  <c r="E134" i="1"/>
  <c r="C129" i="1"/>
  <c r="E126" i="1"/>
  <c r="C121" i="1"/>
  <c r="E118" i="1"/>
  <c r="H115" i="1"/>
  <c r="C113" i="1"/>
  <c r="E110" i="1"/>
  <c r="C105" i="1"/>
  <c r="E102" i="1"/>
  <c r="C97" i="1"/>
  <c r="E94" i="1"/>
  <c r="C89" i="1"/>
  <c r="E86" i="1"/>
  <c r="C81" i="1"/>
  <c r="E78" i="1"/>
  <c r="H75" i="1"/>
  <c r="C73" i="1"/>
  <c r="E70" i="1"/>
  <c r="H67" i="1"/>
  <c r="C65" i="1"/>
  <c r="E62" i="1"/>
  <c r="H59" i="1"/>
  <c r="C57" i="1"/>
  <c r="E54" i="1"/>
  <c r="H51" i="1"/>
  <c r="C49" i="1"/>
  <c r="E46" i="1"/>
  <c r="E43" i="1"/>
  <c r="H40" i="1"/>
  <c r="C38" i="1"/>
  <c r="E35" i="1"/>
  <c r="H32" i="1"/>
  <c r="C30" i="1"/>
  <c r="E27" i="1"/>
  <c r="H24" i="1"/>
  <c r="C22" i="1"/>
  <c r="E19" i="1"/>
  <c r="H16" i="1"/>
  <c r="C14" i="1"/>
  <c r="E11" i="1"/>
  <c r="H8" i="1"/>
  <c r="C6" i="1"/>
  <c r="E3" i="1"/>
  <c r="C3" i="1"/>
  <c r="H296" i="1"/>
  <c r="C270" i="1"/>
  <c r="C230" i="1"/>
  <c r="C214" i="1"/>
  <c r="C195" i="1"/>
  <c r="C155" i="1"/>
  <c r="C131" i="1"/>
  <c r="C99" i="1"/>
  <c r="C297" i="1"/>
  <c r="E294" i="1"/>
  <c r="C289" i="1"/>
  <c r="E286" i="1"/>
  <c r="C281" i="1"/>
  <c r="E278" i="1"/>
  <c r="C273" i="1"/>
  <c r="E270" i="1"/>
  <c r="C265" i="1"/>
  <c r="E262" i="1"/>
  <c r="C257" i="1"/>
  <c r="E254" i="1"/>
  <c r="C249" i="1"/>
  <c r="E246" i="1"/>
  <c r="C241" i="1"/>
  <c r="E238" i="1"/>
  <c r="C233" i="1"/>
  <c r="E230" i="1"/>
  <c r="C225" i="1"/>
  <c r="E222" i="1"/>
  <c r="H219" i="1"/>
  <c r="C217" i="1"/>
  <c r="E214" i="1"/>
  <c r="C209" i="1"/>
  <c r="E206" i="1"/>
  <c r="C201" i="1"/>
  <c r="E198" i="1"/>
  <c r="E195" i="1"/>
  <c r="C190" i="1"/>
  <c r="E187" i="1"/>
  <c r="C182" i="1"/>
  <c r="E179" i="1"/>
  <c r="C174" i="1"/>
  <c r="E171" i="1"/>
  <c r="C166" i="1"/>
  <c r="E163" i="1"/>
  <c r="C158" i="1"/>
  <c r="E155" i="1"/>
  <c r="C150" i="1"/>
  <c r="E147" i="1"/>
  <c r="C142" i="1"/>
  <c r="E139" i="1"/>
  <c r="C134" i="1"/>
  <c r="E131" i="1"/>
  <c r="C126" i="1"/>
  <c r="E123" i="1"/>
  <c r="C118" i="1"/>
  <c r="E115" i="1"/>
  <c r="C110" i="1"/>
  <c r="E107" i="1"/>
  <c r="C102" i="1"/>
  <c r="E99" i="1"/>
  <c r="C94" i="1"/>
  <c r="E91" i="1"/>
  <c r="C86" i="1"/>
  <c r="E83" i="1"/>
  <c r="H80" i="1"/>
  <c r="C78" i="1"/>
  <c r="E75" i="1"/>
  <c r="H72" i="1"/>
  <c r="C70" i="1"/>
  <c r="E67" i="1"/>
  <c r="H64" i="1"/>
  <c r="C62" i="1"/>
  <c r="E59" i="1"/>
  <c r="H56" i="1"/>
  <c r="C54" i="1"/>
  <c r="E51" i="1"/>
  <c r="H48" i="1"/>
  <c r="C46" i="1"/>
  <c r="C43" i="1"/>
  <c r="E40" i="1"/>
  <c r="H37" i="1"/>
  <c r="C35" i="1"/>
  <c r="E32" i="1"/>
  <c r="H29" i="1"/>
  <c r="C27" i="1"/>
  <c r="E24" i="1"/>
  <c r="H21" i="1"/>
  <c r="C19" i="1"/>
  <c r="E16" i="1"/>
  <c r="H13" i="1"/>
  <c r="C11" i="1"/>
  <c r="E8" i="1"/>
  <c r="H5" i="1"/>
  <c r="E299" i="1"/>
  <c r="E267" i="1"/>
  <c r="C238" i="1"/>
  <c r="C187" i="1"/>
  <c r="C163" i="1"/>
  <c r="E136" i="1"/>
  <c r="E112" i="1"/>
  <c r="E96" i="1"/>
  <c r="H69" i="1"/>
  <c r="E48" i="1"/>
  <c r="H26" i="1"/>
  <c r="E5" i="1"/>
  <c r="E13" i="1"/>
  <c r="C32" i="1"/>
  <c r="E88" i="1"/>
  <c r="C67" i="1"/>
  <c r="E45" i="1"/>
  <c r="C24" i="1"/>
  <c r="H2" i="1"/>
  <c r="C75" i="1"/>
  <c r="E64" i="1"/>
  <c r="H42" i="1"/>
  <c r="E21" i="1"/>
  <c r="H18" i="1"/>
  <c r="C59" i="1"/>
  <c r="H34" i="1"/>
  <c r="H53" i="1"/>
  <c r="C8" i="1"/>
  <c r="C83" i="1"/>
  <c r="H61" i="1"/>
  <c r="C40" i="1"/>
  <c r="E37" i="1"/>
  <c r="E56" i="1"/>
  <c r="H10" i="1"/>
  <c r="E80" i="1"/>
  <c r="C16" i="1"/>
  <c r="E72" i="1"/>
  <c r="H77" i="1"/>
  <c r="E29" i="1"/>
  <c r="C51" i="1"/>
</calcChain>
</file>

<file path=xl/sharedStrings.xml><?xml version="1.0" encoding="utf-8"?>
<sst xmlns="http://schemas.openxmlformats.org/spreadsheetml/2006/main" count="1004" uniqueCount="761">
  <si>
    <t>title</t>
  </si>
  <si>
    <t>date</t>
  </si>
  <si>
    <t>url</t>
  </si>
  <si>
    <t>content</t>
  </si>
  <si>
    <t>Đo lường đóng vai trò quan trọng đối với đời sống, sản xuất, nghiên cứu khoa học</t>
  </si>
  <si>
    <t>Tháng Tám 15, 2022</t>
  </si>
  <si>
    <t>https://www.tintucfn.com/business/do-luong-dong-vai-tro-quan-trong-doi-voi-doi-song-san-xuat-nghien-cuu-khoa-hoc/</t>
  </si>
  <si>
    <t xml:space="preserve">   Chia sẻ vai trò của đo lường và nhu cầu đổi mới hoạt động đo lường, ông Phan Minh Hải cho biết đo lường là một lĩnh vực khoa học – kỹ thuật chính xác, có vai trò quan trọng đối với đời sống, sản   xuất, nghiên cứu khoa học, an ninh và quốc phòng.    Đo lường thống nhất và chính xác góp phần đảm bảo công bằng xã hội; sử dụng tiết kiệm tài nguyên thiên nhiên, vật tư, năng lượng; đảm bảo an toàn, bảo vệ sức khoẻ và môi trường; đẩy mạnh phát triển   khoa học và công nghệ; tăng cường hiệu lực quản lý nhà nước;…    Cũng theo ông Hải, nhu cầu về đo, thử nghiệm, kiểm tra trong doanh nghiệp, đo là xác định giá trị của đại lượng cần đo (định lượng nguyên vật liệu, sản phẩm, hàng hóa, các thông số của quá trình   công nghệ, vv….); Thử nghiệm là xác định các đặc tính chất lượng của sản phẩm, nguyên vật liệu (quá trình sản xuất, nghiệm thu, bàn giao); Kiểm tra là phân loại các đối tượng trong quá trình, xác   định sự phù hợp để đưa ra quyết định cho hoạt động tiếp theo (một phần của đo, thử nghiệm).    Còn đo trong sản xuất, thứ nhất là giai đoạn chuẩn bị sản xuất: Đo là xác định khối lượng, thể tích nguyên vật liệu, nhiên liệu, năng lượng, số lượng bộ phận, chi tiết, bán thành phẩm, vv… để   phục vụ cho giai đoạn sản xuất; Thử nghiệm là xác định thành phần, đặc tính nguyên vật liệu, bộ phận, chi tiết, bán thành phẩm, vv… để xác định sự phù hợp về chất lượng theo yêu cầu sản xuất;   Kiểm tra là xác định sự phù hợp của quy cách, kích thước các chi tiết, bộ phận lắp ráp, bán thành phẩm, vv….    Thứ hai là giai đoạn sản xuất, đo là xác định và kiểm soát, điều khiển các thông số của trình (ví dụ, nhiệt độ nung, áp suất nén, lượng, thời gian, tỷ lệ các thành phần vật liệu phối trộn, vv…)   để đảm bảo chất lượng của sản phẩm chế tạo; Thử nghiệm là xác định thành phần, đặc tính của mẫu bộ phận, chi tiết, bán thành phẩm, vv… trong giai đoạn sản xuất; Kiểm tra là định cỡ, căn chỉnh   thiết bị, đồ gá, bộ phận, chi tiết, vv … để đảm bảo gia công, lắp ráp được chính xác.    Thứ ba là giai đoạn nghiệm thu và phân phối sản phẩm, thử nghiệm là xác định một số thành phần, đặc tính của mẫu thành phẩm để nghiệm thu sau sản xuất; Kiểm tra là xác định kích thước, dung sai để   xác định sự phù hợp của sản phẩm với tiêu chuẩn sản xuất; Đo là định lượng sản phẩm, hàng hóa trong giao dịch, mua bán, thanh toán.    Đo trong kinh doanh, giai đoạn nhập hàng hóa đầu vào: Đo là xác định lượng hàng hóa nhập từ bân giao; Thử nghiệm là xác định thành phần, đặc tính chất lượng của hàng hóa; Kiểm tra là xác định kích   thước, dung sai để xác định sự phù hợp với yêu cầu của hàng hóa tiếp nhận. Giai đoạn tồn trữ, vận chuyển: Đo là xác định lượng hàng hóa tỏng quá trình tồn trữ, vận chuyển; Thử nghiệm là định kỳ xác   định sự duy trì và đảm bảo các đặc tính chất lượng của hàng hóa trong tồn trữ.    Giai đoạn giao hàng, xuất bán: Thử nghiệm là xác định một số thành phần, đặc tính của mẫu hàng hóa để giao hàng; Kiểm tra là thực hiện theo quy định về quản lý của cơ quan có thẩm quyền; Đo là định   lượng sản phẩm, hàng hóa trong giao dịch hàng hóa.    Liên quan đến ảnh hưởng của kết quả đo, theo ông Hải, phép đo có độ chính xác thấp – có thể dẫn đến tổn thất, thất thoát trong giao nhận, tỷ lệ sản phẩm không phù hợp cao dẫn đến thiệt hại trong   quá trình giao hàng, bảo hành, sửa chữa sản phẩm lỗi và phát sinh phàn nàn, khiếu kiện, thậm chí vi phạm pháp luật; Ngược lại, phép đo có độ chính xác cao quá – dẫn đến chi phí đầu tư lớn vào thiết   bị, công nghệ, môi trường và chi phí vận hành, đào tạo nhân lực dẫn đến không hiệu quả hoặc giảm lợi nhuận. Mục đích của đo lường  chính là đảm bảo cho phép đo đạt được độ chính xác cần thiết   với chi phí thấp nhất.    Thực trạng hoạt động đo lường tại doanh nghiệp, phần lớn doanh nghiệp chưa nhận thức đúng và đầy đủ vai trò của đo lường, vì vậy hoạt động đo lường chỉ đáp ứng yêu cầu bắt buộc của quản lý nhà   nước; Không được đầu tư tăng cường để góp phần nâng cao chất lượng sản phẩm, hàng hóa và hiệu quả sản xuất, kinh doanh; Đôi khi để xảy ra sự phù hợp, gây tổn thất, lãng phí, thậm chí vi phạm pháp   luật về đo lường. Chính vì vậy, rất cần phải có sự đổi mới về đo lường. </t>
  </si>
  <si>
    <t>Bitexco đưa hình mẫu giáo dục quốc tế hàng đầu thế giới đến Hà Nội</t>
  </si>
  <si>
    <t>Tháng Tám 14, 2022</t>
  </si>
  <si>
    <t>https://www.tintucfn.com/business/bitexco-dua-hinh-mau-giao-duc-quoc-te-hang-dau-the-gioi-den-ha-noi/</t>
  </si>
  <si>
    <t xml:space="preserve"> Ngày 11/8, Công ty TNHH Quản lý Giáo dục KLEOS, thành viên Tập đoàn Bitexco và Công ty giáo dục SEA EDUCATIONLLC chính thức ký kết   hợp tác đầu tư phát triển   Trường liên cấp Quốc tế Dwight Hà   Nội.    Theo đó, trường liên cấp quốc tế Dwight Hà Nội sẽ thừa hưởng những chương trình giáo dục xuất sắc nhất và giá trị tinh hoa từ 150 năm lịch sử và phát triển trong giáo dục của Dwight-nhà tiên phong   trong Chương trình Giáo dục tú tài IB – để triển khai các chương trình giáo dục tiên tiến nhất dành cho học sinh cả nam và nữ từ bậc mầm non đến lớp 12.            —Ông Vũ Quang Hội – Chủ tịch Tập đoàn Bitexco           và đại diện Trường Dwight toàn cầu chính thức ký kết           hợp tác đầu tư phát triển Trường liên cấp Quốc           tế Dwight Hà Nội tại The Manor Central Park    Trường Dwight Hà Nội với khuôn viên rộng tới 35.000 m2 và tọa lạc ở vị trí đắc địa tại The Manor Central Park – khu đô thị cao cấp hàng đầu thuộc trung tâm Hà Nội, có   toạ độ vàng tại tâm điểm giao thoa của bốn quận/huyện Thanh Xuân, Hà Đông, Hoàng Mai và Thanh Trì. Khuôn viên trường là một “tác phẩm nghệ thuật kiến trúc” được thiết kế bởi Kiến trúc sư nổi tiếng   Carlos Zapata, nhà phát triển hàng đầu thế giới với những công trình đã được định danh biểu tượng.    Trường học có lối kiến trúc mở và cơ sở vật chất tuyệt đẹp với những lớp học có công nghệ tân tiến nhất, và hệ thống không gian kết nối như Sảnh, hội trường, giảng đường Spark of Genius, Trung tâm   công nghệ và thiết kế, Phòng thí nghiệm Marker Space cho tất cả các cấp học, Nhà hát Black Box, Trung tâm biểu diễn nghệ thuật 800 chỗ ngồi, Thư viện rộng 2.000 m2, một xưởng gốm, một nhạc viện và   các phòng công nghệ âm nhạc, hai nhà thi đấu thể thao đa năng lớn, và một trung tâm thể thao dưới nước tiên tiến.             —Ông Vũ Quang Hội – Chủ tịch Tập đoàn Bitexco chia           sẻ mong muốn mang đến Việt Nam một ngôi trường có           cơ sở vật chất tốt nhất,           hiện đại nhất thế giới     Tại lễ ký kết hợp tác, ông Vũ Quang Hội – Chủ tịch Tập đoàn Bitexco cho biết từ lâu ông đã tìm kiếm một đối tác thích hợp để có   thể đồng hành xây dựng môi trường giáo dục tốt nhất tại Hà Nội nói riêng và Việt Nam nói chung. Ông bày tỏ mong muốn mang đến Việt Nam một ngôi trường có đủ các cấp từ bậc mẫu giáo cho   đến phổ thông trung học, với những cơ sở vật chất tốt nhất, hiện đại nhất thế giới cùng những chương trình đào tạo nhân tài hàng đầu.    “Tôi mong muốn ngôi trường sẽ là cái nôi đào tạo ra những nhà lãnh đạo, những nhà khoa học, những nhà quản lý xuất sắc để trở thành những chủ nhân tương lai của đất nước và đưa Việt Nam tiến xa hơn   trên bản đồ thế giới” – ông Hội chia sẻ.            —Ông Blake Spahn – Phó Chủ tịch Hệ thống Giáo dục Dwight toàn cầu           cảm kích trước sự đồng hành của Tập đoàn Bitexco    Ông Blake Spahn – Phó Chủ tịch Hệ thống Giáo dục Dwight toàn cầu cũng rất cảm kích trước sự đồng hành của Chủ tịch Vũ Quang Hội cùng Tập đoàn Bitexco và hy vọng có thể mang đến Hà Nội một hình mẫu   giáo dục quốc tế hàng đầu, đáp ứng sự phát triển mạnh mẽ của nền kinh tế và văn hóa tại Việt Nam.    Dwight cam kết sẽ triển khai chương trình giáo dục dành cho thế hệ những nhà lãnh đạo toàn cầu tương lai và cam kết đồng hành cùng với đối tác qua mong muốn đem lại những lợi ích toàn diện cho học   sinh thông qua các phương pháp giáo dục đổi mới.    “Là một thành viên trong mạng lưới quốc tế của Trường Dwight, các học sinh tại Trường Dwight Hà Nội sẽ được tham gia vào các hoạt động trao đổi học sinh và hợp tác sáng tạo với bạn bè trên khắp thế   giới, có cơ hội dành 3 tháng hoặc 1 năm tại bất kỳ trường học của hệ thống trường Dwight trên toàn cầu, và khả năng được tiếp tục chuyển đến bất kì Trường Dwight tại nơi nào gia đình đang sinh   sống” – Ông Blake Spahn chia sẻ thêm.            —Phối cảnh Trường Dwight Hà Nội với khuôn viên rộng tới           35.000 m2 tọa lạc tại The Manor Central Park    Bên cạnh việc nhận được tư vấn định hướng đại học phù hợp cùng với sự hỗ trợ trong quá trình nhập học đại học tại bất cứ quốc gia nào trên thế giới, học sinh sẽ được đội ngũ các giảng viên xuất sắc   của trường hướng dẫn nghiên cứu chuyên sâu Chương trình Tú tài và luôn đổi mới phương pháp tiếp cận. Đội ngũ cố vấn đóng một vai trò quan trọng trong trường, với định hướng đại học cá nhân hóa cùng   sự hỗ trợ cảm xúc – xã hội mạnh mẽ.    Khẳng định vị thế trường học liên cấp quốc tế, Trường Dwight Hà Nội mong muốn mang đến cho mỗi học sinh của mình một trải nghiệm học đường thật hạnh phúc, trọn vẹn và tự tin – xứng tầm điểm đến lý   tưởng về giáo dục – nơi thế hệ trẻ được nuôi dưỡng, vun đắp tinh hoa, từ đó trở thành những nhà lãnh đạo toàn cầu trong tương lai.    Về phía Tập đoàn Bitexco cho biết, dự kiến ngôi trường sẽ mở cửa đón học sinh từ tháng 7-8/2023. 
</t>
  </si>
  <si>
    <t>Nhiều món ăn chứa phụ gia nguy hiểm cho sức khỏe nếu dùng thường xuyên</t>
  </si>
  <si>
    <t>https://www.tintucfn.com/business/nhieu-mon-an-chua-phu-gia-nguy-hiem-cho-suc-khoe-neu-dung-thuong-xuyen/</t>
  </si>
  <si>
    <t xml:space="preserve">   Chất phụ gia có thể có nguồn gốc từ thiên nhiên, hay được tổng hợp hoặc bán tổng hợp hóa học, đôi khi chúng cũng được tổng hợp từ vi sinh vật, ví dụ như các loại enzymes dùng để làm ra sữa chua.   Bên cạnh đó, chất phụ gia cũng có thể là các vitamin được người thêm vào thực phẩm nhằm tăng thêm tính bổ dưỡng… Tuy nhiên, có nhiều loại chất tạo nên hương vị cho đồ ăn, nhưng nếu ăn quá nhiều sẽ   gây hại cho sức khỏe.  Trà sữa    Đầu tiên không thể không nhắc đến trà sữa, hầu hết rất nhiều trang báo, thậm chí trên tivi cũng từng cảnh báo về đồ uống này. Trà sữa là một thức uống phổ biến nhất được rất nhiều bạn trẻ và người   lớn ưa chuộng. Có nhiều bạn trẻ có thể uống trà sữa mỗi ngày hoặc quá nhiều trong một tuần, điều này gây hại rất nhiều cho cơ thể vì trong trà sữa có chứa các chất phụ gia bao gồm kali sorbat,   natri Hexametaphosphate được sử dụng làm chất tạo hương… Khi sử dụng quá nhiều chất này sẽ gây rối loạn chuyển hóa và là nguyên nhân gây ra các bệnh khác. Ngoài ra lượng đường trong trà sữa càng   cao có thể gây nên béo phì, tiểu đường hay mỡ máu…  Thịt nguội, xúc xích    Thứ hai, không thể không nhắc đến món ăn được nhiều người ưa chuộng, vì không chỉ tiện lợi, nhanh chóng mà mùi vị cũng rất thơm ngon. Thịt nguội, xúc xích là các nguồn protein đã được nấu sẵn và vô   cùng tiện lợi. Tuy nhiên, các món ăn này thường được chế biến khá kỹ, chứa nhiều các chất natri và chất bảo quản như nitrat, nitrit. Chất này khi vào cơ thể con người sẽ tạo ra một chất mới có tên   là Nitrosa – mine góp phần gây ra các bệnh ung thư khác nhau. Ngoài ra việc sử dụng thường xuyên các loại thịt được chế biến sẵn như vậy dễ có khả năng mắc các bệnh như huyết áp cao, bệnh tim, bệnh   phổi tắc nghẽn mãn tính…  Mì ăn liền, mì tôm    Dù đã được cảnh báo rất nhiều về mức độ có hại cho sức khỏe, song, đây vẫn là lựa chọn chóng đói tiện lợi cho nhiều người. Mì ăn liền đã trở thành một món ăn quen thuộc và nhận được sự yêu thích vì   sự tiện lợi, nhanh chóng và ngon miệng. Nhưng bạn có biết rằng, trong mì ăn liền có tới 25 chất phụ gia thực phẩm, nếu cho trẻ em ăn nhiều mì ăn liền có thể sẽ làm giảm canxi trong máu. Trong đó,   lượng natri trong mì gói khá cao dễ gây nên các bện về tim mạch. Chúng ta có thể loại bỏ hoàn toàn mì ăn liền ra khỏi thực đơn ăn uống nhưng nếu thích cũng như vì tiện lợi, nhanh chóng, bạn nên lựa   chọn những loại mì ăn liền của những thương hiệu uy tín và ăn thêm cùng các loại thực phẩm khác hỗ trợ bổ sung thêm nhiều nhóm dinh dưỡng và năng lượng cho cơ thể được cân bằng.  Kẹo cao su    Mọi người thường được biết đến nhai kẹo cao su sẽ có thể giảm căng thẳng, kích thích vị giác và giúp thơm miêng. nhưng có mấy ai biết nếu nhai kẹo cao su quá nhiều sẽ gây hại nhất định đến sức khỏe   của chúng ta. Trong kẹo cao su có chứa chất Sor – Bitol, nếu bạn nhai cao su quá nhiều dễ gây nên tình trạng tiêu chảy và rối loạn tiêu hóa.    Ngoài ra, khi nhai kẹo cao su sẽ kích thích hệ tiêu hóa hoạt động, dịch và axit được tiết ra nhưng không được cung cấp thức ăn và gây nên bệnh viêm dạ dày. Vì vậy khi sử dụng kẹo cao su cần chú ý   nhai không quá 10 phút và sau khi đã ăn no, với những người ăn kẹo cao su nhằm hỗ trợ cai thuốc lá thì cần có sự tư vấn từ bác sĩ.  Khoai tây chiên và gà rán    Khoai tây chiên chứa axit béo trans (là một loại chất béo không bão hòa) có thể gây viêm nghiêm trọng cho toàn bộ cơ thể và làm phá hủy các màng tế bào ở tất cả các bộ phận. Vì vậy, dù khoai tây   chiên là món khoái khẩu của nhiều người nhưng chúng ta cũng cần hạn chế sử dụng.    Hơn nữa, khoai tây chiên cung cấp 500 miligam natri (tương đương khoảng 1/4 thìa cà phê muối), chiếm khoảng 1/3 tổng số miligam natri mà một người trưởng thành được sử dụng trong một ngày. Một   nghiên cứu của Tạp chí Y học New England cho thấy rằng khoai tây chiên khiến cơ thể tăng cân nhiều hơn so với đồ uống có đường, thịt chế biến, thịt đỏ và các loại thực phẩm khác.    Thịt gà được coi là một sự thay thế lành mạnh cho các loại thịt đỏ vì nó có hàm lượng chất béo bão hòa thấp hơn và là một nguồn cung cấp protein dồi dào. Nhưng phủ nó trong bột mì và chiên ngập   trong dầu sẽ biến thịt gà từ một loại protein bổ dưỡng thành một trong những bữa ăn không có lợi cho sức khỏe.    Vì khi bạn chiên gà trong dầu, thức ăn sẽ hấp thụ rất nhiều chất béo và làm tăng hàm lượng calo trong bữa ăn. Thậm chí tệ hơn, chiên thực phẩm ở nhiệt độ cao trong dầu thực vật (như dầu hạt cải và   dầu ngô) hoặc dầu hạt (như mè hoặc hạt dẻ) sẽ tạo thành chất béo chuyển hóa và có liên quan đến việc tăng nguy cơ mắc bệnh tim, ung thư, béo phì.  Kem    Kem là một món ăn vặt ưa thích của rất nhiều người từ trẻ em cho đến người lớn. Chúng thường đem lại cảm giác mát lạnh, ngọt ngào với những màu sắc vô cùng bắt mắt nhưng chính vì điều đó lại gây   tác hại đến sức khỏe của bạn vì kem có chứa rất nhiều các chất tạo màu nhân tạo vốn là các chất hóa học bị khuyến cáo không được sử dụng tùy tiện trong thực phẩm.    Tuy nhiên bạn có thể chọn cho mình những loại kem với thành phần tự nhiên hoặc tự làm kem tại nhà để đảm bảo an toàn. Ngoài ra, kem thường có nhiệt độ lạnh dễ bị viêm họng, đau họng và có thể bị   cảm lạnh dẫn tới sốt.    Những loại thực phẩm trên là món “khoái khẩu” của rất nhiều người, tuy nhiên, việc tiêu thụ quá nhiều, hay trong một thời gian dài có thể khiến sức khỏe gặp nhiều vấn đề, gây nên các bệnh nguy   hiểm. Vì vậy, việc kết hợp các chế độ ăn lành mạnh và tập thể dục thường xuyên sẽ là cách hiệu quả để bạn có thể vừa ăn được những món ưa thích, vừa không lo cơ thể gặp vấn để sức khỏe.    Việc sử dụng phụ gia thực phẩm được coi là một tiến bộ trong khoa học kỹ thuật, đóng góp quan trọng cho xã hội và nâng cao chất lượng sống của con người. Tuy nhiên, việc sử dụng phụ gia thực phẩm   phải được quản lý chặt chẽ, tránh lạm dụng, bởi lẽ các phụ gia thực phẩm cũng giống như rất nhiều công nghệ khác, đều là những “con dao hai lưỡi”.  Các phụ gia thực phẩm trong danh mục được phép sử dụng            Nhóm chất bảo quản: acid bezoic và các muối benzoate, acid sorbic và các muối sorbat, các sulfit (sulfua dioxide, natri metabisulfite, natri sulfit…), BHA, BHT, TBHQ                    Nhóm chất ngọt tổng hợp: aspartame, saccharin, acesulfam K, cyclamate, sucralose, alitam…                    Nhóm chất tạo ngọt năng lượng thấp: sorbitol, isomalt, maltitol, erythritol, xylitol, mannitol…                    Nhóm chất ngọt tự nhiên: steviol glycosides                    Nhóm phẩm màu tổng hợp: tartrazine, amaranth, sunset yellow, carmoisine, carmine, brilliant blue, fast green, erythrosine, ponceur 4R…                    Nhóm phẩm màu tự nhiên: curcumin, riboflavin, anthocyanin…                    Nhóm chất điều chỉnh độ acid: acid formic, acid acetic, acid propionic, acid butyric, acid lactic, acid oxalic, acid citric…                    Nhóm chất điều vị: mono natri glutamate, inosilate, gualynate…                    Nhóm chất giữ màu: nitrat, nitrit…                    Nhóm chất làm dày: xanthan gum, carrageenan, alginate, polyphosphate…                    Nhóm hương liệu: hương cam, hương chanh, hương socola, hương vani, hương dâu…         </t>
  </si>
  <si>
    <t>Doanh thu dịch vụ chuyển đổi số của FPT tăng mạnh</t>
  </si>
  <si>
    <t>https://www.tintucfn.com/business/doanh-thu-dich-vu-chuyen-doi-so-cua-fpt-tang-manh/</t>
  </si>
  <si>
    <t xml:space="preserve">   Theo báo cáo mới nhất của FPT, 7 tháng đầu năm, doanh thu của tập đoàn đạt 23.219 tỷ đồng, lợi nhuận trước thuế 4.242 tỷ đồng, tăng lần lượt 22,2% và 23,7% so với cùng kỳ năm ngoái.   Lợi nhuận sau thuế cho cổ đông công ty mẹ là 2.906 tỷ đồng, tăng 30,1% và EPS đạt 2.659 đồng.    Tính riêng tháng 7, FPT ghi nhận 3.390 tỷ đồng doanh thu, 605 tỷ đồng lãi trước thuế và lãi sau thuế của cổ đông công ty mẹ 416 tỷ đồng.    Năm 2022, tập đoàn lên kế hoạch kế hoạch 42.420 tỷ đồng doanh thu và 7.618 tỷ đồng lợi nhuận trước thuế.     Như vậy, sau 7 tháng, FPT đã thực hiện được gần 55% mục tiêu doanh thu và gần 56% chỉ tiêu lợi nhuận trước thuế cả năm.    Trong 7 tháng đầu năm, mảng công nghệ tiếp tục đóng góp lớn nhất vào cơ cấu doanh thu và lợi nhuận trước thuế với tỉ lệ lần lượt là 57% và 45%.    Doanh thu mảng công nghệ đạt 13.259 tỷ đồng, lợi nhuận trước thuế là 1.923 tỷ đồng, tăng trưởng lần lượt 22,1% và 25,4% so với cùng kỳ năm ngoái. Tăng trưởng doanh thu dịch vụ   chuyển đổi số đạt 50%, trong đó doanh thu đến từ dịch vụ đám mây tăng gấp gần 2 lần so với cùng kỳ, tăng 85%, chiếm 55% doanh thu dịch vụ chuyển đổi số.    Mảng xuất khẩu phần mềm tiếp tục đà tăng trưởng mạnh mẽ đạt mức doanh thu 10.156 tỷ đồng, tương đương với mức tăng 29,1%, đóng góp bởi sức tăng đến từ thị trường   Mỹ, tăng 43% và APAC, tăng 62%. Thị trường Nhật Bản có sự phục hồi đáng kể với mức tăng trưởng doanh thu theo đồng Yên đạt 20,2%.    FPT cho biết, khối lượng đơn hàng ký mới tại thị trường nước ngoài của FPT tăng mạnh lên mức 13.762 tỷ đồng tương đương mức tăng trưởng 43,2%.    Được biết, mảng CNTT trong nước tăng 7% nửa đầu năm nhưng có thể tăng 20% trong nửa cuối năm nhờ backlog đạt 5.000 tỷ đồng. FPT tiếp tục phát huy lợi thế chi phí nhân công rẻ trong bối cảnh nguy cơ   suy thoái toàn cầu.    Tại báo cáo kết quả kinh doanh quý II cũng cho biết thêm, trong nửa đầu năm 2022, FPT ghi nhận nhiều đơn hàng lớn từ thị trường nước ngoài, trong đó có 13 dự án với quy mô trên 5 triệu USD, doanh   thu ký mới đạt 11,681 tỷ đồng (tăng trưởng 40% svck), tạo động lực tăng trưởng vững chắc cho nửa cuối năm 2022. </t>
  </si>
  <si>
    <t>Lần đầu tiên nhãn Hòa Bình ‘đặt chân’ sang châu Âu</t>
  </si>
  <si>
    <t>Tháng Tám 13, 2022</t>
  </si>
  <si>
    <t>https://www.tintucfn.com/business/lan-dau-tien-nhan-hoa-binh-dat-chan-sang-chau-au/</t>
  </si>
  <si>
    <t xml:space="preserve">   Mới đây, Sở Nông nghiệp và Phát triển nông thôn tỉnh Hòa Bình phối hợp với Ủy ban Nhân dân huyện Kim Bôi, Công ty Cổ phần nông nghiệp hữu cơ FUSA tổ chức lễ xuất 1 tấn sản phẩm nhãn Sơn Thủy đầu   tiên sang EU.    Chủ tịch UBND tỉnh Hòa Bình Bùi Văn Khánh nhấn mạnh đây là thành công ban đầu từ sự nỗ lực của người dân, cùng với sự hỗ trợ của chính quyền, cơ quan chuyên môn các cấp.    Qua nhiều năm, sản phẩm nhãn Sơn Thủy đã vượt qua những khó khăn về kỹ thuật canh tác, cũng như các yêu cầu khắt khe về kỹ thuật để thành công trong việc xuất khẩu chinh phục thị trường EU.    Chi cục trưởng Chi cục bảo vệ thực vật, Sở Nông nghiệp và Phát triển nông thôn tỉnh Hòa Bình Nguyễn Hồng Yến cho biết, mẫu nhãn Sơn Thủy đã có kết quả phân tích tại phòng thử nghiệm được chỉ định   theo tiêu chuẩn EU, tất cả ba mẫu đều đạt yêu cầu kỹ thuật của 821 chỉ tiêu kiểm định về an toàn thực phẩm theo yêu cầu của EU.    Với những ưu điểm về khí hậu, đất đai, cùng với sự kiên trì, chịu khó của người người nông dân, cây nhãn đã dần có chỗ đứng vững chắc, trở thành cây trồng chủ lực và sinh kế của người dân địa   phương.    Đến nay diện tích nhãn toàn xã Xuân Thủy đạt gần 200ha, riêng Hợp tác xã Sơn Thủy đạt 34ha.    Theo báo cáo Sở Nông nghiệp và Phát triển nông thôn tỉnh Hòa Bình, nhãn Sơn Thủy là sản phẩm đầu tiên của tỉnh Hòa Bình được cấp Mã số vùng trồng từ năm 2019. Mã số vùng trồng được coi như giấy   thông hành để sản phẩm này xuất khẩu chính ngạch sang thị trường quốc tế. Đặc biệt là thị trường khó tính nhất EU.    Từ năm 2016 sản phẩm nhãn Sơn Thủy đã được Cục Sở hữu trí tuệ cấp bảo hộ nhãn hiệu tập thể. Tiếp đó là hàng loạt các chứng nhận được cấp về An toàn thực phẩm (năm 2016); VietGAP (2019); OCOP (2020)   đã giúp thương hiệu nhãn Sơn Thủy vươn xa hơn đến các thị trường trong và ngoài nước.    Thời gian tới, Sở Nông nghiệp và Phát triển nông thôn Hòa Bình cùng với Công ty Cổ phần nông nghiệp hữu cơ FUSA đặt mục tiêu vụ nhãn năm 2022 sẽ xuất khẩu được khoảng 50 tấn </t>
  </si>
  <si>
    <t>Kinh Bắc trần tình khoản lãi đột biến gần 2.000 tỷ đồng nhờ biện pháp kế toán</t>
  </si>
  <si>
    <t>Tháng Tám 12, 2022</t>
  </si>
  <si>
    <t>https://www.tintucfn.com/business/kinh-bac-tran-tinh-khoan-lai-dot-bien-gan-2-000-ty-dong-nho-bien-phap-ke-toan/</t>
  </si>
  <si>
    <t xml:space="preserve">       Tổng công ty Phát triển Đô thị Kinh Bắc – CTCP (MCK: KBC) mới đây đã có phản hồi về các giao dịch tạm ứng lãnh đạo, nhân viên và lợi nhuận khác đột biến trong Báo cáo tài chính quý II/2022.            Thứ nhất, liên quan tới khoản thu nhập khác trong BCTC quý II/2022 tăng đột biến lên mức 1.918 tỷ đồng (cùng kỳ 1,5 tỷ đồng) giúp lợi nhuận sau thuế quý II cao gấp 24 lần lên 1.933 tỷ       đồng, Kinh Bắc cho biết năm 2022 công ty có chiến lược mở rộng các KCN hiện hữu trên địa bàn cả nước, tiến hành sở hữu thêm các khoản đầu tư để nâng sở hữu tại các KCN tiềm năng, từ đó mở       rộng quỹ đất.            Do đó, công ty đã tiến hành mua thêm 28,5% vốn cổ phần của CTCP Đầu tư Sài Gòn – Đà Nẵng (MCK: SDN), nâng tổng số cổ phần nắm giữ lên 48%. Sau nâng sở hữu, KBC sẽ hỗ trợ để đảm bảo các dự án       của SDN trong thời gian tới được triển khai mạnh.            Cụ thể, Đầu tư Sài Gòn Đà Nẵng hiện đang là chủ đầu tư KCN Liên Chiểu (289 ha), KCN Khánh Hòa mở rộng (133 ha), dự án đô thị Bầu Tràm Lake side (46 ha), dự án đô thị Dragon City (78 ha) và các       dự án khu dân cư, nhà ở xã hội khác. Ban lãnh đạo Kinh Bắc đánh giá tiềm năng phát triển các dự án tại công ty này rất lớn và sẽ mang lại lợi ích to lớn cho cổ đông trong ít nhất 3 đến 5 năm       tới.            Kinh Bắc khẳng định việc đánh giá lại khoản đầu tư được thực hiện theo quy trình, chuẩn mực và quy ước pháp lý rõ ràng. Đồng thời khoản thu nhập khác trên cũng được căn cứ trên kết quả báo cáo       định giá giá trị doanh nghiệp SDN từ các tổ chức định giá uy tín và trên cơ sở thận trọng, từ đó mới dẫn tới con số thu nhập khác 1.918 tỷ đồng trong BCTC.            Theo đó, nhờ khoản thu trên mà công ty mới có cơ sở để báo lãi hơn 1.900 tỷ đồng trong quý thứ II/2022.            Ngoài ra, tính tới cuối quý II/2022, Kinh Bắc ghi nhận tạm ứng cho nhân viên gần 1.744 tỷ đồng, tăng 841 tỷ đồng so với đầu năm.            Liên quan tới vấn đề tạm ứng nhân viên tăng mạnh, Kinh Bắc cho biết một trong những hậu quả của cuộc chiến tranh thương mại Trung – Mỹ là làn sóng chuyển dịch địa điểm đầu tư sang các quốc gia       Đông Nam Á, trong đó Việt Nam là mối quan tâm hàng đầu nhờ tình hình kinh tế – chính trị ổn định và cơ chế đầu tư thông thoáng.            Nắm bắt cơ hội này, lãnh đạo Kinh Bắc đã lập kế hoạch, tập trung mọi nguồn lực tài chính và nhân lực để mở rộng quỹ đất đón đầu làn sóng chuyển dịch đầu tư.            Tính đến nay, tổng công ty đã được ghi nhận là chủ đầu tư của cụm công nghiệp (CCN) Tân Lập (71,2 ha), CCN Phước Vĩnh Đông 2 (49,1 ha), CCN Phước Vĩnh Đông 4 (49,8 ha), khu công nghiệp (KCN)       Tân Lập (654 ha), KCN Lộc Giang (466 ha) tại tỉnh Long An; CCN Đặng Lễ, Chính Nghĩa, Kim Động tại Hưng Yên (225 ha); KCN Tràng Duệ mở rộng (687 ha).            Đặc biệt, Kinh Bắc thông tin đang chuẩn bị các thủ tục cần thiết để khởi công xây dựng dự án nhà máy điện tử Quảng Yên với quy mô diện tích 33,06 ha ở Quảng Minh.            Kinh Bắc cho biết để đạt được kết quả trên, ngoài nỗ lực của doanh nghiệp thì chính sách pháp lý thông thoáng cũng đóng góp không nhỏ.            Cụ thể, trên cơ sở quy định của pháp luật và quy chế quản trị nội bộ, doanh nghiệp và các đơn vị thành viên đã tạm ứng cho cán bộ, nhân viên thực hiện các nghiệp vụ bồi thường, giải phóng mặt       bằng, nhận chuyển nhượng quyền sử dụng đất của người dân tại địa phương có kế hoạch thực hiện dự án.            Doanh nghiệp khẳng định đây là nghiệp vụ thường xuyên phục vụ hoạt động, được thực hiện theo quy định của pháp luật và tuân thủ nghiêm túc quy chế quản trị nội bộ. </t>
  </si>
  <si>
    <t>Cách kéo dài tuổi thọ của pin xe ô tô điện người dùng cần biết</t>
  </si>
  <si>
    <t>Tháng Tám 11, 2022</t>
  </si>
  <si>
    <t>https://www.tintucfn.com/business/cach-keo-dai-tuoi-tho-cua-pin-xe-o-to-dien-nguoi-dung-can-biet/</t>
  </si>
  <si>
    <t xml:space="preserve"> Tránh để pin trực tiếp dưới nhiệt độ quá cao    Pin của xe rất nhạy cảm với nhiệt độ, nếu nhiệt độ quá nóng hoặc quá lạnh, có thể ảnh hưởng đến tốc độ sạc và tuổi thọ của pin sẽ bị ảnh hưởng. Thời tiết lạnh ảnh hưởng đến hóa học của pin và phạm   vi hoạt động của pin. Sự kết hợp giữa nhiệt độ thấp và bật nhiệt trong ô tô có thể làm giảm năng lượng của pin.    Các thử nghiệm do AAA thực hiện cho thấy khi nhiệt độ giảm xuống 20 ℉, phạm vi giảm 12%. Tương tự, nhiệt độ ấm hơn có thể cải thiện hiệu quả sử dụng pin, nhưng nhiệt độ quá cao sẽ làm giảm tuổi thọ   của pin.    Báo cáo của AAA tiếp tục nói rằng một khi nhiệt độ lên đến 95 độ F, nó dẫn đến giảm nhẹ 4% trong phạm vi lái xe.  Cách lái xe cũng là vấn đề quan trọng    Việc lái xe quá chậm hay quá nhanh cũng ảnh hưởng đến dung lượng của pin. Những xe chạy điện được biết đến là tăng tốc và tạo ra nhiều mô-men xoắn hơn so với các đối thủ ngốn xăng của chúng. Thiết   kế này giúp bạn dễ dàng tăng tốc.    Chúng thường được biết đến là những phương tiện có hiệu suất cao khi nói đến tốc độ – ngay cả những loại không được thiết kế như xe thể thao. Ví dụ, chiếc xe chạy điện như Tesla Model SPlaid có thể   tăng tốc từ 0 đến 60 dặm/giờ trong 2,07 giây.    Việc lái xe quá nhanh thì phù hợp với người thích tốc độ, nhưng có thể làm giảm đáng kể năng lượng pin – đặc biệt nếu họ đang lái xe ở những vùng có khí hậu lạnh hơn.  Tránh sạc nhanh – sạc đầy pin liên tục    Theo kết quả nghiên cứu của các nhà khoa học từ Đại học California, sạc nhanh có thể là tiện lợi để nạp đầy pin ô tô của bạn, nhưng có thể khiến nó nhanh hỏng hơn. Họ đã công bố một nghiên cứu cho   thấy các trạm sạc nhanh đã khiến pin ô tô bị nứt, rò rỉ và mất khả năng lưu trữ.    Trong báo cáo, các nhà nghiên cứu đã tiến hành một loạt các thử nghiệm sạc từ từ kết quả cho thấy sau 13 chu kỳ sạc đều đặn, dung lượng lưu trữ của pin hầu như không thay đổi.    Tuy nhiên, sau khi sạc nhanh, dung lượng giảm nhanh hơn nhiều. Các nhà nghiên cứu cho biết sau 40 chu kỳ sạc, pin chỉ còn 60% dung lượng lưu trữ. Nếu bạn muốn kéo dài tuổi thọ của pin càng lâu thì   sạc chậm có thể là cách tốt nhất. Điều này có thể phù hợp với hai loại: Sạc cấp độ 1 hoặc cấp độ 2.    Mức 1 là mức rẻ nhất nhưng cũng mất thời gian sạc lâu nhất từ 40 đến 50 giờ từ khi hết pin đến khi sạc đầy. Sạc cấp độ 2 có thể được tìm thấy trong các khu dân cư và các trạm sạc công cộng. Nó có   thể sạc đầy pin trong vòng 4 đến 10 giờ.    Việc sạc đầy pin lithium-ion liên tục khiến chúng xuống cấp và mất điện theo thời gian. Những chu kỳ sạc là lý do rất lớn khiến pin EV có tuổi thọ ngắn và không thể sử dụng được nữa khi chúng đạt   khoảng 70% đến 80% dung lượng (thông qua Science Direct ).    Để giải quyết vấn đề này, hầu hết các xe điện đều có hệ thống giám sát và quản lý pin tích hợp để ngăn pin cạn kiệt về 0 và sạc lên đến 100%.  Lưu trữ pin đúng cách    Người dùng cần bảo quản và lưu trữ EV của mình trong điều kiện thích hợp để duy trì sức khỏe pin tối ưu. Các nhà sản xuất khác nhau đã đưa ra nhiều phương pháp để bảo quản pin EV không bị giảm chất   lượng. Một số nhà sản xuất như Ford nói rằng bạn không nên sạc xe đến 100% hoặc cắm điện khi cất giữ. Thay vào đó, công ty khuyến nghị người dùng nên sạc một phần đến 50% và rút phích cắm trong bộ   nhớ.    Theo MotorTrend bạn nên cất giữ pin ở nơi khô ráo, tránh ẩm ướt. Bạn nên để xe điện của mình trong nhà xe là tốt nhất, vì pin bị ảnh hưởng bởi nhiệt độ quá nóng hoặc quá lạnh làm ảnh hưởng tới tuổi   thọ của pin và thậm chí kiểm soát được khí hậu nếu có thể. </t>
  </si>
  <si>
    <t>Ưu tiên sử dụng giải pháp an toàn thông tin mạng Make in Viet Nam</t>
  </si>
  <si>
    <t>https://www.tintucfn.com/business/uu-tien-su-dung-giai-phap-an-toan-thong-tin-mang-make-in-viet-nam/</t>
  </si>
  <si>
    <t xml:space="preserve">       ây dựng hệ thống thế trận an ninh nhân dân trên không gian mạng là mục tiêu của Chiến lược An toàn, An ninh mạng quốc gia, chủ động ứng phó với các thách thức từ không gian mạng đến năm 2025,       tầm nhìn 2030 vừa được Phó Thủ tướng Chính phủ Vũ Đức Đam ký phê duyệt tại Quyết định số 964/QĐ-TTg ngày 10/8/2022.            Hình thành lực lượng bảo đảm an toàn, an ninh mạng tại các bộ, ngành, cơ quan nhà nước, các tổ chức chính trị – xã hội và       các tập đoàn, tổng công ty nhà nước; đảm bảo mỗi cơ quan, tổ chức, doanh nghiệp nhà nước có một bộ phận được giao nhiệm vụ làm đầu mối, chịu trách nhiệm về công tác bảo đảm an toàn, an ninh       mạng. Khuyến khích các doanh nghiệp khác có một đơn vị bảo đảm an toàn, an ninh mạng.            Bảo vệ cơ sở hạ tầng không gian mạng quốc gia, trọng tâm là hệ thống thông tin quan trọng về an ninh quốc gia theo quy định của pháp luật về an ninh mạng. Bảo vệ hệ thống thông tin của 11 lĩnh       vực quan trọng cần ưu tiên bảo đảm an toàn thông tin mạng (theo Quyết định số 632/QĐ-TTg ngày 10/5/2017 của Thủ tướng Chính phủ).            Kinh phí bảo đảm an toàn, an ninh mạng đạt tối thiểu 10% kinh phí chi cho khoa học công nghệ, chuyển đổi số, ứng dụng công nghệ thông tin.      12 nhiệm vụ, giải pháp        Chiến lược đề ra 12 nhiệm vụ, giải pháp gồm: 1- Tăng cường vai trò lãnh đạo của Đảng, quản lý của Nhà nước; 2- Hoàn thiện hành lang pháp lý; 3- Bảo vệ chủ quyền quốc gia trên không gian mạng;       4- Bảo vệ hạ tầng số, nền tảng số, dữ liệu số, cơ sở hạ tầng không gian mạng quốc gia; 5- Bảo vệ hệ thống thông tin của các cơ quan Đảng, Nhà nước; 6- Bảo vệ hệ thống thông tin của các lĩnh vực       quan trọng cần ưu tiên bảo đảm an toàn thông tin; 7- Tạo lập niềm tin số, xây dựng môi trường mạng trung thực, văn minh, lành mạnh và phòng, chống vi phạm pháp luật trên không gian mạng; 8- Làm       chủ, tự chủ công nghệ, sản phẩm, dịch vụ đủ khả năng chủ động ứng phó với các thách thức từ không gian mạng; 9- Đào tạo và phát triển nguồn nhân lực; 10- Tuyên truyền, phổ biến, nâng cao nhận       thức và kỹ năng an toàn, an ninh mạng; 11- Nâng cao uy tín quốc gia và hợp tác quốc tế; 12- Đầu tư nguồn lực và bảo đảm kinh phí thực hiện.            Trong đó, chủ quản hệ thống thông tin triển khai phương án bảo đảm an toàn thông tin theo cấp độ và mô hình bảo vệ 4 lớp đối với hệ thống thông tin của các lĩnh vực quan trọng; ưu tiên sử dụng       sản phẩm, giải pháp an toàn thông tin mạng Make in Viet Nam trong các hệ thống thông tin quan trọng quốc gia.            Bên cạnh đó, đầu tư nâng cao nhận thức cho các tổ chức, cá nhân liên quan về bảo đảm an toàn thông tin mạng cho các hệ thống thông tin       của các lĩnh vực quan trọng.            Tối thiểu 1 năm/1 lần tổ chức diễn tập, hướng dẫn, kiểm tra, ứng phó và ứng cứu sự cố an toàn thông tin cho các lĩnh vực quan trọng cần ưu tiên bảo đảm an toàn thông tin và hệ thống thông tin       quan trọng quốc gia.            Phát triển các Đội ứng cứu sự cố khẩn cấp của 11 lĩnh vực quan trọng cần ưu tiên bảo đảm an toàn thông tin mạng (CERT lĩnh vực) theo sự điều phối của Bộ Thông tin và Truyền thông, tham gia vào       Mạng lưới ứng cứu sự cố an toàn thông tin mạng quốc gia.            Các cơ quan chuyên trách an toàn, an ninh mạng (Bộ Công an, Bộ Quốc phòng, Bộ Thông tin và Truyền thông) chia sẻ thông tin về nguy cơ, rủi ro an toàn thông tin mạng cho chủ quản hệ thống thông       tin thuộc 11 lĩnh vực quan trọng cần ưu tiên bảo đảm an toàn thông tin mạng.      Chuyển đổi số an toàn        Bộ Công an xây dựng cơ chế, thiết lập đường dây nóng, hệ thống tiếp nhận, xử lý thông tin về tội phạm mạng từ không gian mạng để quần chúng nhân dân phản ánh kịp thời, trực tiếp thông tin, hành       vi vi phạm pháp luật trên không gian mạng tới cơ quan chức năng có thẩm quyền.            Bên cạnh đó, đổi mới nội dung, hình thức, biện pháp xây dựng phong trào toàn dân bảo vệ an ninh Tổ quốc phù hợp với thực tiễn chuyển đổi số. Phát huy vai trò của thế trận an ninh nhân dân trên       không gian mạng để hình thành mô hình toàn dân bảo vệ an ninh Tổ quốc trên không gian mạng.            Xây dựng hệ thống cảnh báo sớm quốc gia để kịp thời phát hiện, điều phối, ứng cứu cố sự an ninh mạng; thu thập, chia sẻ thông tin về an ninh mạng giữa Nhà nước và doanh nghiệp, trong nước và       thế giới; xây dựng, hình thành nền tảng điều hành, giám sát an ninh mạng thống nhất.            Bộ Thông tin và Truyền thông thúc đẩy phát triển ứng dụng (app) Internet an toàn nhằm bảo vệ người dân trên môi trường mạng; phát triển ứng dụng (app) tuyên truyền, nâng cao nhận thức và phổ       biến kiến thức về an toàn thông tin cho người sử dụng; phát triển nền tảng hỗ trợ bảo vệ trẻ em trên môi trường mạng; hướng dẫn tổ chức, cá nhân thay đổi thói quen, hành vi trên môi trường mạng       theo các chuẩn mực an toàn.     </t>
  </si>
  <si>
    <t>Vinamilk đầu tư lớn làm phim 3D, xây dựng thế giới thần tiên cho trẻ em</t>
  </si>
  <si>
    <t>https://www.tintucfn.com/business/vinamilk-dau-tu-lon-lam-phim-3d-xay-dung-the-gioi-than-tien-cho-tre-em/</t>
  </si>
  <si>
    <t xml:space="preserve">     Vinamilk hợp tác cùng hãng phim hoạt hình nổi tiếng Colory Animation Studio, thực hiện phim điện ảnh 3D xây dựng câu chuyện thú vị về hành trình giải cứu Đại tinh Thần thú của đội Vệ binh SuSu,     mở ra thế giới thần tiên đầy sáng tạo cho trẻ em Việt.    Nuôi dưỡng tâm hồn và khả năng sáng tạo của trẻ      Ở các quốc gia phát triển trên thế giới, phim hoạt hình luôn được đầu tư với công nghệ hiện đại, hình ảnh và âm thanh sống động để mang đến cho các khán giả nhí một thế giới đầy màu sắc, vừa giúp     bé giải trí, vừa giúp bé khám phá thế giới xung quanh, kích thích trí tưởng tượng và tăng cường khả năng sáng tạo. Ngoài ra, nội dung ý nghĩa của phim còn giúp xây dựng tư duy và những đức tính     tốt cho bé như tinh thần bảo vệ lẽ phải, yêu thương con người và các loài vật, lòng trung thực và sự dũng cảm…        Có thể thấy điều này qua những bộ phim hoạt hình nổi tiếng trên thế giới như “Câu chuyện đồ chơi” (Toy Story), giáo dục các em phải luôn có ý thức bảo vệ đồ chơi của mình, yêu thương đồng đều,     không phân biệt đồ chơi mới và cũ. Hay phim hoạt hình “Đi tìm Nemo” (Finding Nemo) xoay quanh những vấn đề rất đời sống như chuyện nuôi dạy con cái, niềm tin, lòng dũng cảm được thể hiện khéo     léo, hết sức thân thuộc và hài hước…        Với tâm huyết phát triển thế hệ trẻ Việt Nam không chỉ ở khía cạnh thể chất với nguồn sữa giàu dinh dưỡng mà còn ở khía cạnh tinh thần, Vinamilk đã đầu tư nguồn kinh phí lớn để làm phim hoạt hình     3D hoành tráng, mãn nhãn, lôi cuốn với tên gọi “Vệ binh SuSu và cuộc giải cứu thần kỳ ở Đại tinh Thần thú”.        Ngay khi vừa lên sóng, phim đã thu hút đông đảo trẻ em và phụ huynh Việt đón xem trên kênh Youtube, và hiện đã có gần ba mươi triệu lượt xem. Trong phim, hệ thống nhân vật Vệ binh SuSu gồm có Thủ     Lĩnh Jagon (thần rồng), Pháp sư Bella (thần bướm), Hiệp sĩ Dera (thần hươu), Xạ thủ Ponie (thần ngựa), Cơ trưởng Fly, Mona (thần cá voi)… được tạo hình bắt mắt, gây ấn tượng với trí thông minh và     lòng quả cảm, mỗi người có một năng lực siêu nhiên, cùng đồng tâm hiệp lực chống lại thế lực của Kara Trùm Hắc Ín để bảo vệ thành công Đại Tinh Thần Thú.                Công nghệ làm phim 3D mới nhất được sử dụng trong phim 3D do Vinamilk hợp tác cùng Colory Animation Studio.                Ông Nguyễn Quang Trí – Giám đốc Điều hành Marketing của Công ty cổ phần Sữa Việt Nam (Vinamilk) chia sẻ: “Thông qua phim hoạt hình 3D Vệ binh SuSu và cuộc giải cứu thần kỳ ở Đại Tinh Thần thú,     chúng tôi mong muốn mang đến nội dung giải trí lành mạnh có tính giáo dục và cho bé những giờ uống sữa thật vui, thông qua việc khơi gợi trí tưởng tượng, giúp trẻ phát triển sáng tạo, đồng thời     hướng trẻ làm việc tốt”.    Công nghệ hiện đại, kỹ thuật phim hoành tráng      Để thực hiện phim 3D với công nghệ và kỹ thuật làm phim mới nhất, mang đến những hình ảnh, âm thanh và kỹ xảo ấn tượng, Vinamilk đã hợp tác cùng Colory Animation Studio – xưởng phim hoạt hình     từng đoạt nhiều giải thưởng trong nước và quốc tế. Đạo diễn của “Vệ binh SuSu và cuộc giải cứu thần kỳ ở Đại Tinh Thần thú” cũng chính là Nhà sáng lập và Giám đốc điều hành của Colory Animation     Studio, ông Đoàn Trần Anh Tuấn, người từng đưa nhiều tác phẩm phim hoạt hình xuất sắc ra khỏi phạm vi lãnh thổ Việt Nam như “Cuộc phiêu lưu của Trứng, Chanh và Ớt” (The adventure of Egg, Lime and     Chilly), “Dưới bóng cây”…        Phim hoạt hình 3D “Vệ binh SuSu và cuộc giải cứu thần kỳ ở Đại Tinh Thần thú”. (Copy link video để xem trên YouTube: Hoạt hình SuSu | Phim Điện Ảnh 3D về Cuộc Giải Cứu Thần Kỳ ở Đại Tinh Thần Thú     – YouTube)        Phim hoạt hình “Vệ binh SuSu và cuộc giải cứu thần kỳ ở Đại tinh Thần thú” nhận được nhiều lời khen của giới chuyên môn về chất lượng kỹ xảo 3D và nghệ thuật tạo hình nhân vật, bên cạnh nội dung     vừa mang tính giải trí vừa mang tính giáo dục. Phim hiện đang được đông đảo phụ huynh và trẻ em Việt Nam hào hứng đón xem.        Vị đạo diễn chia sẻ, để thực hiện dự án phim 3D của nhãn hàng Vinamilk SuSu, Colory đã sáng tạo ra tổng cộng hơn 22 nhân vật trong đó có 15 nhân vật chính, 4 bối cảnh, 75 shot, với hơn 80% các     shot cần VFX (Visual Effect) – thuật ngữ chỉ kỹ xảo, hiệu ứng hình ảnh sử dụng trong phim. Tổng số nhân sự tham gia dự án này là hơn 40 người đến từ Studio ở Sài Gòn phụ trách tạo hình nhân vật,     kỹ xảo và diễn hoạt, Studio ở Đà Nẵng phụ trách diễn hoạt, Studio ở Ấn Độ phụ trách một phần rigging (tạo chuyển động cho nhân vật bằng một bộ khung xương bên trong mô hình), cùng các nhân sự làm     việc từ xa ở khắp nơi trên thế giới, từ Việt Nam cho đến Thái Lan, Brazil, Anh… Có thể xem đây là một “dự án không ngủ” để mang chất lượng kỹ xảo 3D đạt tầm quốc tế vào phim hoạt hình do Việt Nam     thực hiện.    Bảo Quyên – VietQ </t>
  </si>
  <si>
    <t>Hơn 80.000 doanh nghiệp nhỏ và siêu nhỏ thành lập mới</t>
  </si>
  <si>
    <t>Tháng Tám 9, 2022</t>
  </si>
  <si>
    <t>https://www.tintucfn.com/business/hon-80-000-doanh-nghiep-nho-va-sieu-nho-thanh-lap-moi/</t>
  </si>
  <si>
    <t xml:space="preserve">   Cùng với sự phục hồi của nền kinh tế và những nỗ lực của Chính phủ trong việc ưu tiên ổn định kinh tế vĩ mô, kiểm soát lạm phát, tình hình đăng ký doanh nghiệp trong 7 tháng năm 2022 tiếp tục ghi   nhận nhiều tín hiệu khởi sắc. Số doanh nghiệp đăng ký thành lập mới và quay trở lại hoạt động trong 7 tháng năm nay đạt 133,7 nghìn doanh nghiệp, tăng 26,8% so với cùng kỳ năm 2021 (vượt mốc 105,4   nghìn doanh nghiệp của năm 2021). Tuy nhiên, số doanh nghiệp đăng ký thành lập mới tập trung chủ yếu là doanh nghiệp có quy mô nhỏ (từ 0-10 tỷ đồng) với 80,1 nghìn doanh nghiệp, chiếm 89,6% tổng số   doanh nghiệp đăng ký thành lập mới, tăng 20,2% so với cùng kỳ năm trước.    Với nền kinh tế có độ mở lớn, những tác động từ tình hình kinh tế, chính trị thế giới đã và đang ảnh hưởng không nhỏ tới nền kinh tế Việt Nam. Các doanh nghiệp nước ta đang phải tiếp tục đối mặt   với nhiều khó khăn và thách thức: chuỗi cung ứng nguyên, nhiên, vật liệu dùng cho sản xuất gặp khó khăn; giá cả một số nguyên vật liệu, giá cước vận tải trên thị trường thế giới tăng sẽ ảnh hưởng   lớn đến nhu cầu nguyên vật liệu trong nước; nguồn cung lao động bị ảnh hưởng nặng nề và có khả năng thiếu hụt tạm thời; doanh nghiệp cần có thời gian phục hồi, kết nối các nguồn cung, cầu hàng hóa,   dịch vụ, vốn, lao động, thị trường trở lại; nguy cơ lưu thông hàng hóa bị hạn chế do giãn cách xã hội, đặc biệt luồng thương mại quốc tế bị thu hẹp khi dịch Covid-19 với biến thể mới đang tái bùng   phát diện rộng trên toàn thế giới.    Do đó, để tạo điều kiện cho các doanh nghiệp, Chính phủ cần có giải pháp trọng tâm kiên định với mục tiêu giữ vững ổn định kinh tế vĩ mô, kiềm chế lạm phát, bảo đảm các cân đối lớn, nhưng không làm   suy yếu các động lực tăng trưởng. Đồng thời tập trung một số giải pháp trọng tâm để hỗ trợ cho cộng đồng doanh nghiệp: Đảm bảo hoạt động lưu thông hàng hóa diễn ra bình thường, không bị đứt   gãy, gián đoạn; Tìm kiếm, mở rộng thị trường xuất khẩu, hỗ trợ thuế, phí xuất khẩu; Tiếp tục vận động người lao động quay lại làm việc góp phần vào quá trình phục hồi của kinh tế. Chính   quyền các địa phương tạo điều kiện và hỗ trợ cho doanh nghiệp về xây dựng chỗ ở cho người lao động khi họ quay lại làm việc, hỗ trợ người lao động gặp khó khăn bị ngừng việc, mất việc, triển khai   các túi an sinh xã hội.    Có các chính sách phù hợp để các tổ chức tín dụng tập trung vốn và tạo điều kiện thuận lợi cho doanh nghiệp vừa và nhỏ tiếp cận vốn, hỗ trợ doanh nghiệp tiếp cận gói hỗ trợ cho vay ưu đãi lãi suất   2% của nhà nước; Triển khai nhanh các gói hỗ trợ doanh nghiệp và người lao động trong “Chương trình phục hồi và phát triển kinh tế” theo Nghị quyết 11/NĐ-CP của Chính phủ kịp thời và hiệu quả. </t>
  </si>
  <si>
    <t>77% doanh nghiệp lo ngại bị đánh cắp và rò rỉ dữ liệu</t>
  </si>
  <si>
    <t>https://www.tintucfn.com/business/77-doanh-nghiep-lo-ngai-bi-danh-cap-va-ro-ri-du-lieu/</t>
  </si>
  <si>
    <t xml:space="preserve">   Nghiên cứu do Kaspersky thực hiện trên 900 nhà quản lý vừa hoàn thành vào tháng 4/2022 chỉ ra, các lãnh đạo doanh nghiệp Đông Nam Á lo ngại nhất vấn đề đánh cắp hoặc rò rỉ dữ liệu (chiếm 77%). Điều   này không khó giải thích khi nhiều trường hợp doanh nghiệp bị rò rỉ dữ liệu đã được thông tin rộng rãi, trong đó có đủ các công ty ở nhiều lĩnh vực từ thương mại điện tử, cung cấp dịch vụ số, chuỗi   khách sạn, công ty bảo hiểm và sức khỏe, thậm chí là cơ quan chính phủ.    Mối lo thứ hai đến từ tấn công APT (75%). Tấn công APT sử dụng thủ pháp tấn công liên tục và tinh vi để lấy được quyền truy cập vào hệ thống và ở lại đó một thời gian với mục đích phá hủy. Vì đầu   tư quá nhiều công sức cho loại tấn công này, các nhóm APT thường nhắm vào những mục tiêu cấp cao, có giá trị, chẳng hạn như các tổ chức quốc gia và công ty lớn, nhằm đánh cắp thông tin trong một   khoảng thời gian dài.    Xếp thứ 3 trong mối nguy hiểm được giới quản lý doanh nghiệp nhắc đến là tấn công ransomware (73%). Ransomware là phần mềm độc hại được thiết kế để chặn quyền truy cập vào hệ thống máy tính hoặc mã   hoá dữ liệu trên máy tính cho đến khi một khoản tiền chuộc được chi trả. Nhiều cá nhân và tập đoàn đã và đang là mục tiêu của các cuộc tấn công này.    Tỷ lệ các nhà lãnh đạo doanh nghiệp trong khu vực Đông Nam Á cho rằng khả năng tổ chức của họ phải đối mặt với 3 loại tấn công trên đều cao hơn so với toàn cầu. Nghiên cứu cũng tiết lộ, trong   khi phần lớn người tham gia khảo sát cho rằng, họ có thể là nạn nhân của ransomware thì 65% trong số họ lại tin rằng khả năng doanh nghiệp của mình phải đối mặt với tấn công mã độc dạng này là rất   nhỏ, không cần bận tâm. Phần lớn (81%) nhà quản lý không chuyên về công nghệ thông tin trong khu vực Đông Nam Á cũng tin rằng các biện pháp bảo mật họ đang có đã đủ bảo vệ họ trước tấn công   ransomware.    Ông Yeo Siang Tiong, Tổng giám đốc Kaspersky khu vực Đông Nam Á đánh giá việc lãnh đạo doanh nghiệp tự tin về bảo mật tại công ty đã đủ để bảo vệ họ trước tổn thất do các cuộc tấn công gây ra là   tín hiệu đáng mừng. Song các doanh nghiệp cũng cần phải cẩn trọng, đừng để sự tự tin sinh ra tự mãn vì thực tế đe doạ về ransomware ngày càng gia tăng và không ngừng phát triển.    Chuyên gia bảo mật Kasperky cũng nhấn mạnh thêm, nếu không may trở thành nạn nhân, các tổ chức và cá nhân không nên trả tiền chuộc vì khoản tiền này không mang đến sự hứa hẹn sẽ lấy lại được dữ   liệu, ngược lại còn ủng hộ tội phạm mạng tiếp tục công việc của chúng. Thay vào đó, hãy báo cáo sự việc với cơ quan an ninh và tìm kiếm công cụ giải mã miễn phí tại nomoreransom.org. </t>
  </si>
  <si>
    <t>Khổ sở đi kiện sau khi mua phần mềm trên 800 triệu đồng của Công ty CMC</t>
  </si>
  <si>
    <t>Tháng Tám 8, 2022</t>
  </si>
  <si>
    <t>https://www.tintucfn.com/business/kho-so-di-kien-sau-khi-mua-phan-mem-tren-800-trieu-dong-cua-cong-ty-cmc/</t>
  </si>
  <si>
    <t xml:space="preserve"> Bỏ tiền mua phần mềm, không ai nghĩ rơi vào cảnh khổ sở như vậy!”    Báo Lao Động nhận được đơn tố cáo của Công ty cổ phần tập đoàn Hải Âu (địa chỉ: 72 Miếu Đầm, Mễ Trì, Nam Từ Liêm, Hà Nội) phản ánh việc: Công ty TNHH giải pháp phần mềm CMC (địa chỉ: tầng 14 toà   nhà CMC, Duy Tân, Dịch Vọng Hậu, Cầu Giấy, Hà Nội) cung cấp sản phẩm kém chất lượng và thiếu trách nhiệm với khách hàng.    Theo nội dung đơn, vào ngày 30.8.2018, Công ty cổ phần tập đoàn Hải Âu (sau đây gọi tắt là Công ty Hải Âu) và Công ty TNHH Giải pháp Phần mềm CMC (sau đây gọi tắt là Công ty CMC) ký bản Hợp   đồng cung cấp bản quyền phần mềm và dịch vụ triển khai phần mềm hệ thống thông tin quản lý doanh nghiệp Sap Business one. Tổng giá trị hợp đồng là 802.912.500 đồng.    Theo chia sẻ của đại diện Công ty Hải Âu, sau khi đặt bút ký vào bản hợp đồng trên, đơn vị này đã trải qua nhiều năm khổ sở đi xử lý hậu quả do phía Công ty CMC, không những chậm tiến độ hợp đồng   mà còn cung cấp một sản phẩm phần mềm không thể sử dụng được, công đoạn hỗ trợ thì luôn chậm trễ.    Cụ thể, theo hợp đồng, ngày khởi động dự án được tính là ngày chuyển tiền thực thi hợp đồng (11.10.2018), thời gian kéo dài của dự án là không quá 4 tháng. Thế nhưng, tới tận 16.10.2019, phía Công   ty CMC mới bàn giao tài liệu cho Công ty Hải Âu. Như vậy, Công ty CMC đã chậm tiến độ 8 tháng so với hợp đồng ký kết.    Không những vậy, sau khi nhận phần mềm, quá trình nhập liệu cho thấy phần mềm không nhận dữ liệu, nhập liệu không ra báo cáo hoặc liên tục báo lỗi, xảy ra sự cố. Thậm chí, có những thời điểm thì   không thể mở được phần mềm để sử dụng. Theo cam kết hợp đồng, phần mềm này phải sử dụng tối đa được 100 người dùng cùng lúc. Tuy vậy, phía Công ty CMC cũng không đảm bảo được tiêu chí   này.    Nhận thấy sản phẩm kém chất lượng, phía Công ty Hải Âu đã nhiều lần liên hệ với CMC để được hỗ trợ thì tổng đài chăm sóc khách hàng thường xuyên không nghe máy, có khi 1 – 2 ngày sau mới trả lời.   Thậm chí, có những lỗi đến một tuần vẫn chưa được phía đối tác tiếp nhận, phản hồi, Công ty Hải Âu chỉ còn cách gửi email để trình bày.    “Doanh nghiệp bỏ khoản tiền lớn ra để mua phần mềm, những mong tạo đột phá, không ai nghĩ lại rơi vào cảnh khổ sở như vậy. Phần mềm bị lỗi gây tổn thất rất lớn trong hoạt động của công ty   chúng tôi”, đại diện Công ty Hải Âu nói.  Mòn mỏi đợi toà xét xử    Nhận thấy Công ty CMC vi phạm nghiêm trọng các điều khoản cam kết trong hợp đồng, đặc biệt là cung cấp sản phẩm phần mềm không thể sử dụng được, nhiều lần Công ty Hải Âu đã gửi công văn đề nghị đối   tác này chấm dứt hợp đồng. Đồng thời, yêu cầu Công ty CMC phải hoàn trả các khoản tiền bao gồm: 649,7 triệu đồng đã thanh toán theo hợp đồng, phí chịu phạt là 8% giá trị hợp đồng theo cam kết và số   tiền 209,3 triệu đồng chi phí thuê sever Viettel – quản trị doanh nghiệp để vận hành phần mềm lỗi đó.    Sau đó, ngày 27.11.2019, đại diện Công ty CMC là ông Nguyễn Kim Cương – Chức vụ Tổng Giám đốc đã có buổi làm việc cùng Công ty Hải Âu. Theo đại diện Công ty Hải Âu, tại buổi làm việc trên, ông   Nguyễn Kim Cương cũng có thừa nhận 2 lỗi là không thể cung cấp được phần mềm có khả năng 100 người dùng cùng lúc như cam kết trong hợp đồng và chậm trễ hỗ trợ khách hàng khi có phản ánh lỗi phần   mềm.    Tuy vậy, sau buổi họp, phía Công ty CMC không có động thái đền bù về việc không thực hiện được cam kết trên hợp đồng.    Đại diện Công ty Hải Âu cho biết, cực chẳng đã, ngày 17.1.2020, họ phải làm đơn khởi kiện Công ty CMC ra Tòa án nhân dân quận Cầu Giấy. Ngày 10.2.2020, Toà án nhân dân quận Cầu Giấy đã thông báo   thụ lý vụ án. Sau đó, toà đã mời 2 bên lên thương lượng và hoà giải nhưng không thành công.    Từ đó đến nay, sau hơn 2 năm rưỡi, phiên toà vẫn chưa được mở mà không rõ lý do, dù Công ty Hải Âu đã 3 lần gửi đơn “Đề nghị thụ lý vụ án” tới Toà án nhân dân quận Cầu Giấy. Trong thời gian đợi   phản hồi từ toà, mỗi tháng, Công ty Hải Âu vẫn phải mất 2,3 triệu đồng để duy trì sever cho một phần mềm lỗi, không thể sử dụng.    “Chúng tôi mong Toà án nhân dân quận Cầu Giấy đẩy nhanh tiến độ để đưa vụ án ra xét xử. Là doanh nghiệp SME, chúng tôi thấy uất ức khi bị doanh nghiệp lớn vi phạm hợp đồng, gây thiệt hại lớn nhưng   không được bồi thường, khắc phục”, đại diện Công ty Hải Âu nói.  Chờ toà xét xử            Phóng viên Báo Lao Động đã liên hệ với đơn vị bị phản ánh là Công ty CMC, Tổng Giám đốc công ty này là ông Nguyễn Kim Cương chỉ thông tin: “Hiện, 2 bên vẫn đang chờ toà phân xử” và không           bình luận gì thêm.                    Chúng tôi cũng liên hệ với Toà án nhân dân quận Cầu Giấy để tìm hiểu về thời gian đưa vụ án này ra xét xử nhưng chưa nhận được phản hồi.          Theo Trần Tuấn/Báo Lao Động </t>
  </si>
  <si>
    <t>Lạm dụng thực phẩm chức năng: Lợi bất cập hại!</t>
  </si>
  <si>
    <t>Tháng Tám 6, 2022</t>
  </si>
  <si>
    <t>https://www.tintucfn.com/business/lam-dung-thuc-pham-chuc-nang-loi-bat-cap-hai/</t>
  </si>
  <si>
    <t xml:space="preserve"> Nhu cầu sử dụng thực phẩm chức năng tăng mạnh      Trong công bố gần đây của Nhóm chuyên trách các dịch vụ dự phòng Hoa Kỳ (US Preventive Services Task Force – USPSTF) trên Tạp chí của Hiệp hội Y khoa Hoa Kỳ (JAMA), các chất bổ sung vitamin,     khoáng chất và đa sinh tố không có khả năng bảo vệ người sử dụng khỏi các căn bệnh như ung thư, tim mạch hoặc tử vong. Thậm chí USPSTF còn khuyến cáo, một số thực phẩm chức năng nếu tùy ý sử dụng     còn gây hại nhiều hơn là có ích.        Theo dữ liệu khảo sát kiểm tra sức khỏe và dinh dưỡng Hoa Kỳ do Trung tâm Kiểm soát và Phòng ngừa Dịch bệnh Hoa Kỳ thực hiện, 52% người trưởng thành được khảo sát cho biết đã sử dụng ít nhất 1     loại thực phẩm chức năng trong 30 ngày trước đó và 31% cho biết đã sử dụng thực phẩm bổ sung đa vitamin – khoáng chất. Ước tính trong năm 2021, người dân nước này chi khoảng 50 tỷ USD cho thực     phẩm chức năng.        Tỷ lệ sử dụng thực phẩm chức năng ở phụ nữ khoảng 64%, trong khi đó ở nam giới, con số này là 51%. Việc sử dụng thực phẩm chức năng tăng theo lứa tuổi và đạt tỷ lệ cao nhất ở phụ nữ trên 60 tuổi     (82%). Thực phẩm chức năng cũng phổ biến ở hầu hết các nước châu Âu như Phần Lan, Thụy Điển, Hà Lan, Ba Lan, Tây Ban Nha… và các nước châu Á như Nhật Bản, Hàn Quốc, Trung Quốc, Ấn Độ…        Theo Báo cáo thị trường toàn cầu năm 2022 về thực phẩm chức năng do The Business Reserch thực hiện, quy mô thị trường thực phẩm chức năng toàn cầu dự kiến sẽ tăng từ 180,58 tỷ USD vào năm 2021     lên 191,68 tỷ USD trong năm 2022 với tốc độ tăng trưởng kép hàng năm (CAGR) là 6,1%; dự kiến sẽ tăng lên 243,83 tỷ USD vào năm 2026 với tốc độ CAGR là 6,2%. Tính đến năm 2021, châu Á Thái Bình     Dương là khu vực lớn nhất, Tây Âu là khu vực lớn thứ hai về thị trường thực phẩm chức năng.        Lý do phổ biến nhất được mọi người đưa ra khi sử dụng thực phẩm chức năng là vì sức khỏe nói chung cũng như để lấp đầy khoảng trống về chất dinh dưỡng trong chế độ ăn uống. Bệnh tim mạch và ung     thư là 2 nguyên nhân gây tử vong hàng đầu (chiếm khoảng một nửa số ca tử vong hàng năm) ở Mỹ. Hầu hết người sử dụng thực phẩm chức năng đều cho rằng, thực phẩm chức năng có tác dụng chống viêm và     ngăn ngừa hiện tượng stress ô xy hóa (vốn xảy ra phổ biến ở các căn bệnh về tim mạch và ung thư). Ngoài ra, tỷ lệ mắc các bệnh mãn tính bao gồm cao huyết áp và tiểu đường đang gia tăng cũng thúc     đẩy nhu cầu của người tiêu dùng về các loại thực phẩm chức năng.    Nguy cơ từ thói quen sử dụng tuỳ tiện thực phẩm chức năng      Trước khi thực hiện nghiên cứu nêu trên, USPSTF đã từng thực hiện một nghiên cứu tương tự vào năm 2014. Kết luận không có gì thay đổi. Đó là không đủ bằng chứng để chứng minh bất kỳ lợi ích nào     về việc tăng cường sức khỏe hay kéo dài tuổi thọ của người bình thường khi dùng bổ sung các vitamin: E, D, A, B3, B6, C; canxi; beta carotene và selen.        Tuy nhiên, USPSTF cho biết, có đủ bằng chứng để khuyến cáo không nên sử dụng các chất bổ sung beta carotene (chất mà cơ thể chuyển hóa thành vitamin A), để ngăn ngừa bệnh tim mạch hoặc ung thư vì     “có thể tăng nguy cơ tử vong do tim mạch và ung thư phổi”. USPSTF cũng khuyến cáo, mọi người cũng không nên dùng bổ sung vitamin E vì “nó có thể không có lợi ích thực sự trong việc giảm tỷ lệ tử     vong, bệnh tim mạch hoặc ung thư”.        Nhiều phụ nữ sau mãn kinh bổ sung vitamin D với hy vọng giảm gãy xương, nhưng USPSTF tuyên bố vitamin D kết hợp với canxi không ảnh hưởng đến tỷ lệ gãy xương ở phụ nữ mãn kinh. Kết quả mới của     USPSTF dựa trên việc phân tích 84 nghiên cứu thử nghiệm về vitamin ở gần 700.000 người, từ năm 2014 đến nay, trong đó có 52 nghiên cứu mới về chủ đề này.        Đầu năm 2022, Tạp chí của Đại học Tim mạch Hoa Kỳ (JACC) cũng đã đăng một loạt bài đánh giá về các chất dinh dưỡng bổ sung. Các đánh giá này dựa trên 22 nghiên cứu thử nghiệm so sánh vitamin với     giả dược. Kết quả cho thấy, mọi thứ là “không thay đổi” khi bạn sử dụng vitamin hay giả dược. Điều đó có nghĩa là các thực phẩm chức năng bổ sung vitamin không làm giảm nguy cơ đau tim, đột quỵ     hoặc tử vong. Sau vitamin và khoáng chất, dầu cá là chất bổ sung phổ biến thứ hai tại Hoa Kỳ và đang được khoảng 19 triệu người sử dụng.        Nhiều người tin rằng, những viên nang màu hổ phách chứa axit béo omega-3 DHA và EPA này có thể làm dịu chứng viêm, giúp ngăn ngừa cục máu đông và có thể ngăn chặn bệnh nguy hiểm về tim. Tuy     nhiên, theo PGS. TS Pieter Cohen (Trường Y Harvard, thành viên nhóm nghiên cứu): “Không có dữ liệu thuyết phục nào cho thấy bổ sung omega-3 có thể ngăn ngừa các cơn đau tim đối với những người có     nguy cơ”.        Ngoài ra, các chuyên gia cũng khuyến cáo, việc bổ sung liều lượng vitamin quá mức có thể gây ra một số tác dụng phụ. Ví dụ, sử dụng quá mức vitamin A có thể làm giảm mật độ khoáng của xương, ở     liều cao có thể gây độc cho gan hoặc gây quái thai. Vitamin D có những tác hại tiềm ẩn khi dùng liều cao, chẳng hạn như nguy cơ tăng canxi trong máu và sỏi thận.        Thông điệp trên từ USPSTF có lẽ sẽ khiến chúng ta suy nghĩ kỹ hơn khi chi tiền cho việc mua thực phẩm chức năng. Mặc dù vậy, nên lưu ý rằng, những khuyến nghị của USPSTF áp dụng cho người không     mang thai và những người bị mắc các căn bệnh về thiếu hụt dinh dưỡng.    Thực hiện lối sống lành mạnh để nâng cao sức khoẻ      TS Jeffrey Linder (Trưởng Khoa Nội tổng hợp, Trường Đại học Feinberg – Đại học Northwestern, Hoa Kỳ) cho biết, một lối sống lành mạnh sẽ giúp ngăn ngừa các căn bệnh mãn tính, bao gồm chế độ ăn     cân bằng có nhiều trái cây, rau quả và hoạt động thể chất. Trong đó, chế độ ăn Địa Trung Hải được đánh giá là chế độ ăn tốt nhất.        Theo đó, nhóm thực phẩm nên ăn nhiều bao gồm rau củ (bông cải xanh, rau bó xôi, cải xoăn, hành tây, cà rốt, cải mầm Brussels…), trái cây (táo, chuối, cam, nho, lê, dâu tây…), quả hạch (hạnh     nhân, quả óc chó, hạt điều, hạt chia, hạt macadamia, quả phỉ, hạt hướng dương, hạt bí ngô…), cây họ đậu (đậu xanh, đậu đỏ, đậu đen, đậu phộng, đậu gà…), ngũ cốc nguyên hạt (yến mạch nguyên     chất, gạo lứt, lúa mạch đen, đại mạch…), cá và hải sản, dầu ô liu nguyên chất, dầu quả bơ…        Nhóm các thực phẩm nên ăn vừa phải: các loại thịt gia cầm, trứng, sữa, phô mai và sữa chua. Nhóm thực phẩm nên ăn hạn chế bao gồm các loại thịt đỏ như thịt bò, thịt lợn, thịt bê, thịt cừu… Nhóm     thực phẩm không nên ăn bao gồm những loại đồ uống có đường, thịt chế biến sẵn, các loại ngũ cốc tinh chế, dầu tinh chế… Chế độ ăn kiêng DASH (chế độ dinh dưỡng ngăn ngừa tăng huyết áp) cũng     được đánh giá cao. Cả 2 chế độ ăn Địa Trung Hải và DASH đều tránh thực phẩm chế biến sẵn và tập trung vào trái cây, rau, đậu, ngũ cốc nguyên hạt…        Một số nhóm người cần bổ sung một vài loại vitamin nhất định. Phụ nữ mang thai nên bổ sung 0,4-0,8 miligam axit folic/ngày để ngăn ngừa dị tật bẩm sinh ống thần kinh cho thai nhi. Một số người     cao tuổi có thể cần bổ sung thêm vitamin B12 và B6 vì sự hấp thụ các vitamin đó từ thực phẩm mất dần khi chúng ta già đi. Bên cạnh đó, người cao tuổi thường ít tiếp xúc với ánh nắng mặt trời hơn     so với người trẻ tuổi. Họ có thể cần bổ sung vitamin D, nhưng liều lượng cần được bác sĩ kê đơn, vì các nghiên cứu cho thấy bổ sung quá nhiều vitamin D có thể gây hại cho cơ thể.                Theo thông tin từ Hiệp hội Thực phẩm chức năng Việt Nam, thực phẩm chức năng xuất hiện và bắt đầu sử dụng tại Việt Nam từ những năm 2000. Khi đó, hầu hết sản phẩm lưu thông trên thị             trường ở Việt Nam đều được nhập khẩu từ các nước khác. Đến nay, hơn 70% số thực phẩm chức năng được tiêu thụ ở nước ta là hàng sản xuất trong nước. Hơn 20% còn lại là hàng nhập khẩu từ             các thị trường nổi tiếng như Mỹ, Đức, Canada, Hàn, Nhật…                         Năm 2000, Việt Nam chỉ có 13 doanh nghiệp đăng ký, đủ điều kiện sản xuất thực phẩm chức năng và số sản phẩm được lưu hành trên thị trường là 63 sản phẩm. Đến năm 2017, có gần 4.190 công             ty đăng ký sản xuất – kinh doanh thực phẩm chức năng và số lượng sản phẩm được lưu hành cũng lên tới hơn 10.930 sản phẩm.                         Có thể nói những năm gần đây, thị trường thực phẩm chức năng tại Việt Nam là mảnh đất màu mỡ để nhiều doanh nghiệp tập trung vào sản xuất – kinh doanh. Không thể phủ nhận những hiệu quả             tích cực mà các sản phẩm thực phẩm chức năng mang lại cho sức khỏe người tiêu dùng. Tuy nhiên, thời gian qua, không ít doanh nghiệp phân phối thực phẩm chức năng đã cố tình làm ăn chụp             giật, coi lợi nhuận là trên hết, có hành vi lừa dối người tiêu dùng, cố tình quảng cáo sai sự thật, quảng cáo thực phẩm như thần dược khiến nhiều người mua phải sản phẩm kém chất lượng,             thậm chí độc hại cho sức khỏe, tiền mất tật mang, gây bức xúc trong dư luận.           </t>
  </si>
  <si>
    <t>Sôi động chặng đua mở màn mùa giải xe đạp truyền hình Bình Dương (BTV) lần thứ IX</t>
  </si>
  <si>
    <t>Tháng Tám 5, 2022</t>
  </si>
  <si>
    <t>https://www.tintucfn.com/business/soi-dong-chang-dua-mo-man-mua-giai-xe-dap-truyen-hinh-binh-duong-btv-lan-thu-ix/</t>
  </si>
  <si>
    <t xml:space="preserve">   Giải xe đạp Truyền hình Bình Dương do Đài Phát thanh và Truyền hình Bình Dương phối hợp với Sở Văn hóa Thể thao và Du lịch tỉnh tổ chức thường niên kể từ năm 2014 đến nay. Đây là giải đấu được đánh   giá là một trong những giải xe đạp dành cho những tay đua phong trào hấp dẫn, uy tín, thành công và có quy mô lớn nhất cả nước.    Giải xe đạp truyền hình Bình Dương (BTV) lần thứ IX năm 2022 tiếp tục duy trì thi đấu ở 2 lứa tuổi, từ 16- 40 tuổi và từ 41- 55 tuổi, với tổng giá trị giải thưởng gần 200 triệu đồng. Ngày 26/03,   chặng đầu tiên của mùa giải đã chính thức khởi tranh với lộ trình từ Bình Dương đến Tây Ninh có cự ly thi đấu 105 km. 200 tay đua đến từ 18 câu lạc bộ của làng xe đạp đường trường phong trào đã quy   tụ tại Trung tâm hội nghị và triển lãm tỉnh Bình Dương sẵn sàng chinh phục đường đua.    Đối với tất cả các bộ môn thể thao nói chung và đua xe đạp nói riêng, thể lực là chìa khóa quyết định sự thành công. Để duy trì thể lực tốt, các tay đua cần bổ sung năng lượng kịp thời cơ thể trên   từng chặng đua. Đồng hành cùng các tay đua mùa giải năm nay là nước tăng lực Number 1 Chanh &amp; Number 1 Dâu, thức uống không những giúp các vận động viên “tăng cường tỉnh táo” để có những chiến   thuật hợp lý mà còn bật tung năng lượng để có những cú bứt tốc nước rút thật ngoạn mục và có cảm giác thật sảng khoái dưới trời nắng nóng. Nước tăng lực Number 1 Chanh &amp; Number 1 Dâu luôn luôn   đồng hành giúp các vận động viên chinh phục các chặng đua đầy thách thức và chiến thắng.    Năm 2022 cũng là năm thứ 9 Tập đoàn Tân Hiệp Phát đồng hành cùng Giải xe đạp truyền hình Bình Dương (BTV) – Cup Number 1. “Với tinh thần luôn gắn bó cùng thể thao Việt Nam, Tập đoàn Tân Hiệp Phát   và nhãn hàng Number 1 Chanh và Number 1 Dâu mong muốn đóng góp tích cực vào công cuộc đổi mới của đất nước, hướng tới những giá trị tốt đẹp nhất cho cộng đồng, góp phần nâng cao sức khỏe, tầm vóc   và bản lĩnh của người Việt Nam thông qua tiến trình xã hội hóa thể thao” đại diện Tập đoàn Tân Hiệp Phát phát biểu tại buổi khai mạc của giải.    Khép lại chặng đua đầu tiên, nhiều tay đua với thể lực tốt đã giành được thành tích xuất sắc. Tay đua Trương Nguyễn Thanh Nhân (Thanh niên Hóc Môn) đã chiến thắng ở phần giải thưởng dọc đường đầu   tiên tại cổng chào vào TT. Dầu Tiếng (H. Dầu Tiếng). Riêng đích đến trước Bảo tàng TP. Tây Ninh, tay đua Nguyễn Thành Nhật đã giành chiến thắng và mặc chiếc Áo Vàng chặng đầu tiên lứa tuổi 16-40   tuổi. Và người giành Áo Vàng thắng chặng lứa tuổi 41 – 55 là tay đua Nguyễn Nam Cực.    Giải xe đạp truyền hình Bình Dương (BTV) lần thứ IX năm 2022 sẽ tiếp tục khởi tranh các chặng tiếp theo, bao gồm chặng 2 (ngày 25.6) Bình Dương-Long An; chặng 3 (ngày 27.8) Bình Dương-Bình Phước và   chặng cuối cùng (ngày 19.11) thi đấu vòng quanh thành phố mới Bình Dương.      Nước tăng lực Number 1 Chanh &amp; Number 1 Dâu với Vitamin B3, Taurine, Inositol … mang tới cảm giác sảng khoái, giúp tăng cường tỉnh táo bật tung năng lượng cho những bạn trẻ năng động,     yêu thích hoạt động ngoài trời, thích thách thức bản lĩnh bản thân, thể hiện sức mạnh và tinh thần của tuổi trẻ để các bạn tự tin giành chiến thắng và được các bạn bè đồng trang lứa đánh giá cao.    Bảo Quyên – VietQ </t>
  </si>
  <si>
    <t>Hụt thu từ ‘đất vàng’ Trương Định, lợi nhuận bánh kẹo Hải Hà trượt dốc</t>
  </si>
  <si>
    <t>https://www.tintucfn.com/business/hut-thu-tu-dat-vang-truong-dinh-loi-nhuan-banh-keo-hai-ha-truot-doc/</t>
  </si>
  <si>
    <t xml:space="preserve">   Mới đây, Công ty cổ phần bánh kẹo Hải Hà (MCK: HHC) đã công bố kết quả kinh doanh của quý II/2022 với nhiều chỉ tiêu kém sáng.    Theo như BCTC được công ty công bố, doanh thu thuần của Hải Hà trong quý II/2022 ghi nhận tăng 91% so với cùng kỳ, đạt hơn 302 tỷ đồng. Giá vốn bán hàng cũng tăng lên 274 tỷ đồng, tăng 80% so với   cùng kỳ năm trước.    Điều này khiến cho lợi nhuận gộp trong quý 2 của Bánh kẹo Hải Hà cao gấp 4,8 lần cùng kỳ, tăng lên ngưỡng 28 tỷ đồng.    Đồng thời doanh thu từ hoạt động tài chính của doanh nghiệp bánh kẹo cũng ghi nhận tăng trưởng mạnh khi đạt hơn 13 tỷ đồng, cao gấp 2 lần cùng kỳ.    Trong kỳ, các chi phí khác đều ghi nhận giảm. Cụ thể, chi phí tài chính giảm 8% xuống còn 6,2 tỷ đồng, chi phí bán hàng giảm 5% xuống mức 22,35 tỷ đồng và chi phí quản lý doanh nghiệp giảm 14%   xuống còn 10,59 tỷ đồng.    Chính nhờ những lợi thế sẵn có trên, riêng hoạt động kinh doanh của công ty ghi nhận lợi nhuận thuần đạt 2,1 tỷ đồng trong khi cùng kỳ năm trước đang lỗ gần 31 tỷ đồng.    Đáng chú ý, dù các khoản doanh thu bán hàng và tài chính đều tăng trưởng đồng đều và các khoản chi phí được tiết giảm, nhưng lợi nhuận sau thuế quý này của Hải Hà lại vô cùng khiêm tốn, chỉ ở mức   176 triệu đồng, “lao dốc” 98% so với cùng kỳ năm trước.    Liên quan đến việc lợi nhuận trong quý II/2022 giảm mạnh, Bánh kẹo Hải Hà đã lên tiếng giải trình và cho biết, lợi nhuận kỳ này của công ty chỉ đến từ hoạt động sản xuất và kinh doanh thông thường.   Trong khi đó cùng kỳ năm trước, công ty nhận được khoản tiền đợt 1 của hợp đồng hợp tác đầu tư với ACI Việt Nam – Đông Á. Khoản lợi nhuận này là khoản cố định từ dự án đầu tư xây dựng tổ hợp văn   phòng làm việc, giới thiệu sản phẩm, dịch vụ thương mại và nhà ở 25-27 Trương Định.    Năm 2021, dự án 25-27 Trương Định cũng trở thành một trong những yếu tố giúp lợi nhuận của Bánh kẹo Hải Hà giữ vững đà tăng trưởng dù doanh thu giảm cùng với chi phí nguyên vật liệu đầu vào tăng.    Luỹ kế 6 tháng đầu năm, Hải Hà ghi nhận gần 543 tỷ đồng doanh thu thuần, tăng 66%; lợi nhuận trước thuế ở mức 20,38 tỷ đồng và lợi nhuận sau thuế của công ty là hơn 15,7 tỷ đồng, cao gấp gần 79 lần   cùng kỳ.    Năm 2022, Hải Hà đặt mục tiêu đạt 1.200 tỷ đồng doanh thu, tăng 29% so với thực hiện năm 2021; trong khi đó, công ty dự kiến lợi nhuận trước thuế giảm 39%, còn 40 tỷ đồng. Như vậy sau nửa năm,   doanh nghiệp đã thực hiện được 45% mục tiêu doanh thu và 51% kế hoạch lợi nhuận.    Tính đến cuối tháng 6/2022, tổng tài sản của Bánh kẹo Hải Hà đã giảm nhẹ 34 tỷ đồng xuống còn 1.211 tỷ đồng, tương đương với mức giảm nhẹ 2,7%. Nguyên nhân đến từ việc các khoản đầu tư tài chính   ngắn hạn của doanh nghiệp đã giảm 9% xuống còn 86 tỷ đồng và khấu hao tài sản dài hạn.    Cùng với đó, giá trị hàng tồn kho cuối kỳ tăng nhẹ 3% lên mức hơn 138 tỷ đồng, chủ yếu là tăng thành phẩm và chi phí SXKD dở dang.    Về nguồn vốn, nợ phải trả của Hải Hà đến hết quý II/2022 giảm 6% xuống còn 696 tỷ đồng. Trong đó, cơ cấu nợ chủ yếu là nợ ngắn hạn, nợ dài hạn giảm mạnh 90% xuống còn 9,5 tỷ đồng (đầu năm ghi nhận   gần 81 tỷ đồng) do giảm mạnh khoản vay nợ thuê tài chính dài hạn. </t>
  </si>
  <si>
    <t>KienlongBank và Unicloud mang công nghệ lõi đến “Ngày chuyển đổi số” ngành Ngân hàng năm 2022</t>
  </si>
  <si>
    <t>Tháng Tám 4, 2022</t>
  </si>
  <si>
    <t>https://www.tintucfn.com/business/kienlongbank-va-unicloud-mang-cong-nghe-loi-den-ngay-chuyen-doi-so-nganh-ngan-hang-nam-2022/</t>
  </si>
  <si>
    <t xml:space="preserve">   Theo thông tin từ Ngân hàng Nhà nước, “Ngày chuyển đổi số” ngành Ngân hàng là hoạt động được tổ chức nhằm đẩy mạnh việc triển khai các giải pháp ứng dụng công nghệ, triển khai các nhiệm vụ Kế hoạch   chuyển đổi số ngành Ngân hàng, góp phần thực hiện chương trình chuyển đổi số quốc gia với sự tham dự của các Ngân hàng, công ty trung gian thanh toán.    Tại sự kiện, Ngân hàng TMCP Kiên Long sẽ mang tới bộ giải pháp tiêu biểu góp phần vào việc hiện thực hóa hành trình chuyển đổi số chung của ngành. Trong đó, điểm nhấn là hệ thống máy giao dịch ngân   hàng tự động Smart Teller Machine (STM) sử dụng phần mềm tự xây dựng 100%, được nghiên cứu, phát triển bởi KienlongBank và đối tác hàng đầu về công nghệ là Unicloud Group.    Đây là sản phẩm được nghiên cứu và sản xuất tại Việt Nam tích hợp phần mềm điều khiển máy tự phát triển (UniCAT) đạt chuẩn quốc tế EMVCO L2. STM là sản phẩm chủ lực trong hệ giải pháp Digital   Banking Platform của Tập đoàn công nghệ Unicloud – Unicloud Group, tiêu biểu cho chuyển đổi số khi mang đến cho cộng đồng các dịch vụ tài chính đa tiện ích của một ngân hàng số.    STM có thể thay thế hầu hết các dịch vụ ngân hàng mà không cần đến chi nhánh, phòng giao dịch, từ mở tài khoản, phát hành thẻ…, cho đến các giao dịch đòi hỏi phải có chữ ký tươi (qua máy in và   scan), và dịch vụ gặp mặt giao dịch viên (qua video call). Với dịch vụ xác thực danh tính (bằng căn cước công dân gắn chíp, xác thực bằng tĩnh mạch), STM được đánh giá là một trong những dòng máy   đạt độ chính xác cao nhất tại Việt Nam hiện nay, đồng thời cũng là máy giao dịch ngân hàng tự động duy nhất được sản xuất hoàn toàn trong nước, từ thiết bị phần cứng đến phần mềm, đã vượt qua chứng   thực bảo mật thẻ của Mỹ (EMV Level 2), chứng chỉ VCCS của NAPAS… đảm bảo an toàn trong vận hành.    Bằng việc làm chủ nền tảng phần mềm hiện đại, cùng với khả năng tùy biến được phần cứng, STM được thiết kế tương đồng với hệ thống core banking của các ngân hàng truyền thống, dẫn đến việc tối ưu   hơn trong khâu tích hợp cũng như bảo dưỡng, bảo trì sau này.    Với tính năng hiện đại, ưu việt, STM giúp khách hàng rút/chuyển tiền liên ngân hàng nhanh bằng mã VietQR chỉ trong một điểm chạm. Các thanh toán được thực hiện dễ dàng, nhanh chóng mà không cần   phải nhập các thông tin chi tiết người thụ hưởng như cách truyền thống. Chỉ với một mã QR, khách hàng nhanh chóng thực hiện các dịch vụ ngân hàng nhanh chóng mà không cần tới thẻ. Với phần mềm   Unicat được triển khai thay thế toàn bộ phần mềm của các máy ATM truyền thống, giúp ngân hàng tiết kiệm được hàng ngàn tỷ đồng phát hành thẻ nhựa mỗi năm.    Đem đến những dịch vụ tài chính cao cấp và đậm chất công nghệ, tích hợp bên trong mỗi máy STM là hàng loạt công nghệ hiện đại, tân tiến nhất hiện nay như định danh điện tử (eKYC); nhận diện khuôn   mặt (Face ID), nhận diện giọng nói tự nhiên (Voice Recognition) hay công nghệ phân tích chuyển thể từ hình ảnh sang chữ… Nhờ những công nghệ này mà mỗi hệ thống STM có thể đảm nhiệm vai trò và   thay thế các quầy giao dịch vật lý truyền thống, tiết giảm các thủ tục rườm rà để từ đó “trao quyền” nhiều hơn cho khách hàng.    Ngoài ra, phần mềm và phần cứng cũng được thiết kế để cung cấp dịch vụ chia sẻ, dùng chung. Trên một máy STM có thể cung cấp dịch vụ của nhiều ngân hàng, sẽ giúp cho các ngân hàng gia tăng được   công năng sử dụng của hệ thống ATM mà không tốn nhiều chi phí đầu tư, tránh lãng phí tài nguyên, theo đúng chủ trương kinh tế xanh, kinh tế tuần hoàn ở Việt Nam.    Chi phí để đầu tư cho một máy STM thấp hơn nhiều so với chi phí để mở một phòng giao dịch. Việc phát triển hệ thống máy STM sẽ rất phù hợp để mở rộng mạng lưới cung cấp dịch vụ ngân hàng, đặc biệt   là ở các khu vực nông thôn, vùng sâu vùng xa, giúp cho nhiều người dân tiếp cận được các dịch vụ ngân hàng. Vì vậy đây sẽ là một giải pháp rất hữu hiệu để triển khai mục tiêu thực thi Tài chính   toàn diện của Chính phủ.    Cùng với STM, hệ giải pháp Digital Banking Platform bao gồm cả phần mềm và phần cứng dành riêng cho tổ chức tài chính, cho phép đặt không gian số (Digital Space) trong lòng chi nhánh truyền thống,   hình thành chi nhánh 4.0 (Phygital Branch)…, làm chủ công nghệ lõi còn cho phép KienlongBank và Unicloud chủ động trong phát triển các dịch vụ mới, phù hợp với nhu cầu của người Việt Nam, cũng   như phát triển những dòng máy chuyên biệt phù hợp cho từng địa bàn, từng tổ chức, với chi phí tiết kiệm. Vì vậy, máy STM không chỉ được sử dụng trong ngành ngân hàng, mà máy còn được sử dụng trong   các lĩnh vực khác như Dịch vụ công, Dịch vụ thanh toán, Ứng dụng trong các ngành dịch vụ Hàng không, Bất động sản, Y tế, Bảo hiểm…, góp phần thúc đẩy nhanh công cuộc số hoá xã hội, hướng tới Chính   phủ điện tử và nền kinh tế số.    Thực hiện chủ trương chuyển đổi số của Chính phủ, hệ thống máy STM của KienlongBank chính là một trong các giải pháp nổi bật của ngành Ngân hàng đóng góp vào quá trình phát triển kinh tế số, Chính   phủ điện tử một cách tổng thể và toàn diện, tiến đến hình thành Chính phủ số vào năm 2025. Đặt mục tiêu trong vòng 5 năm tới trở thành Ngân hàng số hiện đại, thân thiện, KienlongBank hợp tác với   các đối tác lớn trong nước và quốc tế, có kinh nghiệm hàng đầu trong việc triển khai, chuyển giao công nghệ lõi của ngành Tài chính – Ngân hàng.    Với sự đón nhận của thị trường, Unicloud Group triển khai xây dựng nhà máy, khu công nghệ cao quy mô lớn tại TP.HCM, chuyên sản xuất máy giao dịch tự động STM và các phần mềm cung ứng cho thị   trường trong nước. Đồng thời, đơn vị này cũng tìm kiếm đối tác nước ngoài để nhân rộng các sản phẩm chứa hàm lượng công nghệ, số hóa cao, chứa đựng trí tuệ và sự sáng tạo của người Việt.  Mai Hằng  </t>
  </si>
  <si>
    <t>Giải mã hành trình khởi tạo tinh hoa thành công của Sun Property</t>
  </si>
  <si>
    <t>Tháng Tám 2, 2022</t>
  </si>
  <si>
    <t>https://www.tintucfn.com/business/giai-ma-hanh-trinh-khoi-tao-tinh-hoa-thanh-cong-cua-sun-property/</t>
  </si>
  <si>
    <t xml:space="preserve">   Trên con đường trở thành nhà phát triển bất động sản (BĐS) cao cấp gắn với du lịch, nghỉ dưỡng hàng đầu Việt Nam, Sun Property luôn khao khát “khởi tạo tinh hoa” trong từng sản phẩm, chinh   phục lớp khách hàng thượng lưu có gu suốt 15 năm qua, để thăng hoa các giá trị sống.    Cùng với Sun World (lĩnh vực vui chơi giải trí), Sun Hospitality Group (lĩnh vực khách sạn nghỉ dưỡng) tạo thế 3 chân kiềng vững chắc đưa Sun Group trở thành tập đoàn kinh tế tư nhân hàng   đầu Việt Nam, chân dung Sun Property được khắc họa bởi những yếu tố nổi bật như: Tư duy duy mĩ, các công trình biểu tượng và sự tiên phong dẫn dắt xu hướng. Đó là yếu tố giúp các BĐS do Sun   Property phát triển được giới thượng lưu ưa chuộng.            Tổ hợp Thị trấn Địa Trung Hải tại Nam Phú Quốc là minh chứng cho những giá trị cốt lõi của Sun Property trong hành trình thăng hoa các giá trị sống           Tư duy duy mỹ    Bắt đầu được triển khai hợp phần đầu tiên mang tên Sun Premier Village Primavera, chỉ sau 5 năm, hình hài Thị trấn Địa Trung Hải tại An Thới (Phú Quốc) đã lộ diện với những dãy phố lãng mạn đậm   chất Ý, nương mình trên địa hình giật cấp về phía biển; với các công trình biểu tượng như Tháp đồng hồ Central Village, “bảo tàng nghệ thuật” Sun Signature Gallery…    Và sắp tới đây, những tòa tháp căn hộ hiện đại của Sun Grand City Hillside Residence hay những kiệt tác kiến trúc mới như Cầu Hôn sẽ bổ sung thêm dấu ấn nghệ thuật, tô điểm sự xa hoa, lộng lẫy cho   diện mạo của Thị trấn Địa Trung Hải.  Sun Signature Gallery trở thành điểm check-in không thể thiếu của du khách ngay từ khi mới ra mắt    Chính tư duy duy mỹ hay sự đam mê cái đẹp đến tận cùng đã dẫn dắt Sun Property tới con đường đầy thử thách, đó là bền bỉ qua tháng năm kiến tạo những dự án đẳng cấp, khác biệt.    Theo đại diện Sun Property, khi nhiều chủ đầu tư lựa chọn những dự án dễ làm để rút ngắn thời gian triển khai, gặt hái lợi nhuận nhanh nhất, Sun Property bền bỉ tìm đến những vùng đất giàu tiềm   năng chưa được khai phá đúng tầm, để phát triển các sản phẩm làm đẹp hơn cho vùng đất. Đi cùng với đó là quá trình nghiên cứu, chắt lọc những gì tinh hoa nhất của kiến trúc, của công nghệ xây dựng,   của ngành dịch vụ cao cấp trên thế giới.    9 lớp sơn của kỹ thuật theming giả cổ tại Sun Premier Village Primavera; cảm hứng Santorini, Taormina… đặt vào thiết kế Sun Grand City Feria, Sun Grand City Hillside Residence, hay độ phức tạp của   những căn biệt thự bên ghềnh đá ở Mũi ông Đội … sự cầu kỳ, choáng ngợp của kiến trúc Tòa nhà Cánh Buồm tại dự án Hon Thom Paradise Island…- Tất thảy tâm huyết ấy không chỉ để chinh phục giới   thượng lưu, những khách hàng, nhà đầu tư có gu mà còn góp phần thăng hoa giá trị sống – nghỉ dưỡng.  Công trình biểu tượng    Kiến trúc độc đáo là một trong những yếu tố quan trọng tạo nên tính biểu tượng của một công trình. Với giá trị khác biệt về kiến trúc, quy mô và nằm ở những vị trí đắc địa, nhiều   công trình đã và đang được kiến tạo để trở thành biểu tượng cho sự phát triển năng động, sức sống mới của vùng đất, biểu tượng cho đẳng cấp nghỉ dưỡng siêu sang.    Tiếp nối những Intercontinental Danang Sun Penisula Resort; JW Marriott Phu Quoc Emerald Bay hay Central Village với Tháp đồng hồ cao 75m tại Thị trấn Địa Trung Hải, Phú Quốc…, sắp tới đây, tòa nhà   Cánh buồm kiêu hãnh tại Hon Thom Paradise Island cũng hứa hẹn sẽ trở thành một biểu tượng thịnh vượng mới của đảo Ngọc.            Tòa nhà Cánh buồm tại Hon Thom Paradise Island hứa hẹn sẽ trở thành công trình biểu tượng trong tương lai không xa. Ảnh phối cảnh minh họa            Những công trình biểu tượng không chỉ làm đẹp cho vùng đất Sun Group đầu tư mà luôn trực tiếp hoặc gián tiếp tạo nên sự tăng trưởng giá trị mạnh mẽ cho BĐS. Bởi điều đặc biệt của BĐS Sun Property   nằm ở lợi thế thụ hưởng “trái ngọt” thông qua hệ sinh thái 3S. “Mua bất động sản Sun Property – hưởng lợi cả hệ sinh thái” là câu truyền miệng trong giới địa ốc.    Thử tưởng tượng mỗi căn hộ Sun Grand City Hillside Residence có tầm nhìn xuống những công trình biểu tượng như Cầu Hôn sẽ trở nên đáng khao khát ra sao khi Cầu Hôn tạo nên sự bùng nổ về truyền   thông quốc tế như Cầu Vàng tại Bà Nà Hills – một sản phẩm thành công vang dội trước đó của Sun Group.    Có thể khẳng định, mỗi vùng đất có dấu chân của Sun Property đều gắn với những biểu tượng mới. Song song với đỉnh cao về kiến trúc, Sun Property cũng không ngừng nghiên cứu, tìm tòi, đầu tư mạnh   tay để tạo ra những BĐS dẫn dắt xu hướng mới. Xu hướng của những trải nghiệm mới làm thăng hoa giá trị sống cho người sở hữu bất động sản.  Tiên phong dẫn dắt xu hướng    Lật lại những ngày tháng dịch Covid-19 “tấn công” mạnh mẽ nhất, Sun Property khi ấy gây bất ngờ bởi phát triển và giới thiệu ra thị trường hàng loạt dự án mới. Nhưng với các chuyên gia BĐS, điều   ngạc nhiên dành cho đơn vị thành viên của Sun Group còn ở dấu ấn tiên phong trong các dự án. Sự tiên phong cho trào lưu BĐS chăm sóc sức khỏe hay có thể coi là kỷ nguyên BĐS wellness.            Sun Property tiên phong cho trào lưu BĐS wellness             BĐS wellness sớm được gọi tên trên toàn thế giới sau ảnh hưởng nặng nề của dịch Covid -19. Đó cũng là trào lưu vốn đã manh nha trước quan ngại về biến đổi khí hậu, ô nhiễm môi trường,   bệnh tật hiểm nghèo dần trẻ hóa…    Tầng lớp thượng lưu Việt Nam không đứng ngoài xu hướng tìm kiếm BĐS đáp ứng sự riêng tư, an toàn, đồng thời hướng tới cách sống hưởng thụ những tiêu chuẩn xa xỉ từ thiên nhiên.    Với sự ra mắt của Sun Onsen Village – Limited Edition, dòng bất động sản khoáng nóng đẳng cấp tại Quang Hanh, Cẩm Phả, Quảng Ninh hay Sun Tropical Village – “Ngôi làng nhiệt đới” giữa 3 tầng thiên   nhiên xinh đẹp bên Bãi Kem – Phú Quốc, Sun Property đã nhanh chóng gặt hái thành công với tốc độ bán hàng ấn tượng giữa mùa dịch.    Một xu hướng khác được Sun Property nắm bắt và khai thác ấn tượng thời gian qua là sản phẩm căn hộ du lịch đa chức năng đáp ứng xu hướng staycation/workcation. Du lịch tại chỗ hay làm việc từ xa   trở thành thói quen phổ biến của tầng lớp người trẻ sau đại dịch. Bởi lẽ đó, sở hữu bất động sản đáp ứng mọi nhu cầu sinh hoạt lại nằm giữa hệ sinh thái du lịch sôi động là bước đi thức thời của   giới đầu tư.            Sun Property tạo ra những dấu ấn đẳng cấp, khác biệt trong hành trình kiến tạo khắp các miền đất nước            Sau tất cả, chọn phân khúc BĐS cao cấp gắn với du lịch nghỉ dưỡng, hành trình Sun Property suốt 15 năm qua được nhìn nhận không phải bởi doanh số khổng lồ mà ở dấu ấn đậm nét trong tâm thức nhóm   khách hàng lượng lưu có gu. Tại đó tinh hoa không đơn thuần nằm ở vẻ hào nhoáng trong kiến trúc, độ khó của công nghệ xây dựng mà ở việc thấu hiểu và đáp ứng khao khát tìm đến sự thăng hoa về giá   trị sống cho khách hàng.    Mới đây, Sun Property cũng đã giới thiệu ra thị trường Đà Nẵng những khu đô thị ven sông, kỳ vọng tạo sức bật mới cho khu vực Đông Nam thành phố, chung tay phát triển thương hiệu “Đà Nẵng   đáng sống – đáng đến”.    “Sẽ có những “thành phố mới”, “trung tâm mới” hình thành ngay trong lòng thành phố lớn đang hiện hữu, chúng tôi tin rằng sẽ tạo nên điểm nhấn mới, cùng viết chương mới cho   hành trình phát triển, hội nhập, vươn tới vị thế thành phố đáng sống tầm cỡ quốc tế của Đà Nẵng”, bà Nguyễn Ngọc Thúy Linh, Tổng giám đốc Sun Property khẳng   định.  </t>
  </si>
  <si>
    <t>Giảm cân KYSLIM X4 quảng cáo vượt công dụng, chất lượng có đảm bảo?</t>
  </si>
  <si>
    <t>https://www.tintucfn.com/business/giam-can-kyslim-x4-quang-cao-vuot-cong-dung-chat-luong-co-dam-bao/</t>
  </si>
  <si>
    <t xml:space="preserve">   Ngày 27/07, Chất lượng Việt Nam (VietQ.vn) đăng tải bài viết “Bộ sản phẩm trị   Nám NATAME quảng cáo ‘sạch nám, tàn nhang, chất lượng có đảm bảo?”, phản ánh bộ sản phẩm mang tên NATAME gồm TPBVSK Nám NATAME, Nội tiết tố NATAME, Kem nám ngày, Kem nám đêm quảng cáo rầm rộ   trên mạng xã hội, giới thiệu có tác dụng như thuốc điều trị mụn, nám, tàn nhang. Ngoài ra, sản phẩm này được cho là “sản phẩm vàng cho những người bị nám lâu năm”. Quá trình tìm hiểu, PV nhận   thấy Công ty TNHH TAME Việt Nam còn chịu trách nhiệm phân phối sản phẩm KYSLIM X4 (sản phẩm thuộc thương hiệu KYS) đang quảng cáo có dấu hiệu vi phạm pháp luật.    Tại trang https://kys.vn giới thiệu sản phẩm KYSLIM X4 là bột uống thảo dược giúp giảm cân an toàn và hiệu quả. Theo quảng cáo, KYSLIM X4 bào chế từ dược liệu quý được mệnh danh là “vua giảm cân”   như quả bứa kết hợp với trạch tả, nhọ nồi, đậu đỏ… có công dụng giảm từ 2-6kg, giảm máu nhiễm mỡ, tăng chuyển hóa chất béo. Hiện sản phẩm KYSLIM X4 đang bán với giá 525 nghìn đồng/1 hộp/21 ngày   dùng.    Website nêu trên còn đăng video, hình ảnh Bác sĩ Lê Thị Hải – nguyên Giám đốc Trung tâm khám tư vấn dinh dưỡng, Viện Dinh dưỡng Quốc gia để quảng cáo sản phẩm KYSLIM X4 giảm cân, giảm mỡ bụng… là   có dấu hiệu trái quy định pháp luật.    Để người tiêu dùng tin vào hiệu quả của sản phẩm, tổ chức kinh doanh còn đăng tải hình ảnh nhiều khách hàng giới thiệu đã giảm cân hiệu quả sau khi dùng KYSLIM X4. Đó là hình ảnh chị Hà Phương,   theo bài giới thiệu, chị Phương có thân hình mũm mĩm khiến chị gặp nhiều khó khăn trong tìm kiếm công việc. Sau khi tìm hiểu trên mạng, chị Phương chọn KYSLIM X4 với mong muốn giảm cân, tìm lại   thân hình như ước muốn.    Nội dung đăng tải thể hiện, chỉ sau khi dùng hết 5 liệu trình thì khách hàng này đã giảm 12 kg, nhờ vậy mà tìm được công việc yêu thích.    Khách hàng khác có tên Anh Dương cũng giới thiệu đã thay đổi ngoại hình ngoạn mục sau khi dùng KYSLIM X4. Theo bài đăng, Anh Dương (25 tuổi) nhưng có thân hình khá mập, nhất là phần bụng và phần   vai, do có chiều cao trung bình nên nhìn anh khá nặng nề. Bạn bè ai cũng gọi tên đi kèm với từ “béo” từ khi anh 20 tuổi tới nay. Mặc cảm, tự ti về ngoại hình, Anh Dương tìm hiểu và biết đến sản   phẩm KYSLIM X4, sau 3 tháng dùng KYSLIM X4 anh đã giảm 11kg.    Hay hình ảnh của khách hàng khác tên Thùy Trang chia sẻ, thời gian mang bầu đến khi lên bàn đẻ chị nặng tới 67kg. Mặc dù chị Trang đã sử dụng nhiều phương pháp giảm cân nhưng không thành công, chỉ   đến khi dùng KYSLIM X4 chị đã giảm sâu được 14kg.    Với những quảng cáo trên như liều thuốc đánh trúng tâm lý số đông người đang tìm phương pháp giảm cân. Chính những quảng cáo này khiến nhiều người nhầm tưởng sử dụng KYSLIM X4 sẽ giảm được số kg   như mong muốn. Nhưng liệu KYSLIM X4 có “thần thánh” như quảng cáo không, chất lượng sản phẩm có đảm bảo không và cơ quan nào cấp phép cho sản phẩm này… là những câu hỏi khiến độc giả quan tâm.    Để làm rõ thông tin về sản phẩm KYSLIM X4 , PV đã nhiều lần liên hệ tới số hotline của đơn vị này nhưng không nhận được phản hồi.    Vậy với một thương hiệu có tiếng, nội dung quảng cáo hay, dàn dựng hình ảnh bắt mắt thì KYS có đang chấp hành theo quy định pháp luật không? Ngoài ra, trong nội dung quảng cáo sản phẩm KYSLIM X4   cũng không nêu rõ “Thực phẩm này không phải là thuốc và không có tác dụng thay thế thuốc chữa bệnh”, cũng như không có bất cứ khuyến cáo nào cho người sử dụng.    Theo Luật sư Nguyễn Văn Tuấn – Giám đốc Công ty Luật TNHH TGS (Đoàn Luật sư thành phố Hà Nội), về chế tài xử phạt đối với hành vi quảng cáo thực phẩm chức năng, căn cứ Điều 52 Nghị định số   38/2021/NĐ-CP của Chính phủ ngày 29/03/2021 quy định xử phạt vi phạm hành chính trong lĩnh vực văn hoá và quảng cáo, hành vi không ghi hoặc không nêu rõ nội dung “Thực phẩm này không phải là thuốc   và không có tác dụng thay thế thuốc chữa bệnh” trên quảng cáo sẽ bị phạt từ 5 đến 10 triệu đồng;    Hành vi quảng cáo sử dụng hình ảnh, thiết bị, trang phục, tên, thư tín của đơn vị, cơ sở y tế, bác sỹ, dược sỹ, nhân viên y tế, thư cảm ơn, lời cảm ơn của người bệnh, bài viết của bác sỹ, dược sỹ,   nhân viên y tế; Quảng cáo thực phẩm chức năng gây hiểu nhầm có tác dụng như thuốc chữa bệnh; Quảng cáo thực phẩm có nội dung đăng tải, dẫn, trích dẫn hoặc nêu ý kiến người bệnh mô tả thực phẩm có   tác dụng điều trị bệnh sẽ bị phạt từ 20 đến 30 triệu đồng.    Ngoài việc bị phạt tiền, người vi phạm còn có thể bị tước quyền sử dụng Giấy tiếp nhận đăng ký bản công bố sản phẩm có thời hạn đến 24 tháng; Áp dụng biện pháp khắc phục hậu quả: Buộc cải chính   thông tin; Buộc tháo gỡ, tháo dỡ, sản phẩm quảng cáo hoặc thu hồi sản phẩm in, tạp chí in quảng cáo; hoặc buộc tiêu hủy tang vật vi phạm. Trường hợp quảng cáo không đúng hoặc gây nhầm lẫn về   hàng hoá, dịch vụ, công dụng, xuất xứ,… có thể bị phạt từ 60 triệu đồng đến 80 triệu đồng theo quy định tại Khoản 5 Điều 34 Nghị định này.    Việc quảng cáo gian dối về hàng hóa, dịch vụ, đã bị xử phạt vi phạm hành chính về hành vi này hoặc đã bị kết án về tội này, chưa được xóa án tích mà còn vi phạm sẽ bị xử lý hình sự về “Tội quảng   cáo gian dối” theo Điều 197 Bộ luật hình sự năm 2015 sửa đổi bổ sung năm 2017, mức phạt cao nhất tối đa 03 năm tù giam. </t>
  </si>
  <si>
    <t>2 nhà máy lọc dầu sẽ cung ứng 72-80% tổng nhu cầu xăng dầu trong nước</t>
  </si>
  <si>
    <t>https://www.tintucfn.com/business/2-nha-may-loc-dau-se-cung-ung-72-80-tong-nhu-cau-xang-dau-trong-nuoc/</t>
  </si>
  <si>
    <t xml:space="preserve">   Bộ Công Thương mới công bố báo cáo tình hình sản xuất công nghiệp và hoạt động thương mại 7 tháng năm 2022. Tại báo cáo này, Bộ Công   Thương đánh giá tình hình xăng dầu trong nước thời gian qua có nhiều biến động.    Theo đó, nguồn cung trong nước chịu ảnh hưởng từ việc Nhà máy lọc dầu Nghi Sơn giảm mạnh công suất sản xuất và không cung ứng đủ sản lượng xăng dầu cho thị trường như đã cam kết.    Trong khi nguồn xăng dầu từ nhập khẩu gặp khó khăn do giá tăng mạnh, cạnh tranh lớn khi nguồn cung cấp bị gián đoạn do xung đột vũ trang giữa Nga và Ukraine.    Về tình hình cung ứng xăng dầu trong quý III và quý IV, Bộ Công Thương dẫn báo cáo của Tập đoàn Dầu khí Việt Nam (PVN) và cho biết – kế hoạch sản xuất xăng dầu của 2 Nhà máy lọc dầu Nghi Sơn và   Bình Sơn dự kiến sản xuất 3,9 triệu m3 trong quý III, chiếm 72% tổng nhu cầu và quý IV dự kiến sản xuất 4,4 triệu m3, chiếm 80% tổng nhu cầu.    “Về cơ bản lượng sản xuất trên theo kế hoạch đã đưa ra để cân đối cung cầu từ đầu năm 2022 và đã được phân giao thực hiện cho các thương nhân đầu mối kinh doanh xăng dầu trong nước để bảo đảm nguồn   cung cho thị trường”, Bộ Công Thương thông tin.    Hiện 2 nhà máy đều đang vận hành ở công suất tối đa, Nhà máy lọc hóa dầu Bình Sơn dự kiến sẽ vận hành ở mức công suất 105% trong 6 tháng cuối năm 2022 để cung ứng xăng dầu cho thị trường.  Nguồn cung xăng dầu trong nước chịu ảnh hưởng lớn từ việc Nhà máy lọc dầu Nghi Sơn giảm mạnh công suất.    Theo cơ quan này, trong công tác điều hành giá xăng dầu thời gian vừa qua, Liên Bộ Công Thương – Tài chính đã chi sử dụng liên tục Quỹ Bình ổn giá xăng dầu (Quỹ BOG) với mức chi từ 100 – 1.500   đồng/lít tùy loại.    Trong bối cảnh giá xăng dầu vẫn tiếp tục có diễn biến phức tạp, tăng cao, ảnh hưởng đến phát triển kinh tế và đời sống, sản xuất của người dân, doanh nghiệp, việc sử dụng công cụ Quỹ BOG bị hạn chế   do không còn nhiều dư địa.    Hiện số dư Quỹ BOG đang ở mức thấp, số dư Quỹ BOG tại nhiều doanh nghiệp đầu mối kinh doanh xăng dầu đang ở mức âm, Bộ Công Thương đã kiến nghị Bộ Tài chính báo cáo Chính phủ trình Ủy ban thường vụ   quốc hội ban hành Nghị quyết giảm thuế bảo vệ môi trường đối với mặt hàng xăng dầu.    Ngoài ra, Bộ Công Thương tiếp tục kiến nghị Bộ Tài chính phối hợp với các Bộ ngành tiếp tục rà soát, đề xuất giảm thêm một số loại thuế trong cơ cấu giá xăng dầu như thuế tiêu thụ đặc biệt, thuế   nhập khẩu, thuế giá trị gia tăng để giảm giá mặt hàng xăng dầu trong nước, hỗ trợ cho đời sống của người dân, doanh nghiệp, góp phần bình ổn thị trường, kiểm soát lạm phát và đảm bảo mục tiêu thực   hiện chương trình phục hồi kinh tế – xã hội sau đại dịch của Chính phủ.    Trong kỳ điều chỉnh xăng dầu chiều 1/8, liên Bộ Tài chính – Công Thương, xăng E5 RON 92 giảm 450 đồng/lít, giá xăng RON 95 được điều chỉnh giảm 470 đồng/lít. Sau khi giảm, mức giá bán lẻ tối đa với   xăng E5 RON 92 là 24.620 đồng/lít và xăng RON 95 là 25.600 đồng/lít.    Giá bán đối với mặt hàng dầu giảm mạnh hơn xăng ở kỳ điều hành này, theo đó dầu diesel giảm 950 đồng/lít còn 23.900 đồng/lít, dầu hỏa còn 24.530 đồng/lít…    Đây là lần giảm thứ 4 sau 7 lần tăng liên tiếp của giá xăng, dầu. Tính đến nay, giá mặt hàng này đã trải qua 20 lần điều chỉnh giá, trong đó có 13 lần tăng và 7 lần giảm. Hiện, giá xăng E5 RON 92   và RON 95 trong nước đã xuống quanh mức 24.500-25.500 đồng/lít, tương đương mức giá vào đầu năm.    Ở kỳ điều chỉnh lần này, liên Bộ Tài chính – Công Thương trích lập quỹ bình ổn giá đối với mặt hàng xăng ở mức 800-850 đồng/lít, dầu diesel 450 đồng/lít, dầu hỏa 650 đồng/lít.    Hiện, dư địa quỹ bình ổn xăng dầu của một số doanh nghiệp lớn đã dương trở lại. Trong đó, tính đến 21/7, Petrolimex dương 53,3 tỷ đồng, PV Oil âm hơn 1.000 tỷ đồng. </t>
  </si>
  <si>
    <t>Làm sao để hạn chế tình trạng hàng giả ‘luồn lách’ qua kênh chính ngạch?</t>
  </si>
  <si>
    <t>Tháng Tám 1, 2022</t>
  </si>
  <si>
    <t>https://www.tintucfn.com/business/lam-sao-de-han-che-tinh-trang-hang-gia-luon-lach-qua-kenh-chinh-ngach/</t>
  </si>
  <si>
    <t xml:space="preserve"> Thủ đoạn tinh vi đưa hàng giả, hàng nhái vào thị trường    Ông Trần Hữu Linh – Tổng cục trưởng Tổng cục QLTT cho biết, giai đoạn năm 2018, 2019 tình hình buôn lậu, gian lận thương mại, đặc biệt là hàng nhái hàng giả rất nhức nhối. Đến năm 2020, dịch   COVID-19 bùng phát thì tình trạng hàng lậu giảm đi rất nhiều, bởi trước đó các lực lượng làm nhiệm vụ quản lý thị trường (QLTT) đã hoạt động rất tích cực. Bắt đầu từ đầu năm 2022, khi dịch COVID-19   được kiểm soát thì tốc độ cũng như quy mô và đặc biệt là tính phức tạp của vấn nạn hàng giả, hàng nhái ngày càng tăng. Đáng chú ý, hàng giả xảy ra với ngày càng nhiều mặt hàng khác nhau. Nếu   như trước đây hàng giả chỉ tập trung ở mỹ phẩm, đồ gia dụng… thì hiện nay đã xuất hiện ở cả xăng dầu, vật tư nông nghiệp, phân bón…    Đơn cử, mới đây, lực lượng QLTT phối hợp với công an chỉ đạo Cục QLTT tỉnh Bắc Ninh kiểm tra, bắt giữ 20 tấn nước hoa của các thương hiệu nổi tiếng có dấu hiệu giả mạo. Ngoài ra, theo Tổng cục   trưởng Tổng cục QLTT, môi trường để hàng giả đưa vào lưu thông càng ngày càng trở nên dễ dàng. Ví dụ như kinh doanh công khai trên các mô hình kinh doanh online, sàn giao dịch thương mại điện tử,   khiến lực lượng chức năng rất khó đối phó.    Từ đầu năm đến nay, biên giới với Trung Quốc vẫn đang cấm biên, hàng hóa không đi qua được những kênh truyền thống như là đường mòn, lối mở, mà buộc phải đi chính ngạch. Chính vì đi chính ngạch nên   những đối tượng làm hàng giả sẽ phải tìm cách để luồn lách qua kênh chính ngạch. Cho nên việc sản xuất, rồi thẩm lậu hàng giả vào trong thị trường nội địa rất phức tạp. Ngay trong nội địa vẫn có   những đối tượng ở các làng nghề tiếp tục sản xuất hàng giả, tập trung chủ yếu vào đồ thực phẩm.    “Cách đây một tháng, lực lượng QLTT đã phát hiện cơ sở sản xuất mật ong giả ngay trong một hộ gia đình và chỉ bán trên Facebook. Đấy là những thứ rất nguy hiểm đến sức khỏe của người dân”, ông Trần   Hữu Linh cảnh báo.    Ông Nguyễn Hữu Tuấn, Trưởng Phòng Quản lý hoạt động thương mại điện tử (Cục Thương mại điện tử và Kinh tế số, Bộ Công Thương) chia sẻ thêm, hiện nay còn có tình trạng các đối tượng đăng thông tin   hoặc livestream bán hàng ở một nơi, nhưng kho ở nơi khác, hoặc bán hàng qua các trung gian để kiếm lời, hay chia kho ra ở rất nhiều tỉnh, thành phố khác nhau. Do vậy cơ quan chức năng khi đi kiểm   tra, xử lý vi phạm hết sức khó khăn.    “Đặc biệt đối với hàng cấm thì các đối tượng không bán một sản phẩm mà chia nhỏ sản phẩm ra để bán thành các bộ phận rồi cũng bằng cách thỏa thuận với nhau trên các nhóm kín, sau đó đưa bán trên   các sàn để lợi dụng dịch vụ vận chuyển của sàn về giao hàng. Sau đó chúng lại xóa sản phẩm ấy đi rồi thu thập thông tin người dùng trái phép để lừa đảo chiếm đoạt tài sản. Những xu hướng lợi dụng   đặc thù của thương mại điện tử cũng có xu hướng gia tăng”, ông Nguyễn Hữu Tuấn chia sẻ.  Doanh nghiệp cần nâng cao tinh thần trách nhiệm    Thời gian vừa qua, hoạt động chống hàng nhái, hàng giả đã tập trung vào tuyên truyền nâng cao nhận thức ở các cơ quan quản lý nhà nước, doanh nghiệp và người tiêu dùng. Bên cạnh đó là dần tăng nặng   chế tài xử phạt. Tuy nhiên, ông Trần Hữu Linh cho rằng, nhóm đối tượng rất quan trọng cần nâng cao nhận thức chống hàng giả là các doanh nghiệp chủ sở hữu các nhãn hiệu hàng hóa và những đối   tượng sản xuất, kinh doanh hàng giả.    “Cần phải tăng cường tuyên truyền, nhất là đối với các doanh nghiệp làm ăn chân chính có những sản phẩm bị làm giả. Vừa qua, rất nhiều thương hiệu nổi tiếng của Việt Nam có đơn đề nghị chúng tôi xử   lý những vấn đề liên quan đến xâm phạm quyền sở trí tuệ”, ông Trần Hữu Linh cho biết.    Ông Trần Hữu Linh kỳ vọng, chỉ trong vòng hai đến ba năm nữa, tỷ lệ kiểm tra, kiểm soát đối với lực lượng của thị trường phải là 60% ở trên mạng và chỉ còn 20-30% là tại hiện trường. Bởi gian lận   thương mại sẽ chủ yếu trên không gian mạng và phải có những mặt hàng, ngành hàng trọng điểm. Thay đổi thói quen là một thứ rất khó nên cần tuyên truyền vận động theo hướng đa dạng hóa lên nhiều   hình thức tới doanh nghiệp, người tiêu dùng nhằm góp phần đẩy lùi vấn nạn hàng giả.    TS Bùi Kim Hiếu, Trưởng Ban Luật Dân Sự, Viện Nghiên cứu Pháp luật Bảo vệ doanh nghiệp và Người tiêu dùng cũng cho rằng, hơn ai hết, trách nhiệm của doanh nghiệp rất quan trọng trong đấu tranh   chống hàng gian. Bằng việc doanh nghiệp phải xác lập quyền sở hữu đối với nhãn hiệu, kiểu dáng thông qua đăng ký bảo hộ nhãn hiệu, kiểu dáng công nghiệp, bảo hộ sáng chế, xác lập quyền tác giả   trong phạm vi lãnh thổ Việt Nam hay trong phạm vi vùng hoặc lãnh thổ nào đó…    Đồng thời, bản thân doanh nghiệp phải tự hoàn thiện các chính sách của doanh nghiệp liên quan đến bảo vệ quyền lợi người tiêu dùng. Doanh nghiệp phải có những cam kết đối với người tiêu dùng và   phải thực hiện đúng các cam kết nhằm tạo lợi thế cạnh tranh, uy tín cho sản phẩm. Mặt khác, phải phối kết hợp với các cơ quan có thẩm quyền khi có các hành vi xâm phạm đến nhãn hiệu của mình.    Ông Nguyễn Đăng Sinh, Chủ tịch Hiệp hội Chống hàng giả và Bảo vệ thương hiệu Việt Nam (VATAP) khuyến cáo, sản phẩm của doanh nghiệp phải có đăng ký với cơ quan quản lý nhà nước về thương hiệu, nhãn   hiệu nhận diện để được cơ quan quản lý nhà nước công nhận và làm căn cứ xử lý trước pháp luật đối với các đối tượng làm giả sản phẩm. Trên thực tế có rất nhiều doanh nghiệp vẫn không đăng ký nhãn   hiệu, thương hiệu sản phẩm với cơ quan quản lý nhà nước. Bởi khi lực lượng chức năng xử lý những trường hợp doanh nghiệp bị làm giả hàng hóa, ngay bản thân doanh nghiệp cũng không chứng minh được   sản phẩm chính hãng của mình thì sẽ rất khó.    Theo Hiệp hội Bảo vệ quyền lợi người tiêu dùng, tình trạng mua bán trên các mạng xã hội rất phổ biến, tuy nhiên việc kiểm tra, kiểm soát các mặt hàng bày bán là rất khó khi mà việc trao đổi, mua   bán diễn ra trực tiếp giữa người mua và người bán không thông qua đơn vị kiểm soát chất lượng. Người tiêu dùng phản ánh, khiếu nại về mua hàng trên mạng chất lượng không như quảng cáo, mua phải   hàng giả, hàng kém chất lượng… ngày càng gia tăng. Trong đó, nhiều địa chỉ bán hàng của cá nhân trên mạng không đăng ký với các cơ quan chức năng nên rất khó trong việc xác minh, xác định tên và   địa chỉ người vi phạm. Nhiều trường hợp bị phản ánh đã khóa tài khoản không liên hệ được. </t>
  </si>
  <si>
    <t>Hệ thống JAPANSHOP.VN quảng cáo TPCN như thuốc trị bệnh</t>
  </si>
  <si>
    <t>Tháng Bảy 31, 2022</t>
  </si>
  <si>
    <t>https://www.tintucfn.com/business/he-thong-japanshop-vn-quang-cao-tpcn-nhu-thuoc-tri-benh/</t>
  </si>
  <si>
    <t xml:space="preserve">       Chưa kể, có sản phẩm, Cục ATTP cấp phép một đằng nhưng JAPANSHOP.VN quảng cáo một nẻo.      Từ “nổ” công dụng TPCN như thuốc điều trị ung thư…      Được biết, hàng hóa bày bán tại hệ thống JAPANSHOP.VN do Công ty Cổ phần OHF (trụ sở tại số 9, ngõ 77/2 phố Ngọc Trục, phường Đại Mỗ, quận Nam Từ Liêm, Hà Nội) nhập khẩu, phân phối và chịu trách     nhiệm về chất lượng. Thế nhưng, trên website bán hàng ở địa chỉ https://japanshop.vn/ và trang Fanpage bán hàng của hệ thống này đã thổi phồng công dụng quảng cáo nhiều thực phẩm bảo vệ sức khỏe     như thuốc trị bệnh.        Đơn cử như sản phẩm Fucoidan Okinawa chỉ là thực phẩm bảo vệ sức khỏe nhưng đơn vị này lại quảng cáo: Tảo điều trị ung thư Fucoidan xanh 180v có tác dụng phòng ngừa và hỗ trợ điều trị ung thư, áp     dụng cho mọi loại ung thư và bất kì giai đoạn nào của bệnh. Bên cạnh đó, sản phẩm giúp nâng cao sức đề kháng, miễn dịch cho cơ thể.        Không biết JAPANSHOP.VN lấy thông tin trên ở đâu để quảng cáo. Phóng viên Chất lượng Việt Nam đã liên hệ với một bác sĩ từng công tác tại Bệnh viện K, bác sĩ này cho biết: Nếu thực sự công     dụng sản phẩm này đúng như trên thì các bệnh nhân ung thư đã không phải chịu đau đớn để xạ trị và ngành y không phải chứng kiến những ca bệnh bị căn bệnh hiểm nghèo này cướp đi mạng sống.        Vị bác sĩ này cũng cho biết, hiện nay có rất nhiều sản phẩm mang danh xuất xứ nước ngoài được các tổ chức kinh doanh nhập về và “thần thánh” hóa công dụng nhằm đánh lừa người bệnh. Có những người     bệnh do cả tin chữa theo những quảng cáo tại nhà khiến tiền mất tật mang, đến khi bệnh tình không thuyên giảm trở nặng mới nhập viện thì đã đến giai đoạn cuối.        “Những người bán thực phẩm chức năng mà quảng cáo như thuốc chữa bệnh không biết lương tâm họ để đâu?”, vị bác sĩ này cho hay.        JAPANSHOP.VN còn quảng cáo sản phẩm Fucoidan đỏ “có khả năng kích thích và thúc đẩy sự tự chết của tế bào ung thư trong cơ thể người một cách tự nhiên”.        PV Chất lượng Việt Nam đã kiểm tra thông tin về giấy phép quảng cáo 2 sản phẩm này thì đều không có trên hệ thống của Cục An toàn thực phẩm – Bộ Y tế.    … đến cấp phép một đằng, quảng cáo một nẻo      Theo hệ thống tra cứu của Cục An toàn thực phẩm – Bộ Y tế, Công ty Cổ phần OHF (trụ sở tại số 9, ngõ 77/2 phố Ngọc Trục, phường Đại Mỗ, quận Nam Từ Liêm, Hà Nội) mới được cấp phép quảng cáo duy     nhất cho sản phẩm Thực phẩm bảo vệ sức khỏe Shin Shin Kakumei.        Tại xác nhận quảng cáo số 01466/2019/ATTP-XNQC, sản phẩm Thực phẩm bảo vệ sức khỏe Shin Shin Kakumei có công dụng: Hỗ trợ bổ sung dinh dưỡng cho cơ thể từ tảo Spirulina, hỗ trợ tăng cường sức     khỏe. Và đây không phải là thuốc, không có tác dụng thay thế thuốc chữa bệnh.        Thế nhưng, tại website bán hàng của hệ thống JAPANSHOP.VN ở địa chỉ https://japanshop.vn/ lại đổi tên sản phẩm thành “Tảo tăng chiều cao Shin Shin” và thổi phồng công dụng sản phẩm này với     những lời lẽ: Tảo biển Shin Shin Kakumei được biết đến là sản phẩm Tảo tăng chiều cao số 1 Nhật Bản. Sản phẩm có công dụng đặc biệt trong việc giúp trẻ phát triển chiều cao và những tác động tích     cực đến thể lực của trẻ.        “Sản phẩm giàu Vitamin và khoáng chất, axit amin – những chất cần thiết giúp bé nhà bạn cao lớn hơn mỗi ngày. Tảo tăng chiều cao Shin Shin Kakumei bổ sung thêm thành phần collagen, vitamin C có     vai trò tăng sức đề kháng, bổ sung các chất cần thiết cho sự phát triển của xương mà thực phẩm hàng ngày không thể cung cấp được. Tác dụng đến trước: Sau khoảng 1-2 tuần con ăn ngon hơn, ngủ tốt     hơn, hấp thu tốt hơn, ổn định tiêu hóa, đặc biệt là giảm táo bón. Tác đụng đến sau: Sau khoảng 2-3 tháng con tăng cân, tăng đề kháng, phát triển tư duy, tăng chiều cao vượt bậc từ 3-8cm”, website     của JAPANSHOP.VN tự ý vẽ thêm công dụng so với giấy phép quảng cáo được cấp.        Và tuyệt nhiên, không hề có lưu ý: Đây không phải là thuốc, không có tác dụng thay thế thuốc chữa bệnh.        Bên cạnh đó còn nhiều sản phẩm chỉ là thực phẩm bảo vệ sức khỏe nhưng JAPANSHOP.VN vẫn cố tình quảng cáo như thuốc tri nám,        giảm béo, trị mụn, thuốc chữa viêm xoang… Do vậy, người bệnh cần cẩn trọng trước những quảng cáo phóng đại của JAPANSHOP.VN kẻo “tiền mất tật mang”.        Trước đó, trong bài viết: Hệ thống JAPANSHOP.VN bán hàng     không có nhãn phụ tiếng Việt, hàng hóa không rõ nguồn gốc – Chất lượng Việt Nam đã phản ánh tại hệ thống này bán sản phẩm dành cho trẻ sơ sinh không có nhãn phụ tiếng Việt, người     tiêu dùng không thể kiểm tra thông tin sản phẩm vì toàn chữ nước ngoài. Toàn bộ sản phẩm may mặc thời trang bán tại đây cũng không có tem CR theo quy định và không rõ nguồn gốc xuất xứ trên nhãn     hàng hóa. Thậm chí, khi khách hàng mua sản phẩm với hóa đơn trên 200.000 đồng yêu cầu viết hóa đơn VAT thì hệ thống này cũng không cung cấp. Đây phải chăng là dấu hiệu trốn thuế?        Do vậy, để bảo vệ quyền lợi người tiêu dùng nhất là sức khỏe của người bệnh, đề nghị cơ quan chức năng cần vào cuộc kiểm tra, làm rõ.          Theo Mục b, Khoản 3 và Điều 3, Khoản 4, Nghị định số 181/2013/NĐ-CP Hướng dẫn chi tiết thi hành một số điều của Luật Quảng cáo 2012 thì các đơn vị phân phối, tiếp thị phải: b) Khuyến cáo sản       phẩm này không phải là thuốc và không có tác dụng thay thế thuốc chữa bệnh. Không được quảng cáo thực phẩm chức năng gây hiểu nhầm sản phẩm đó là thuốc.            Nghị định số 15/2018/NĐ-CP ngày 2/2/2018 hướng dẫn Luật An toàn thực phẩm cũng quy định: “Thực phẩm bảo vệ sức khỏe là sản phẩm được dùng để bổ sung thêm vào chế độ ăn uống hàng ngày nhằm duy       trì, tăng cường, cải thiện các chức năng của cơ thể con người, giảm nguy cơ mắc bệnh”.            Ngoài ra, Khoản 15, Điều 6 Luật Dược 105/2016/QH13 cũng quy định: “Cấm thông tin, quảng cáo, tiếp thị, kê đơn, tư vấn, ghi nhãn, hướng dẫn sử dụng có nội dung dùng để phòng bệnh, chữa bệnh,       chẩn đoán bệnh, điều trị bệnh, giảm nhẹ bệnh, điều chỉnh chức năng sinh lý cơ thể người đối với sản phẩm không phải là thuốc, trừ trang thiết bị y tế”.            Trước thực trạng sản phẩm TPBVSK đang làm loạn thị trường, các chuyên gia khuyến cáo, người tiêu dùng không nên mua sản phẩm qua mạng xã hội, không rõ nguồn gốc, xuất xứ. Để cơ thể khỏe mạnh       người tiêu dùng nên có chế độ ăn hợp lý, luyện tập thể dục thể thao hàng ngày. Đã có rất nhiều câu chuyện thương tâm xảy ra khi mua sản phẩm giảm cân qua mạng xã hội để rồi tiền mất, tật mang       thậm chí ảnh hưởng đến tính mạng.     </t>
  </si>
  <si>
    <t>Khan hiếm xe, thị trường ô tô trầm lắng vào cuối năm?</t>
  </si>
  <si>
    <t>https://www.tintucfn.com/business/khan-hiem-xe-thi-truong-o-to-tram-lang-vao-cuoi-nam/</t>
  </si>
  <si>
    <t xml:space="preserve"> Tình trạng khan hiếm xe ô tô    Theo Kinh tế &amp; Đô thị, trong hơn một năm qua, ngành công nghiệp ô tô toàn cầu đã phải vật lộn với tình trạng thiếu chip máy tính và các bộ phận quan trọng khác, khiến sản xuất bị   thu hẹp, giao hàng chậm lại, đẩy giá ô tô tăng chóng mặt.    Nhiều hãng sản xuất ô tô lớn như Mercedes, BMW hay Volkswagen đang chững lại, tìm kiếm nguồn thay thế cho các bộ phận. Điều này khiến cho sản xuất bị thu hẹp, giao hàng chậm lại và giá cả ô tô cả   cũ lẫn mới tăng vọt, vượt quá tầm với của hàng triệu người tiêu dùng.    Theo báo Tin Tức, theo hãng TC Group (Tập đoàn Thành Công), tổng doanh số xe Hyundai tháng 6/2022 đạt 4.278 xe, giảm 34% so với tháng   5/2022. Hyundai Accent tiếp tục là mẫu xe có số lượng bán hàng tốt nhất tháng 5/2022 với 1.086 xe đến tay khách hàng, giảm 40,5% so với tháng 5/2022; Hyundai Creta đứng ở vị trí thứ 2 với 830 xe   bán ra, giảm 14,8% so với tháng trước đó; Hyundai Tucson đạt doanh số 479 xe, sụt giảm 26,2% so với tháng 5/2022. Các mẫu xe có thứ hạng tiếp sau lần lượt là Grand i10, Santa Fe &amp; Elantra. Các   mẫu xe thương mại đạt doanh số bán 998 xe, giảm 23,8% so với tháng trước.    Đại diện TC Group thừa nhận: Tình trạng thiếu hụt linh kiện diễn ra trên tất cả các sản phẩm Hyundai tại Việt Nam do khủng hoảng chất bán dẫn và thiếu chip vẫn chưa được khắc phục trên phạm vi toàn   cầu; đồng thời cũng do tác động từ các diễn biến tiêu cực của tình hình COVID-19 và chính trị tại một vài khu vực. Hoạt động sản   xuất tại Nhà máy Hyundai Thành Công Ninh Bình chỉ đáp ứng được một phần nhỏ nhu cầu thực tế khách hàng.     Theo TC Group, trong 6 tháng đầu năm, đã có 36.397 xe mang thương hiệu Hyundai đến tay khách hàng, tăng trưởng 6,5% so với con số 34.035 xe bán ra cùng kì năm 2021. Với sự ổn định dần của tình hình   kinh tế, chính trị thế giới, TC Group kỳ vọng nguồn cung sản phẩm xe Hyundai sẽ được cải thiện sớm trong thời gian tới.    Trong một vài tháng trở lại các mẫu xe “hot” được nhiều người quan tâm như: Sonet, Toyota Raize, Kia Seltos, Hyundai Santa Fe…đã trở nên khan hiếm. Thậm chí các đại lý phải “ngậm ngùi” không dám   nhận tiền đặt cọc đối với một số dòng xe do chưa biết bao giờ mới có xe để trả khách, thậm chí có xe đơn đặt hàng đã lùi sang năm 2023.    Ví dụ Toyota Raize, một trong những mẫu xe khan hàng kể từ khi ra mắt tại Việt Nam hồi cuối năm 2021. Chỉ những khách hàng đã đặt cọc mua Raize từ trước thời điểm ra mắt mới có thể được nhận xe,   còn lại đều phải chờ đến tháng 6/2022. Hiện tại tình trạng này càng trở nên trầm trọng hơn, một vài đại lý thậm chí còn thông báo với khách dừng nhận đặt cọc đến hết năm 2022.    Trong 6 tháng đầu năm, theo thống kê sơ bộ của Tổng cục Hải quan, lượng xe ô tô được nhập khẩu về Việt Nam đạt con số 63.731 xe các loại với tổng giá trị gần 1,573 tỷ USD. So với cùng kỳ năm ngoái,   con số này đã giảm 21,4% về lượng và giảm 14,4% về giá trị.    Đáng chú ý, trong số này, chủ yếu là các loại xe ô tô 9 chỗ ngồi trở xuống và ô tô tải lắp ráp, sản xuất từ Trung Quốc, Thái Lan, Indonesia… Trong đó, ô tô 9 chỗ ngồi trở xuống nhập về 49.050 xe,   kim ngạch gần 985 triệu USD và ô tô tải nhập về 8.988 xe, kim ngạch đạt 328,5 triệu USD.    Theo Hiệp hội các Nhà sản xuất ô tô tại Việt Nam (VAMA), trong 6 tháng đầu năm 2022, các đơn vị thành viên VAMA tiêu thụ đạt 201.840 xe các loại, tăng 34% so với cùng kỳ năm 2021. Trong đó, xe du   lịch đạt 157.935 xe, tăng 50%; xe thương mại 40.498 xe, giảm 5% và xe chuyên dụng là 3.407 xe, tăng 12% so với năm 2021.    Nhiều chuyên gia cho rằng, kết quả này có được chủ yếu bởi chính sách giảm 50% lệ phí trước bạ đối với xe lắp ráp trong nước. Tuy nhiên, chính sách ưu đãi này đã kết thúc từ cuối tháng 5 vừa qua,   cùng với đó thị trường ô tô Việt Nam đang chững lại và bắt đầu sụt giảm.  Thị trường khó sôi động những tháng cuối năm    Theo một số chuyên gia trong ngành, thị trường ô tô những tháng cuối năm sẽ có những diễn biến khó lường do khủng hoảng chất bán dẫn và thiếu chip vẫn chưa được khắc phục trên phạm vi toàn cầu.    Chia sẻ với Kinh tế &amp; Đô thị, thạc sĩ quản lý kinh tế Hoàng Thị Thu Phương cho rằng: “Đối với nhiều người Việt Nam, việc mua một chiếc ô tô vẫn khá trọng đại và được tính toán tỉ   mỉ. Không còn được giảm lệ phí trước bạ khiến nhiều gia đình thận trọng hơn, tạm ngừng ý định mua xe để chờ thêm các ưu đãi khác”.    Về triển vọng thị trường vào nửa cuối năm nay, thạc sĩ Hoàng Thị Thu Phương nhận định, mặc dù thị trường ô tô Việt Nam đã bớt sôi động nhưng nhu cầu tiêu thụ cao sẽ quay trở lại sau tháng 7 Âm lịch   và tập trung vào những tháng cuối năm khiến thị trường xe sẽ tiếp tục trở nên khan hiếm. Việc khan hiếm xe cũng như nhu cầu tăng cao tập trung vào một thời điểm có thể khiến người tiêu dùng chịu   thiệt thòi không nhỏ.    Càng về cuối năm, giá xe ô tô nhập khẩu sẽ càng tăng; các đại lý còn có thể tranh thủ tâm lý nóng vội của khách hàng để đưa ra nhiều phụ phí, trong khi lệ phí trước bạ đã được thu đủ 100%. “Vậy nên   việc chờ đợi và chọn thời điểm gần cuối năm để mua xe có thể khiến nhiều khách hàng gặp thêm khó khăn, đặc biệt là nhóm khách hàng hướng đến sản phẩm xe nhập khẩu” – bà Hoàng Thị Thu Phương nói.    Theo Kinh tế &amp; Đô thị, chuyên gia kinh tế, TS Phạm Thanh Hải cho rằng, trong thời gian tới sẽ còn nhiều diễn biến phức tạp và khó lường, đối với thị trường ô tô tại Việt Nam. Do   xe nhập khẩu cũng như linh kiện, phụ tùng để lắp ráp xe trong nước đều khan hiếm nên rất có thể vào nửa cuối năm 2022, nguồn cung xe mới không đủ cho nhu cầu tiêu thụ.  Đào Vũ (Tổng hợp) </t>
  </si>
  <si>
    <t>FLC gánh lỗ 955 tỷ đồng vì Bamboo Airways</t>
  </si>
  <si>
    <t>Tháng Bảy 30, 2022</t>
  </si>
  <si>
    <t>https://www.tintucfn.com/business/flc-ganh-lo-955-ty-dong-vi-bamboo-airways/</t>
  </si>
  <si>
    <t xml:space="preserve">   Tập đoàn FLC (HoSE: FLC) vừa công bố báo cáo tài chính hợp nhất quý II/2022 với kết quả kinh doanh vẫn không mấy khả quan.     Lỗ lớn vì Bamboo Airways    Theo đó, Doanh thu của FLC đạt hơn 623 tỷ đồng, giảm tới 63% so với cùng kỳ năm 2021. Trong đó, doanh thu bán hàng hóa, kinh doanh bất động sản, cung cấp dịch vụ đều giảm gần một nửa so với cùng kỳ   2021. Giá vốn bán hàng tương ứng giảm mạnh từ mức hơn 1.800 tỷ đồng xuống còn 472 tỷ đồng.     Doanh thu tài chính giảm mạnh hơn 9 lần, từ mức hơn 600 tỷ đồng xuống còn 65,5 tỷ đồng. Trong kỳ, FLC phát sinh khoản lỗ đột biến hơn 317 tỷ đồng từ công ty liên doanh, liên kết. Khoản lỗ này cùng   kỳ năm 2021 chỉ có hơn 5 tỷ đồng.     Chi phí tài chính và chi phí bán hàng của FLC đã giảm so với cùng kỳ song chi phí quản lý doanh nghiệp lại tăng mạnh lên 295 tỷ đồng. Theo đó, lợi nhuận thuần từ hoạt động kinh doanh của FLC âm 637   tỷ đồng.    Kết quả chung, FLC lỗ sau thuế 640 tỷ đồng, trong khi quý II/2021 vẫn có lãi 21 tỷ đồng. FLC cho biết doanh thu bán hàng và doanh thu tài chính giảm mạnh do Công ty đang trong quá trình cơ cấu   lại các mảng kinh doanh và thay đổi nhân sự lãnh đạo chủ chốt. Trong khi chi phí bán hàng, quản lý tăng do hoạt động kinh doanh nghỉ dưỡng ở mùa cao điểm.    Một điểm đáng chú ý, hãng hàng không Bamboo Airways chính là một trong những nguyên nhân khiến FLC lỗ đậm. Theo giải trình của FLC do Tổng Giám đốc Bùi Hải Huyền ký, FLC bị ảnh hưởng tăng lỗ 311,6   tỷ đồng từ mảng đầu tư hàng không, dẫn đến lợi nhuận sau thuế đảo chiều trong quý II/2022.    Báo cáo tài chính tiết lộ FLC kiểm soát trực tiếp 21,7% vốn điều lệ Bamboo Airways, tương đương đang đầu tư khoảng 4.015 tỷ   đồng. Khoản lỗ trong công ty này lên tới gần 955 tỷ đồng, tăng mạnh so với thời điểm đầu năm.    Ngoài ra, FLC cũng ghi nhận khoản lỗ hơn 134 tỷ đồng từ khoản đầu tư chứng khoán. Danh mục chứng khoán kinh doanh cho thấy FLC đang nắm giữ 3 mã đều thuộc hệ sinh thái tập đoàn là FLC, HAI và AMD.   Trong đó, khoản đầu tư vào HAI lỗ lớn nhất, giá trị hợp lý từ đầu năm tại mã này là 170 tỷ đồng, song giá trị hợp lý chỉ còn gần 40 tỷ đồng.     Hồi tháng 1, doanh nghiệp này từng tiết lộ mục tiêu doanh thu là gần 27.000 tỷ đồng, với lợi nhuận ước tính 2.100 tỷ đồng. Nếu không có khoản kinh doanh đột biến trong 2 quý cuối năm, FLC khó có   khả năng thực hiện kế hoạch này. Hiện tập đoàn này vẫn chưa công bố thời gian tổ chức họp ĐHĐCĐ thường niên năm 2022 để thông qua kế hoạch kinh doanh.    Khoản lỗ quý II vừa rồi nâng FLC lỗ sau thuế nửa đầu năm của FLC lên 1.105 tỷ đồng.    Vay thành viên HĐQT 621 tỷ đồng    Kết thúc quý II/2022, FLC đạt quy mô tổng tài sản 36.299 tỷ đồng, tăng hơn 2.512 tỷ đồng, tương ứng gần 7,5% so với hồi đầu năm. Nợ phải trả tăng hơn 3.500 tỷ so với đầu năm lên 27.569 tỷ   đồng.     Đáng chú ý, trong các khoản nợ vay ngắn hạn của FLC, bên cạnh các khoản nợ tại Ngân hàng TMCP Phương Đông (OCB), Ngân hàng TMCP Quốc dân (NCB), Ngân hàng Agribank, trong năm FLC phát sinh thêm   khoản vay nợ ngắn hạn 621 tỷ đồng từ ông Lê Thái Sâm. Ông Sâm là một trong 3 thành viên HĐQT mới được FLC bầu tại ĐHĐCĐ bất thường lần 2 hôm 2/7, bên cạnh ông Doãn Hữu Đoàn, ông Lê Bá   Nguyên.    Hiện Chủ tịch FLC là ông Lê Bá Nguyên – anh vợ của ông Trịnh Văn Quyết. Bên cạnh đó, bà Bùi Hải Huyền là Phó Chủ tịch thường trực.     Ông Đặng Tất Thắng hôm 2/7 được bầu làm Phó Chủ tịch FLC. Tuy nhiên, ông Thắng đã từ nhiệm mọi vị trí thuộc hệ sinh thái FLC. Cụ thể, hôm 29/7 vừa rồi, Bamboo Airways đã thông báo về việc ông Đặng   Tất Thắng thôi giữ vị trí Tổng Giám đốc từ ngày 27/7. Công ty bổ nhiệm ông Nguyễn Mạnh Quân, Phó Tổng Giám đốc thường trực giữ vị trí trên. Ông Thắng cũng đã có đơn xin từ nhiệm vị trí Chủ tịch   hãng hàng không và đơn xin rời ghế Phó Chủ tịch HĐQT FLC.     Từ trước đó, hôm 13/7, bà Vũ Đặng Hải Yến – người được uỷ quyền điều hành Tập đoàn thay ông Trịnh Văn Quyết sau khi ông bị tạm giam để điều tra hành vi thao túng thị trường chứng khoán – cũng đã   nộp đơn đề nghị được thôi giữ chức Phó Tổng Giám đốc vì lý do cá nhân.    FLC mới đây đã tìm được công ty kiểm toán. Cụ thể, Công ty Kiểm toán An Việt sẽ là đơn vị kiểm toán các báo cáo tài chính năm 2021 của Tập đoàn FLC.    Việc chậm nộp báo cáo tài chính kiểm toán khiến cổ phiếu FLC bị phạt và đưa vào diện hạn chế giao dịch, chỉ được mua bán vào buổi chiều từ ngày 1/6. Việc doanh nghiệp này tìm được đơn vị kiểm toán   là một trong những điều kiện để cổ phiếu có thể được giao dịch cả ngày trở lại.    Mã FLC kết phiên giao dịch ngày 30/7 đạt 5.430 đồng/cổ phiếu. So với thời điểm thiết lập đỉnh hồi tháng 1/2022, mã này đã giảm 77%. </t>
  </si>
  <si>
    <t>Thị trường đồ dùng học tập: Sức mua tăng cao, hàng Việt chiếm lĩnh thị phần</t>
  </si>
  <si>
    <t>https://www.tintucfn.com/business/thi-truong-do-dung-hoc-tap-suc-mua-tang-cao-hang-viet-chiem-linh-thi-phan/</t>
  </si>
  <si>
    <t xml:space="preserve">   Năm học mới 2022 – 2023 đã cận kề, theo khảo sát của Pv, thị trường đồ dùng học tập năm nay khá đa dạng về mẫu mã, sức mua tăng. Người tiêu dùng hài lòng với chất lượng sản phẩm, giá cả phù hợp với   túi tiền. Trong khi những năm trước, thị trường đồ dùng học tập ảm đạm bởi ảnh hưởng từ dịch bệnh Covid-19 tới chuỗi cung ứng hàng hoá; các mặt hàng này giảm mạnh thị phần do học sinh học tập trực   tuyến.    Tại các nhà sách, các cửa hàng chuyên văn phòng phẩm trên địa bàn thành phố Hà Nội, sức mua các mặt hàng này bắt đầu tăng, đặc biệt là sách giáo khoa và cặp sách. Bên cạnh đó, những vật dụng cần   thiết như: bút, thước, compa, eke, mô hình học tập… cũng thu hút đông đảo đối tượng người mua là phụ huynh, học sinh.    Tại một nhà sách trên đường Giảng Võ (Đống Đa, Hà Nội) hoạt động mua sắm tại đây khá sôi động; theo ghi nhận khoảng khung giờ từ 16h chiều đến 21h tối là thời gian cửa hàng này hoạt động hết công   suất phục vụ đông đảo khách hàng đến tham quan và mua sắm; thu hút nhiều em nhỏ trong độ tuổi đến trường, các bậc phụ huynh và sinh viên trên địa bàn thành phố nhằm chuẩn bị cho năm học mới đã cận   kề.    Tại đây, các sản phẩm sản xuất trong nước, có thương hiệu như: Thiên Long, Hải Tiến, Hồng Hà, Bến Nghé, Kim Long,…, chiếm số lượng nhiều, được đại đa số khách hàng tin dùng lựa chọn vì uy tín lâu   năm.    Anh Nguyễn Mạnh Cường (sinh viên năm thứ 3 trường Đại học Văn hoá Hà Nội) đang làm việc partime tại nhà sách này cho hay: Hai năm trước ảnh hưởng của dịch bênh nên nhà sách cũng gặp khó khăn. Nhất   là năm 2021 giãn cách xã hội, lượng khách mua hàng chủ yếu qua kênh online. Tuy nhiên, năm nay lượng khách đã gia tăng trở lại. Những ngày gần đây, khách hàng ngày một đông và chủ yếu lựa chọn các   sản phẩm sản xuất trong nước.    Năm nay, riêng đối với mặt hàng máy tính cao cấp, sản phẩm “độc lạ” đi kèm giá thành cao – dao động từ 6,8 triệu đồng cho mẫu Casio FX-9860GIII đến gần 8 triệu đồng đối với loại máy TEXAS   INSTRUMENTS TI-NSPIRE CX từ Mỹ cũng được nhà sách này nhập về bán. Theo anh Cường, chức năng của các loại máy tính bỏ túi cao cấp này có thể vừa kết hợp soạn thảo văn bản, hiển thị đồ thị, định   lượng, biểu đồ toán học và đặc biệt có khả năng kết nối mạng internet nhanh chóng, đa dạng ở mẫu mã.    “Đây có lẽ là một trong những sản phẩm ít ỏi không phải sản xuất ở Việt Nam được người tiêu dùng quan tâm”, anh Cường nói.    Chị Bùi Hằng – chủ cửa hiệu đồ dùng học tập trên đường Láng Thượng, Đống Đa, Hà Nội cho biết, năm ngoái do giãn cách xã hội nên lượng hàng hóa bán được ít. Sách giáo khoa tồn khá nhiều. Năm nay   dịch bệnh được kiểm soát, các sản phẩm tồn đều được bán hết và chị đã chủ động nhập lô mới về bán.    Để kích cầu, tại cửa hàng này đã có chương trình giảm giá từ 10 – 15% các mặt hàng là sách giáo khoa, từ 20% đối với các loại vở viết, giảm 25% cho dụng cụ học tập như: bút, thước,…, bao gồm cả cặp   sách.    Tại nhiều cửa hiệu văn phòng phẩm khác trên địa bàn, các mặt hàng đồ dùng học tập được sản xuất trong nước cũng chiếm ưu thế đáng kể. Theo chuyên gia kinh tế Vũ Vinh Phú chia sẻ: “Kinh tế hậu đại   dịch Covid19 đã phản ánh rõ điều mà ai cũng thấy, đó là giá cả hàng hoá tăng mạnh, sức ép tới các doanh nghiệp sản xuất trong nước lớn, các mặt hàng nhập khẩu giá cả đắt đỏ. Khi đó, người dân phải   sáng suốt lựa chọn hàng hoá, nhằm cắt giảm chi tiêu để tiết kiệm, phải đẩy mạnh sản xuất hàng hoá trong nước, ưu tiên người Việt dùng hàng Việt.”    Trong tâm thế háo hức mua sắm đồ dùng học tập cho con nhỏ sắp bước vào lớp “vỡ lòng”, chị Nguyễn Thị Liên (Đống Đa, Hà Nội) xếp hàng vào cửa hàng sách từ rất sớm để mua bộ sách giáo khoa mới kèm   một vài vật dụng học tập cho con. Chị cho rằng, nếu không kịp thời đặt hàng và mua từ trước thì sợ đến thời điểm nhập học, các mặt hàng này sẽ “cháy hàng”, nỗi lo phải mua giá quá cao, cộng thêm   chi phí khiến chị e ngại. Thậm chí, chị còn sợ không còn bộ sách nào để mua vì nhà sản xuất không kịp cung ứng ra thị trường. Bên cạnh đó, theo kinh nghiệm của vị phụ huynh này, bố mẹ khi mua đồ   dùng học tập cho con nên cân nhắc lựa chọn các sản phẩm phù hợp với sở thích, độ tuổi và giới tính của trẻ, đảm bảo độ an toàn trong khi sử dụng theo tiêu chuẩn.  Hồ Chính </t>
  </si>
  <si>
    <t>Vinhomes lãi hơn 5.000 tỷ đồng nửa đầu năm 2022</t>
  </si>
  <si>
    <t>Tháng Bảy 29, 2022</t>
  </si>
  <si>
    <t>https://www.tintucfn.com/business/vinhomes-lai-hon-5-000-ty-dong-nua-dau-nam-2022/</t>
  </si>
  <si>
    <t xml:space="preserve">   Công ty Cổ phần Vinhomes (HoSE: VHM) vừa công bố kết quả kinh doanh quý II và 6 tháng đầu năm 2022 với các chỉ tiêu sụt giảm.    Trong quý II/2022, Vinhomes chính thức ra mắt đại dự án Vinhomes Ocean Park 2 và mở bán đại dự án Vinhomes Ocean Park 2 – The Empire từ cuối tháng 4 và đến hết tháng 6. Dù chưa ghi nhận doanh   thu từ các hợp đồng tại dự án này, song doanh số bán hàng thông qua nhận đặt cọc trước tại các dự án này của Vinhomes lại ghi nhận con số tăng trưởng tốt. Ngoài ra, một loạt sự kiện được tổ   chức cũng mang về cho Vinhomes khoản lợn nhận tích cực. Tính đến hết tháng 6 năm 2022, dự án đã đạt doanh số bán lẻ 49.073 tỷ đồng, tương đương 2,1 tỷ USD.    Theo đó, doanh số chưa ghi nhận của Vinhomes đạt 129.300 tỷ đồng, là các khoản tiền đặt cọc, người mua trả tiền trước chờ nhận bàn giao nhà. Doanh số này tăng 127% so với thời điểm cuối quý   I/2022. Vinhomes cho biết đây là nguồn doanh thu tiềm năng dự kiến ghi nhận trong các quý tiếp theo. Hiện việc xây dựng được kiểm soát tốt theo đúng tiến độ đề ra, đảm bảo việc bàn giao và ghi nhận   doanh thu vào cuối năm, qua đó giúp công ty hoàn thành kế hoạch năm đã đề ra.    Tuy vậy, do một số phân khu thuộc các dự án lớn hiện tại gồm Vinhomes Ocean Park 1, Vinhomes Smart City và Vinhomes Grand Park chưa tới thời điểm bàn giao nên tổng doanh thu thuần hợp nhất quy đổi   ghi nhận trong sáu tháng đầu năm 2022, bao gồm doanh thu từ các hoạt động của Vinhomes và doanh thu từ các hợp đồng hợp tác kinh doanh và hoạt động bán lô lớn được ghi nhận như một khoản thu nhập   tài chính đạt 18.946 tỷ đồng, giảm so với cùng kỳ năm 2021.    Theo đó, tổng lợi nhuận kế toán hợp nhất trước thuế trong 6 tháng đầu năm đạt 7.142 tỷ đồng, lợi nhuận kế toán hợp nhất sau thuế của công ty mẹ đạt 5.049 tỷ đồng, giảm lần lượt 65% và 68% so với   cùng kỳ năm trước. Thu nhập trên mỗi cổ phần (EPS) trong 6 tháng đầu năm 2022 đạt 1.160 đồng.    Đại hội cổ đông thường niên năm 2022 của   Vinhomes đã thông qua kế hoạch doanh thu 75.000 tỷ đồng và lợi nhuận sau thuế 30.000 tỷ đồng, giảm 12% và 23% so với năm 2021. Như vậy, sau nửa năm tài chính, công ty này mới thực hiện được 18% chỉ   tiêu kinh doanh.    Tại Đại hội cổ đông, ông Phạm Thiếu Hoa, Chủ tịch Hội đồng Quản trị Công ty Cổ phần Vinhomes cho biết nhà ở xã hội là định hướng   mới của Vinhomes.    “Trong năm nay, chúng tôi làm công văn gửi Uỷ ban Tp.HCM, Hà Nội để xin triển khai xây dựng những khu nhà ở xã hội cho người lao động   thu nhập thấp có cơ hội có được nhà ở khang trang và tiện tích theo tiêu chuẩn cơ bản”, ông nói.    Chủ tịch Vinhomes tiết lộ giá thành từ 300-950 triệu đồng/căn, sẽ thực hiện khi làm việc xong với chính quyền ở Tp.HCM và Hà Nội.    Cổ phiếu VHM của Vinhomes trên sàn chứng khoán cũng đã giảm 28% từ đầu năm cùng đà giảm chung của thị trường chứng khoán. Kết phiên ngày 28/7, VHM đạt 58.800 đồng/cổ phiếu.    Tại thời điểm ngày 30/6, tổng tài sản Vinhomes đạt 299.562 tỷ đồng, vốn chủ sở hữu đạt 129.348 tỷ đồng, tăng lần lượt 42% và 30% so với cùng kỳ năm trước. </t>
  </si>
  <si>
    <t>Tokyo Sal: Giải pháp hỗ trợ phòng ngừa cúm A cho trẻ</t>
  </si>
  <si>
    <t>Tháng Bảy 28, 2022</t>
  </si>
  <si>
    <t>https://www.tintucfn.com/business/tokyo-sal-giai-phap-ho-tro-phong-ngua-cum-a-cho-tre/</t>
  </si>
  <si>
    <t xml:space="preserve">               Lọ xịt rửa mũi Tokyo Sal của Công ty CP Dược phẩm Tokyo Việt Nam là một trong những giải pháp hữu hiệu hỗ trợ phòng ngừa cúm A đang tăng cao hiện nay.              Điều cần biết về cúm A        Cúm A là một bệnh nhiễm trùng đường hô hấp cấp tính thường xảy ra vào mùa đông – xuân, khi chuyển giao giữa hai mùa (cúm do mùa). Bệnh Cúm A gây ra bởi các chủng của virus cúm A như H1N1, H5N1,       H7N9…. Bệnh lây lan qua đường hô hấp thông qua các hạt bụi nước, giọt bắn li ti dính virus được thải ra khi người bệnh ho, hắt hơi hoặc qua tiếp xúc với các đồ vật, bề mặt nhiễm virus rồi đưa       lên mắt, mũi, miệng…            Triệu chứng ban đầu của nhiễm cúm A hay bệnh cúm mùa nói chung và nhiễm các virus gây viêm đường hô hấp khác là tương tự nhau, trẻ đều có thể có sốt, viêm long đường hô hấp (như ho, hắt hơi, sổ       mũi), đau họng… Tuy nhiên, ngoài các triệu chứng ban đầu như trên, trẻ nhiễm cúm A thường sốt cao 39-40oC, da mắt sung huyết, họng đỏ sung huyết toàn bộ, mệt mỏi, ăn kém, quấy khóc, nhiều       trường hợp nặng có cảm giác khó thở, viêm phổi, viêm tiểu phế quản…            Theo số liệu thống kê của hệ thống giám sát bệnh truyền nhiễm, từ ngày 1.1 đến 18.7, Hà Nội đã ghi nhận 2.605 trường hợp mắc cúm, chưa ghi nhận trường hợp tử vong. Số ca mắc cúm có xu hướng gia       tăng trong 2 tháng gần đây. Đặc biệt, giai đoạn từ tháng 1 đến tháng 4, số ca mắc dưới 400 trường hợp/tháng. Tuy nhiên, từ tháng 5 số mắc tăng cao, đặc biệt trong tháng 6 ghi nhận 887 trường       hợp mắc, tăng 60% so với tháng 5 (556 ca).                    Sản phẩm Tokyo Sal dành cho trẻ em sẽ giúp cha mẹ yên tâm phòng ngừa cúm A cho con trẻ.              Các bước vệ sinh mũi đúng cách mùa cúm A        – Bước 1: Vệ sinh tay sạch sẽ bằng xà phòng.            – Bước 2: Sử dụng sản phẩm với tư thế đứng hoặc ngồi, đầu hơi ngẩng lên cao và nhìn thẳng.            – Bước 3: Lắc nhẹ chai để dung dịch hòa tan đều.            – Bước 4: Đặt ngón trỏ lên đầu vòi phun, đưa đầu vòi phun vào trong lỗ mũi, ấn nhanh đầu phun từ 1 đến 2 lần mỗi bên mũi.            – Bước 5: Lần lượt bịt từng bên mũi và hỉ cặn bã ra ngoài cùng với dung dịch thừa, sau đó lau sạch bằng khăn mềm và đậy nắp bảo vệ vòi phun.            Theo nhiều Bác sĩ, các biện pháp vệ sinh mũi, vệ sinh miệng bằng dung dịch thông thường như nước muối sinh lý, nhìn chung không phải là biện pháp điều trị các bệnh viêm nhiễm đặc hiệu, nhất là       cúm A.            Do đó, để phòng bệnh hiệu quả ngoài việc tiêm vaccine phòng cúm chủ động thì việc sử dụng các sản phẩm xịt rửa mũi như Tokyo Sal là một trong những biện pháp cần thiết để bảo vệ cơ thể, nhất là       những gia đình có trẻ nhỏ.            Bộ 3 sản phẩm xịt rửa mũi Tokyo Virusal, Tokyo Sal – dành cho người lớn, Tokyo Sal – dành cho trẻ nhỏ của Công ty cổ phần dược phẩm Tokyo Việt Nam là những dòng sản phẩm cao cấp của Tokyo       Pharma được nghiên cứu và phát triển tại Nhật Bản.                    Các lợi ích của sản phẩm Tokyo Sal.                    Bộ 3 sản phẩm này không những giúp kháng khuẩn, tiêu viêm, rửa trôi bụi bẩn, mà còn giúp làm sạch mũi, hỗ trợ ngăn ngừa và điều trị: viêm mũi họng, sổ mũi, chảy nước mũi, viêm mũi dị ứng, viêm       xoang cấp và mãn tính, nghẹt mũi, sổ mũi… giúp mũi thông thoáng, dễ thở. Đặc biệt, giúp ngăn ngừa vi khuẩn, virus xâm nhập, hỗ trợ điều trị và ngăn ngừa cảm cúm do vi khuẩn, virus gây ra cúm       mùa, cúm A.            Có thể nói, Mũi là cửa ngõ chính cho virus đường hô hấp, nên xịt rửa mũi Tokyo Sal sẽ trực tiếp ngăn chặn và loại bỏ 99,99% virus, đồng thời để lại một lớp màng bảo vệ, giúp cơ thể loại bỏ vi       khuẩn trước khi chúng nhân lên trong khoang mũi và xâm nhập xuống phổi ủ bệnh gây viêm phổi rồi các triệu chứng nặng hơn…            Nhiều người thường chú trọng vệ sinh răng miệng hơn là hệ hô hấp. Nhưng tại thời điểm bệnh cúm A lây lan nhanh qua đường hô hấp, khí hậu thay đổi, môi trường khói bụi,… thì việc vệ sinh mũi       cũng quan trọng không kém chăm sóc răng miệng. Qua bài viết trên, hy vọng bạn đã nắm được các thông tin về các sản phẩm vệ sinh mũi đang thịnh hành hiện nay và có sự lựa chọn đúng đắn cho bản       thân và gia đình.            Tìm hiểu thêm thông tin về các sản phẩm của Tokyo Pharma TẠI ĐÂY      Mọi thông tin chi tiết xin liên hệ:  Công ty CP Dược phẩm Tokyo Việt Nam  Trụ sở: 23 lô 01B Trung Yên 11, Khu Đô thị Trung Yên, Phường Trung Hoà, Quận Cầu Giấy, Hà Nội.  Văn phòng miền Trung; Số 116 Nguyễn Huy Tưởng, quận Liên Chiểu, TP Đà Nẵng.  Văn phòng miền Nam: Số 51 Bàu Cát 8, phường 14, quận Tân Bình, TP Hồ Chí Minh.  Hotline: 0704.85.85.85 – 09.3586.3588 </t>
  </si>
  <si>
    <t>Quạt điều hòa hơi nước – Sử dụng thế nào để không ảnh hưởng sức khỏe</t>
  </si>
  <si>
    <t>Tháng Bảy 27, 2022</t>
  </si>
  <si>
    <t>https://www.tintucfn.com/business/quat-dieu-hoa-hoi-nuoc-su-dung-the-nao-de-khong-anh-huong-suc-khoe/</t>
  </si>
  <si>
    <t xml:space="preserve"> Tại sao quạt hơi nước không nên dùng trong phòng kín?    Quạt điều hòa hoạt động theo nguyên lý bốc hơi nước tự nhiên, phả vào người luồng khí ẩm có nhiệt độ thấp. Khi sử dụng quạt hơi nước, không khí xung quanh sẽ được hút vào quạt từ nhiều hướng khác   nhau, sau đó qua tấm lọc bụi đi vào tấm làm mát.    Tuy nhiên, quạt điều hòa hơi nước sẽ liên tục bổ sung hơi nước vào trong không khí, khi này sẽ làm tăng độ ẩm của không khí. Đặc biệt khi phòng kín, không khí lưu thông không tốt, sẽ nhanh chóng bị   bão hòa, nước ở trên da sẽ không bay hơi được nữa nên sẽ gây cảm giác khó chịu, ảnh hưởng tới sức khỏe.    Hơn nữa, việc hít thở không khí ẩm sẽ rất có hại cho sức khỏe, nhất là đường hô hấp. Khi các luồng khí ẩm này còn có thể chứa những vi khuẩn nấm mốc, bụi bẩn do không vệ sinh khay chứa nước thường   xuyên. Việc tăng độ ẩm cũng làm chăn ga gối đệm ẩm ướt, đây cũng là điều kiện tốt cho mầm bệnh phát triển.  Dùng quạt hơi nước sai cách ảnh hưởng đến sức khỏe như thế nào?  Hen suyễn    Khi môi trường ẩm ướt sẽ kích thích hệ thần kinh trong phổi, làm đường thở trở lên hẹp hơn do bị co thắt. Hơn nữa, nấm mốc, bụi bẩn trong quạt điều hòa làm cho các triệu chứng hen suyễn xuất hiện   và trở nặng.    Nếu khi thấy các triệu chứng như thở khò khè, khó thở, đau tức ngực,… và có tiền sử bị hen suyễn thì nên tắt quạt điều hòa, sử dụng các sản phẩm khác như quạt thông thường,…  Viêm mũi dị ứng    Đây là tình trạng bệnh liên quan đến các nguyên nhân như môi trường ẩm ướt, thường xuyên thay đổi, khói bụi, nấm mốc,… Một số triệu chứng viêm mũi dị ứng như: cay mũi, ngứa mũi, hắt hơi liên tục,   chảy nước mũi,…    Viêm phế quản là tình trạng viêm niêm mạc ống phế quản, bệnh xuất hiện khi ở trong môi trường chứa nhiều nấm mốc, khói bụi. Đặc biệt, viêm phế quản thường xảy ra ở những người có sức đề kháng kém   như người già, trẻ nhỏ. Ho, sốt, tiết đờm, thở khò khè,… là những biểu hiện của bệnh lý này.  Cảm lạnh, cúm    Cảm cúm, cảm lạnh thường xảy ra vào mùa lạnh, nhưng nếu không sử dụng các thiết bị làm mát mùa hè đúng cách, như dùng điều hòa nhiệt độ thấp, dùng quạt điều hòa trong phòng kín, không vệ sinh sản   phẩm,… sẽ làm gia tăng các bệnh cúm, cảm lạnh.  Làm thế nào để sử dụng quạt hơi nước đúng cách ?    Chỉ nên dùng quạt điều hòa ở ngoài trời, chỗ thông thoáng, như vậy đảm bảo độ ẩm phù hợp, vi khuẩn gây bệnh sẽ khó phát triển và gây bệnh. Nếu dùng quạt điều hòa trong nhà nên mở cửa, kéo rèm, đặt   ở nơi rộng rãi.    Vệ sinh quạt điều hòa thường xuyên, mỗi tuần nên vệ sinh 1 lần, vệ sinh bên ngoài quạt và đặc biệt chú ý vệ sinh hộc chứa nước, cánh quạt. Như vậy vừa giúp quạt làm mát hiệu quả lại bảo vệ sức khỏe   người dùng. Lưu ý, khi vệ sinh quạt cần rút hết tất cả các nguồn điện tránh bị hở điện, giật điện.    Đổ nước sạch, không chứa hóa chất độc hại vào bình chứa để đảm bảo không khí được trong lành. Ngoài ra, nên đổ mức lương vừa đủ, 50 – 70% bình chứa là tốt nhất để tránh tình trạng bị hỏng máy do đổ   quá nhiều hoặc quá ít nước.    Tăng cường sức đề kháng để phòng tránh các bệnh lý. Nên bổ sung nhiều thực phẩm giàu Vitamin và khoáng chất. Tập thể dục, vận động thường xuyên. </t>
  </si>
  <si>
    <t>Những dòng xe ô tô dùng cho dịch vụ vận tải giá dưới 700 triệu đồng thu hút khách hàng</t>
  </si>
  <si>
    <t>https://www.tintucfn.com/business/nhung-dong-xe-o-to-dung-cho-dich-vu-van-tai-gia-duoi-700-trieu-dong-thu-hut-khach-hang/</t>
  </si>
  <si>
    <t xml:space="preserve">   Với nguồn ngân sách 700 triệu đồng trở lại, giờ đây khách hàng đã có rất nhiều sự lựa chọn hấp dẫn khi tìm kiếm một chiếc ô tô chạy dịch vụ vận tải. Những mẫu xe mới cũng sẽ đáp ứng được các   tiêu chí của xe dịch vụ, đó là giá thành vừa phải, phí bảo dưỡng thấp, tiết kiệm nhiên liệu và tiện nghi vừa đủ.   Kia Morning (299-393 triệu đồng)    Kia Morning hiện đang là mẫu ô tô có giá bán khởi điểm thấp nhất tại Việt Nam. Do đó, rất nhiều người chạy xe dịch vụ lựa chọn Kia Morning bởi thời gian hoàn vốn sẽ rất nhanh.    Đối với những khách hàng chạy dịch vụ thường xuyên hoạt động trên những đô thị đông đúc việc cầm lái Kia Morning 2022 sẽ mang lại sự thoải mái và dễ chịu bởi xe có kiểu dáng nhỏ nhất phân khân.    Qua đó giúp Morning có thể dễ dàng luồn lách trên các đoạn đường chật hẹp, nhất là vào giờ cao điểm. Dù có ngoại hình nhỏ bé nhưng bên trong khoang cabin tương đối rộng, hành khách sẽ không gặp   phải tình trạng bó gối.    Về chi phí “nuôi” Kia Morning, người dùng có thể yên tâm bởi các chi phí bảo dưỡng hay bảo trì của xe đều tương đối thấp. Không những vậy, Morning còn nổi tiếng về khoản tiết kiệm nhiên liệu ấn   tượng. Cụ thể khi đi trường trường, Kia Morning chỉ tiêu hao khoảng 5L/100km và khoảng 6.5L/100km đối với đường đô thị.  Hyundai Grand i10 (330-415 triệu đồng)    Trong những năm gần đây, Hyundai Grand i10 liên tục là mẫu xe hạng A ăn khách nhất thị trường Việt Nam. Mẫu Hyundai i10 2022 còn là mẫu xe duy nhất trong phân khúc có 2 biến thể hatchback và   sedan cùng nhiều cấu hình động cơ. Qua đó giúp khách hàng dễ dàng trong việc lựa chọn.    Hầu hết những khách hàng đang sử dụng Grand i10 đều nhận xét đây là mẫu xe có chi phí sử dụng thấp, bền bỉ, Đặc biệt là có không gian rộng rãi, thoải mái hơn các mẫu xe hạng A khác.    Điển hình như điều hòa tự động, hỗ trợ kết nối Apple CarPlay và Android Auto, màn hình giải trí cảm ứng 7 inch tích hợp bản đồ định vị dẫn đường tiếng Việt. Xe cũng được trang bị đầy đủ các   tính năng an toàn như 2 túi khí, chống bó cứng phanh, phân bổ lực phanh điện tử EBD, cân bằng điện tử ESC, camera lùi.  Mitsubishi Xpander ( 513 – 669 triệu đồng )    Ra mắt lần đầu 2018, mẫu MPV giá rẻ Mitsubishi Xpander nhanh chóng nhận được nhiều sự quan tâm từ phía người dùng Việt bởi mức giá hợp lý đi kèm trang bị đủ dùng.    Trên phiên bản Xpander 2022 đã có sự cải tiến về kích thước khi tăng thêm 120mm chiều dài, chiều cao nâng lên 20mm. Bên cạnh đó, mẫu MPV này còn được gia tăng thêm khoảng gầm sáng lên 225 mm, cao   nhất phân khúc, cho khả năng lội nước lên đến 400 mm.    Là một mẫu MPV đa dụng, Mitsubishi Xpander có cấu hình 5+2 chỗ ngồi. Hàng ghế thứ 2 có thể đẩy lên phía trước để tạo thêm không gian ngồi rộng rãi hơn cho hàng ghế thứ 3 và có thể gập 60:40.    Một số trang bị tiện nghi trên Xpander 2022 có thể kể đến như màn hình 10 inch, khởi động nút bấm, vô lăng có đàm thoải rảnh tay, hệ thống âm thanh gồm 6 loa cho bản AT và 4 loa trên bản MT, điều   hòa chỉnh tay.    Mitsubishi Xpander MT và AT sử dụng động cơ MIVEC công suất 105 mã lực tại tua máy 6.000 vòng/phút và mômen xoắn cực đại 141 Nm tại tua máy 4.000 vòng/phút. Theo công bố của Mitsubishi, mức tiêu   hao nhiên liệu trung bình của Xpander AT là 6,65 lít/100 km và bản MT là 6,9 lít/100km.  Toyota Veloz Cross ( 648 – 688 triệu đồng)    Veloz Cross là dòng xe hoàn toàn mới tại thị trường Việt Nam. Mang kiểu dáng trẻ trung, có phần tương đồng với nhiều dòng crossover trên thị trường, chiếc MPV 7 chỗ của Toyota dường như nhắm đến   tập khách hàng trẻ.    Nội thất của chiếc MPV này được thiết kế hiện đại. Ghế bọc da pha nỉ, nhựa bề mặt hoàn thiện giả da. Bảng táp-lô nổi bật với màn hình thông tin – giải trí 9 inch, đèn viền trang trí. Ngoài ra,   Veloz Cross có các tiện ích khác như điều hòa tự động, khởi động nút bấm, hỗ trợ Apple Carplay và Android Auto, hệ thống âm thanh 6 loa…    Không gian hàng ghế thứ 2 và thứ 3 linh hoạt, có cửa gió điều hòa riêng. Hai hàng ghế này có thể tùy chỉnh để mang lại những thiết lập tối ưu cho việc chở thêm đồ hoặc tạo không gian thoải mái cho   người ngồi. Veloz Cross trang bị động cơ 1.5L, chuẩn khí thải Euro 5, công suất 105 mã lực, đi cùng hộp số D-CVT.  Toyota Avanza Premio (548 – 588 triệu đồng)    Đây là phiên bản nâng cấp của những chiếc Avanza cũ, mang thiết kế hoàn toàn mới. Kích thước xe cũng nhỉnh hơn so với đời trước. Phần đầu xe mang thiết kế táo bạo, mạnh mẽ hơn với lưới tản   nhiệt hình thang to bản. Cụm đèn LED thiết kế mảnh, tạo điểm nhấn bằng đường viền chrome. Xe dùng la-zăng kích thước 16 inch với hai tông màu.    Trong khi đó, không gian nội thất thiết kế hướng tới sự thân thiện với người dùng. Cụm điều khiển trung tâm đặt cao, trang bị màn hình thông tin – giải trí kích thước 8 inch. MPV này có khá nhiều   tiện ích như gương chiếu hậu gập/mở tự động, kết nối điện thoại thông minh, sạc USB cho cả ba hàng ghế, vô-lăng điều chỉnh 4 hướng, khởi động bằng nút bấm…    Toyota Avanza Premio 2022 sử dụng động cơ 1,5 lít thay cho loại 1,3 lít ở đời trước. Công suất xe đạt 105 mã lực tại vòng tua máy 6.000 vòng/phút, mô-men xoắn cực đại 138 Nm tại 4.200 vòng/phút.  Suzuki XL7 (599 – 639 triệu đồng)    Tại Việt Nam, Suzuki XL7 được bán ra thị trường với 3 phiên bản ghế nỉ, ghế da và Limited. Hai phiên bản đáng chú ý là ghế nỉ và ghế da với giá niêm yết từ 599 đến 639 triệu đồng.    Kích thước tổng thể của Suzuki XL7 2022 không có gì thay đổi, chiều dài x chiều rộng x chiều cao là 4.450 x 1.775 x 1.710 mm, chiều dài cơ sở 2.740 mm. Với kích thước khá lớn nên không gian nội bên   trong xe XL7 cũng rộng rãi. XL7 còn sở hữu màn hình màu TFT hiển thị đa thông tin.    Động cơ của Suzuki XL7 có thiết lập 4 xylanh 1.5L, sản sinh công suất 103 mã lực tại tua máy 6.000 vòng/phút và mômen xoắn cực đại 138 Nm, đi kèm là hộp số tự động 4 cấp. Được biết mức tiêu hao   nhiên liệu của Suzuki XL7 là 6,49 lít.  Toyota Vios (489 – 641 triệu đồng)    Toyota Vios sở hữu kích thước tổng thể chiều dài x chiều rộng x chiều cao lần lượt là 4.425 x 1.730 x 1.475 mm. Chiều dài cơ sở đạt 2.550 mm đem lại không gian bên trong khá thoải mái, rộng rãi cho   khách hàng khi ngồi trên Vios.    Toyota Vios 2022 vẫn giữ động cơ máy xăng có mã 2NR-FE, 4 xy lanh thẳng hàng, dung tích 1.5L, tạo ra công suất tối đa 107 mã lực và mô-men xoắn cực đại 140 Nm, đi kèm hệ dẫn động cầu trước và hộp   số sàn 5 cấp hoặc tự động vô cấp CVT. Theo công bố, mức tiêu thụ nhiên liệu của Toyota Vios 2022 rơi vào khoảng 5,75 – 5,92 lít/100 km. </t>
  </si>
  <si>
    <t>Hà Nội: ‘Loa phường là một kênh thông tin không thể thay thế’</t>
  </si>
  <si>
    <t>https://www.tintucfn.com/business/ha-noi-loa-phuong-la-mot-kenh-thong-tin-khong-the-thay-the/</t>
  </si>
  <si>
    <t xml:space="preserve">   Sáng 27/7, tại buổi cung cấp thông về một số nội dung của kế hoạch thực hiện chiến lược phát triển lĩnh vực thông tin cơ sở, giai đoạn 2022-2025, Phó Giám đốc Sở Thông tin và Truyền   thông Hà Nội Nguyễn Thị Mai Hương khẳng định loa phường là một trong những hình thức thông tin cơ sở để đưa thông tin thiết yếu đến với   người dân và loại hình này không thể thay thế được.    Nguyên nhân là bởi theo bà Hương loa phường là một trong những hình thức thông tin cơ sở ở Hà Nội để đưa thông tin thiết yếu đến với người dân, bên cạnh các hình thức khác như cổng thông tin điện   tử, bản tin điện tử, bản tin khu dân cư… Cơ quan quản lý Nhà nước cũng khuyến khích tổ trưởng tổ dân phố xây dựng nhóm Zalo.    Phó Giám đốc Sở Thông tin và Truyền thông Hà Nội cho biết: “Các cộng đồng dân cư có nhu cầu tiếp nhận thông tin khác nhau và cơ sở không thể “bắt” các bác tổ trưởng đi tuyên truyền, chuyển tải   thông tin cho từng hộ dân được.    Vì vậy, khi phát qua hệ thống loa thì người dân nắm được, rồi tiếp tục truyền tải thông tin cho nhiều người khác”.    Theo đó, trước kia hệ thống phát thanh được thiết kế với nhiều cụm loa lớn. Điều này gây ra ô nhiễm tiếng ồn cho người dân sinh sống gần cụm loa. Đồng thời cách thức vận hành thông tin quá nhiều,   trùng lặp nên gây bức xúc cho người dân.    Sau đó, thành phố đã hạn chế số lượng loa, cho phép các địa phương căn cứ vào nhu cầu truyền thông để chủ động quyết định vị trí lắp đặt loa nhưng phải tránh khu vực trường học, khu vực có người   già sinh sống, khu vực có đoàn ngoại giao…    Để đảm bảo phù hợp, nội dung phát thanh đã được thay đổi, phải là thông tin thiết yếu cho cộng đồng mới được đưa ra.    Về tần suất, một tuần sẽ phát 5 ngày, trừ thứ Bảy và Chủ nhật; một ngày phát tối đa không quá 2 buổi, mỗi buổi phát có thời lượng 15 phút, trừ trường hợp tuyên truyền về thiên tai, dịch bệnh, dịp   lễ… thì bổ sung thêm tần suất phát thanh.    “Hình ảnh ta đi trên đường Hà Nội mà nghe loa phóng thanh phát ra chỉ còn là câu chuyện của thập kỷ trước. Loa phường là một kênh không thể thay thế được. Ngay nhiều nước tiên tiến trên thế giới,   trong đó có Nhật Bản, hệ thống loa phục vụ cộng đồng vẫn đang được duy trì”, bà Hương bày tỏ.  Ứng dụng công nghệ AI trong tuyên truyền    Nói rõ hơn về kế hoạch thực hiện chiến lược phát triển lĩnh vực thông tin cơ sở, giai đoạn 2022-2025, các mục tiêu, chỉ tiêu đặt ra trong kế hoạch hoàn toàn bám sát Quyết định số 135/QĐ-TTg ngày   20/1/2020 của Thủ tướng Chính phủ và Quyết định số 1381/QĐ-BTTTT ban hành ngày 7/9/2021.    Theo bà Hương, hiện có 20 địa phương đang triển khai, trong đó có Hà Nội. Hiện Hà Nội có 579 xã, phường, thị trấn và có 579 đài truyền thanh cơ sở (100% đã có đài truyền thanh hoạt động).    Qua các giai đoạn khác nhau, tùy mục tiêu tuyên truyền, Sở đã có văn bản tham mưu đến thành phố để loa phường truyền tải thông tin đến cơ sở đạt hiệu quả nhất, đồng thời thay đổi phương thức vận   hành, nỗ lực cải tiến làm sao để nội dung gần gũi, sát dân nhất.    Bà Hương cho biết: “Kế hoạch nhằm xây dựng hệ thống thông tin nguồn từ Trung ương đến địa phương để cấp trung ương “nhấn nút” thì cấp xã, phường cũng nhận được thông tin.    Việc ứng dụng công nghệ mới sẽ giảm thiểu nhân lực đang kiêm nhiệm ở các địa phương. Giọng đọc AI giúp tiết kiệm thời gian chuyển tải thông tin, chất lượng âm thanh phát ra… những điều vừa rồi là   một bước tiến với mong muốn hướng tới để loa phường hoạt động hiệu quả hơn, gần gũi hơn”. </t>
  </si>
  <si>
    <t>“Đi qua thương nhớ” cùng Phan Mạnh Quỳnh và Hà Nhi</t>
  </si>
  <si>
    <t>https://www.tintucfn.com/business/di-qua-thuong-nho-cung-phan-manh-quynh-va-ha-nhi/</t>
  </si>
  <si>
    <t xml:space="preserve"> Có chàng trai hát giữa rừng thông    Phan Mạnh Quỳnh sinh năm 1990, anh là ca sĩ – nhạc sĩ được đông đảo khán giả yêu mến. Nhạc của Phan Mạnh Quỳnh có những giai điệu nhẹ nhàng với các câu chữ như một lời tâm sự, khiến người nghe dễ   cảm, dễ thấm.    Sau khi nổi lên với ca khúc Vợ người ta, nam ca sĩ ngay lập tức trở thành gương mặt hot của showbiz Việt. Không chỉ có thể sáng tác ra các bài nhạc rất “thị trường”, anh còn cho thấy sức ảnh hưởng   cùng khả năng lan tỏa về âm nhạc của anh được đánh giá và đón nhận rất cao. Có chàng trai viết lên cây – ca khúc lần đầu tiên ra mắt khán giả trong chương trình Sing my song – Bài hát hay nhất, đã   bước ra khỏi khuôn khổ một cuộc thi âm nhạc và có một đời sống riêng, trở thành nhạc phim chủ đề cho bộ phim điện ảnh nổi tiếng Mắt biếc và cũng là một biệt danh thân thương khi khán giả nhắc đến   Phan Mạnh Quỳnh.    Đến rừng thông Đại Lải trong đêm nhạc Soul of the Forest chủ đề “Đi qua thương nhớ”, Phan Mạnh Quỳnh sẽ gửi tới khán giả các ca khúc nổi tiếng, đánh dấu các chặng đường hoạt động âm nhạc của anh   như: Có chàng trai viết lên cây, Nhạt, Khi phải quên đi, Tri kỷ, Khi người mình yêu khóc, Huyền thoại… Khán giả cũng sẽ được thưởng thức các ca khúc gắn với các bộ phim đình đám, khiến cho Phan   Mạnh Quỳnh được mệnh danh là “Vua nhạc phim” như: Từ đó, Hà Lan, Ngày chưa giông bão…        Soul of the Forest 5: “Đi qua thương nhớ” với Phan Mạnh Quỳnh và Hà Nhi      Hà Nhi – luôn nỗ lực chinh phục khán giả với những sản phầm chất lượng    Hà Nhi bắt đầu xuất hiện trước công chúng khi cô tham gia cuộc thi tìm kiếm tài năng âm nhạc Việt Nam Idol 2015. Đây cũng là chương trình đầu tiên cô tham gia, là bước đệm để cô theo đuổi con đường   ca hát của mình.    Cô ca sĩ trẻ Hà Nhi đã đánh đấu tên tuổi của mình trên thị trường âm nhạc khi theo đuổi dòng nhạc Urban Pop Soul. Tuy nhiên, để làm mới hình ảnh và khả năng của bản thân, cô không ngại thử sức với   những dòng nhạc khác và bước đầu được khán giả đón nhận.    Đến với Soul of the Forest, Hà Nhi sẽ gửi tới khán giả các ca khúc đã từng ra mắt trong các single trước đây như Giấc mơ không chỉ một người, Chuyện tình hôm qua… Các ca khúc từng làm dậy sóng cộng   động đồng mạng thời gian qua như: Dĩ vãng nhạt nhòa, Chưa quên người yêu cũ… Và đương nhiên, không thể thiếu Đi qua thương nhớ – ca khúc chủ đề của đêm nhạc Soul of the Forest 5 lần này.  Sự kết hợp đáng mong chờ của hai giọng ca gây thương nhớ    Mặc dù có bước đường hoạt động nghệ thuật và màu sắc, cá tính âm nhạc không giống nhau nhưng cả Phan Mạnh Quỳnh và Hà Nhi với chất giọng truyền cảm đằng sau những ca từ đắt giá và giai điệu sâu   lắng đều là những giọng ca gây thương nhớ. Sự kết hợp của “Chàng trai viết lên cây” Phan Mạnh Quỳnh và cô gái “Chưa quên người yêu cũ” Hà Nhi trong không gian rừng thông xanh mát cùng hệ thống âm   thanh L-Acoustics đỉnh cao của Soul of the Forest sẽ là một chất xúc tác hoàn hảo để các nghệ sĩ và khán giả cùng thăng hoa trong âm nhạc.        Sân khấu Soul of the Forest đã sẵn sàng cho đêm diễn “Đi qua thương nhớ”        Đêm diễn Soul of the Forest 5 đang đến gần. Quý vị nhanh tay gọi tới Hotline: 0866980368 để có được một chỗ ngồi xinh xắn dưới tán thông xanh rì của Flamingo Đại Lải và cùng nghe Phan Mạnh Quỳnh và   Hà Nhi kể về hành trình đi qua thương nhớ của họ nhé!        Dưới những tán thông xanh mát, Soul of the Forest sẽ kể cho bạn nghe những câu chuyện bằng sự rung động của tâm hồn và kết nối xúc cảm trong một không gian âm nhạc gần gũi, lãng mạn. Soul of       the Forest mang đến trải nghiệm âm nhạc đỉnh cao với nhiều cung bậc cảm xúc cùng hệ thống âm thanh đẳng cấp quốc tế và dàn nghệ sĩ hàng đầu Việt Nam. Diễn ra định kỳ 2 số/ tháng tại Flamingo       Đại Lải, chuỗi đêm nhạc giữa rừng thông hứa hẹn trở thành điểm đến nghệ thuật không thể bỏ lỡ mỗi dịp cuối tuần.            Các chính sách áp dụng cho quý khách tham gia chương trình:            – Ưu đãi cho khách đặt dịch vụ trước 7 ngày            – Ưu đãi dịch vụ xe đưa đón 2 chiều Hà Nội – Đại Lải     
       Hotline: 0866980368     
 Bảo Quyên – VietQ 
       Hotline: 0866980368      Bảo Quyên – VietQ </t>
  </si>
  <si>
    <t>VinFast và IRONMAN công bố hợp tác toàn cầu</t>
  </si>
  <si>
    <t>Tháng Bảy 26, 2022</t>
  </si>
  <si>
    <t>https://www.tintucfn.com/business/vinfast-va-ironman-cong-bo-hop-tac-toan-cau/</t>
  </si>
  <si>
    <t xml:space="preserve">     Là đối tác xe điện độc quyền, VinFast sẽ cung cấp độc quyền các phương tiện vận chuyển điện hoá bao gồm ô tô, xe máy và xe buýt điện, phục vụ cho các hoạt động của chuỗi IRONMAN và IRONMAN 70.3.        Việc trở thành Đối tác Tên và title partner của IRONMAN sẽ mang đến cho VinFast cơ hội liên kết thương hiệu nổi bật tại các sự kiện của IRONMAN toàn cầu, mang đến trải nghiệm người dùng trực tiếp     độc đáo và cơ hội lái thử những mẫu xe điện VinFast thế hệ mới cho vận động viên và người hâm mộ IRONMAN.        Lễ ký kết được tổ chức vào ngày 23/7/2022 tại Nha Trang, trong khuôn khổ Vingroup Elite Vietnam Tour 3 của Vingroup, với sự chứng kiến của báo chí quốc tế và các KOL (người có tầm ảnh hưởng) đến     từ Bắc Mỹ.        Phát biểu về sự hợp tác, Andrew Messick, Chủ tịch kiêm Tổng Giám đốc điều hành Tập đoàn IRONMAN cho biết: “Tập đoàn IRONMAN rất vui mừng khi cùng VinFast phát triển mối quan hệ đối tác     toàn diện và sâu rộng, bao gồm các sự kiện IRONMAN và IRONMAN 70.3 World Championship đỉnh cao. Chúng tôi đánh giá cao những nỗ lực bứt phá mọi giới hạn của VinFast để mang đến các phương tiện di     chuyển điện hóa thông minh, thân thiện với môi trường nhằm kiến tạo một tương lai bền vững. Đây cũng chính là tinh thần của IRONMAN, luôn bứt phá và vượt lên chính mình”.      VinFast là nhà sản xuất ô tô đầu tiên trên thế giới chuyển đổi hoàn toàn từ động cơ đốt trong sang xe điện, là thương hiệu xe điện đầu tiên của Việt Nam, đồng thời là thương hiệu tiên phong trong     nhiều lĩnh vực và công nghệ đổi mới. VinFast tự hào đạt được những điều được coi là không thể và mang đến cho khách hàng những mẫu xe điện cao cấp trong thời gian cực ngắn, với mức chi phí hợp     lý.        Trở thành đối tác hàng đầu của IRONMAN, cung cấp các phương tiện giao thông bền vững, tiếp sức cho hành trình của những nhà vô địch là một trong nhiều nỗ lực của VinFast nhằm hướng tới mục tiêu     phổ cập xe điện nhanh chóng đến người tiêu dùng, góp phần thúc đẩy cuộc cách mạng xe điện toàn cầu, vì một tương lai xanh và bền vững hơn.        Việc gắn hình ảnh với chuỗi sự kiện thể thao quy mô lớn và có ảnh hưởng tích cực đến hàng trăm triệu người trên thế giới mỗi năm là cơ hội cho VinFast quảng bá rộng rãi nhất tới công chúng quốc     tế, cũng như truyền cảm hứng về việc sử dụng xe điện.        Bà Lê Thị Thu Thủy, Phó Chủ tịch Vingroup kiêm Tổng Giám đốc VinFast toàn cầu cũng cho biết: “Cùng chia sẻ tầm nhìn “mọi thứ đều có thể”, chúng tôi rất hào hứng trở thành đối tác     cao cấp cho chuỗi sự kiện IRONMAN &amp; IRONMAN 70.3 toàn cầu. Qua hợp tác này, chúng tôi sẽ được trở thành một phần của khoảnh khắc bứt phá giới hạn của mỗi vận động     viên, vượt qua những giới hạn khắc nghiệt tưởng chừng không thể. VinFast tin rằng các giải pháp di chuyển bền vững của chúng tôi sẽ tiếp sức cho các Ironman trên toàn thế giới bứt phá     mọi giới hạn”.      Giải Vô địch thế giới IRONMAN nổi tiếng là một trong những cuộc thi thể thao thử thách nhất thế giới. Ra mắt lần đầu tiên vào năm 1978, IRONMAN là một cuộc đua đường dài với ba môn phối hợp: bơi     3,86km (2,4 dặm), đạp xe 180km (112 dặm) và chạy bộ 35,75km (26,22 dặm). IRONMAN 70.3 có cấu trúc và định dạng tương tự, nhưng khoảng cách chỉ còn một nửa.        Với hơn 40 giải vô địch IRONMAN Triathlon và 90 sự kiện IRONMAN 70.3 trên toàn thế giới với độ dài đầy thử thách, điều kiện đua khắc nghiệt và phạm vi phủ sóng truyền thông quốc tế lớn, chuỗi sự     kiện của IRONMAN luôn nhận được sự hoan nghênh và quan tâm lớn của công chúng. Các chương trình phát sóng trực tiếp và đặc biệt phim tài liệu về chuỗi giải đã giành được những danh hiệu hàng đầu     bao gồm 17 giải Sports Emmy.    Bảo Quyên – VietQ </t>
  </si>
  <si>
    <t>85% doanh nghiệp đánh giá hoạt động kinh doanh khởi sắc trong quý III/2022</t>
  </si>
  <si>
    <t>https://www.tintucfn.com/business/85-doanh-nghiep-danh-gia-hoat-dong-kinh-doanh-khoi-sac-trong-quy-iii-2022/</t>
  </si>
  <si>
    <t xml:space="preserve">   Theo một cuộc khảo sát về triển vọng kinh doanh của Tổng cục Thống kê, có 85% số doanh nghiệp được khảo sát cho rằng trong quý III/2022 xu hướng kinh doanh sẽ ổn định và tốt lên so với quý II/2022;   chỉ có 15,0% số doanh nghiệp dự báo khó khăn hơn.    Trong khi đó, kết quả điều tra trong quý II/2022 cho thấy chỉ có 78,4% số doanh nghiệp đánh giá tình hình sản xuất kinh doanh ổn định và tốt hơn so với quý I/2022; có 21,6% số doanh nghiệp đánh giá   gặp khó khăn.    Về các yếu tố ảnh hưởng đến hoạt động sản xuất kinh doanh của doanh nghiệp trong quý III/2022, Tổng cục Thống kê cho biết, chỉ số cân bằng đơn đặt hàng mới quý III/2022 so với quý II/2022 là 31,1%   (44,9% doanh nghiệp dự báo tăng và 13,8% doanh nghiệp dự báo giảm); khu vực doanh nghiệp ngoài nhà nước có chỉ số cân bằng đạt cao nhất với 31,6%; khu vực doanh nghiệp FDI 30,8% và khu vực doanh   nghiệp nhà nước 26,4%.     Chỉ số cân bằng sử dụng lao động quý III/2022 so với quý II/2022 là 10,9% (20,2% tăng và 9,3% giảm); khu vực doanh nghiệp FDI có chỉ số cân bằng đạt cao nhất với 18,9%; khu vực doanh nghiệp ngoài   nhà nước 8% và khu vực doanh nghiệp nhà nước 3,7%.    Chỉ số cân bằng khối lượng sản xuất quý III/2022 so với quý II/2022 là 34,4% (48,1% tăng, 13,7% giảm); khu vực doanh nghiệp FDI có chỉ số cân bằng đạt cao nhất với 35,4%; khu vực doanh nghiệp ngoài   nhà nước 34,5% và khu vực doanh nghiệp nhà nước 27,6%.    Chỉ số cân bằng tồn kho thành phẩm quý III/2022 so với quý II/2022 là -12,6% (16,9% tăng, 29,5% giảm); khu vực doanh nghiệp FDI có chỉ số cân bằng đạt cao nhất với -5,6%; khu vực doanh nghiệp nhà   nước -15,2% và khu vực doanh nghiệp ngoài nhà nước -15,4%.    Giá bán bình quân một đơn vị sản phẩm quý III/2022 so với quý II/2022, có 94,7% doanh nghiệp dự báo tăng và giữ nguyên (32,8% tăng, 61,9% giữ nguyên), 5,3% doanh nghiệp dự báo giảm.    Theo lãnh đạo Tổng cục Thống kê, mặc dù hoạt động sản xuất kinh doanh của các doanh nghiệp đã phục hồi sau đại dịch, nhu cầu sản xuất, xây dựng tăng cao, tuy nhiên, do Trung Quốc giảm dần sản lượng   sản xuất, xuất khẩu thép khiến nguồn cung sắt, thép toàn cầu sụt giảm làm cho giá sắt, thép trong nước liên tục bị đẩy lên cao. Bên cạnh đó, giá xăng, dầu tăng dẫn đến giá các nguyên vật liệu   khác dùng cho xây dựng cũng tăng như: xi măng, cát, sỏi,… điều này đã tác động trực tiếp đến giá thành xây dựng các công trình, dự án đã ký kết.    Ngoài ra, các doanh nghiệp, nhà thầu xây dựng đang đứng trước nguy cơ phải tự bù lỗ khi giá nguyên vật liệu tăng đối với các hợp đồng đã ký. Để tạo điều kiện thuận lợi, hỗ trợ doanh nghiệp sản xuất   kinh doanh, nhà thầu xây dựng kiến nghị:    Thứ nhất, Chính phủ cần quyết liệt và kịp thời hơn nữa để bình ổn giá nguyên vật liệu đầu vào cho ngành xây dựng để các doanh nghiệp ổn định thi công; Thứ hai, hướng dẫn thực hiện điều chỉnh hợp   đồng, điều chỉnh giá hợp đồng do ảnh hưởng biến động giá vật liệu đối với các dự án đang triển khai theo quy định của pháp luật, đặc biệt với các công trình giao thông để đảm bảo đúng tiến độ.    Thứ ba, đẩy nhanh tiến độ đền bù, giải phóng mặt bằng để bàn giao cho các doanh nghiệp thi công; Thứ tư, tạo điều kiện cho doanh nghiệp tiếp cận nguồn vốn dễ dàng hơn thông qua thủ tục vay vốn ngân   hàng thuận lợi, nhanh chóng; bổ sung vốn kịp thời cho các dự án thuộc nguồn vốn ngân sách nhà nước, hạn chế tình trạng nợ đọng thanh toán cho các công trình làm ảnh hưởng đến vòng quay vốn của   doanh nghiệp.    Cuối cùng, các địa phương cần tổ chức đấu thầu công khai với các dự án đầu tư công, tiếp tục rà soát lại những nhà thầu thi công chậm tiến độ, năng lực thi công kém để chuyển cơ hội cho các   nhà thầu khác thi công do sau dịch bệnh nhiều doanh nghiêp, nhà thầu không có công trình mới. </t>
  </si>
  <si>
    <t>Xây dựng nền móng vững chắc, doanh nghiệp sẵn sàng đương đầu thách thức</t>
  </si>
  <si>
    <t>Tháng Bảy 23, 2022</t>
  </si>
  <si>
    <t>https://www.tintucfn.com/business/xay-dung-nen-mong-vung-chac-doanh-nghiep-san-sang-duong-dau-thach-thuc/</t>
  </si>
  <si>
    <t xml:space="preserve">   Còn nhớ thời điểm đầu năm 2020 đại dịch Covid bùng phát tại Trung Quốc đã gây ảnh hưởng nghiêm trọng đến phát triển kinh tế – xã hội trên toàn cầu. Hai năm Covid, chúng ta chứng kiến sự lao dốc của   hầu hết các nền kinh tế, thậm chí tăng trưởng âm, ngoại trừ một số ít quốc gia.    Tại Việt Nam, hàng nghìn doanh nghiệp “ngấm đòn” Covid. Số liệu từ Tổng cục Thống kê chỉ ra, năm 2021 có 119,8 nghìn doanh nghiệp rút lui khỏi thị trường, tăng 17,8% so với năm 2020, trong đó phần   lớn là doanh nghiệp thành lập dưới 5 năm, quy mô vốn nhỏ.    Hay gần đây, cuộc xung đột Nga – Ucraine cũng là vấn đề lớn tác động đến kinh tế. Hệ quả ngay trước mắt có thể nhìn thấy đó là đứt gãy nguồn cung tại một số nước có sản lượng lớn tác động từ xung   đột, từ đó khiến thị trường xăng dầu thế giới tăng với biên độ 40-60%. Ở nước ta, giá xăng dầu tăng kỷ lục, có thời điểm xăng RON 95 lên sát 33.000 đồng/lít. Sau thời gian trải qua nhiều biến   động, nhiều ý kiến cho rằng, doanh nghiệp không chỉ định hướng mở rộng mà cần phải xây dựng nền móng vững chắc, đương đầu với thách thức, khó khăn.    Trao đổi với phóng viên Chất lượng Việt Nam (VietQ.vn), bà Bùi Kim Thùy – Đại diện Cấp cao tại Việt Nam – Hội đồng Kinh doanh Hoa Kỳ – ASEAN (USABC); Thành viên Hội đồng Cố vấn Harvard – Asia   Pacific cho biết, sự vững chắc rất quan trọng, giống như đầu tư chứ không phải đầu cơ. Đầu cơ là lướt sóng, “ăn xổi ở thì” trong ngắn hạn nhưng rất tiếc là cũng không ít doanh nghiệp Việt Nam đi   theo hướng này. Còn đầu tư phải trong dài hạn mới nhìn thấy kết quả, phần nào có yếu tố vững chắc trong đó.    Bà Thuỳ dẫn một câu nói nổi tiếng của cựu Tổng thống Hoa Kỳ Abraham Lincoln rằng: “Nếu cho tôi 6 giờ để chặt một cái cây, tôi sẽ dùng 4 tiếng để mài rìu”, tức là công đoạn chuẩn bị rất quan   trọng, nếu bạn chuẩn bị tốt thì quyết định phần lớn chiến thắng. Và một trong những yếu tố để doanh nghiệp có được nền móng vững chắc chính là đầu tư vào con người, đội ngũ nhân sự, đặc biệt là đội   ngũ nhân sự pháp lý.    “Ngày trước chúng ta hay nói phải có chỉ số IQ cao, rồi chỉ số cảm xúc EQ cũng phải cao, nhưng ngày nay cả doanh nghiệp lẫn cá nhân phải được đo lường bằng chỉ số AQ – khả năng thích ứng với sự   thay đổi. Nghĩa là mình phải lường trước, dự đoán trước, đặt ra những kịch bản và nhiều phương án xử lý thì sẽ không bị động.    Nếu xét về góc độ kinh doanh, hoạt động xuất nhập khẩu thì doanh nghiệp cần phải cảm ơn Chính phủ Việt Nam – đoàn đàm phán đã đàm phán thành công và tạo ra mạng lưới FTA như mạng lưới đường cao   tốc, giúp đa dạng hóa các thị trường xuất nhập khẩu của Việt Nam, giúp đẩy nhanh tốc độ hội nhập chất lượng cao của Việt Nam.    Con đường cao tốc đã được tạo ra rồi, nhưng việc đi trên con đường đó như thế nào phụ thuộc vào chất lượng xe, chất lượng nhiên liệu/ loại năng lượng dùng để chạy xe. Không thể trách Chính phủ nếu   bạn không đi nhanh được trên con đường đó. Nếu vận tốc không tăng lên được thì có thể do doanh nghiệp không áp dụng những công cụ cải tiến, ứng dụng giúp tăng năng suất, tối ưu hóa nguồn lực đầu   vào của doanh nghiệp, giúp người lao động nhàn hơn mà vẫn nâng cao năng suất, tạo ra giá trị gia tăng nhiều hơn cho doanh nghiệp.    Đầu tư một lần không phải dùng mãi mãi mà dùng trong thời gian dài nhưng có vẻ bỏ một nguồn lực để đầu tư một lần thì nhiều doanh nghiệp vẫn tiếc, vẫn cho là chưa cần thiết”, bà Thùy nhấn mạnh. </t>
  </si>
  <si>
    <t>Masan mở công ty bán thuốc có vốn điều lệ hơn 28 tỷ đồng</t>
  </si>
  <si>
    <t>https://www.tintucfn.com/business/masan-mo-cong-ty-ban-thuoc-co-von-dieu-le-hon-28-ty-dong/</t>
  </si>
  <si>
    <t xml:space="preserve">       asan mới đây đã thể hiện tham vọng tham gia vào thị trường bán lẻ dược phẩm thông qua việc công ty con đã góp vốn thành lập chuỗi nhà thuốc. Cụ       thể, thông tin trên Cổng thông tin quốc gia về đăng ký doanh nghiệp cho biết CTCP Dr.Win với ngành nghề chính là dược phẩm đã được thành lập mới đây.            Tiền thân công ty này là CTCP thương mại dịch vụ Winphar, thành lập vào ngày 31/3/2022 với số vốn điều lệ 10 triệu đồng. Ngành nghề chính của Winphar là bán lẻ thuốc, dụng cụ y tế, mỹ phẩm, vật       phẩm vệ sinh trong các cửa hàng chuyên doanh…            Nhóm cổ đông chính của CTCP thương mại dịch vụ Winphar gồm CTCP Dịch vụ Thương mại Tổng hợp WinCommerce (thành viên của Tập đoàn Masan) nắm 80% vốn, bà Đỗ Thị Hoàng Yến nắm 10% vốn và ông Trần       Phương Bắc nắm 10% vốn. Trong đó, ông Trần Phương Bắc là Tổng Giám đốc kiêm người đại diện pháp luật.            Đáng chú ý, ông Trần Phương Bắc cũng là người đại diện pháp luật của nhiều công ty liên quan tới Tập đoàn Masan như công ty TNHH MNS Meat       Processing, MNS Meat, MNS Farm, CTCP Supra, CTCP The Supra… Trong khi đó, bà Đỗ Thị Hoàng Yến là người được ủy quyền công bố thông tin của CTCP Hàng tiêu dùng Masan.            Đến ngày 1/7 vừa rồi, CTCP thương mại dịch vụ Winphar đã đổi tên thành CTCP Dr. Win. Vốn điều lệ cũng được nâng mạnh từ 10 triệu đồng lên 28,571 tỷ đồng.            Trụ sở chính của Dr.Win được đặt tại tầng 5, Toà nhà MPlaza Saigon, số 39 Lê Duẩn, Phường Bến Nghé, Quận 1, Tp.HCM. Đây cũng là nơi đặt văn phòng của nhiều công ty thuộc Tập đoàn Masan như CTCP       Hàng tiêu dùng Masan, công ty TNHH Thực phẩm Masan, công ty TNHH Một thành viên Masan Beverage…            Trên một số trang web tuyển dụng cũng đã xuất hiện thông tin CTCP Dr.Win tuyển dụng số lượng lớn dược sĩ cho chuỗi nhà thuốc được giới thiệu là lớn nhất Việt Nam. Dr.Win đăng kèm tin tuyển dụng       với hình ảnh logo thương hiệu WinMart+, chuỗi siêu thị thuộc Tập đoàn Masan.            Theo đó, Dr.Win đang tuyển dụng nhân sự tại các vị trí dược sĩ trưởng và dược sĩ bán hàng. Mức lương dao động từ 10-12 triệu đồng/tháng ở vị trí quản lý cửa hàng kiêm dược sĩ trưởng và 6-8       triệu đồng cho vị trí dược sĩ bán hàng.            Như vậy, nhiều khả năng Dr.Win sẽ là thương hiệu chuỗi nhà thuốc mới của Masan.            Thực tế, mảng dược phẩm được nhiều ông lớn trên thị trường đầu tư. Thị trường chuỗi nhà thuốc hiện tại ghi nhận 3 tên tuổi lớn nhất gồm Pharmacity có 1.128 cửa hàng, Long Châu thuộc FPT Retail       có hơn 701 điểm bán và An Khang thuộc Thế Giới Di Động có 517 cửa hàng.            Tại cuộc họp ĐHĐCĐ của FPT Retail năm 2022 hồi tháng 4, đại diện FRT cho rằng thị trường dược phẩm còn nhiều tiềm năng. Theo đó, toàn thị trường thời điểm đó có tới 57.000 nhà thuốc. Do đó, cơ       hội để mở rộng cho các chuỗi thuốc còn nhiều. </t>
  </si>
  <si>
    <t>Công ty TNHH Khoa học Ứng dụng QMC ‘mập mờ’ trong cung cấp dịch vụ tư vấn ISO</t>
  </si>
  <si>
    <t>https://www.tintucfn.com/business/cong-ty-tnhh-khoa-hoc-ung-dung-qmc-map-mo-trong-cung-cap-dich-vu-tu-van-iso/</t>
  </si>
  <si>
    <t xml:space="preserve">   ISO là tên viết tắt của Tổ chức Quốc tế về tiêu chuẩn hoá (International Organization for Standardization), được thành lập vào năm 1946 và chính thức hoạt động vào ngày 23/2/1947, nhằm mục đích xây   dựng các tiêu chuẩn về sản xuất, thương mại và thông tin. ISO có trụ sở ở Geneva (Thuỵ sĩ) và là tổ chức quốc tế chuyên ngành có các thành viên là cơ quan tiêu chuẩn quốc gia của 111 nước. Các   tiêu chuẩn do ISO ban hành đều bắt đầu với chữ ISO. Tổ chức này hoạt động nhằm thúc đẩy sự phát triển sản xuất, thương mại và liên lạc trong các tổ chức kinh doanh trên toàn thế giới thông qua phát   triển các tiêu chuẩn, chất lượng chung.    Đối với doanh nghiệp, việc áp dụng ISO mang lại nhiều lợi ích như: Giúp lãnh đạo quản lý hoạt động khoa học và hiệu quả, củng cố uy tín lãnh đạo; Cải thiện hiệu quả kinh doanh, tăng lợi nhuận nhờ   sử dụng hợp lý các nguồn lực, tiết kiệm chi phí; Kiểm soát chặt chẽ các công đoạn sản xuất, kinh doanh, dịch vụ; Sản phẩm có chất lượng ổn định hơn, nâng cao năng suất, giảm phế phẩm và chi phí   không cần thiết; Tăng sản lượng do kiểm soát được thời gian trong quá trình sản xuất; Kiểm soát chất lượng nguyên vật liệu đầu vào do kiểm soát được nhà cung cấp…    Doanh nghiệp khi nhận được chứng nhận ISO bởi một tổ chức chứng nhận chứng tỏ công ty đó cam kết về đảm bảo chất lượng, hướng tới khách hàng và sẵn sàng làm việc theo hướng cải thiện hiệu   quả. Điều đó thể hiện sự tồn tại của một hệ thống quản lý chất lượng hiệu quả, đáp ứng sự đánh giá khắc nghiệt của chuyên gia độc lập bên ngoài. Chứng chỉ ISO còn góp phần nâng cao hình   ảnh công ty trong mắt của khách hàng, của nhân viên và cổ đông công ty, cung cấp lợi thế cạnh tranh của một tổ chức trong thương mại.    Nhận thức được lợi ích thiết thực từ việc áp dụng cũng như phấn đấu để đạt chứng nhận ISO, thời gian qua, không ít doanh nghiệp đã nỗ lực thay đổi, cải tiến quá trình sản xuất để đáp ứng những yêu   cầu của tiêu chuẩn ISO. Sau thành công của quá trình đổi mới chính mình, nhiều doanh nghiệp đã nhận được chứng nhận ISO từ các tổ chức chứng nhận được cấp phép.    Trong quá trình đạt đến chứng nhận ISO, có không ít doanh nghiệp đã tìm đến các công ty có chức năng tư vấn ISO để hỗ trợ quá trình thực hiện dự án ISO tại doanh nghiệp. Đáp ứng nhu cầu này, tại   Việt Nam, nhiều tổ chức tư vấn, đào tạo ISO đã ra đời.    Không thể phủ nhận việc có nhiều tổ chức, doanh nghiệp thực hiện dịch vụ tư vấn, đào tạo ISO đã tạo cơ hội rộng mở hơn cho các doanh nghiệp có nhu cầu tiếp cận với ISO nói chung và phấn đấu tới mục   tiêu đạt chứng nhận ISO nói riêng. Các tổ chức, doanh nghiệp tư vấn, đào tạo ISO chính là cầu nối giúp doanh nghiệp hiện thực hoá “ước mơ” ISO của chính mình. Tuy nhiên, bên cạnh các doanh nghiệp   làm ăn chân chính, tuân thủ đúng quy định về thực hiện hoạt động tư vấn, đào tạo ISO, vẫn còn đó những doanh nghiệp cố tình “phớt lờ” quy định pháp luật, cố tình quảng cáo sai sự thật về khả năng   cung cấp dịch vụ, khiến người tiêu dùng và dư luận không khỏi bức xúc.    Thời gian qua, thông qua đường dây nóng, toà soạn Chất lượng Việt Nam (VietQ.vn) nhận được phản ánh của bạn đọc về việc Công ty TNHH Khoa học Ứng dụng QMC quảng cáo về khả năng cung cấp dịch   vụ tư vấn, chứng nhận; hoạt động cấp giấy chứng nhận ISO cho doanh nghiệp chưa phù hợp quy định pháp luật.    Công ty TNHH Khoa học Ứng dụng QMC có địa chỉ theo đăng ký kinh doanh tại số 65, Lô 5, Đền Lừ 2, P. Hoàng Văn Thụ, Q. Hoàng Mai, TP.Hà Nội; địa chỉ niêm yết trên wesite qmc-iso.com   tại Tòa Ecolake View, HH03B, 32 Đại Từ, Hoàng Mai, Hà Nội. Người đại diện pháp luật công ty là bà Nguyễn Thị Hiên.    Theo phản ánh, thời gian qua, trên mạng xã hội, website của Công ty đăng nhiều thông tin quảng cáo về việc QMC có khả năng tư vấn và chứng nhận hàng loạt hệ thống quản lý chất lượng như ISO   9001:2015, ISO 14001:2015, ISO 22000:2018, ISO 450001:2018, ISO 27000:2013; ISO 13485:2016, ISO/IEC 17025:2017… Tuy nhiên, trên thực tế, QMC chỉ là đơn vị tư vấn, không có chức năng cấp chứng   nhận.    Trên thực tế, Tổ chức Tiêu chuẩn hóa quốc tế (ISO) cũng quy định rõ, đơn vị chứng nhận không được phép cung cấp hoặc giới thiệu dịch vụ tư vấn nhằm đạt được và duy trì chứng chỉ; dịch vụ thiết kế,   triển khai hoặc duy trì hệ thống chất lượng. Tuy nhiên, có một số tổ chức hoạt động không tuân thủ quy định này.    Tài liệu hướng dẫn của IAF (Tổ chức diễn đàn công nhận quốc tế, cơ quan trọng tài cho các hoạt động tư vấn và chứng nhận ISO) xác định, hoạt động tư vấn và các hoạt động hỗ trợ xây dựng hệ thống   quản lý chất lượng chỉ bao gồm: chuẩn bị các sổ tay, quy trình ra quyết định liên quan tới các vấn đề của hệ thống quản lý; đưa ra những lời khuyên (tư vấn) cho việc xây dựng và triển khai hệ thống   chất lượng.    Các quy định của cả hai tổ chức đều nêu rõ, hoạt động tư vấn và chứng nhận (cấp chứng chỉ) phải hoàn toàn độc lập với nhau. Giám đốc, nhân sự, tài chính, hạch toán kinh doanh phải độc lập và sự độc   lập đó phải được ISO công nhận.    Mặc dù quy định là vậy, nhưng không hiểu vì lý do gì mà Công ty TNHH Khoa học Ứng dụng QMC lại quảng cáo theo kiểu ‘mập mờ’, khiến người đọc dễ hiểu nhầm rằng QMC vừa có khả năng tư vấn, vừa   có khả năng cấp chứng nhận ISO. Việc thông tin niêm yết ngay trên website của công ty này là vô tình hay cố ý? Những khách hàng sau khi được Công ty TNHH Khoa học Ứng dụng QMC tư vấn sẽ đi đâu   để được cấp chứng nhận?    Trong một diễn biến liên quan, phản hồi với PV về thông tin trên, một đại diện Công ty TNHH Khoa học Ứng dụng QMC lại khẳng định: “QMC chỉ là đơn vị tư vấn, không có năng lực cấp   chứng nhận. QMC khẳng định không trao đổi với bất kỳ khách hàng nào QMC cấp được chứng nhận ISO, QMC cũng chưa bao giờ cấp chứng nhận ISO…“. Vậy thực hư thông tin này như thế nào? Chúng tôi sẽ   truyền tải trong bài viết sau. </t>
  </si>
  <si>
    <t>Đồng EURO lao dốc tác động thế nào tới doanh nghiệp xuất nhập khẩu?</t>
  </si>
  <si>
    <t>Tháng Bảy 18, 2022</t>
  </si>
  <si>
    <t>https://www.tintucfn.com/business/dong-euro-lao-doc-tac-dong-the-nao-toi-doanh-nghiep-xuat-nhap-khau/</t>
  </si>
  <si>
    <t xml:space="preserve">   Xuất khẩu lo mất giá    Đến chiều tối 14/7, mua 1 EURO chỉ đắt hơn mua 1 USD vỏn vẹn 500 đồng. Còn nếu doanh nghiệp hay người dân muốn bán EURO cho các ngân hàng thì tiền thu về còn thấp hơn bán USD. Đối với các doanh   nghiệp xuất khẩu hàng dệt may đi châu Âu, việc đồng EURO lao dốc tới 12% so với hồi đầu năm nay đang khiến hàng hóa xuất khẩu ảnh hưởng khá nhiều.    Theo báo Công thương, ông Phạm Văn Việt, Phó Chủ tịch Hội Dệt may Thêu đan Tp.HCM, Chủ tịch HĐQT Công ty TNHH Việt Thắng Jean phân tích: Ảnh hưởng trước mắt với các doanh nghiệp xuất   khẩu dệt may chính là giá trị sụt giảm. Theo đó, tất cả các khách hàng tại châu Âu đều thanh toán bằng đồng EURO    và doanh nghiệp Việt nhận tiền về nước đều phải đổi qua đô la Mỹ (USD). Nay đồng EURO giảm gần bằng với đồng đô la Mỹ sẽ đồng nghĩa với việc giá trị xuất khẩu của mỗi lô hàng giảm theo. Trong khi   đó, lợi nhuận của doanh nghiệp vốn đang thấp bởi các chi phí đầu vào như xăng dầu, giá nguyên liệu đầu vào, giá nhân công… đều tăng, nay thêm giá EURO lao dốc sẽ càng kéo lợi giảm thấp hơn.    Bên cạnh đó, việc đồng euro mất giá chứng tỏ thị trường châu Âu đang bất ổn, sức mua của người tiêu dùng giảm. Bằng chứng là thời gian qua chúng tôi không có nhiều đơn hàng mới. Tuy vậy, hiện doanh   nghiệp vẫn đang vận hành đều đặn nên số lượng hàng tồn kho theo đó sẽ nhiều lên, gây bất lợi cho doanh nghiệp.    “Chúng tôi đã sụt giảm gần 20% đơn hàng xuất khẩu đi châu Âu trong mấy tháng nay. Điều nay cho thấy cầu của thị trường yếu đi và doanh nghiệp vốn đang trong giai đoạn phục hồi lại tiếp tục rơi vào   thế khó”, ông Việt chia sẻ.    Đồng quan điểm, ông Phan Văn Có, Giám đốc Marketing Công ty TNHH Vrice (một doanh nghiệp xuất khẩu gạo qua các nước châu Âu) cũng khẳng định rằng, việc đồng EURO giảm giá xuống bằng đồng USD sẽ gây   bất lợi cho các nhà nhập khẩu và người tiêu dùng. Thậm chí, việc này đánh giá nền kinh tế châu Âu đang có dấu hiệu đi xuống và có thể rơi vào suy thoái vào cuối năm 2022.    “Nhìn chung, đồng EURO hạ giá sẽ ảnh hưởng đến thanh quyết toán các hợp đồng xuất khẩu bởi một số hợp đồng đã ký của đối tác nước ngoài trả bằng đồng euro và không có lợi cho chúng tôi”, ông Có   nói.    Tuy nhiên không phải doanh nghiệp nào cũng chịu tác động tiêu cực từ việc đồng EURO lao dốc.    Theo chia sẻ của ông Thân Đức Việt, Tổng giám đốc Tổng Công ty May 10 trên báo VOV, trong các hoạt động giao thương với thị trường châu Âu, doanh nghiệp này chủ yếu giao dịch bằng   đồng USD, chỉ một số rất ít đơn hàng nhập khẩu nguyên phụ liệu, vật tư mới dùng đồng EURO. “Do vậy gần như biến động mất giá của đồng EURO không gây ra ảnh hưởng, khó khăn gì cho doanh nghiệp”, ông   Việt cho biết.    Nhờ thỏa thuận giao dịch bằng đồng USD, nhiều doanh nghiệp nhận thấy sẽ không chịu tác động lớn từ việc mất giá của đồng EURO. Tuy nhiên, với biến động trái chiều giữa chỉ số USD và EURO như hiện   nay, giá hàng hóa xuất khẩu của Việt Nam sẽ phải có hướng tăng tương ứng, làm giảm tính cạnh tranh tại nhiều thị trường, đặc biệt là tại EU.    Bà Phan Thị Thanh Xuân, Phó Chủ tịch kiêm Tổng thư ký Hiệp hội Da – Giày – Túi xách Việt Nam (Lefaso) cho rằng, hiện nay hầu hết các doanh nghiệp trong ngành xuất – nhập khẩu sang thị trường châu   Âu nhưng chủ yếu giao dịch bằng đồng USD. Do vậy, việc đồng EURO mất giá không ảnh hưởng quá nhiều tới các doanh nghiệp trong Hiệp hội.    Thực tế theo kết quả sản xuất kinh doanh của Lefaso, xuất khẩu giày dép, túi xách; trong đó có giày thể thao – mặt hàng thế mạnh thời gian qua tăng trưởng rất đáng kể khi vào EU, dù tỷ giá đồng   EURO giảm. Trong 6 tháng đầu năm, xuất khẩu ngành da giày đạt khoảng 13 tỷ USD và tăng trưởng 13%; tỷ trọng xuất khẩu vào thị trường EU chiếm khoảng chiếm 30% trong tổng kim ngạch xuất khẩu toàn   ngành.    Nhập khẩu có hưởng lợi?    Chia sẻ trên báo Công thương, TS Sử Ngọc Khương (Chuyên gia kinh tế, Thành viên hội đồng khoa học Viện nghiên cứu tin học và Khoa học Ứng dụng Tp.HCM) nêu quan điểm: Đúng là nhiều   doanh nghiệp xuất khẩu hàng vào thị trường châu Âu sẽ chịu ảnh hưởng lớn trước biến động hiện nay song nhìn rộng hơn sẽ không hẳn như vậy. Cụ thể, với những doanh nghiệp đang nhập khẩu nguyên liệu   thường thanh toán bằng đồng USD. Khi giá USD và euro gần như tương đương nhau đồng nghĩa giá trị sản phẩm nhập khẩu cũng sẽ giảm theo.    “Và trong 6 tháng đầu năm, cán cân xuất nhập khẩu của việt Nam gần như bằng nhau, chứ không phải xuất siêu nên kinh tế Việt Nam cũng không ảnh hưởng nhiều khi euro mất giá, ông Sử Ngọc Khương nói.    Liên quan vấn đề này, ông Nguyễn Văn Sang, Giám đốc Điều hành của Viet Products Corp cho hay, chúng tôi nhập khẩu gỗ nguyên liệu thường thanh toán bằng đồng USD nên khi giá hai ngoại tệ này tương   đương nhau đồng nghĩa giá trị sản phẩm nhập khẩu cũng giảm. Từ đó tăng khả năng cạnh tranh cho hàng xuất khẩu tại một số thị trường nhất định.    Được biết, công ty ông Sang hiện đang nhập khẩu một số nguyên liệu gỗ tại châu Âu và thành phẩm xuất khẩu gỗ đi Mỹ cùng một số thị trường khác.    Tương tự, một doanh nghiệp trong lĩnh vực cơ khí điện tử tại Tp.HCM cho biết, mặc dù euro giảm giá sẽ tác động đến doanh nghiệp nhưng do có nhiều doanh nghiệp lấy USD làm đồng tiền thanh   toán quốc tế ngay từ khi ký kết hợp đồng mua bán nên sự biến động của euro không ảnh hưởng tới đa số. “Trước đây khi ký kết với đối tác nước ngoài, nhiều nơi yêu cầu sử dụng đồng euro   nhưng gần đây họ đã cho phép lựa chọn một trong hai phương án là đồng euro hay USD. Do đó chúng tôi đã chọn đồng USD và không chịu ảnh hưởng”, ông Sang cho biết thêm.    Bộ Công Thương nói gì về tác động của đồng euro mất giá    Chia sẻ trên TTXVN chiều 14/7, ông Trần Thanh Hải, Phó Cục trưởng Cục Xuất nhập khẩu (Bộ Công Thương) cho biết: Trong ngắn hạn, việc đồng euro mất giá có thể ảnh hưởng nhất định   đến một số doanh nghiệp có hợp đồng thanh toán bằng đồng EURO.    Hơn nữa, đối với doanh nghiệp xuất khẩu, cùng một lượng euro thu về số tiền quy đổi ra nội tệ ít hơn nên sẽ ảnh hưởng đến lợi nhuận. Ngoài ra, doanh nghiệp nhập khẩu hàng hóa từ EU chi phí sẽ rẻ   hơn nên việc nhập khẩu và sẽ có lợi hơn.    Về lâu dài, việc đồng nội tệ yếu kéo lạm phát lên cao tại EU, hàng hoá nhập khẩu trở nên đắt đỏ hơn. Sức mua yếu làm người tiêu dùng EU có thể hạn chế chi tiêu, nhất là với các mặt hàng không thiết   yếu. Điều này có thể làm giảm nhu cầu hàng hoá nhập khẩu từ các thị trường, trong đó, có Việt Nam.    Theo ông Trần Thanh Hải, những khó khăn, thách thức này đã được Chính phủ, Bộ Công Thương nhận định từ đầu năm khi đánh giá về cơ hội và thách thức đối với xuất nhập khẩu của Việt Nam.    Do đó, để thúc đẩy xuất khẩu, Bộ Công Thương đã và đang tiếp tục triển khai nhiều giải pháp; trong đó, đặc biệt là thúc đẩy tận dụng các cơ hội từ các Hiệp định thương mại tự do đang tiếp tục được   giảm thuế theo lộ trình cam kết.    Mặt khác, Bộ Công Thương còn thực hiện kết nối cung cầu giữa các doanh nghiệp sản xuất Việt Nam với các nhà cung cấp nước ngoài thông qua đổi mới các hình thức xúc tiến thương mại, phát triển thị   trường, ứng dụng môi trường Internet; phát triển dịch vụ logistics, tạo thuận lợi hơn cho hoạt động xuất nhập khẩu hàng hoá </t>
  </si>
  <si>
    <t>Giá gạo Việt Nam bỏ xa gạo Thái 11 USD/tấn</t>
  </si>
  <si>
    <t>Tháng Bảy 17, 2022</t>
  </si>
  <si>
    <t>https://www.tintucfn.com/business/gia-gao-viet-nam-bo-xa-gao-thai-11-usd-tan/</t>
  </si>
  <si>
    <t xml:space="preserve">   Trên thị trường thế giới, giá chào bán gạo xuất khẩu của Việt Nam duy trì ổn định trong khi giá gạo Thái Lan liên tục điều chỉnh giảm. Cụ thể, hiện giá gạo xuất khẩu 5% tấm của Việt Nam ổn định ở   mức 418 USD/tấn, cao hơn 11 USD/tấn so với gạo cùng loại Thái Lan; gạo 25% tấm ở mức 403 USD/tấn, cao hơn 4 USD/tấn so với gạo Thái; gạo 100% tấm duy trì ở mức 383 USD/tấn.    Như vậy, giá gạo của Việt Nam vẫn ở mức lạc quan, ít có biến động. Điều đáng nói là từ chỗ xuất khẩu với giá thấp hơn gạo của Thái Lan đến 32 USD/tấn trong hồi đầu tháng 6.2022, giá gạo của Việt   Nam đã trụ vững trong khi gạo Thái Lan liên tiếp phải điều chỉnh giảm và hiện đang được xuất khẩu thấp hơn gạo Việt Nam 11 USD/tấn.    Trên thị trường gạo châu Á, giá gạo ổn định do nguồn cung bù đắp cho sự sụt giảm của đồng Rupee. Dự báo sản lượng gạo toàn cầu niên vụ 2021 – 2022 dự báo sẽ thấp hơn so với dự báo trước đó. Nhập   khẩu và xuất khẩu toàn cầu dự báo sẽ tăng do nhu cầu cao hơn từ Trung Quốc, Việt Nam và Philippines. Xuất khẩu gạo nhiều hơn đến từ Ấn Độ, Pakistan và Campuchia.    Trước đó, theo Bộ NN&amp;PTNT, trong tháng 4, Việt Nam xuất khẩu khoảng 550 nghìn tấn gạo với giá trị đạt 273 triệu USD, đưa tổng khối lượng trong 4 tháng đầu năm đạt 2,05 triệu tấn với giá trị 1   tỷ USD, tăng 4,4% về khối lượng nhưng giảm 6% về giá trị so với cùng kỳ năm 2021.    Trong tuần qua, thị trường gạo nội địa tiếp tục chậm, kho đè giá mua giảm 100 – 200 đồng/kg. Cuối tuần, giá các loại gạo giảm so với đầu tuần. Thị trường lúa chậm lại, giá lúa sụt, chất lượng lúa   kém.    Giá lúa gạo tại các tỉnh Đồng bằng sông Cửu Long chững lại và đi ngang. Cụ thể, tại An Giang, lúa tươi Đài thơm 8 đang được thương lái thu mua với mức 5.900 – 6.100 đồng/kg; lúa OM 5451 5.800 –   6.000 đồng/kg; lúa Nàng hoa 9 ở mức 6.100 – 6.200 đồng/kg; lúa tươi OM 18 6.000 – 6.100 đồng/kg; IR 504 5.500 – 5.700 đồng/kg; lúa IR 504 khô 6.500 đồng/kg.    Với mặt hàng lúa nếp, nếp An Giang tươi 5.900 – 6.100 đồng/kg; nếp tươi Long An 6.100 – 6.300 đồng/kg; nếp An Giang khô 7.500 – 7.600 đồng/kg; nếp Long An khô 7.700 đồng/kg.    Với mặt hàng gạo, giá gạo nguyên liệu, thành phẩm điều chỉnh giảm từ 50 đồng/kg. Hiện giá gạo NL IR 504 ở mức 8.400 đồng/kg, giảm 50 đồng/kg; gạo thành phẩm 8.700 – 8.800 đồng/kg, giảm 50   đồng/kg. Với mặt hàng phụ phẩm, giá sụt giảm từ 200 – 300 đồng/kg. Hiện giá tấm IR 504 đứng ở mức 8.450 – 8.500 đồng/kg, giảm 250 đồng/kg; cám khô 9.000 đồng/kg, giảm 250 đồng/kg.    Tại chợ lẻ, giá gạo thường 11.500 đồng/kg – 12.500 đồng/kg; gạo thơm Jasmine 15.000 – 16.000 đồng/kg; gạo Sóc thường 14.000 đồng/kg; nếp ruột 14.000 – 15.000 đồng/kg; Gạo Nàng Nhen 20.000 đồng/kg;   Gạo thơm thái hạt dài 18.000 – 19.000 đồng/kg; Gạo Hương Lài 19.000 đồng/kg; Gạo trắng thông dụng 14.000 đồng/kg; Nàng Hoa 17.500 đồng/kg; Sóc Thái 18.000 đồng/kg; Gạo thơm Đài Loan 20.000 đồng/kg;   Gạo Nhật 20.000 đồng/kg; Cám 7.000 – 8.000 đồng/kg. </t>
  </si>
  <si>
    <t>Ghế massage Soraka: Quảng cáo một đằng, chất lượng một nẻo</t>
  </si>
  <si>
    <t>https://www.tintucfn.com/business/ghe-massage-soraka-quang-cao-mot-dang-chat-luong-mot-neo/</t>
  </si>
  <si>
    <t xml:space="preserve">   Trong bối cảnh nền kinh tế ngày càng phát triển, người tiêu dùng có xu hướng quan tâm nhiều hơn tới vấn đề nâng cao sức khoẻ, tập luyện thể dục thể thao. Ngoài việc tham gia các bộ môn thể thao,   những sản phẩm, thiết bị giúp thư giãn, nâng cao sức khoẻ tại nhà được nhiều người ưu tiên chọn lựa. Nổi bật trong số đó phải kể đến các sản phẩm ghế massage.    Bên cạnh đó, với việc ngày càng nhiều người trẻ gặp phải vấn đề sức khỏe do thói quen làm việc và sinh hoạt, ngồi văn phòng, lười vận động, việc theo đuổi các trải nghiệm tăng cường sức khỏe ngày   càng rõ ràng. Ghế massage với ưu điểm như thoải mái, nhanh chóng, tiện lợi… sẽ dần thay thế massage thủ công truyền thống và trở thành trào lưu mới.    Mặt khác, trước việc gia tăng tốc độ già hóa dân số, nhu cầu sử dụng các sản phẩm massage của người trung niên và cao tuổi cũng sẽ tăng lên. Mỗi loại máy massage đều có ưu thế riêng, nhiều tính   năng đa dạng, kiểu dáng và mức giá khác nhau. Theo đó, giá tiền của mỗi chiếc máy cũng dao động từ vài triệu đồng đến hàng trăm triệu đồng.    Nắm bắt nhu cầu đó, ngày càng có nhiều doanh nghiệp đầu tư vào lĩnh vực này và cứ mỗi năm, thị trường Việt Nam lại chứng kiến sự ra đời của hàng loạt thương hiệu ghế massage. Điều này cũng góp phần   đáp ứng nhu cầu chăm sóc sức khoẻ ngày càng lớn của người tiêu dùng.    Tuy nhiên, bên cạnh những thương hiệu ghế massage có chất lượng tốt, rõ ràng về nguồn gốc xuất xứ, được sản xuất và quảng bá chuyên nghiệp, vẫn còn một số thương hiệu không rõ nguồn gốc được phân   phối trên thị trường. Thậm chí, để gia tăng doanh thu, có thương hiệu ghế massage còn không ngại tung ra những ‘chiêu’ bài quảng cáo sai sự thật về chất lượng, nguồn gốc của sản phẩm để dẫn dụ, thu   hút người tiêu dùng. Điều này khiến người tiêu dùng lo lắng bởi không biết sản phẩm có thực sự tốt như quảng cáo của doanh nghiệp hay không.    Điển hình như trường hợp sản phẩm ghế massage Soraka của Công ty TNHH Soraka Việt Nam (có địa chỉ tại số 50 đường Hồ Tùng Mậu, phường Mai Dịch, quận Cầu Giấy, TP Hà Nội). Công ty này do   ông Phạm Việt Anh làm người đại diện pháp luật. Hiện tại, trên nhiều nền tảng internet, sản phẩm ghế massage Soraka đang được quảng cáo có khả năng trị liệu chuyên sâu, ngăn ngừa,   điều trị các bệnh về xương khớp, tim mạch và phòng tránh Covid-19. Đây là nội dung sai sự thật, không đúng chất lượng thực tế của sản phẩm, có dấu hiệu lừa dối người tiêu dùng.    Cụ thể, trên trang Facebook Soraka Việt Nam, sản phẩm ghế massage Soraka được phong là “chuyên gia trị liệu” với con lăn massage 4D có tác dụng “giúp điều trị mệt và nắn   chỉnh cột sống, khai thông các điểm bị tắc trong hệ thống kinh mạch, hỗ trợ tuần hoàn máu, ngăn ngừa và điều trị các bệnh về xương khớp, tim mạch…”. Các sản phẩm ghế massage Soraka còn   được quảng cáo “đã được kiểm định chất lượng chặt chẽ từ các bác sĩ”.    Trang Facebook Soraka Việt Nam cũng quảng cáo ghế massage tích hợp chức năng nhiệt hồng ngoại có thể giúp “tăng cường miễn dịch, phòng ngừa bệnh hô hấp, giảm đau xương khớp, giúp da mềm   mại, trắng mịn và hồng hào hơn”.    Có thể thấy, mặc dù quảng cáo ghế massage Soraka có khả năng ngăn ngừa, điều trị các bệnh về xương khớp, tim mạch, phòng ngừa bệnh hô hấp nhưng phía Công ty TNHH Soraka Việt Nam lại không đưa ra   bằng chứng hay kết quả nghiên cứu khoa học nào chứng minh sản phẩm ghế massage của công ty có các công dụng này. Bên cạnh đó, công ty quảng cáo chất lượng ghế massage đã được các bác sĩ kiểm định,   tuy nhiên, không đưa ra cụ thể thông tin về việc bác sĩ nào kiểm định sản phẩm.    Chưa dừng lại ở đó, Công ty TNHH Soraka Việt Nam còn quảng cáo ghế massage Soraka có khả năng giúp người dùng “phòng tránh, giảm thiểu di chứng hậu Covid-19”. Cụ thể, trang Facebook   Soraka Việt Nam quảng cáo ghế massage Soraka có thể “đẩy lùi Covid-19, phòng tránh hậu Covid-19, giúp phổi mở rộng, phòng tránh Cô vít, tăng cường đề kháng mùa dịch”. Tuy nhiên, phía   công ty cũng không đưa ra bằng chứng hay kết quả nghiên cứu khoa học nào cho thấy ghế massage Soraka có khả năng đẩy lùi Covid-19 và di chứng hậu Covid-19 như đã quảng cáo.    Trong khi đó, trên thực tế, những loại ghế massage chủ yếu có chức năng massage, thư giãn, tạo cảm giác sảng khoái, dễ chịu cho người dùng. Phần lớn bệnh như xương khớp, cột sống là bệnh mãn tính,   cần điều trị lâu dài và khoa học. Việc ghế masage được quảng cáo sử dụng chế độ sưởi ấm giúp tăng tuần hoàn, trị bệnh là không đúng sự thật. Đây là những phương pháp chữa bệnh chưa được chứng minh   một cách khoa học và chưa được Bộ Y tế khuyến cáo nên sử dụng.    Có thể thấy, dù đưa ra nhiều ngôn từ hoa mỹ để quảng cáo cho sản phẩm của mình nhưng Công ty TNHH Thương mại Tokuyo lại không đưa ra bằng chứng khoa học hay bất cứ tài liệu nào chứng minh sản phẩm   ghế massage Tokuyo có công dụng ”trị liệu“ và phòng bệnh như quảng cáo.    Câu hỏi đặt ra là, vì sao những nội dung quảng cáo như trên lại xuất hiện trên các website, Facebook của Công ty TNHH Soraka Việt Nam? Căn cứ nào để Công ty TNHH Soraka Việt Nam quảng cáo sản phẩm   ghế massage Tokuyo có khả năng trị liệu, thậm chí có thể điều trị các bệnh về xương khớp, tim mạch? Đây có phải hành vi lừa dối người tiêu dùng thông qua việc quảng cáo sai sự thật về công dụng,   chất lượng sản phẩm hàng hoá?    Liên quan tới vấn đề trên, theo ý kiến của chuyên gia, ghế massage hiện là mặt hàng chiếm thị phần lớn nhất và có giá trị gia tăng cao nhất trong các thiết bị massage. Và trong những ngày đầu, với   lợi thế tiếp cận sớm các nền tảng thương mại điện tử và kinh nghiệm làm tiếp thị, một số công ty sản xuất và OEM ghế massage giá rẻ đã nhanh chóng tiến vào thị trường, thu hút người tiêu dùng với   chiến lược giá thấp.    Trước đây, những chiếc ghế massage được xem là thiết bị gia dụng cao cấp, có giá lên tới cả trăm triệu đồng thì giờ đây, bạn dễ dàng có thể sở hữu chỉ với 40-50 triệu đồng, thậm chí đặt mua từ   Trung Quốc về với giá chỉ 15-20 triệu đồng kể cả phí vận chuyển.    Tuy nhiên, do thiếu tích lũy kỹ thuật, các nhà sản xuất nhỏ nói trên có xu hướng đẩy sản phẩm của mình lên tầm cao hơn bằng cách cải thiện hình thức bên ngoài và đa dạng tính năng phụ trợ, thay vì   chú trọng vào chất lượng và độ an toàn. Kinh nghiệm non kém, dịch vụ hậu mãi khó được đảm bảo khiến thị trường ghế massage đang dần trở nên hỗn tạp.    Bên cạnh các thương hiệu ghế massage truyền thống thì ngày càng có nhiều thương hiệu, sản phẩm ghế massage mới từ trung cấp đến cao cấp, thậm chí cả thương hiệu đồ gia dụng nổi tiếng cũng lấn sân   sang lĩnh vực ghế massage. Người tiêu dùng như bị đưa vào ma trận.    Trước tình trạng này, người dùng không nên vội vàng tin vào những quảng cáo không có cơ sở, vượt ngoài tầm công dụng của một sản phẩm. Đồng thời, trước khi chọn mua cần quan tâm tới chất lượng,   nguồn gốc xuất xứ của sản phẩm, không mua các sản phẩm không thể chứng minh nguồn gốc, xuất xứ.            Chiểu theo quy định pháp luật, tại Điều 197 Bộ luật Hình sự 2015 quy định người nào quảng cáo gian dối về hàng hóa, dịch vụ đã bị xử phạt vi phạm hành chính về hành vi này hoặc đã bị kết           án về tội này, chưa được xóa án tích mà còn vi phạm thì bị phạt tiền từ 10 – 100 triệu đồng hoặc phạt cải tạo không giam giữ đến 03 năm. Người phạm tội còn có thể bị phạt tiền từ 05 – 50           triệu đồng, cấm làm công việc nhất định từ 01 – 05 năm.                     Tại khoản 9 Điều 8 Luật Quảng cáo cũng nghiêm cấm: “Quảng cáo không đúng hoặc gây nhầm lẫn về khả năng kinh doanh, khả năng cung cấp sản phẩm, hàng hóa, dịch vụ của tổ chức, cá nhân kinh           doanh sản phẩm, hàng hóa, dịch vụ; về số lượng, chất lượng, giá, công dụng, kiểu dáng, bao bì, nhãn hiệu, xuất xứ, chủng loại, phương thức phục vụ, thời hạn bảo hành của sản phẩm, hàng hóa,           dịch vụ đã đăng ký hoặc đã được công bố”.         </t>
  </si>
  <si>
    <t>Các loại thảo mộc, trà thảo mộc không an toàn bà bầu nên tránh dùng</t>
  </si>
  <si>
    <t>Tháng Bảy 14, 2022</t>
  </si>
  <si>
    <t>https://www.tintucfn.com/business/cac-loai-thao-moc-tra-thao-moc-khong-an-toan-ba-bau-nen-tranh-dung/</t>
  </si>
  <si>
    <t xml:space="preserve"> Các loại thảo mộc bà bầu cần tránh    TS. James Greenberg, chuyên gia sản phụ khoa tại Bệnh viện Brigham và Phụ nữ ở Boston, Massachusetts, Mỹ cho biết, một số loại thảo mộc chắc chắn không an toàn cho thai kỳ vì chúng có thể gây   chuyển dạ sớm hoặc các vấn đề khác.     Cụ thể như lô hội, cửu lý hương, bạc hà băng, cây phong thảo, cây hành biển, long não, lưỡi mèo… có thể gây co thắt, kích thích tử cung.    Các loại thảo mộc có khả năng gây hại cho em bé. Chẳng hạn như nghệ tây mùa thu (ảnh hưởng đến tế bào và có thể dẫn đến khuyết tật bẩm sinh), cây de vàng, cúc ngải (dễ dẫn đến co thắt tử cung   và dị tật bẩm sinh)…    Các loại thảo mộc có tác dụng độc hại khác chẳng hạn như cây hoa chuông và cây tầm gửi (có hoá chất độc hại xâm nhập vào nhau thai), cọ lùn saw Palmetto (do có hoạt tính nội tiết tố)…  Những loại trà thảo mộc bà bầu không nên dùng    Trà cây dâm bụt có mùi vị rất thơm và được cho là có tác dụng làm trẻ hóa. Tuy nhiên chiết xuất từ phần rễ cây có thể can thiệp vào nồng độ estrogen trong cơ thể, đồng thời nó còn có khả năng ngăn   cản quá trình phát triển của phôi thai. Vì vậy, khi mang thai ở tam cá nguyệt đầu tiên, mẹ bầu nên tránh dùng trà cây dâm bụt.    Trà ma hoàng là cái tên tiếp theo không nằm trong danh mục trà cho bà bầu. Bởi loại thảo dược này có thành phần là các alkaloid tự nhiên bao gồm ephedrine và các dẫn chất. Đây là những hợp   chất có tác dụng làm tăng huyết áp, tăng nhịp tim và kích thích cơ tử cung co bóp. Do đó, trà ma hoàng rất nguy hiểm cho bà bầu.    Trà Cohosh xanh và đen có nhiều loại trong đó phổ biến là loại xanh và đen (hay còn gọi là thiên ma). Các loại thảo mộc này được biết là có tác dụng gây chuyển dạ sớm. Vì thế, chúng không được   khuyến khích dùng trong thai kỳ vì có thể dẫn đến sinh non.    Trà đương quy là loại thảo dược có thể gây kích thích tử cung và thường được chỉ định trong trường hợp giảm bớt các vấn đề liên quan đến kinh nguyệt. Vì lý do này, cho nên đương quy bị chống   chỉ định dùng cho phụ nữ mang thai.    Trà xanh dù quen thuộc nhưng vẫn là một trong các loại trà thảo mộc cần tránh. Sở dĩ nói như vậy vì thành phần dồi dào caffeine chính là nhân tố gây cản trở việc hấp thụ axit folic. Do đó, nếu có   lỡ “kết” món trà xanh, bạn hãy cố gắng uống với mức tối thiểu, chỉ một cốc mỗi ngày thôi nhé! Ngoài ra, mẹ bầu có thể chọn mua và sử dụng những loại trà không có caffeine (Caffeine free).    Trong các loại thảo mộc kể trên thì sả và trà xanh là những loại không bị chống chỉ định hoàn toàn cho bà bầu. Tuy nhiên, trà củ sả cũng tiềm ẩn nhiều mối nguy hại khôn lường nếu sử dụng không cẩn   thận. Trong đó có thể kể đến là chứng hạ huyết áp và co bóp cổ tử cung.    Nhân sâm là một loại thảo mộc quý mang lại nhiều lợi ích sức khỏe. Thế nhưng nếu mẹ bầu dùng nhân sâm hay trà sâm lại gây bất lợi cho thai nhi. Nguyên do là loại thảo mộc này có thể gây ra ảnh   hưởng đến sự phát triển của trẻ trong bụng mẹ, đặc biệt là nếu người mẹ dùng nhân sâm trong 3 tháng đầu thai kỳ.    Trà rễ cam thảo có đặc tính thảo dược tuyệt vời, tuy vậy nó vẫn mang một số tác dụng xấu tương tự estrogen có thể không tốt cho bà bầu. Trong đó, estrogen là nội tiết tố nữ có thể dẫn đến   chuyển dạ sớm.    Trà bạc hà hăng là một trong các loại trà thảo mộc đã được sử dụng trong nhiều thế kỷ để điều chỉnh các vấn đề kinh nguyệt. Thế nhưng, nó cũng được biết là có thể gây sảy thai và đồng thời ảnh   hưởng đến sức khỏe của gan và thận. </t>
  </si>
  <si>
    <t>Standard Chartered: Kinh tế Việt Nam sẽ phục hồi mạnh mẽ trong nửa cuối năm 2022</t>
  </si>
  <si>
    <t>https://www.tintucfn.com/business/standard-chartered-kinh-te-viet-nam-se-phuc-hoi-manh-me-trong-nua-cuoi-nam-2022/</t>
  </si>
  <si>
    <t xml:space="preserve">   Dự báo này được đưa ra trong báo cáo kinh tế vĩ mô toàn cầu do Ngân hàng Standard Chartered mới phát hành gần đây với tựa đề “Global Focus – Economic Outlook Q3-2022: Near the tipping point” (Tạm   dịch: “Kinh tế toàn cầu – triển vọng Quý 3 năm 2022: Gần điểm bùng phát”).     “Quá trình phục hồi kinh tế của Việt Nam đã cho thấy những tín hiệu lan tỏa, các chỉ số kinh tế vĩ mô tiếp tục phục hồi trong tháng 6. Sự phục hồi có thể sẽ diễn ra mạnh mẽ trong nửa cuối năm, nhất   là khi Việt Nam đã mở cửa du lịch trở lại sau 2 năm đóng cửa. Tuy nhiên, giá dầu thế giới gia tăng cũng có thể gây ra những tác động tiêu cực cho nền kinh tế.” ông Tim Leelahaphan, chuyên gia kinh   tế phụ trách Thái Lan và Việt Nam, Ngân hàng Standard Chartered chia sẻ.     Theo các chuyên gia kinh tế của Ngân hàng Standard Chartered, lạm phát năm 2022 và 2023 của Việt Nam được dự báo đạt lần lượt 4,2% và 5,5%. Lạm phát hiện vẫn trong tầm kiểm soát. Giá nhiên liệu gia   tăng trong khi đó giá các mặt hàng khác trong rổ lạm phát vẫn ở mức khá thấp. Áp lực giá cả, đặc biệt là thực phẩm và nhiên liệu, có thể sẽ tăng vào nửa cuối năm 2022 và trong năm 2023.    Điều này sẽ mang đến những rủi ro đối với sự phục hồi của tiêu dùng nội địa vốn mới chỉ diễn ra được một thời gian ngắn. Lạm phát gia tăng sẽ thúc đẩy nhu cầu tìm kiếm các kênh đầu tư mang lại lợi   suất cao hơn hoặc sẽ làm gia tăng rủi ro bất ổn tài chính.    Ngân hàng Standard Chartered dự báo Ngân hàng Nhà nước sẽ duy trì lãi suất chính sách ở mức 4% trong năm 2022 và có thể sẽ thực hiện bình thường hóa chính sách vào Quý 4 năm 2023 với việc tăng lãi   suất thêm 50 điểm cơ bản lên 4,5%.    “Ngân hàng Nhà nước có thể sẽ tiếp tục cảnh giác với các rủi ro lạm phát và bất ổn tài chính, đặc biệt trong bối cảnh các rủi ro địa chính trị còn tiếp diễn, tuy nhiên, chúng tôi dự báo Ngân hàng   Nhà nước sẽ duy trì cách tiếp cận linh hoạt trong năm nay để hỗ trợ các doanh nghiệp. Ngân hàng Nhà nước chưa đưa ra tín hiệu về sự thay đổi trong lập trường, cùng với đó, sự phục hồi của nền kinh   tế Việt Nam cũng chỉ vừa mới bắt đầu.    Tuy nhiên, chúng tôi cũng nhận thấy một khả năng là Ngân hàng Nhà nước có thể sẽ tăng lãi suất sớm hơn dự kiến khi lạm phát ngày càng gia tăng và đồng VND mất giá nhanh hơn dự kiến, đặc biệt là nếu   Fed tiếp tục lập trường diều hâu”- ông Tim Leelahaphan, chuyên gia kinh tế phụ trách Thái Lan và Việt Nam, Ngân hàng Standard Chartered- chia sẻ.    Ngân hàng Standard Chartered nâng dự báo đối với tỷ giá USD-VND trước áp lực lên cán cân thương mại hàng hóa đến từ giá cả hàng hóa gia tăng. Tỷ giá USD-VND được dự báo sẽ đạt 23.000 vào cuối Quý 3   năm 2022 và 22.800 và cuối Quý 4 năm 2022. Standard Chartered cho rằng đồng VND sẽ tăng giá mạnh mẽ trong năm sau cùng với đà phục hồi của thặng dư tài khoản vãng lai.    Báo cáo kinh tế vĩ mô của Standard Chartered cũng chỉ ra 3 yếu tố có thể ảnh hưởng tiêu cực đến triển vọng kinh tế Việt Nam, bao gồm: sự xuất hiện và lây lan của các chủng COVID mới,) việc Mỹ giảm   thuế đối với hàng hóa nhập khẩu từ Trung Quốc, và suy thoái kinh tế toàn cầu xảy ra. Vẫn còn những quan ngại từ yếu tố dịch bệnh mặc dù Việt Nam đã chuyển sang “Sống chung với COVID”.    Ở khía cạnh thương mại, Chính phủ Mỹ cho biết, đang xem xét cắt giảm thuế quan đối với hàng hóa nhập khẩu từ Trung Quốc để hạ nhiệt lạm phát, điều này có thể làm chậm sự dịch chuyển của dòng vốn   đầu tư từ Trung Quốc sang Việt Nam, làm suy giảm vốn FDI vào Việt Nam, thậm chí có thể khiến dòng vốn đầu tư chảy ra khỏi Việt Nam.    Trong khi đó, nếu suy thoái toàn cầu diễn ra sẽ ảnh hưởng nặng nề lên các nhà xuất khẩu. Hiện kim ngạch xuất khẩu hàng hóa và dịch vụ của Việt Nam tương đương hơn 100% GDP. </t>
  </si>
  <si>
    <t>Vạch trần chiêu tiếp thị gian dối về chất lượng sản phẩm sữa NEOMIL</t>
  </si>
  <si>
    <t>https://www.tintucfn.com/business/vach-tran-chieu-tiep-thi-gian-doi-ve-chat-luong-san-pham-sua-neomil/</t>
  </si>
  <si>
    <t xml:space="preserve"> Lợi dụng dịch Covid-19 để tâng bốc sản phẩm NEOMIL    Trong bài viết có nhan đề “Sản phẩm NEOMIL của Công ty Cổ phần   Công nghệ Dược phẩm NAFACO: ‘Thổi phồng’ công dụng, chất lượng”, Chất lượng Việt Nam (VietQ.vn) đề cập tới tình trạng các sản phẩm dinh dưỡng, sản phẩm dinh dưỡng y học nhãn hiệu NEOMIL do Công   ty Cổ phần Công nghệ Dược phẩm NAFACO phân phối được quảng cáo với nhiều thông tin sai sự thật về công dụng, chất lượng trên mạng xã hội và nền tảng internet.    Tìm hiểu sâu hơn về sản phẩm NEOMIL, nhóm phóng viên nhận thấy, trên nhiều hội nhóm và trang Facebook, Zalo hiện cũng đang quảng cáo rầm rộ về sản phẩm này. Không chỉ quảng cáo trái phép các sản   phẩm NEOMIL giống với thuốc chữa bệnh, một số trang còn lợi dụng dịch Covid-19, sử dụng hình ảnh nhân viên y tế để lồng ghép nội dung quảng cáo sai sự thật về công dụng, chất lượng sản phẩm sữa   NEOMIL.    Điển hình như trên trang Facebook “Neomil Nano – Dinh dưỡng chuyên biệt cho người sau phẫu thuật” đăng tải hàng loạt bài viết tư vấn liên quan tới việc phòng dịch và các bổ sung dinh dưỡng cho   người mắc Covid-19. Sau khi phân tích các thông tin liên quan tới Covid-19, trang này thường lồng ghép thêm những thông tin quảng cáo cho rằng sữa NEOMIL NANO “bổ sung Immunecanmix –   nguyên liệu tăng miễn dịch thế hệ mới nhất giúp cơ thể đề kháng tốt trước các tác nhân gây bệnh” và có khả năng tăng cường hệ miễn dịch “phòng các loại bệnh xương khớp, tiêu hóa,   ung thư, suy giảm trí nhớ”. Hay như trên trang Facebook “Sữa Non Miễn Dịch Neomil Lactoferrin – Dinh Dưỡng Cho Người Bệnh Phổi”, sản phẩm NEOMIL LACTOFERRIN được quảng cáo có khả   năng ngăn ngừa cơn bão Cytokine sau Covid-19″.    Tuy nhiên trên thực tế, chưa có cơ quan chức năng hay cơ quan y tế nào công nhận công dụng của sản phẩm NEOMIL đối với những người mắc Covid-19. Bản thân Công ty Cổ phần Công nghệ Dược phẩm NAFACO   cũng chưa đưa ra kết quả nghiên cứu hay bằng chứng khoa học nào cho thấy sản phẩm có tác dụng hay tác động đến việc cải thiện sức khoẻ của những người mắc Covid-19.  Khuyến cáo sử dụng sản phẩm “bừa bãi”    Theo Nghị định số 15/2018/NĐ-CP của Chính phủ quy định chi tiết thi hành một số điều của Luật An toàn thực phẩm, thực phẩm dinh dưỡng y học còn gọi là thực phẩm dinh dưỡng dùng cho mục   đích y tế đặc biệt (Food for Special Medical Purposes, Medical Food) là loại thực phẩm có thể ăn bằng đường miệng hoặc bằng ống xông, được chỉ định để điều chỉnh chế độ ăn của người bệnh và chỉ sử   dụng dưới sự giám sát của nhân viên y tế.    Quy định là thế nhưng trên các trang Facebook và website phân phối sản phẩm NEOMIL, sản phẩm được rao bán công khai, mua bán rất dễ ràng. Người bán cũng chỉ chăm chú vào việc “thổi phồng” chất   lượng sản phẩm, “thao thao bất tuyệt” quảng cáo về công dụng sản phẩm mà quên mất rằng, đây là một sản phẩm “chỉ được sử dụng dưới sự giám sát của nhân viên y tế” theo luật định.    Như trên trang “Suagiadinh.vn”, sản phẩm sữa NEOMIL CARE được quảng cáo là “dinh dưỡng chuyên biệt cho người ung thư, với tinh chất nghệ Nano từ CHLB Đức giúp vết thương mau lành, chống   dính, giảm sẹo lồi. Neomil Care là dòng sữa cao năng lượng (1.5kcal/ml – gấp 1.5 lần các loại sữa thông thường), giúp bệnh nhân nhanh chóng phục hồi thể trạng, tăng cường hệ miễn dịch. Độc đáo với   công thức chứa tinh nghệ Nano Curcumin giúp hạn chế sự phát triển tế bào ung thư, giảm độc tính hóa trị, xạ trị”.     Như vậy, từ một sản phẩm dinh dưỡng y học được chỉ định để điều chỉnh chế độ ăn của người bệnh phút chốc đã biến thành sản phẩm có chức năng “hạn chế sự phát triển của tế bào ung thư, giảm   độc tính hoá trị, xạ trị”. Nếu như chỉ tin vào những lời quảng cáo về sản phẩm NEOMIL mà không hiểu rõ về loại thực phẩm này, người dùng rất dễ nhầm lẫn sản phẩm này với một loại thuốc   chữa bệnh ung thư.     Thêm vào đó, việc chưa có bằng chứng hay kết quả nghiên cứu khoa học nào liên quan tới hiệu quả sản phẩm NEOMIL CARE đối với các bệnh nhân ung thư cũng khiến người tiêu dùng hoài nghi về chất lượng   sản phẩm này. Trường hợp sử dụng bừa bãi sản phẩm dinh dưỡng y học NEOMIL CARE mà không có sự giám sát của nhân viên y tế, người tiêu dùng sẽ gặp phải rủi ro nào? Ảnh hưởng tới sức khoẻ ra   sao?  Liệt kê thành phần sản phẩm để “bẫy” người tiêu dùng    Khoản 2, Điều 27, Nghị định 15/2018/NĐ-CP Quy định chi tiết thi hành một số điều của Luật An toàn thực phẩm đã quy định rõ: Nội dung quảng cáo phải phù hợp với công dụng, tác dụng của sản phẩm đã   được công bố trong bản công bố sản phẩm. Thông tư số 43/2014/TT-BYT về quản lý thực phẩm chức năng của Bộ Y tế cũng quy định: “Công bố khuyến cáo về sức khỏe phải đúng bản chất của sản phẩm, chỉ   công bố công dụng của thành phần cấu tạo có công dụng chính hoặc công bố công dụng hợp thành của những thành phần cấu tạo khi có bằng chứng khoa học chứng minh và không công bố công dụng theo cách   liệt kê công dụng của các thành phần”.    Tuy nhiên, sản phẩm NEOMIL NANO lại được quảng cáo bằng cách liệt kê công dụng của các thành phần có trong sản phẩm, gây hiểu nhầm như thuốc chữa bệnh, khiến người tiêu dùng khó có thể phân biệt   được đâu mới là công dụng thực tế của sản phẩm.    Cụ thể, trên website https://www.neomilnano.com/, sản phẩm sữa NEOMIL NANO được quảng cáo “chứa Nano Curcumin từ CHLB Đức, có sinh khả dụng gấp 185 lần tinh nghệ thường. Tinh nghệ Nano giúp   vết thương mau lành, ngăn ngừa nhiễm khuẩn, mau liền sẹo chống dính sau phẫu thuật giúp “nhanh liền vết mổ, phẫu thuật”. Sản phẩm này cũng được quảng cáo “chứa tinh nghệ Nano Curcumin giúp hạn chế   sự phát triển tế bào ung thư, giảm độc tính hóa trị, xạ trị” và có “nguyên liệu tăng mïễn dịċh thế hệ mới Immunecanmix được đánh giá là chất trợ sinh miễn dịch”.  Lợi dụng hình ảnh, bác sĩ để quảng cáo, thổi phồng chất lượng sản phẩm    Theo quy định tại khoản 2 Điều 27 Nghị định 15/2018/NĐ-CP ngày 02/02/2018 quy định chi tiết thi hành một số điều của Luật An toàn thực phẩm: Không sử dụng hình ảnh, thiết bị, trang phục, tên, thư   tín của các đơn vị, cơ sở y tế, bác sỹ, dược sỹ, nhân viên y tế, thư cảm ơn của người bệnh, bài viết của bác sỹ, dược sỹ, nhân viên y tế để quảng cáo thực phẩm.     Tuy nhiên, thời gian qua, sản phẩm sữa nhãn hiệu NEOMIL NANO vẫn được một số cá nhân, tổ chức quảng cáo đi kèm hình ảnh bác sĩ như GS Lê Văn Thảo, Phó Chủ tịch thường trực Hội Ung thư Hà Nội,   Nguyên Giám đốc Bệnh viện Ung Bướu Hà Nội; ThS. Bác sĩ Lê Thị Hải, Nguyên Giám đốc Trung tâm Khám và Tư vấn Dinh dưỡng (Viện Dinh dưỡng Quốc gia).    Hình ảnh hai bác sĩ này được quảng cáo đi kèm với những nhận xét về ưu điểm của sản phẩm NEOMIL NANO cũng như những lời khuyên dành cho bệnh nhân ung thư, người sau mổ, người sau phẫu thuật nên   dùng sản phẩm NEOMIL NANO. Tuy nhiên, chưa rõ tính thật-giả của thông tin chia sẻ này có phải do hai chuyên gia nói hay các cá nhân, tổ chức quảng cáo tự cắt ghép, lồng ghép nội dung trái quy định.  Công ty Cổ phần Công nghệ Dược phẩm NAFACO có chịu trách nhiệm    Có thể thấy, dù chỉ là sản phẩm dinh dưỡng, sữa non và thực phẩm dinh dưỡng y học nhưng sản phẩm sữa thương hiệu NEOMIL đã được “thổi phồng” công dụng, chất lượng so với thực tế, dễ khiến người   tiêu dùng hiểu nhầm sản phẩm sữa, thực phẩm này với các loại thuốc chữa bệnh. Thậm chí, bằng nhiều chiêu trò quảng cáo sai sự thật, người tiêu dùng rất dễ mắc bẫy khi tìm hiểu thông tin về sản phẩm   này.    Trong khi đó, theo Mục b, Khoản 3 và Điều 3, Khoản 4, Nghị định số 181/2013/NĐ-CP Hướng dẫn chi tiết thi hành một số điều của Luật Quảng cáo 2012 thì các đơn vị phân phối, tiếp thị phải: b) Khuyến   cáo sản phẩm này không phải là thuốc và không có tác dụng thay thế thuốc chữa bệnh. Không được quảng cáo thực phẩm chức năng gây hiểu nhầm sản phẩm đó là thuốc.    Nghị định số 15/2018/NĐ-CP ngày 2/2/2018 hướng dẫn Luật An toàn thực phẩm quy định: “Thực phẩm bảo vệ sức khỏe (Health Supplement, Dietary Supplement) là những sản phẩm được dùng để bổ sung thêm   vào chế độ ăn uống hàng ngày nhằm duy trì, tăng cường, cải thiện các chức năng của cơ thể con người, giảm nguy cơ mắc bệnh”.    Ngoài ra, Khoản 15, Điều 6 Luật Dược 105/2016/QH13 cũng quy định: “Cấm thông tin, quảng cáo, tiếp thị, kê đơn, tư vấn, ghi nhãn, hướng dẫn sử dụng có nội dung dùng để phòng bệnh, chữa bệnh, chẩn   đoán bệnh, điều trị bệnh, giảm nhẹ bệnh, điều chỉnh chức năng sinh lý cơ thể người đối với sản phẩm không phải là thuốc, trừ trang thiết bị y tế”.    Đối với những thông tin về việc sản phẩm NEOMIL quảng cáo có dấu hiệu sai quy định pháp luật, dư luận không khỏi thắc mắc liệu Công ty Cổ phần Công nghệ Dược phẩm NAFACO có chịu trách nhiệm? Vì sao   các sản phẩm lại được quảng cáo giống với thuốc chữa bệnh dễ khiến người dùng hiểu nhầm? Những website, fanpage quảng cáo sai sự thật về chất lượng sản phẩm NEOMIL có phải do công ty này điều hành?   Nếu chất lượng sản phẩm không đúng như quảng cáo, người tiêu dùng có được bồi thường?  Chất lượng Việt Nam sẽ tiếp tục thông tin về sự việc! </t>
  </si>
  <si>
    <t>Chất lượng sản phẩm quyết định sự sống còn của doanh nghiệp</t>
  </si>
  <si>
    <t>https://www.tintucfn.com/business/chat-luong-san-pham-quyet-dinh-su-song-con-cua-doanh-nghiep/</t>
  </si>
  <si>
    <t xml:space="preserve">   Hiện nay, việc sử dụng các sản phẩm từ thiên nhiên, đặc biệt là các sản phẩm liên quan trực tiếp đến sức khỏe của con người đang trở thành xu hướng toàn cầu. Theo thống kê có khoảng 30 nghìn sản   phẩm chăm sóc sức khỏe, được sản xuất từ thiên nhiên, đang có mặt trên thị trường.    Tại Việt Nam, sự phát triển mạnh mẽ của các sản phẩm chăm sóc sức khỏe và sắc đẹp từ thiên nhiên trong những năm qua đã đáp ứng phần nào nhu cầu của người tiêu dùng. Tuy nhiên, thực trạng các sản   phẩm từ thiên nhiên kém chất lượng vẫn được lưu hành trên thị trường ảnh hưởng đến sức khỏe người dân, người tiêu dùng. Việc kiểm nghiệm và xác nhận sản phẩm thiên nhiên vẫn còn nhiều bất cập.    Sự phát triển nhanh chóng số lượng các sản phẩm thiên nhiên là cơ hội, nhưng cũng tạo nên áp lực lớn cho các cơ quan quản lý, trong việc hoàn thiện thể chế, chính sách. Đồng thời là thách thức cho   các tổ chức khoa học, trong việc xây dựng các công cụ tiêu chuẩn, quy chuẩn để kiểm nghiệm và đánh giá chất lượng các sản phẩm từ thiên nhiên. Đây cũng là thách thức đối với các doanh nghiệp trong   việc tạo nên các sản phẩm với sự khác biệt nổi trội, cho tính cạnh tranh ngày càng khốc liệt.    Theo PGS. TS Trần Thị Oanh, Chủ tịch hội đồng Viện Nghiên cứu và phát triển sản phẩm thiên nhiên (IRDOP), trong hoạt động đánh giá chất lượng sản phẩm, thử nghiệm, kiểm nghiệm là một công cụ   vô cùng hữu hiệu bởi tính độc lập, khách quan, chính xác thông qua phương tiện khoa học với quy trình thao tác chuẩn trên hệ thống thiết bị tiên tiến.    Cùng quan điểm, TS Nguyễn Hữu Nghị, Phó Viện trưởng IDROP cho rằng, việc bảo đảm tiêu chuẩn chất lượng đầu ra cho các sản phẩm thiên nhiên, các hệ thống tiêu chuẩn quản lý chất lượng trong suốt quá   trình sản xuất nguyên liệu đến công nghệ sản xuất sản phẩm tại nhà máy đóng vai trò quan trọng.    Hệ thống quản lý chất lượng GACP- WHO đang được áp dụng rộng rãi tại các nhà máy. Hệ thống quản lý chất lượng GMP, GSP, GDP được quy định áp dụng với toàn bộ các cơ sở sản xuất sản phẩm dược phẩm,   thực phẩm bảo vệ sức khỏe. Việc kiểm nghiệm, đánh giá chất lượng sản phẩm phải được thực hiện tại các phòng thí nghiệm đạt tiêu chuẩn GLP, ISO17025:2017. Trong quá trình xây dựng hệ thống tiêu   chuẩn cho các sản phẩm từ thiên nhiên, khoa học công nghệ trong chiết xuất, phân lập, xác định hàm lượng và đánh giá hoạt tính và độc học giữ vai trò then chốt.  Doanh nghiệp, người tiêu dùng cùng hưởng lại    TS. Ngô Thị Ngọc Hà, Viện trưởng Viện Đo lường Việt Nam (Tổng cục TCĐLCL) cho biết, việc quản lý chất lượng sản phẩm, hàng hóa là trách nhiệm của người sản xuất, kinh doanh nhằm bảo đảm an toàn cho   người, động vật, thực vật, tài sản, môi trường; nâng cao sản xuất, chất lượng và khả năng cạnh tranh của sản phẩm hàng hóa Việt Nam.    Doanh nghiệp cần phải quản lý chất lượng sản phẩm vì chất lượng sản phẩm quyết định sự sống còn của doanh nghiệp, quyết định sự trung thành của khách hàng. Khách hàng sẽ quay trở lại mua và sử dụng   nếu sản phẩm hoặc dịch vụ tốt. Việc quản lý chất lượng sản phẩm giúp doanh nghiệp loại bỏ các rủi ro ngay từ đầu, tạo ra các sản phẩm tốt, khắc phục được các tình trạng sửa chữa hoặc loại bỏ được   sản phẩm hỏng.    Quản lý chất lượng giúp doanh nghiệp cung cấp những sản phẩm hoặc dịch vụ đạt chất lượng tốt nhất đến khách hàng. Việc áp dụng các phương thức quản lý chất lượng sẽ giúp doanh nghiệp tối ưu hóa   được nguồn lực, tiết kiệm được một số chi phí và cung cấp sản phẩm đạt chất lượng tốt nhất. Từ đó giúp doanh nghiệp có được vị trí vững chắc trên thị trường.    Về phía người tiêu dùng, việc công bố và áp dụng tiêu chuẩn, quy chuẩn kỹ thuật giúp người tiêu dùng có cơ sở lựa chọn sản phẩm phù hợp nhu cầu và yên tâm sử dụng sản phẩm, hàng hóa được sản xuất,   kinh doanh trong điều kiện đảm bảo chất lượng…    Viện trưởng Viện Đo lường Việt Nam khuyến nghị, doanh nghiệp khi sản xuất, sáng tạo ra sản phẩm, hàng hóa cần chủ động nắm bắt thông tin về tiêu chuẩn, quy chuẩn kỹ thuật; kết nối với cơ quản lý   Nhà nước khi cần thiết để bảo đảm hàng hóa được lưu thông trên thị trường.  P </t>
  </si>
  <si>
    <t>Cen Land muốn tăng vốn lên hơn 4.600 tỷ đồng</t>
  </si>
  <si>
    <t>Tháng Bảy 13, 2022</t>
  </si>
  <si>
    <t>https://www.tintucfn.com/business/cen-land-muon-tang-von-len-hon-4-600-ty-dong/</t>
  </si>
  <si>
    <t xml:space="preserve">       CTCP Bất động sản Thế Kỷ (Cen Land, HoSE: CRE) mới đây đã thông báo việc sẽ chốt danh sách cổ đông để thực hiện quyền mua cổ       phiếu phát hành thêm và nhận cổ phiếu phát hành do thực hiện tăng vốn cổ phần từ nguồn vốn chủ sở hữu, vào ngày 16/8.            Cụ thể, Cen Land sẽ phát hành gần 201,6 triệu cổ phiếu chào bán cho cổ đông hiện hữu với tỉ lệ 1:1, giá bán 10.000 đồng/cổ phiếu. Thời gian chuyển nhượng quyền mua từ ngày 24/8-9/9/2022, thời       gian đăng ký mua và nộp tiền mua cổ phiếu từ ngày 24/8-13/9/2022.            Đồng thời, Cen Land cũng dự kiến phát 60,48 triệu cổ phiếu thưởng theo tỉ lệ 30%, tương ứng cổ đông sở hữu 100 cổ phiếu CRE sẽ được nhận 30 cổ phiếu mới. Nguồn phát hành là lợi nhuận sau thuế       chưa phân phối theo báo cáo tài chính riêng năm 2021 đã được kiểm toán, là 604,8 tỷ đồng.            Sau phát hành, Cen Land sẽ có thêm 2.015 tỷ đồng vốn điều lệ. Như vậy, vốn điều lệ doanh nghiệp sẽ tăng từ 2.016 tỷ đồng lên hơn 4.637 tỷ đồng.            Về phương án sử dụng số tiền huy động được, Cen Land dự kiến dùng 500 tỷ đồng thanh toán khoản nợ gốc các trái phiếu đã phát hành, 500 tỷ đồng nhận chuyển nhượng một phần các sản phẩm bất động       sản, nhà ở hình thành trong tương lại thuộc dự án Khu dịch vụ và nhà nghỉ Xuân Thành, 800 tỷ đồng nhận chuyển nhượng một phần các sản phẩm bất động sản, nhà ở hình thành trong tương lại thuộc       dự án Khu dân cư Khe Cát tại phường Minh Thành, thị xã Quảng Yên, còn lại gần 216 tỷ đồng dùng để thanh toán nợ vay.            Trong trường hợp số tiền thu từ đợt chào bán không đạt được như dự kiến, HĐQT Cen Land sẽ cân nhắc bổ sung nguồn vốn còn thiếu thông qua nguồn vốn từ hoạt động kinh doanh và các hình thức huy       động khác như vay tín dụng có chi phí hợp lý để thực hiện đầu tư.            Về kế hoạch kinh doanh, năm 2022, Cen Land đặt mục tiêu doanh thu thuần từ hoạt động bán hàng và cung cấp dịch vụ 8.500 tỷ đồng, tăng       51,9% so với 2021. Lợi nhuận trước thuế trên 900 tỷ đồng, tăng 57,4% so với 2021.            Ông Nguyễn Trung Vũ, Chủ tịch HĐQT Cen Land cho biết, quan điểm của doanh nghiệp là những thời điểm khó khăn là tạm thời, doanh nghiệp không vì vậy mà chùn bước. Cụ thể, thời       điểm Covid-19 xảy ra, doanh nghiệp vẫn tăng trưởng mạnh, doanh thu năm 2021 hơn gấp đôi của 2020. “Kế hoạch đặt ra 8.500 tỷ không là vấn đề lớn”, đại diện Cen Land cho biết.            Theo báo cáo tài chính hợp nhất quý I/2022 của Cen Land, tổng doanh thu bán hàng và cung cấp dịch vụ đạt 1.942 tỉ đồng, không thay đổi nhiều so với cùng kỳ năm trước. Trong đó, doanh thu môi       giới bất động sản đạt 286 tỷ đồng, doanh thu đầu tư bất động sản đạt 1.643 tỷ đồng, doanh thu dịch vụ marketing, cho thuê văn phòng và doanh thu khác đạt 12,982 tỷ đồng. Doanh thu từ hoạt động       tài chính đạt 23,643 tỷ đồng.            Lợi nhuận trước thuế thu nhập doanh nghiệp đạt 180,94 tỷ đồng, tăng 17% so với cùng kỳ năm ngoái. Lợi nhuận sau thuế thu nhập doanh nghiệp là 141,88 tỷ đồng, tăng 15% so với cùng kỳ năm ngoái.       Trong đó lợi nhuận sau thuế của riêng công ty mẹ ghi nhận 154,6 tỷ đồng, tăng trưởng 80%.            Trên sàn chứng khoán, mã CRE giảm trùng với đà giảm của thị trường chung. Kết phiên ngày 13/7 đạt 22.100 đồng/cổ phiếu, tương ứng giảm khoảng gần 30% so với thời điểm đầu năm 2022. </t>
  </si>
  <si>
    <t>Vinamilk nhập 1.000 bò sữa HF từ Mỹ về tổ hợp trang trại tại Lào</t>
  </si>
  <si>
    <t>https://www.tintucfn.com/business/vinamilk-nhap-1-000-bo-sua-hf-tu-my-ve-to-hop-trang-trai-tai-lao/</t>
  </si>
  <si>
    <t xml:space="preserve">   Ngày 6/7, Vinamilk tiếp nhận thành công 1.000 bò sữa HF thuần chủng nhập khẩu trực tiếp từ Mỹ về Cảng Nghi Sơn, Thanh Hóa, để đưa về Trang trại Vinamilk Lao-Jagro tại cao nguyên Xiengkhuang, Lào.    Đàn bò sữa này nằm trong đợt nhập khẩu bò với tổng số lượng hơn 2500 con của Vinamilk, để tăng cường đàn bò cho các trang trại Green Farm tại Thanh Hóa, Quảng Ngãi và trang trại Lao-Jagro chuẩn bị   đi khánh thành.  Trang trại bò sữa Lao-Jagro tại Xiengkhuang được Vinamilk khởi công vào năm 2019, đến nay đã hoàn thành   các hạng mục xây dựng cơ bản, lắp đặt máy móc thiết bị và chính thức đón đàn bò sữa đầu tiên về trang trại.    Đàn bò sữa 1.000 con được các chuyên gia của Vinamilk trực tiếp tuyển chọn tại Mỹ, vận chuyển bằng tàu chuyên dụng về Việt Nam, sau đó di chuyển theo đường bộ đến Xiengkhuang, Lào. 
   Đoàn xe 35 chiếc đón 1000 bò sữa thuần chủng HF từ cảng quốc tế Nghi Sơn (Thanh Hóa) và di chuyển về cửa khẩu Nậm Cắn ngay trong đêm. 
   Theo thông tin từ đại diện Vinamilk, đây là đàn bò sữa thuần chủng HF, đã được các chuyên gia di truyền chọn lọc kỹ càng qua lý lịch phả hệ 3 đời, bò tơ độ tuổi từ 9 đến 13 tháng. 
   Đặc biệt với đàn bò nhập khẩu lần này, mỗi cá thể bò đều được kiểm tra, đánh giá về chỉ số tổng hiệu suất di truyền đều ở mức cao. 
   Bò được chọn lọc trong đàn có sản lượng trung bình trên 10.000 lít/con/chu kỳ 305 ngày, tương đương 38-40 lít sữa mỗi ngày. 
   Một nhóm các chuyên gia Vinamilk &amp; Lao-Jagro cũng đã đợi sẵn tại cửa khẩu Nậm Cắn, kiểm tra sức khỏe cho đàn bò, chuẩn bị cho hành trình tiếp theo trên đất Lào. 
   Trong suốt hành trình từ Mỹ đến Việt Nam trên biển, đàn bò sữa được chuyên gia Mỹ theo dõi sức khỏe, tâm lý và chế độ chăm sóc thiết kế đặc biệt. 
   Bò sữa cập cảng sẽ tiếp tục được các chuyên gia Việt Nam kiểm tra tình trạng sức khỏe, tiếp nhận và đưa lên các xe chuyên dụng. 
   Thời tiết mát mẻ góp phần giúp cho đàn bò cảm thấy thoải mái hơn trên các cung đường di chuyển về trang trại Lao-Jagro 
   Trên mỗi xe đều có chuyên gia về chăn nuôi và thú y đi cùng để theo dõi sát trong suốt hành trình hơn 450km đến Lào. Tất cả thông tin đều được báo cáo, cập nhật và theo dõi trực tuyến bởi các   chuyên gia của cả Việt Nam và Mỹ. 
   Ông Trịnh Phương Nam, Giám đốc Nông nghiệp của Vinamilk cho biết: “Đợt nhập khẩu bò sữa lần này khá thuận lợi, chỉ trong 20 ngày, tàu vận chuyển từ Mỹ đã cập cảng Nghi Sơn an toàn. Đàn bò sữa khỏe   mạnh và sẵn sàng cho hành trình về ngôi nhà mới tại Lào. Sự kiện đón 1000 bò sữa cũng đã được chính quyền địa phương nước bạn quan tâm, tạo mọi điều kiện thuận lợi để đoàn xe 35 chiếc chở đàn bò di   chuyển, nhập cảnh qua cửa khẩu Nậm Cắn nhanh chóng.” 
   1000 bò sữa nhập khẩu được tuyển chọn trực tiếp từ đàn bò tại Mỹ. 
   Theo ông Sengphet Phetdara – Giám đốc Trang trại Lao-Jagro (Lào) thì khu vực dành riêng cho đàn bò tân đáo (bò mới nhập về) và quy trình tiếp nhận với đầy đủ các điều kiện chăm sóc, theo dõi sức   khỏe cần thiết đã được chuẩn bị kỹ lưỡng. Khẩu phần ăn, chế độ sinh hoạt đều được thiết kế riêng để đàn bò tân đáo sớm hòa nhập, làm quen với môi trường mới. 
   “Khí hậu cao nguyên của Xiengkhuang mát mẻ, ôn hòa nên rất dễ chịu cho đàn bò sữa. Tuy nhiên, đàn bò vẫn sẽ được theo dõi kỹ lưỡng để đảm bảo tinh thần thoải mái và khỏe mạnh. Sau thời gian   tân đáo, bò sữa được gắn chip điện tử riêng cho mỗi cá thể, và chính thức được theo dõi trên cơ sở dữ liệu chung của hệ thống quản lý đàn bò Vinamilk,” – Ông Sengphet Phetdara cho biết thêm. 
   Đàn bò sữa được chăm sóc đặc biệt, sớm làm quen với điều kiện sống mới tại trang trại Vinamilk Lao-Jagro. 
   Ngoài các chuyên gia từ Vinamilk đang làm việc tại Lào, thì trong thời gian qua, nhiều nhân sự được tuyển tại Lào đã sang các trang trại của Vinamilk tại Việt Nam như Thống Nhất (Thanh Hóa), Tây   Ninh để học hỏi kinh nghiệm và đào tạo chuyên môn. 
   Đây cũng là sự chuẩn bị về nhân lực sẵn sàng khi trang trại đầu tiên của tổ hợp này chính thức đi vào hoạt đông, với quy mô đàn là 8000 con và sản lượng sữa lên đến gần 44.000 tấn/năm. 
   “Vinamilk đã có nhiều kinh nghiệm trong việc tiếp nhận bò sữa nhập khẩu với số lượng lớn, vì vậy các công tác tổ chức phối hợp diễn ra suôn sẻ, nhịp nhàng ở cả 2 nước Việt Nam và Lào. Đàn bò sữa   nhập khẩu này rất có ý nghĩa và được các nhân viên của chúng tôi tại Lao-Jagro háo hức chờ đón, vì đây là đàn bò đầu tiên nhập về trang trại và cũng là lần đầu tiên địa phương đón nhận đàn bò sữa   quy mô lớn như vậy,” ông Daiji Imori, Tổng Giám Đốc Công ty Lao-Jagro cho biết thêm. 
   Nhận thấy tiềm năng để phát triển nông nghiệp và lợi thế trong phát triển chăn nuôi bò sữa tại cao nguyên Xiengkhuang (Lào), năm 2019, Vinamilk đã đầu tư thực hiện dự án phát triển chăn nuôi   bò sữa với quy mô lớn tại đây. 
   Khí hậu cao nguyên rất thuận lợi cho bò sữa, quỹ đất sạch lớn ở Xiengkhuang là điều kiện thuận lợi để phát triển trang trại bò sữa. 
   Dự án Lao-Jagro nằm trong chiến lược mở rộng vùng nguyên liệu sữa tươi của Vinamilk trên cơ sở tận dụng được lợi thế của 3 đối tác từ Nhật Bản, Việt Nam và Lào trong liên doanh. 
   Khu vực chuồng trại đã được xây dựng hoàn tất, sẵn sàng đón các đàn bò sữa nhập khẩu đầu tiên về trang trại. 
   Tổng quy hoạch của giai đoạn 1 là 24.000 con, tổng mức đầu tư cho cho giai đoạn này lên 150 triệu USD. 
   Trang trại đang hoàn thiện các công tác xây dựng cuối cùng và đẩy nhanh việc lắp đặt máy móc thiết bị cũng như đưa vào ứng dụng các công nghệ tiên tiến, tương tự như tại 13 trang trại bò sữa tại   Việt Nam của Vinamilk. 
   Với việc nhập khẩu đàn bò 1000 con lần này, trang trại dự kiến sẽ khánh thành vào cuối 2022 đầu 2023./. 
 Bảo QuyeN – VietQ 
   Theo thông tin từ đại diện Vinamilk, đây là đàn bò sữa thuần chủng HF, đã được các chuyên gia di truyền chọn lọc kỹ càng qua lý lịch phả hệ 3 đời, bò tơ độ tuổi từ 9 đến 13 tháng.    Đặc biệt với đàn bò nhập khẩu lần này, mỗi cá thể bò đều được kiểm tra, đánh giá về chỉ số tổng hiệu suất di truyền đều ở mức cao.    Bò được chọn lọc trong đàn có sản lượng trung bình trên 10.000 lít/con/chu kỳ 305 ngày, tương đương 38-40 lít sữa mỗi ngày. 
   Một nhóm các chuyên gia Vinamilk &amp; Lao-Jagro cũng đã đợi sẵn tại cửa khẩu Nậm Cắn, kiểm tra sức khỏe cho đàn bò, chuẩn bị cho hành trình tiếp theo trên đất Lào. 
   Trong suốt hành trình từ Mỹ đến Việt Nam trên biển, đàn bò sữa được chuyên gia Mỹ theo dõi sức khỏe, tâm lý và chế độ chăm sóc thiết kế đặc biệt. 
   Bò sữa cập cảng sẽ tiếp tục được các chuyên gia Việt Nam kiểm tra tình trạng sức khỏe, tiếp nhận và đưa lên các xe chuyên dụng. 
   Thời tiết mát mẻ góp phần giúp cho đàn bò cảm thấy thoải mái hơn trên các cung đường di chuyển về trang trại Lao-Jagro 
   Trên mỗi xe đều có chuyên gia về chăn nuôi và thú y đi cùng để theo dõi sát trong suốt hành trình hơn 450km đến Lào. Tất cả thông tin đều được báo cáo, cập nhật và theo dõi trực tuyến bởi các   chuyên gia của cả Việt Nam và Mỹ. 
   Ông Trịnh Phương Nam, Giám đốc Nông nghiệp của Vinamilk cho biết: “Đợt nhập khẩu bò sữa lần này khá thuận lợi, chỉ trong 20 ngày, tàu vận chuyển từ Mỹ đã cập cảng Nghi Sơn an toàn. Đàn bò sữa khỏe   mạnh và sẵn sàng cho hành trình về ngôi nhà mới tại Lào. Sự kiện đón 1000 bò sữa cũng đã được chính quyền địa phương nước bạn quan tâm, tạo mọi điều kiện thuận lợi để đoàn xe 35 chiếc chở đàn bò di   chuyển, nhập cảnh qua cửa khẩu Nậm Cắn nhanh chóng.” 
   1000 bò sữa nhập khẩu được tuyển chọn trực tiếp từ đàn bò tại Mỹ. 
   Theo ông Sengphet Phetdara – Giám đốc Trang trại Lao-Jagro (Lào) thì khu vực dành riêng cho đàn bò tân đáo (bò mới nhập về) và quy trình tiếp nhận với đầy đủ các điều kiện chăm sóc, theo dõi sức   khỏe cần thiết đã được chuẩn bị kỹ lưỡng. Khẩu phần ăn, chế độ sinh hoạt đều được thiết kế riêng để đàn bò tân đáo sớm hòa nhập, làm quen với môi trường mới. 
   “Khí hậu cao nguyên của Xiengkhuang mát mẻ, ôn hòa nên rất dễ chịu cho đàn bò sữa. Tuy nhiên, đàn bò vẫn sẽ được theo dõi kỹ lưỡng để đảm bảo tinh thần thoải mái và khỏe mạnh. Sau thời gian   tân đáo, bò sữa được gắn chip điện tử riêng cho mỗi cá thể, và chính thức được theo dõi trên cơ sở dữ liệu chung của hệ thống quản lý đàn bò Vinamilk,” – Ông Sengphet Phetdara cho biết thêm. 
   Đàn bò sữa được chăm sóc đặc biệt, sớm làm quen với điều kiện sống mới tại trang trại Vinamilk Lao-Jagro. 
   Ngoài các chuyên gia từ Vinamilk đang làm việc tại Lào, thì trong thời gian qua, nhiều nhân sự được tuyển tại Lào đã sang các trang trại của Vinamilk tại Việt Nam như Thống Nhất (Thanh Hóa), Tây   Ninh để học hỏi kinh nghiệm và đào tạo chuyên môn. 
   Đây cũng là sự chuẩn bị về nhân lực sẵn sàng khi trang trại đầu tiên của tổ hợp này chính thức đi vào hoạt đông, với quy mô đàn là 8000 con và sản lượng sữa lên đến gần 44.000 tấn/năm. 
   “Vinamilk đã có nhiều kinh nghiệm trong việc tiếp nhận bò sữa nhập khẩu với số lượng lớn, vì vậy các công tác tổ chức phối hợp diễn ra suôn sẻ, nhịp nhàng ở cả 2 nước Việt Nam và Lào. Đàn bò sữa   nhập khẩu này rất có ý nghĩa và được các nhân viên của chúng tôi tại Lao-Jagro háo hức chờ đón, vì đây là đàn bò đầu tiên nhập về trang trại và cũng là lần đầu tiên địa phương đón nhận đàn bò sữa   quy mô lớn như vậy,” ông Daiji Imori, Tổng Giám Đốc Công ty Lao-Jagro cho biết thêm. 
   Nhận thấy tiềm năng để phát triển nông nghiệp và lợi thế trong phát triển chăn nuôi bò sữa tại cao nguyên Xiengkhuang (Lào), năm 2019, Vinamilk đã đầu tư thực hiện dự án phát triển chăn nuôi   bò sữa với quy mô lớn tại đây. 
   Khí hậu cao nguyên rất thuận lợi cho bò sữa, quỹ đất sạch lớn ở Xiengkhuang là điều kiện thuận lợi để phát triển trang trại bò sữa. 
   Dự án Lao-Jagro nằm trong chiến lược mở rộng vùng nguyên liệu sữa tươi của Vinamilk trên cơ sở tận dụng được lợi thế của 3 đối tác từ Nhật Bản, Việt Nam và Lào trong liên doanh. 
   Khu vực chuồng trại đã được xây dựng hoàn tất, sẵn sàng đón các đàn bò sữa nhập khẩu đầu tiên về trang trại. 
   Tổng quy hoạch của giai đoạn 1 là 24.000 con, tổng mức đầu tư cho cho giai đoạn này lên 150 triệu USD. 
   Trang trại đang hoàn thiện các công tác xây dựng cuối cùng và đẩy nhanh việc lắp đặt máy móc thiết bị cũng như đưa vào ứng dụng các công nghệ tiên tiến, tương tự như tại 13 trang trại bò sữa tại   Việt Nam của Vinamilk. 
   Với việc nhập khẩu đàn bò 1000 con lần này, trang trại dự kiến sẽ khánh thành vào cuối 2022 đầu 2023./. 
 Bảo QuyeN – VietQ 
   Trong suốt hành trình từ Mỹ đến Việt Nam trên biển, đàn bò sữa được chuyên gia Mỹ theo dõi sức khỏe, tâm lý và chế độ chăm sóc thiết kế đặc biệt.    Bò sữa cập cảng sẽ tiếp tục được các chuyên gia Việt Nam kiểm tra tình trạng sức khỏe, tiếp nhận và đưa lên các xe chuyên dụng. 
   Thời tiết mát mẻ góp phần giúp cho đàn bò cảm thấy thoải mái hơn trên các cung đường di chuyển về trang trại Lao-Jagro 
   Trên mỗi xe đều có chuyên gia về chăn nuôi và thú y đi cùng để theo dõi sát trong suốt hành trình hơn 450km đến Lào. Tất cả thông tin đều được báo cáo, cập nhật và theo dõi trực tuyến bởi các   chuyên gia của cả Việt Nam và Mỹ. 
   Ông Trịnh Phương Nam, Giám đốc Nông nghiệp của Vinamilk cho biết: “Đợt nhập khẩu bò sữa lần này khá thuận lợi, chỉ trong 20 ngày, tàu vận chuyển từ Mỹ đã cập cảng Nghi Sơn an toàn. Đàn bò sữa khỏe   mạnh và sẵn sàng cho hành trình về ngôi nhà mới tại Lào. Sự kiện đón 1000 bò sữa cũng đã được chính quyền địa phương nước bạn quan tâm, tạo mọi điều kiện thuận lợi để đoàn xe 35 chiếc chở đàn bò di   chuyển, nhập cảnh qua cửa khẩu Nậm Cắn nhanh chóng.” 
   1000 bò sữa nhập khẩu được tuyển chọn trực tiếp từ đàn bò tại Mỹ. 
   Theo ông Sengphet Phetdara – Giám đốc Trang trại Lao-Jagro (Lào) thì khu vực dành riêng cho đàn bò tân đáo (bò mới nhập về) và quy trình tiếp nhận với đầy đủ các điều kiện chăm sóc, theo dõi sức   khỏe cần thiết đã được chuẩn bị kỹ lưỡng. Khẩu phần ăn, chế độ sinh hoạt đều được thiết kế riêng để đàn bò tân đáo sớm hòa nhập, làm quen với môi trường mới. 
   “Khí hậu cao nguyên của Xiengkhuang mát mẻ, ôn hòa nên rất dễ chịu cho đàn bò sữa. Tuy nhiên, đàn bò vẫn sẽ được theo dõi kỹ lưỡng để đảm bảo tinh thần thoải mái và khỏe mạnh. Sau thời gian   tân đáo, bò sữa được gắn chip điện tử riêng cho mỗi cá thể, và chính thức được theo dõi trên cơ sở dữ liệu chung của hệ thống quản lý đàn bò Vinamilk,” – Ông Sengphet Phetdara cho biết thêm. 
   Đàn bò sữa được chăm sóc đặc biệt, sớm làm quen với điều kiện sống mới tại trang trại Vinamilk Lao-Jagro. 
   Ngoài các chuyên gia từ Vinamilk đang làm việc tại Lào, thì trong thời gian qua, nhiều nhân sự được tuyển tại Lào đã sang các trang trại của Vinamilk tại Việt Nam như Thống Nhất (Thanh Hóa), Tây   Ninh để học hỏi kinh nghiệm và đào tạo chuyên môn. 
   Đây cũng là sự chuẩn bị về nhân lực sẵn sàng khi trang trại đầu tiên của tổ hợp này chính thức đi vào hoạt đông, với quy mô đàn là 8000 con và sản lượng sữa lên đến gần 44.000 tấn/năm. 
   “Vinamilk đã có nhiều kinh nghiệm trong việc tiếp nhận bò sữa nhập khẩu với số lượng lớn, vì vậy các công tác tổ chức phối hợp diễn ra suôn sẻ, nhịp nhàng ở cả 2 nước Việt Nam và Lào. Đàn bò sữa   nhập khẩu này rất có ý nghĩa và được các nhân viên của chúng tôi tại Lao-Jagro háo hức chờ đón, vì đây là đàn bò đầu tiên nhập về trang trại và cũng là lần đầu tiên địa phương đón nhận đàn bò sữa   quy mô lớn như vậy,” ông Daiji Imori, Tổng Giám Đốc Công ty Lao-Jagro cho biết thêm. 
   Nhận thấy tiềm năng để phát triển nông nghiệp và lợi thế trong phát triển chăn nuôi bò sữa tại cao nguyên Xiengkhuang (Lào), năm 2019, Vinamilk đã đầu tư thực hiện dự án phát triển chăn nuôi   bò sữa với quy mô lớn tại đây. 
   Khí hậu cao nguyên rất thuận lợi cho bò sữa, quỹ đất sạch lớn ở Xiengkhuang là điều kiện thuận lợi để phát triển trang trại bò sữa. 
   Dự án Lao-Jagro nằm trong chiến lược mở rộng vùng nguyên liệu sữa tươi của Vinamilk trên cơ sở tận dụng được lợi thế của 3 đối tác từ Nhật Bản, Việt Nam và Lào trong liên doanh. 
   Khu vực chuồng trại đã được xây dựng hoàn tất, sẵn sàng đón các đàn bò sữa nhập khẩu đầu tiên về trang trại. 
   Tổng quy hoạch của giai đoạn 1 là 24.000 con, tổng mức đầu tư cho cho giai đoạn này lên 150 triệu USD. 
   Trang trại đang hoàn thiện các công tác xây dựng cuối cùng và đẩy nhanh việc lắp đặt máy móc thiết bị cũng như đưa vào ứng dụng các công nghệ tiên tiến, tương tự như tại 13 trang trại bò sữa tại   Việt Nam của Vinamilk. 
   Với việc nhập khẩu đàn bò 1000 con lần này, trang trại dự kiến sẽ khánh thành vào cuối 2022 đầu 2023./. 
 Bảo QuyeN – VietQ 
   Trên mỗi xe đều có chuyên gia về chăn nuôi và thú y đi cùng để theo dõi sát trong suốt hành trình hơn 450km đến Lào. Tất cả thông tin đều được báo cáo, cập nhật và theo dõi trực tuyến bởi các   chuyên gia của cả Việt Nam và Mỹ.    Ông Trịnh Phương Nam, Giám đốc Nông nghiệp của Vinamilk cho biết: “Đợt nhập khẩu bò sữa lần này khá thuận lợi, chỉ trong 20 ngày, tàu vận chuyển từ Mỹ đã cập cảng Nghi Sơn an toàn. Đàn bò sữa khỏe   mạnh và sẵn sàng cho hành trình về ngôi nhà mới tại Lào. Sự kiện đón 1000 bò sữa cũng đã được chính quyền địa phương nước bạn quan tâm, tạo mọi điều kiện thuận lợi để đoàn xe 35 chiếc chở đàn bò di   chuyển, nhập cảnh qua cửa khẩu Nậm Cắn nhanh chóng.” 
   1000 bò sữa nhập khẩu được tuyển chọn trực tiếp từ đàn bò tại Mỹ. 
   Theo ông Sengphet Phetdara – Giám đốc Trang trại Lao-Jagro (Lào) thì khu vực dành riêng cho đàn bò tân đáo (bò mới nhập về) và quy trình tiếp nhận với đầy đủ các điều kiện chăm sóc, theo dõi sức   khỏe cần thiết đã được chuẩn bị kỹ lưỡng. Khẩu phần ăn, chế độ sinh hoạt đều được thiết kế riêng để đàn bò tân đáo sớm hòa nhập, làm quen với môi trường mới. 
   “Khí hậu cao nguyên của Xiengkhuang mát mẻ, ôn hòa nên rất dễ chịu cho đàn bò sữa. Tuy nhiên, đàn bò vẫn sẽ được theo dõi kỹ lưỡng để đảm bảo tinh thần thoải mái và khỏe mạnh. Sau thời gian   tân đáo, bò sữa được gắn chip điện tử riêng cho mỗi cá thể, và chính thức được theo dõi trên cơ sở dữ liệu chung của hệ thống quản lý đàn bò Vinamilk,” – Ông Sengphet Phetdara cho biết thêm. 
   Đàn bò sữa được chăm sóc đặc biệt, sớm làm quen với điều kiện sống mới tại trang trại Vinamilk Lao-Jagro. 
   Ngoài các chuyên gia từ Vinamilk đang làm việc tại Lào, thì trong thời gian qua, nhiều nhân sự được tuyển tại Lào đã sang các trang trại của Vinamilk tại Việt Nam như Thống Nhất (Thanh Hóa), Tây   Ninh để học hỏi kinh nghiệm và đào tạo chuyên môn. 
   Đây cũng là sự chuẩn bị về nhân lực sẵn sàng khi trang trại đầu tiên của tổ hợp này chính thức đi vào hoạt đông, với quy mô đàn là 8000 con và sản lượng sữa lên đến gần 44.000 tấn/năm. 
   “Vinamilk đã có nhiều kinh nghiệm trong việc tiếp nhận bò sữa nhập khẩu với số lượng lớn, vì vậy các công tác tổ chức phối hợp diễn ra suôn sẻ, nhịp nhàng ở cả 2 nước Việt Nam và Lào. Đàn bò sữa   nhập khẩu này rất có ý nghĩa và được các nhân viên của chúng tôi tại Lao-Jagro háo hức chờ đón, vì đây là đàn bò đầu tiên nhập về trang trại và cũng là lần đầu tiên địa phương đón nhận đàn bò sữa   quy mô lớn như vậy,” ông Daiji Imori, Tổng Giám Đốc Công ty Lao-Jagro cho biết thêm. 
   Nhận thấy tiềm năng để phát triển nông nghiệp và lợi thế trong phát triển chăn nuôi bò sữa tại cao nguyên Xiengkhuang (Lào), năm 2019, Vinamilk đã đầu tư thực hiện dự án phát triển chăn nuôi   bò sữa với quy mô lớn tại đây. 
   Khí hậu cao nguyên rất thuận lợi cho bò sữa, quỹ đất sạch lớn ở Xiengkhuang là điều kiện thuận lợi để phát triển trang trại bò sữa. 
   Dự án Lao-Jagro nằm trong chiến lược mở rộng vùng nguyên liệu sữa tươi của Vinamilk trên cơ sở tận dụng được lợi thế của 3 đối tác từ Nhật Bản, Việt Nam và Lào trong liên doanh. 
   Khu vực chuồng trại đã được xây dựng hoàn tất, sẵn sàng đón các đàn bò sữa nhập khẩu đầu tiên về trang trại. 
   Tổng quy hoạch của giai đoạn 1 là 24.000 con, tổng mức đầu tư cho cho giai đoạn này lên 150 triệu USD. 
   Trang trại đang hoàn thiện các công tác xây dựng cuối cùng và đẩy nhanh việc lắp đặt máy móc thiết bị cũng như đưa vào ứng dụng các công nghệ tiên tiến, tương tự như tại 13 trang trại bò sữa tại   Việt Nam của Vinamilk. 
   Với việc nhập khẩu đàn bò 1000 con lần này, trang trại dự kiến sẽ khánh thành vào cuối 2022 đầu 2023./. 
 Bảo QuyeN – VietQ 
   Theo ông Sengphet Phetdara – Giám đốc Trang trại Lao-Jagro (Lào) thì khu vực dành riêng cho đàn bò tân đáo (bò mới nhập về) và quy trình tiếp nhận với đầy đủ các điều kiện chăm sóc, theo dõi sức   khỏe cần thiết đã được chuẩn bị kỹ lưỡng. Khẩu phần ăn, chế độ sinh hoạt đều được thiết kế riêng để đàn bò tân đáo sớm hòa nhập, làm quen với môi trường mới.    “Khí hậu cao nguyên của Xiengkhuang mát mẻ, ôn hòa nên rất dễ chịu cho đàn bò sữa. Tuy nhiên, đàn bò vẫn sẽ được theo dõi kỹ lưỡng để đảm bảo tinh thần thoải mái và khỏe mạnh. Sau thời gian   tân đáo, bò sữa được gắn chip điện tử riêng cho mỗi cá thể, và chính thức được theo dõi trên cơ sở dữ liệu chung của hệ thống quản lý đàn bò Vinamilk,” – Ông Sengphet Phetdara cho biết thêm. 
   Đàn bò sữa được chăm sóc đặc biệt, sớm làm quen với điều kiện sống mới tại trang trại Vinamilk Lao-Jagro. 
   Ngoài các chuyên gia từ Vinamilk đang làm việc tại Lào, thì trong thời gian qua, nhiều nhân sự được tuyển tại Lào đã sang các trang trại của Vinamilk tại Việt Nam như Thống Nhất (Thanh Hóa), Tây   Ninh để học hỏi kinh nghiệm và đào tạo chuyên môn. 
   Đây cũng là sự chuẩn bị về nhân lực sẵn sàng khi trang trại đầu tiên của tổ hợp này chính thức đi vào hoạt đông, với quy mô đàn là 8000 con và sản lượng sữa lên đến gần 44.000 tấn/năm. 
   “Vinamilk đã có nhiều kinh nghiệm trong việc tiếp nhận bò sữa nhập khẩu với số lượng lớn, vì vậy các công tác tổ chức phối hợp diễn ra suôn sẻ, nhịp nhàng ở cả 2 nước Việt Nam và Lào. Đàn bò sữa   nhập khẩu này rất có ý nghĩa và được các nhân viên của chúng tôi tại Lao-Jagro háo hức chờ đón, vì đây là đàn bò đầu tiên nhập về trang trại và cũng là lần đầu tiên địa phương đón nhận đàn bò sữa   quy mô lớn như vậy,” ông Daiji Imori, Tổng Giám Đốc Công ty Lao-Jagro cho biết thêm. 
   Nhận thấy tiềm năng để phát triển nông nghiệp và lợi thế trong phát triển chăn nuôi bò sữa tại cao nguyên Xiengkhuang (Lào), năm 2019, Vinamilk đã đầu tư thực hiện dự án phát triển chăn nuôi   bò sữa với quy mô lớn tại đây. 
   Khí hậu cao nguyên rất thuận lợi cho bò sữa, quỹ đất sạch lớn ở Xiengkhuang là điều kiện thuận lợi để phát triển trang trại bò sữa. 
   Dự án Lao-Jagro nằm trong chiến lược mở rộng vùng nguyên liệu sữa tươi của Vinamilk trên cơ sở tận dụng được lợi thế của 3 đối tác từ Nhật Bản, Việt Nam và Lào trong liên doanh. 
   Khu vực chuồng trại đã được xây dựng hoàn tất, sẵn sàng đón các đàn bò sữa nhập khẩu đầu tiên về trang trại. 
   Tổng quy hoạch của giai đoạn 1 là 24.000 con, tổng mức đầu tư cho cho giai đoạn này lên 150 triệu USD. 
   Trang trại đang hoàn thiện các công tác xây dựng cuối cùng và đẩy nhanh việc lắp đặt máy móc thiết bị cũng như đưa vào ứng dụng các công nghệ tiên tiến, tương tự như tại 13 trang trại bò sữa tại   Việt Nam của Vinamilk. 
   Với việc nhập khẩu đàn bò 1000 con lần này, trang trại dự kiến sẽ khánh thành vào cuối 2022 đầu 2023./. 
 Bảo QuyeN – VietQ 
   Ngoài các chuyên gia từ Vinamilk đang làm việc tại Lào, thì trong thời gian qua, nhiều nhân sự được tuyển tại Lào đã sang các trang trại của Vinamilk tại Việt Nam như Thống Nhất (Thanh Hóa), Tây   Ninh để học hỏi kinh nghiệm và đào tạo chuyên môn.    Đây cũng là sự chuẩn bị về nhân lực sẵn sàng khi trang trại đầu tiên của tổ hợp này chính thức đi vào hoạt đông, với quy mô đàn là 8000 con và sản lượng sữa lên đến gần 44.000 tấn/năm.    “Vinamilk đã có nhiều kinh nghiệm trong việc tiếp nhận bò sữa nhập khẩu với số lượng lớn, vì vậy các công tác tổ chức phối hợp diễn ra suôn sẻ, nhịp nhàng ở cả 2 nước Việt Nam và Lào. Đàn bò sữa   nhập khẩu này rất có ý nghĩa và được các nhân viên của chúng tôi tại Lao-Jagro háo hức chờ đón, vì đây là đàn bò đầu tiên nhập về trang trại và cũng là lần đầu tiên địa phương đón nhận đàn bò sữa   quy mô lớn như vậy,” ông Daiji Imori, Tổng Giám Đốc Công ty Lao-Jagro cho biết thêm.    Nhận thấy tiềm năng để phát triển nông nghiệp và lợi thế trong phát triển chăn nuôi bò sữa tại cao nguyên Xiengkhuang (Lào), năm 2019, Vinamilk đã đầu tư thực hiện dự án phát triển chăn nuôi   bò sữa với quy mô lớn tại đây.    Khí hậu cao nguyên rất thuận lợi cho bò sữa, quỹ đất sạch lớn ở Xiengkhuang là điều kiện thuận lợi để phát triển trang trại bò sữa.    Dự án Lao-Jagro nằm trong chiến lược mở rộng vùng nguyên liệu sữa tươi của Vinamilk trên cơ sở tận dụng được lợi thế của 3 đối tác từ Nhật Bản, Việt Nam và Lào trong liên doanh. 
   Khu vực chuồng trại đã được xây dựng hoàn tất, sẵn sàng đón các đàn bò sữa nhập khẩu đầu tiên về trang trại. 
   Tổng quy hoạch của giai đoạn 1 là 24.000 con, tổng mức đầu tư cho cho giai đoạn này lên 150 triệu USD. 
   Trang trại đang hoàn thiện các công tác xây dựng cuối cùng và đẩy nhanh việc lắp đặt máy móc thiết bị cũng như đưa vào ứng dụng các công nghệ tiên tiến, tương tự như tại 13 trang trại bò sữa tại   Việt Nam của Vinamilk. 
   Với việc nhập khẩu đàn bò 1000 con lần này, trang trại dự kiến sẽ khánh thành vào cuối 2022 đầu 2023./. 
 Bảo QuyeN – VietQ 
   Tổng quy hoạch của giai đoạn 1 là 24.000 con, tổng mức đầu tư cho cho giai đoạn này lên 150 triệu USD.    Trang trại đang hoàn thiện các công tác xây dựng cuối cùng và đẩy nhanh việc lắp đặt máy móc thiết bị cũng như đưa vào ứng dụng các công nghệ tiên tiến, tương tự như tại 13 trang trại bò sữa tại   Việt Nam của Vinamilk.    Với việc nhập khẩu đàn bò 1000 con lần này, trang trại dự kiến sẽ khánh thành vào cuối 2022 đầu 2023./.  Bảo QuyeN – VietQ </t>
  </si>
  <si>
    <t>Shophouse The Koradise Meyhomes Capital Phú Quốc – Tiềm năng vượt trội từ tiện ích khác biệt</t>
  </si>
  <si>
    <t>https://www.tintucfn.com/business/shophouse-the-koradise-meyhomes-capital-phu-quoc-tiem-nang-vuot-troi-tu-tien-ich-khac-biet/</t>
  </si>
  <si>
    <t xml:space="preserve">           Trục cảnh quan ấn tượng tại The Koradise          Phố mua sắm giải trí phong cách Hàn Quốc đầu tiên tại Phú Quốc    The Koradise là phân khu đánh dấu sự hợp tác chiến lược giữa tập đoàn Tân Á Đại Thành và Daewoo E&amp;C Hàn Quốc. Đây cũng được xem là phân khu đắt giá nhất giai đoạn 1 của dự án Meyhomes Capital   Phú Quốc.    Với sự tham gia của đơn vị tư vấn, xây dựng Hàn Quốc cùng sự am hiểu địa phương của chủ đầu tư, The Koradise mang đến sự kết hợp hài hòa giữa văn hóa bản địa cùng hơi thở Hàn Quốc hiện đại. Đây hứa   hẹn sẽ là điểm đến mới lạ cho người dân địa phương và khách du lịch.    The Koradise sở hữu các tiện ích ấn tượng như: K-pop street với những hình tượng trang trí lấy cảm hứng từ văn hóa âm nhạc của Hàn Quốc, Tượng in vân tay, tuyến đường in vân tay, tượng K-pop. Các   khu vực cảnh quan trang trí đậm dấu ấn Hàn Quốc: Đèn đường tạo hình nấm linh chi, tuyến phố cây kèn hồng… Không chỉ vậy, sự tham gia của nhiều thương hiệu thời trang, mỹ phẩm, ẩm thực… của Hàn Quốc   và thế giới cũng hứa hẹn mang đến tuyến phố mua sắm, giải trí sôi động 24/7 tại nơi lõi trung tâm đảo ngọc.    Thêm vào đó, The Koradise còn cộng hưởng cùng chuỗi công viên tại trục cảnh quan của dự án giúp gia tăng trải nghiệm của khách hàng khi tham quan mua sắm. Trong đó phải kể đến như công viên Sông   rộng 6300m2, công viên Hồ 3ha, nhà hát ánh sáng, công viên ánh sáng 1.5ha – nơi quy tụ ứng dụng công nghệ vượt trội, mang đến những trải nghiệm tương tác 5D sống động…            Một góc phố Hàn Quốc – The Koradise            Đặc biệt, với vị trí tại đại lộ Trung tâm An Thới – trong tương lai sẽ trở thành trục lễ hội xuyên đảo của Phú Quốc, nơi diễn ra các hoạt động văn hóa bốn mùa sôi động, The Koradise sẽ kiến tạo nên   điểm checkin thuộc “top list” của người dân địa phương và khách du lịch.    Sự đầu tư bài bản và chỉn chu trong từng hạng mục tiện ích cho thấy tâm huyết của Tân Á Đại Thành và Daewoo E&amp;C trong việc thiết lập điểm đến mới cho Phú Quốc và góp phần gia tăng giá trị bất   động sản tại The Koradise.  Tiềm năng khai thác kinh doanh không giới hạn    Tại Meyhomes Capital Phú Quốc, những con đường dạo bộ là một nét đặc trưng chủ đạo, với The Koradise cũng vậy. Shophouse The Koradise có từ 2-3 mặt tiền, sở hữu vỉa hè rộng nơi cư dân hay du khách   thoải mái tận hưởng nhịp bước thong thả trên đường và trải nghiệm những dịch vụ đa dạng. Thời gian di chuyển và hoạt động ngoài trời kéo dài cũng mang đến cơ hội kinh doanh vô tận với sức tiêu dùng   đều đặn và không hề nhỏ đến từ cư dân, du khách.            Không gian vỉa hè The Koradise thoáng rộng khuyến khích các hoạt động mua sắm, giải trí            Không chỉ vậy, với thiết kế theo phong cách Hàn Quốc ấn tượng, shophouse The Koradise chú trọng sự tương tác giữa không gian sinh hoạt và các hoạt động kinh doanh, giúp tối ưu công năng cho chủ sở   hữu. Các căn shophouse thiết kế từ 4-5 tầng, phù hợp với các mô hình kinh doanh minihotel, nhà hàng, quán café cửa hàng thời trang…. Sự quy hoạch ngành hàng đa dạng tại The Koradise mở ra cơ hội   khai thác kinh doanh tiềm năng cho cộng đồng cư dân.    Tiềm năng kinh doanh của The Koradise còn đến từ vị trí trung tâm. The Koradise tọa lạc tại lõi dự án Meyhomes Capital Phú Quốc và nằm trong dòng chảy giao thương của các tuyến đường huyết mạch của   đại dự án và khu vực như Đại lộ trung tâm An Thới, đường Bình Minh kết nối đường ĐT 975, đường Hoàng Hôn kết nối tuyến đi bộ ven biển Bãi Trường. Giao thương thuận lợi giúp shophouse Koradise đón   đầu lượng khách du lịch khi đến Phú Quốc.    Bên cạnh đó, nằm trọn trong quỹ đất đô thị được cấp sổ đỏ lâu dài tại Phú Quốc, The Koradise cũng là sản phẩm bất động sản hiếm hoi tại đảo ngọc vừa có giá trị thương mại vừa có tính kế thừa truyền   đời. Bởi vậy, việc đầu tư shophouse The Koradise thời điểm này giúp chủ sở hữu nắm trọn cơ hội tăng giá bất động sản vượt trội.  Bảo Quyên – VietQ </t>
  </si>
  <si>
    <t>Sau 20 năm chậm tiến độ, dự án Madison Hồ Tràm bất ngờ được tăng vốn lên 1.590 tỷ đồng</t>
  </si>
  <si>
    <t>Tháng Bảy 11, 2022</t>
  </si>
  <si>
    <t>https://www.tintucfn.com/business/sau-20-nam-cham-tien-do-du-an-madison-ho-tram-bat-ngo-duoc-tang-von-len-1-590-ty-dong/</t>
  </si>
  <si>
    <t xml:space="preserve">   Theo đó, Tỉnh chấp thuận việc tăng vốn đầu tư cho dự án từ hơn 288 tỉ đồng lên 1.590 tỉ đồng theo như đề nghị của Sở Kế hoạch và Đầu tư trước đó.    UBND tỉnh Bà Rịa – Vũng Tàu yêu cầu, chủ đầu tư dự án là Công ty TNHH Madison Land tập trung nguồn vốn để triển khai dự án theo đúng tiến độ; có trách nhiệm thực hiện chế độ báo cáo hoạt động đầu   tư theo quy định.  Hơn 20 năm chậm tiến độ, dự án Madison Hồ Tràm được tăng vốn đầu tư lên 1.590 tỷ đồng (Ảnh minh họa).     Đồng thời, chịu trách nhiệm trước pháp luật về tính chính xác của thông tin, số liệu trong hồ sơ đề nghị điều chỉnh dự án; chịu trách nhiệm về tổng vốn đầu tư của dự án theo đúng quy định. Cùng với   đó, thành lập pháp nhân tại Bà Rịa – Vũng Tàu để thuận lợi trong quá trình triển khai, quản lý dự án.    Theo Vietnamfinance, dự án Madison Hồ Tràm ban đầu có tên là Khu du lịch Long Sơn – Hồ Tràm. Dự án có quy mô khoảng 6 ha, nằm tại xã Phước Thuận, huyện Xuyên Mộc.    Dự án này được Bà Rịa – Vũng Tàu chấp thuận đầu tư đối với Công ty TNHH Thương mại và Xây dựng Long Sơn từ năm 2001, thời gian hoạt động là 50 năm kể từ tháng 3/2008.    Tuy nhiên, việc triển khai dự án chậm trễ so với tiến độ. Tháng 4/2017, nhà đầu tư đề nghị điều chỉnh dự án Khu du lịch Long Sơn – Hồ Tràm với nội dung gồm điều chỉnh tên dự án thành Khu du lịch   nghỉ dưỡng Madison Hồ Tràm, đồng thời điều chỉnh một số nội dung về quy mô của dự án.    Gần nhất vào năm 2020, UBND tỉnh Bà Rịa – Vũng Tàu đã chấp thuận cho Công Công ty TNHH Thương mại và Xây dựng Long Sơn điều chỉnh tên thành Công ty TNHH Madison Land và điều chỉnh thời gian đưa vào   hoạt động dự án từ tháng 06/2022.    Thời điểm đó UBND tỉnh cũng thông báo sẽ chấm dứt hiệu lực chủ trương của dự án trong trường hợp nhà đầu tư không triển khai dự án theo đúng tiến độ. Đến nay dự án được điều chỉnh tăng vốn đầu tư.    Mở rộng tìm hiểu được biết Madison Land (tên cũ là Long Sơn) thành lập vào tháng 12/1996, có trụ sở tại quận 1, TP.HCM. Tính đến tháng 2/2016, Long Sơn có vốn điều lệ 70 tỉ đồng. Trong đó, Công ty   CP Đầu tư Thương mại bất động sản An Dương Thảo Điền nắm 50,71% vốn góp. Đến ngày 24/2/2016, An Dương Thảo Điền không còn tên trong danh sách cổ đông.    Trong lần đăng ký thay đổi gần nhất vào tháng 6/2021, doanh nghiệp này có vốn điều lệ 409,5 tỉ đồng. Trong đó, Công ty trong đó Công ty CP Madison Group Holdings nắm 89,59% tỷ lệ sở hữu; bà Đặng   Trịnh Thanh Phương nắm 2,73% và bà Lâm Ngọc Đan Thi nắm 7,68%. </t>
  </si>
  <si>
    <t>Vinachem báo lãi kỷ lục nửa đầu năm, lần đầu vượt mốc 4.000 tỷ đồng</t>
  </si>
  <si>
    <t>https://www.tintucfn.com/business/vinachem-bao-lai-ky-luc-nua-dau-nam-lan-dau-vuot-moc-4-000-ty-dong/</t>
  </si>
  <si>
    <t xml:space="preserve">   Theo đó, Tập đoàn ghi nhận tổng doanh thu ước đạt 32.830 tỷ đồng, bằng 63% kế hoạch năm, tăng 26% so với cùng kỳ năm 2021. Lợi nhuận cộng hợp toàn Tập đoàn ước lãi 4.098 tỷ đồng.    Đặc biệt, các đơn vị thuộc Đề án xử lý các tồn tại yếu kém của một số dự án, doanh nghiệp chậm tiến độ, kém hiệu quả thuộc ngành Công Thương ước lãi 2.114 tỷ đồng, tăng hiệu quả 3.128 tỷ đồng so   với cùng kỳ năm 2021. Trong đó, Đạm Hà Bắc tăng hiệu quả 1.757 tỷ đồng so với cùng kỳ năm 2021; Đạm Ninh Bình tăng hiệu quả 1.196 tỷ đồng; DAP số 2 – Vinachem tăng hiệu quả 175 tỷ đồng.    Nộp ngân sách nhà nước 6 tháng đầu năm toàn Tập đoàn ước đạt 1.185 tỷ đồng, bằng 72% so với kế hoạch năm 2022. Tiền lương bình quân 12,02 triệu đồng/người/tháng, bằng kế hoạch năm. Các doanh nghiệp   thành viên bố trí đủ việc làm cho người lao động.    6 tháng đầu năm Tập đoàn đã sản xuất 1,6 triệu tấn phân bón các loại; 1,9 triệu lốp ô tô; hơn 2,7 triệu lốp xe máy; 131 nghìn tấn chất giặt rửa và nhiều sản phẩm hoá chất phục vụ cho nhu cầu sản   xuất và đời sống xã hội. Xuất nhập khẩu 6 tháng năm 2022 ước đạt 397,7 triệu USD, tăng 9% so với cùng kỳ năm 2021.    Doanh thu của 2 Công ty liên doanh mà Tập đoàn trực tiếp tham gia góp vốn ước 6 tháng đầu năm đạt 4.425 tỷ đồng, tăng 2% so với cùng kỳ năm 2021. Các Công ty liên kết như Bột giặt NET, Cao su Sao   Vàng, XNK Hóa chất miền Nam có kết quả doanh thu, lợi nhuận 6 tháng đầu năm tăng trưởng ổn định.    Trong 6 tháng, HĐTV Tập đoàn đã chấp thuận chủ trương thực hiện đầu tư Dự án Mở rộng, nâng công suất Nhà máy lốp Radial lên 1 triệu lốp/năm của Công ty Cao su Đà Nẵng, chuyển bước đầu tư cho 4 dự   án và bổ sung kế hoạch chuẩn bị đầu tư cho 2 dự án. Tổng Giám đốc Tập đoàn đã chấp thuận chuyển bước đầu tư cho 7 dự án và các đơn vị tự chuyển bước đầu tư cho 19 dự án.    Ban lãnh đạo Tập đoàn cho biết, cũng như nhiều doanh nghiệp khác, Vinachem vẫn tiếp tục gặp khó khăn do ảnh hưởng của các yếu tố kinh tế thế giới, tác động của các chính sách.    Đặc biệt là tác động từ xung đột giữa Nga và Ukraine bắt đầu từ nửa cuối tháng 2 năm 2022 kéo dài đến nay tạo ra sức ép lớn làm cho giá dầu mỏ tăng cao, đẩy nền kinh tế thế giới lâm vào tình trạng   lạm phát.    Cùng với tác động của tăng giá dầu dẫn đến giá hầu hết các loại nguyên vật liệu phục vụ sản xuất tại các đơn vị của Vinachem cũng tăng cao.    Có thể kể đến như lưu huỳnh (nguyên liệu sản xuất axit sunphuric, phân supe, phân DAP) tăng 85,3% từ 286 USD/tấn lên 540 USD/tấn; amoniac (nguyên liệu sản xuất phân DAP) tăng 36,8% từ 866 USD/tấn   lên 1.185 USD/tấn; muối công nghiệp (sản xuất xút và HCl) tăng 43%, vải mành, than đen (nguyên liệu sản xuất sản phẩm cao su) tăng lần lượt 17% và 15%… so với giá bình quân năm 2021 làm tăng giá   thành sản phẩm.    Về định hướng 6 tháng cuối năm, ông Phùng Quang Hiệp – Tổng Giám đốc Vinachem cho biết, 6 tháng cuối năm là giai đoạn nước rút, có ý nghĩa quan trọng không chỉ đối với kết quả của cả năm 2022, mà   còn là nền tảng để thực hiện mục tiêu đề ra trong kế hoạch 5 năm 2021-2025.    Do đó, trước dự báo về những yếu tố địa chính trị có thể diễn biến hết sức phức tạp, khó lường, Vinchem sẽ tiếp tục phải xây dựng được kế hoạch ứng phó linh hoạt trước những diễn biến về giá cả,   vật tư đầu vào, lãi suất, tỉ giá </t>
  </si>
  <si>
    <t>Lạm phát năm 2022 sẽ ở mức dưới 3,5%</t>
  </si>
  <si>
    <t>Tháng Bảy 6, 2022</t>
  </si>
  <si>
    <t>https://www.tintucfn.com/business/lam-phat-nam-2022-se-o-muc-duoi-35/</t>
  </si>
  <si>
    <t xml:space="preserve">   Đây là nhận định được các chuyên gia kinh tế đưa ra tại Hội thảo “Diễn biến thị trường, giá cả ở Việt Nam 6 tháng đầu năm và dự báo cả năm 2022” diễn ra sáng 5/7/2022 tại Hà Nội. Hội thảo do Viện   Kinh tế Tài chính phối hợp với Cục Quản lý Giá, Bộ Tài chính tổ chức.  Chi phí sản xuất “leo thang” tạo áp lực tăng giá hàng hóa    Phát biểu tại hội thảo, PGS. TS Nguyễn Bá Minh – Viện trưởng Viện Kinh tế – Tài chính cho biết: Kinh tế Việt Nam 6 tháng đầu năm 2022 đã khởi sắc ở hầu hết các ngành, lĩnh vực.    Một số ngành đã có mức tăng cao hơn trước khi dịch COVID-19 xuất hiện như: công nghiệp chế biến, chế tạo; tổng mức bán lẻ hàng hóa và doanh thu dịch vụ tiêu dùng; xuất khẩu hàng hóa…    CPI bình quân 6 tháng đầu năm 2022 tăng 2,44% so với bình quân cùng kỳ năm 2021. Bình quân 6 tháng đầu năm 2022, lạm phát cơ bản tăng 1,25% so với cùng kỳ năm 2021, thấp hơn mức CPI bình quân chung   (tăng 2,44%), điều này phản ánh biến động giá tiêu dùng chủ yếu do giá lương thực và giá xăng dầu. Mặt bằng giá trong nước 6 tháng đầu năm 2022 có xu hướng tăng do áp lực từ biến động tăng cao của   giá các mặt hàng chiến lược trên thị trường thế giới, nhất là mặt hàng năng lượng và vật tư chiến lược.    Cụ thể: Giá xăng dầu trong nước tăng 51,83% so với cùng kỳ năm trƣớc (làm CPI chung tăng 1,87 điểm phần trăm); giá gas tăng 25,92% (làm CPI chung tăng 0,38 điểm phần trăm); Giá dịch vụ ăn uống   ngoài gia đình tăng 3,5% so với cùng kỳ năm trước (làm CPI chung tăng 0,3 điểm phần trăm) do dịch Covid-19 đã được kiểm soát, nhu cầu ăn ngoài nhà hàng tăng;    Giá vật liệu bảo dưỡng nhà ở tăng 7,95% so với cùng kỳ năm trước do giá xi măng, sắt, thép, cát tăng theo giá nguyên nhiên vật liệu đầu vào (làm CPI chung tăng 0,16 điểm phần trăm); Giá gạo tăng   1,09% so với cùng kỳ năm trước (làm CPI chung tăng 0,03 điểm phần trăm)…  Lạm phát năm 2022 sẽ kìm giữ ở mức dưới 3,5%    Ông Nguyễn Xuân Định – Phó trưởng phòng Chính sách – Cục Quản lý Giá (Bộ Tài chính) nhận định, trong nửa cuối năm 2022, nhiều yếu tố tác động có thể gia tăng áp lực lên công tác kiểm soát lạm phát   như: căng thẳng địa chính trị tại một số khu vực cũng như tình hình cạnh tranh chiến lược giữa các nước lớn nhất là trong lĩnh vực thương mại dự báo vẫn diễn biến phức tạp và có tác động tới kinh   tế trong nước và nhiệm vụ kiểm soát lạm phát của Chính phủ; Rủi ro lạm phát trên thế giới vẫn tăng cao sẽ có tác động gián tiếp tới nước ta;    Hơn nữa, giá nhiều mặt hàng nguyên liệu, vật tư chiến lược vẫn chịu áp lực lớn từ xu hướng tăng giá trên thế giới và nhu cầu đầu tư, tiêu dùng trong nước khi kinh tế phục hồi như xăng dầu, gas, vật   liệu xây dựng, phân bón, thức ăn chăn nuôi, dịch vụ du lịch…- ông Nguyễn Xuân Định phân tích.    Tuy nhiên, các chính sách hỗ trợ phục hồi kinh tế hiện nay về miễn, giảm thuế, lệ phí sẽ góp phần quan trọng trong việc bình ổn giá, kiểm soát lạm phát theo mục tiêu. Cùng với đó là nguồn cung các   mặt hàng tiêu dùng, lương thực, thực phẩm trên thị trường hiện vẫn dồi dào; giá các dịch vụ viễn thông, bưu chính cơ bản giữ ổn định; giá nhiều mặt hàng thuộc diện nhà nước quản lý nhìn chung vẫn   được giữ ổn định hoặc kiềm chế mức tăng giá… Những điều này sẽ góp phần làm giảm áp lực cho công tác kiểm soát lạm phát.    Theo TS Nguyễn Đức Độ- Phó Viện trưởng Viện Kinh tế Tài chính, để lạm phát trung bình cả năm nay vượt mức 4%, lạm phát trung bình 6 tháng cuối năm phải ở mức trên 5,56%, tức là trong giai đoạn còn   lại của năm 2022 CPI sẽ phải tăng trung bình hơn 0,7%/tháng. Xác suất xảy ra kịch bản này không cao, bởi bất chấp giá xăng dầu và giá nguyên vật liệu tăng mạnh trong 6 tháng đầu năm, CPI mới chỉ   tăng trung bình khoảng 0,5%/tháng.    Hiện nay, giá xăng dầu và giá nhiều nguyên vật liệu trên thế giới đang có xu hướng giảm khi kinh tế thế giới tăng trưởng chậm lại và Fed tăng lãi suất mạnh với tần suất cao. Bởi vậy, kịch bản nhiều   khả năng xảy ra hơn là giá xăng dầu và giá các nguyên vật liệu sẽ không tăng mạnh trong thời gian tới và tốc độ tăng CPI trong 6 tháng cuối năm 2022 sẽ ở mức thấp hơn 0,5%/tháng. Theo kịch bản này   lạm phát trung bình trong năm nay sẽ ở mức dưới 3,5%- TS Nguyễn Đức Độ khẳng định. </t>
  </si>
  <si>
    <t>VinFast Lux A2.0 giảm giá không tưởng, lần cuối cho sứ mệnh xe xăng?</t>
  </si>
  <si>
    <t>Tháng Bảy 4, 2022</t>
  </si>
  <si>
    <t>https://www.tintucfn.com/business/vinfast-lux-a2-0-giam-gia-khong-tuong-lan-cuoi-cho-su-menh-xe-xang/</t>
  </si>
  <si>
    <t xml:space="preserve">   Mới đây, các đại lý VinFast trên toàn quốc cho phép khách hàng mua xe Lux A2.0 có thể áp dụng tối đa 3 voucher Vinhomes để mua xe giúp mẫu sedan này trở nên cực kỳ hút khách ở   thời điểm hiện tại và có thể giảm thêm tới 100 triệu đồng so với trước đây.    Theo đó, Lux A2.0 vốn đã được thông báo trước đây có thể áp dụng tối đa 2 voucher (cả loại 150 và 200 triệu đồng); nhưng vào cuối tháng 6 và sang tháng 7, khách hàng mua xe được phép áp thêm 1   voucher nữa. Tư vấn bán hàng tại đại lý VinFast thông báo giá dự kiến của xe sau khi trừ hết các khuyến mại và dành cho khách hàng trả thẳng 100% tiền xe có thể giảm xuống dưới 500 triệu đồng   (chưa tính thuế phí).      Tuy nhiên, điều này khiến lượng người dùng tìm mua loại voucher 200 triệu tăng đột biến do có mức khuyến mại cao hơn, đẩy giá rao bán lên trên 80 triệu đồng trong vài ngày gần đây; đồng thời, giá     xe lăn bánh cũng tăng cao hơn so với báo giá từ đại lý.        Ngoài ra, việc đặt cọc của khách hàng để nắm cơ hội mua Lux A2.0 hiện rất dễ dàng nhưng số lượng xe theo thông báo từ VinFast không còn quá nhiều, nên chưa chắc chắn 100% số người đặt hàng     có thể nhận được xe. Đại lý cũng không chủ động cho khách hàng chọn màu sắc nội-ngoại thất cũng như phiên bản.        Động thái cho phép áp dụng thêm 1 voucher cho Lux A2.0 do VinFast còn nợ hàng nghìn hợp đồng mua xe Lux; do không kịp giao trước 31/5 nên khách hàng mua xe phải trả thêm 5 – 6% lệ phí     trước bạ. Ưu đãi mới giúp cân bằng giá lăn bánh đối với khách hàng giao xe trong tháng 6.         Hiện chính sách áp dụng tối đa 3 voucher Vinhomes đối với khách mua VinFast Lux A2.0 được thông báo sẽ kéo dài tùy theo khả năng đáp ứng của hãng do lượng sedan có thể sản xuất không còn quá     nhiều; nhưng chắc chắn chính sách mới sẽ kết thúc trước ngày 31/7. Đồng thời, nhiều thông tin cho biết đây sẽ là ưu đãi cuối cùng được áp dụng cho các dòng xe xăng của VinFast trước khi bị     khai tử sau khi hết năm 2022.          Trong khi đó, chính sách thu cũ đổi mới đối với ô tô VinFast thông qua Smart Solution được cho sẽ không thay đổi giá xe Lux A2.0 cũ do họ định giá trên hóa đơn tại thời điểm mua, không dựa       trên giá đã trừ voucher. Thậm chí giá thu mua Lux A2.0 còn có khả năng cao hơn so với năm ngoái. Đồng thời, nếu bán để đổi sang xe điện VinFast, khách hàng vẫn được ưu đãi giảm       giá 30 triệu đồng.            Hiện tại, giá xe VinFast Lux A2.0 vẫn được áp dụng theo giá tháng 6 sau khi trừ các khuyến mại từ nhà sản xuất (giảm tiền tương đương 100% lệ phí trước bạ và 10% nữa với khách hàng trả       thẳng nhưng chưa áp dụng voucher). Nhờ đó, phiên bản tiêu chuẩn có giá còn khoảng 882 triệu đồng, bản nâng cao có giá khoảng 949 triệu đồng và bản cao cấp có giá khoảng 1,07 tỷ       đồng.     </t>
  </si>
  <si>
    <t>Báo lãi kỷ lục năm 2021, thu nhập lãnh đạo NXB Giáo dục là bao nhiêu?</t>
  </si>
  <si>
    <t>https://www.tintucfn.com/business/bao-lai-ky-luc-nam-2021-thu-nhap-lanh-dao-nxb-giao-duc-la-bao-nhieu/</t>
  </si>
  <si>
    <t xml:space="preserve">   NXB Giáo dục Việt Nam – đơn vị nắm phần lớn thị phần phát hành sách trên thị trường và do Nhà nước sở hữu 100% vốn mới đây đã có báo cáo kết quả kinh doanh kỷ lục năm 2021 với tất cả các chỉ tiêu   kinh doanh đều tăng trưởng mạnh.     Cụ thể, NXB Giáo dục vẫn báo lãi sau thuế 287 tỷ đồng, cao gấp 2,5 lần so với kế hoạch được cơ quan chủ quản là Bộ Giáo dục và Đào tạo giao. Những năm trước, lợi nhuận chỉ bằng khoảng phân nửa con   số này, tức dao động quanh 120-150 tỷ đồng.    Với kết quả kinh doanh như vậy, đội ngũ quản lý NXB Giáo dục gồm 12 người đã được trả khoảng 4,5 tỷ đồng tiền lương, thưởng.     Tính đến hết năm 2021, Chủ tịch HĐTV của NXB Giáo dục vẫn là ông Nguyễn Đức Thái. Ông Thái là người nhận mức lương cao nhất, tương ứng hơn 544 triệu đồng và có thêm 120 triệu đồng tiền thưởng. Như   vậy, ông Thái trung bình nhận lương 27 triệu đồng/tháng.     Tiếp theo là Tổng Giám đốc kiêm Uỷ viên HĐTV Hoàng Lê Bách nhận mức lương 26 triệu đồng/tháng, tương ứng 538 triệu đồng năm 2021 với mức tiền thưởng là 80 triệu đồng. Uỷ viên HĐTV Phạm Vĩnh Thái   nhận lương 23 triệu đồng/tháng và tổng là 425 triệu đồng năm 2021.    Hai Uỷ viên HĐTV còn lại là ông Phạm Văn Thắng và ông Nguyễn Gia Thạch lần lượt nhận lương 173 triệu đồng cho cả năm 2021. Bên cạnh đó, ông Nguyễn Gia Thạch do kiêm nhiệm thêm chức kế toán trưởng   nên được nhận thêm 264,6 triệu đồng và 70 triệu đồng tiền thưởng.    Hay như ông Ông Thừa Phú, Phó Chủ tịch HĐTV nhận lương năm 2021 là 289,8 triệu đồng, bằng mức của Uỷ viên TVHĐ Nguyễn Thị Thu Hằng.     NXB Giáo dục đến hết năm 2021 có 5 Phó Tổng Giám đốc. 3 Phó Tổng Giám đốc Lê Hoàng Hải, Phùng Ngọc Hồng Nguyễn Chí Bình đều nhận 463,6 triệu đồng. Còn ông Lê Thành Anh nhận 154,5 triệu đồng, ông Lê   Huy nhận 57,9 triệu đồng.    Năm 2020 trước đó, trong báo cáo lương thưởng, bình quân mỗi người quản lý của nhà xuất bản có thu nhập 44,6 triệu đồng/tháng và nhân viên là 27,6 triệu đồng/tháng. Như vậy, mức thu nhập năm 2021   của đội ngũ quản lý đã giảm đáng kể so với năm 2020. Thậm chí, năm 2019, mức thu nhập bình quân của quản lý lên tới 51 triệu đồng. Mức thu nhập của các nhân viên năm 2021 chưa được nêu trong   báo cáo.     Năm vừa qua, NXB này cho biết đã phải triển khai hoạt động sản xuất kinh doanh trong bối cảnh gặp nhiều khó khăn, thách thức. NXB này nhận định tình hình dịch Covid-19 diễn biến phức tạp, bùng phát   mạnh nhiều đợt liên tiếp, nhiều địa phương giãn cách trong thời gian dài gây trở ngại cho NXB Giáo dục trong việc triển khai công tác giới thiệu sách, tập huấn giáo viên theo kế hoạch, tiến độ của   Bộ Giáo dục và Đào tạo…    Việc triển khai in SGK mới lớp 2, lớp 6 bị động do Bộ Giáo dục phê duyệt sách mẫu chậm 3 tháng so với kế hoạch, cũng gây ra tình trạng “khó khăn chồng khó khăn, rất vất vả” của NXB Giáo dục.    Tình tình hình cạnh tranh trong xuất bản sách giáo khoa ngày càng gia tăng, những thông tin báo chí, dư luận xã hội bất lợi về bản quyền sách giáo khoa, về hoạt động mua sắm vật tư giấy in… cũng là   yếu tố tác động đến hoạt động sản xuất kinh doanh của NXB. 
 NXB Giáo dục Việt Nam do Bộ Giáo dục và Đào tạo đại diện Nhà nước sở hữu 100% vốn, với vốn điều lệ 596 tỷ đồng. Đơn vị này có nhiệm vụ tổ chức biên soạn, biên tập, in   ấn, phát hành sách giáo khoa và các ấn phẩm phục vụ giảng dạy, học tập. Doanh nghiệp này đang hoạt động theo mô hình công ty trách nhiệm hữu hạn một thành viên 
 NXB Giáo dục Việt Nam do Bộ Giáo dục và Đào tạo đại diện Nhà nước sở hữu 100% vốn, với vốn điều lệ 596 tỷ đồng. Đơn vị này có nhiệm vụ tổ chức biên soạn, biên tập, in   ấn, phát hành sách giáo khoa và các ấn phẩm phục vụ giảng dạy, học tập. Doanh nghiệp này đang hoạt động theo mô hình công ty trách nhiệm hữu hạn một thành viên </t>
  </si>
  <si>
    <t>Lưu Thiên Hương tiết lộ về sự cố trong chuyến đi châu Âu của Hồ Hoài Anh</t>
  </si>
  <si>
    <t>Tháng Bảy 1, 2022</t>
  </si>
  <si>
    <t>https://www.tintucfn.com/business/luu-thien-huong-tiet-lo-ve-su-co-trong-chuyen-di-chau-au-cua-ho-hoai-anh/</t>
  </si>
  <si>
    <t xml:space="preserve">   Gia đình Hồ Hoài Anh – Lưu Hương Giang đang tận hưởng kì nghỉ ở châu Âu. Được biết, chuyến đi này còn có cả những người bạn thân thiết của   cặp vợ chồng, trong đó có diễn viên Hồng Đăng.    Trên trang Facebook cá nhân, nam nhạc sĩ Hồ Hoài Anh và diễn viên Hồng Đăng thường xuyên khoe ảnh và clip cùng nhau đi chơi, khám phá các cảnh đẹp, món ăn ngon ở nước ngoài.    Tuy nhiên, thời điểm Hồ Hoài Anh lưu lại tại Tây Ban Nha trùng hợp với ồn ào mới đây liên quan đến vụ cô gái 17 tuổi bị cưỡng hiếp. Dailymail đưa tin, một cô gái 17 tuổi người Anh ở đảo Majorca   (Tây Ban Nha) tố cáo rằng cô bị 2 nghệ sĩ Việt Nam cưỡng hiếp. Thiếu nữ khai với cảnh sát rằng sự việc diễn ra tại một khách sạn ở   Andratx, phía Tây Nam của hòn đảo vào cuối tuần trước, sau cuộc gặp của cô với 2 nghệ sĩ này tại một nhà hàng gần đó. Điều này dấy lên nhiều tin đồn xoay quanh sự việc.        Thị trấn du lịch nổi tiếng Sant Elm ở Andratx – nơi xảy ra vụ việc.        Chia sẻ với Thanh Niên về điều này, nhạc sĩ Lưu Thiên Hương chị gái của vợ nhạc sĩ Hồ Hoài Anh nói: “Tôi nghĩ Hồ Hoài Anh không liên quan những ồn ào trên mạng đâu. Hồ Hoài Anh là nghệ sĩ nổi   tiếng, làm sao có thể làm như thế được. Tại nước mình còn không dám huống hồ ra nước ngoài. Điều đó rất vô lý”.    Đồng thời, cô cũng cho biết Hồ Hoài Anh có gặp sự cố trong chuyến đi khi bị mất điện thoại và hộ chiếu. Tuy nhiên, sau khi nhờ sự trợ giúp của đại sứ quán, mọi chuyện đã ổn thỏa và có thể về nước   trong đêm nay (1/7). </t>
  </si>
  <si>
    <t>Dòng tiền thuần dần cạn kiệt, tương lai nào cho các dự án của Tài chính Hoàng Huy?</t>
  </si>
  <si>
    <t>https://www.tintucfn.com/business/dong-tien-thuan-dan-can-kiet-tuong-lai-nao-cho-cac-du-an-cua-tai-chinh-hoang-huy/</t>
  </si>
  <si>
    <t xml:space="preserve">   Đại dịch Covid-19 kéo dài khiến nhiều công ty đang rơi vào khó khăn, lợi nhuận sụt giảm, cổ phiếu lao dốc. Và Công ty CP Đầu tư dịch vụ tài chính Hoàng Huy cũng là một trong số đó.    Mới đây, công ty này công bố Báo cáo tài chính (BCTC) hợp nhất quý 4 niên độ 2021- 2022 (01/04/2021 – 31/03/2022) với doanh thu thuần hơn 1.153 tỷ đồng, tăng 86% so với cùng kỳ. Tuy nhiên, giá vốn   tăng tới 150% lên hơn 1.000 tỷ đồng, khiến biên lãi gộp bị co lại đáng kể từ 36,3% xuống còn 13%. Lợi nhuận gộp tương ứng gần 149 tỷ đồng, giảm 34% so với cùng kỳ.    Sau khi trừ chi phí, TCH lãi ròng hơn 177 tỷ đồng, giảm 14,3% so với cùng kỳ niên độ trước, trong đó lợi nhuận sau thuế thuộc về cổ đông công ty mẹ đạt 100,6 tỷ đồng. 
           Dòng tiền thuần Công ty CP Đầu tư dịch vụ tài chính Hoàng Huy (HoSE: TCH) đang dần cạn kiệt.         
   Lũy kế toàn niên độ, TCH ghi nhận doanh thu thuần đạt 2.756 tỷ đồng và lợi nhuận sau thuế 624,3 tỷ đồng, lần lượt giảm 38% và 40% so với năm trước. Với kết quả đạt được, công ty mới thực hiện được   gần 70% kế hoạch doanh thu và 61% mục tiêu lợi nhuận đề ra. 
   Ban Lãnh đạo TCH cho biết, lý do lợi nhuận niên độ vừa qua sụt giảm là do đại dịch kéo dài, một số dự án của công ty chưa tới kỳ bàn giao, viêc nhập khẩu ô tô đầu kéo khó khăn do khan hiếm nguồn   cung… 
   Đặc biệt, dòng tiền thuần từ hoạt động kinh doanh của TCH đã chuyển từ dương 333 tỷ đồng sang âm 354 tỷ đồng tại thời điểm cuối niên độ 2021-2022 chủ yếu do tăng mạnh các khoản phải thu và tồn kho   lớn. 
   Nhiều chuyên gia cho rằng, với dòng tiền thuần từ kinh doanh của TCH đang âm, rõ ràng nỗ lực tìm kiếm nguồn vốn mới cho các dự án không hề dễ dàng, cho dù các dự án của TCH đều là đất sạch thuộc   trung tâm thành phố Hải Phòng. 
   Tuy nhiên, toàn bộ quỹ đất của TCH hình thành từ các hợp đồng BT là một rủi ro, đặc biệt khi triển khai mô hình này còn gây nhiều tranh cãi. Đây sẽ là thách thức lớn cho TCH trong bối cảnh doanh   thu và lợi nhuận giảm sâu, nhất là khi doanh nghiệp này chưa có phương án khắc phục nhằm vực dậy ngành kinh doanh chính của mình. 
   Nhiều chuyên gia cho rằng, nhiều doanh nghiệp bị giảm dòng tiền thuần cũng là dễ lý giải bởi do các yếu tố vĩ mô đang không hỗ trợ cho hoạt động của các doanh nghiệp trong khi nỗ lực tìm kiếm nguồn   vốn mới cho các dự án không hề dễ dàng, kể cả cho dù doanh nghiệp có nguồn đất tốt và pháp lý rõ ràng.. 
   Ngoài ra, tâm lý thị trường và các chính sách gần đây đang gây tác động không nhỏ tới thị trường bất động sản nói chung. Đây sẽ là thách thức lớn của TCH trong bối cảnh thị trường chung đang chững   lại và có nhiều dấu hiệu đi xuống. 
           Dòng tiền thuần Công ty CP Đầu tư dịch vụ tài chính Hoàng Huy (HoSE: TCH) đang dần cạn kiệt.         
   Lũy kế toàn niên độ, TCH ghi nhận doanh thu thuần đạt 2.756 tỷ đồng và lợi nhuận sau thuế 624,3 tỷ đồng, lần lượt giảm 38% và 40% so với năm trước. Với kết quả đạt được, công ty mới thực hiện được   gần 70% kế hoạch doanh thu và 61% mục tiêu lợi nhuận đề ra. 
   Ban Lãnh đạo TCH cho biết, lý do lợi nhuận niên độ vừa qua sụt giảm là do đại dịch kéo dài, một số dự án của công ty chưa tới kỳ bàn giao, viêc nhập khẩu ô tô đầu kéo khó khăn do khan hiếm nguồn   cung… 
   Đặc biệt, dòng tiền thuần từ hoạt động kinh doanh của TCH đã chuyển từ dương 333 tỷ đồng sang âm 354 tỷ đồng tại thời điểm cuối niên độ 2021-2022 chủ yếu do tăng mạnh các khoản phải thu và tồn kho   lớn. 
   Nhiều chuyên gia cho rằng, với dòng tiền thuần từ kinh doanh của TCH đang âm, rõ ràng nỗ lực tìm kiếm nguồn vốn mới cho các dự án không hề dễ dàng, cho dù các dự án của TCH đều là đất sạch thuộc   trung tâm thành phố Hải Phòng. 
   Tuy nhiên, toàn bộ quỹ đất của TCH hình thành từ các hợp đồng BT là một rủi ro, đặc biệt khi triển khai mô hình này còn gây nhiều tranh cãi. Đây sẽ là thách thức lớn cho TCH trong bối cảnh doanh   thu và lợi nhuận giảm sâu, nhất là khi doanh nghiệp này chưa có phương án khắc phục nhằm vực dậy ngành kinh doanh chính của mình. 
   Nhiều chuyên gia cho rằng, nhiều doanh nghiệp bị giảm dòng tiền thuần cũng là dễ lý giải bởi do các yếu tố vĩ mô đang không hỗ trợ cho hoạt động của các doanh nghiệp trong khi nỗ lực tìm kiếm nguồn   vốn mới cho các dự án không hề dễ dàng, kể cả cho dù doanh nghiệp có nguồn đất tốt và pháp lý rõ ràng.. 
   Ngoài ra, tâm lý thị trường và các chính sách gần đây đang gây tác động không nhỏ tới thị trường bất động sản nói chung. Đây sẽ là thách thức lớn của TCH trong bối cảnh thị trường chung đang chững   lại và có nhiều dấu hiệu đi xuống. 
   Lũy kế toàn niên độ, TCH ghi nhận doanh thu thuần đạt 2.756 tỷ đồng và lợi nhuận sau thuế 624,3 tỷ đồng, lần lượt giảm 38% và 40% so với năm trước. Với kết quả đạt được, công ty mới thực hiện được   gần 70% kế hoạch doanh thu và 61% mục tiêu lợi nhuận đề ra.    Ban Lãnh đạo TCH cho biết, lý do lợi nhuận niên độ vừa qua sụt giảm là do đại dịch kéo dài, một số dự án của công ty chưa tới kỳ bàn giao, viêc nhập khẩu ô tô đầu kéo khó khăn do khan hiếm nguồn   cung…    Đặc biệt, dòng tiền thuần từ hoạt động kinh doanh của TCH đã chuyển từ dương 333 tỷ đồng sang âm 354 tỷ đồng tại thời điểm cuối niên độ 2021-2022 chủ yếu do tăng mạnh các khoản phải thu và tồn kho   lớn.    Nhiều chuyên gia cho rằng, với dòng tiền thuần từ kinh doanh của TCH đang âm, rõ ràng nỗ lực tìm kiếm nguồn vốn mới cho các dự án không hề dễ dàng, cho dù các dự án của TCH đều là đất sạch thuộc   trung tâm thành phố Hải Phòng.    Tuy nhiên, toàn bộ quỹ đất của TCH hình thành từ các hợp đồng BT là một rủi ro, đặc biệt khi triển khai mô hình này còn gây nhiều tranh cãi. Đây sẽ là thách thức lớn cho TCH trong bối cảnh doanh   thu và lợi nhuận giảm sâu, nhất là khi doanh nghiệp này chưa có phương án khắc phục nhằm vực dậy ngành kinh doanh chính của mình.    Nhiều chuyên gia cho rằng, nhiều doanh nghiệp bị giảm dòng tiền thuần cũng là dễ lý giải bởi do các yếu tố vĩ mô đang không hỗ trợ cho hoạt động của các doanh nghiệp trong khi nỗ lực tìm kiếm nguồn   vốn mới cho các dự án không hề dễ dàng, kể cả cho dù doanh nghiệp có nguồn đất tốt và pháp lý rõ ràng..    Ngoài ra, tâm lý thị trường và các chính sách gần đây đang gây tác động không nhỏ tới thị trường bất động sản nói chung. Đây sẽ là thách thức lớn của TCH trong bối cảnh thị trường chung đang chững   lại và có nhiều dấu hiệu đi xuống. 
</t>
  </si>
  <si>
    <t>Samsung Engineering trở thành cổ đông chiến lược của DNP Water</t>
  </si>
  <si>
    <t>Tháng Sáu 29, 2022</t>
  </si>
  <si>
    <t>https://www.tintucfn.com/business/samsung-engineering-tro-thanh-co-dong-chien-luoc-cua-dnp-water/</t>
  </si>
  <si>
    <t xml:space="preserve">   Tiếp nối IFC – Tổ chức Tài chính Quốc tế, thành viên của Nhóm Ngân hàng Thế giới, Samsung – Tập đoàn có giá trị thương hiệu lớn nhất châu Á và xếp hạng 5 thế giới thông qua công ty con là Samsung   Engineering Company Limited (SECL) đã lựa chọn DNP Water là đối tác đầu tư chiến lược tại Việt Nam.    Theo đó, DNP Water được ghi nhận là tổ chức tư nhân đầu tiên hoạt động trong ngành nước huy động được nguồn vốn, cam kết đồng hành từ các tổ chức lớn nhất thế giới.    DNP Water được thành lập tháng 4/2017. Trong 5 năm qua, với sự đồng hành của IFC, DNP Water từ điểm xuất phát với công suất khoảng 100.000 m3/ngày đêm năm 2017, đến nay đã nhanh chóng đạt sản lượng   1.100.000 m3/ngày đêm, đã đầu tư vào hạ tầng nước sạch tại 13 tỉnh thành phố, trở thành công ty tư nhân số 1 về ngành nước sạch.    Ông Vũ Đình Độ, Chủ tịch Hội đồng Quản trị công ty DNP Holding chia sẻ: “IFC đã cung cấp khoản vay chuyển đổi cho DNP Water từ năm 2017. Sau khi cùng DNP Water làm việc với tập đoàn Samsung, IFC sẽ   thực hiện thành công quá trình chuyển đổi này và đưa đến cho DNP Water một cổ đông chiến lược “lớn” theo mọi góc nhìn. Qua 80 năm phát triển, Samsung đã trở thành thương hiệu đáng tự hào của Hàn   Quốc. Với bề dày kinh nghiệm, uy tín và những thành tựu đang có, chúng tôi tin tưởng rằng những gì DNP Water đang theo đuổi sẽ tới đích với sự đồng hành của Samsung Engineering”.    “Với sự tham gia của Samsung, DNP Water sẽ có thêm không chỉ nguồn lực tài chính mà còn kỹ thuật, công nghệ, quản trị dự án, kinh nghiệm chính sách, thương hiệu chuyên ngành để hướng đến mục tiêu   không chỉ thực hiện các dự án cấp nước quy mô lớn nhằm hướng tới chống biến đổi khí hậu, xâm nhập mặn, ô nhiễm nguồn nước, suy giảm nước ngầm và đảm bảo sự bền vững an toàn cấp nước mà còn mong   muốn thực hiện các dự án xử lý nước thải tại các đô thị đang phát triển của Việt Nam”.    “Sau khi Samsung trở thành cổ đông, hai bên sẽ tiến hành xây dựng kế hoạch triển khai các dự án cấp nước và nước thải quy mô lớn, thúc đẩy chính sách cho ngành, song song với việc huy động nguồn   vốn quốc tế dài hạn, công nghệ kỹ thuật cao để đẩy nhanh tiến độ thực hiện”.    Đại diện SECL, ông GyuYeon Kang, Phó chủ tịch Điều hành cho biết: “Phù hợp với xu hướng phát triển môi trường, xã hội và quản trị (ESG) toàn cầu gần đây, hoạt động kinh doanh môi trường được SECL   định vị là một trong những động cơ tăng trưởng trong tương lai của công ty. Samsung Engineering thông qua việc đầu tư vào lĩnh vực nước sạch và môi trường tại Việt Nam, để làm cơ sở đẩy nhanh hơn   nữa việc đầu tư phát triển lĩnh vực này tại châu Á”.    “Samsung Engineering tin tưởng rằng kinh nghiệm dày dặn về thiết kế, cung ứng và thi công (EPC) và chuyên môn về công nghệ của mình trong lĩnh vực xử lý nước, cùng với kinh nghiệm và mạng lưới của   DNP Water trong ngành nước của Việt Nam, sẽ tạo ra sự cộng hưởng trong các triển khai kế hoạch kinh doanh trong tương lai”.    “Việc đầu tư vào DNP Water cho phép Samsung Engineering tiếp cận với hoạt động kinh doanh xử lý nước sạch và nước thải của Việt Nam và do đó có thể mở rộng hoạt động kinh doanh tại thị trường quan   trọng này. Hơn nữa, dựa trên khả năng cạnh tranh trong khu vực, Samsung Engineering có kế hoạch mở rộng hoạt động kinh doanh của mình sang lĩnh vực xử lý nước thải của Việt Nam, và mở rộng hơn nữa   mô hình áp dụng tại Việt Nam sang các nước châu Á lân cận”.    Samsung Engineering được thành lập vào năm 1970 và trở thành công ty con của Tập đoàn Samsung từ năm 1978, Samsung Engineering với tư cách là một trong những công ty EPC &amp; PM hàng đầu thế giới,   đã phục vụ khách hàng trong nhiều ngành khác nhau như lọc dầu, chế biến khí, hóa dầu, cơ sở hạ tầng và lĩnh vực môi trường và công nghiệp sinh học. Cung cấp các dịch vụ chuyên nghiệp trong toàn bộ   chu kỳ dự án, từ nghiên cứu khả thi chuyên nghiệp đến thiết kế, mua sắm, xây dựng, vận hành, bảo trì và vận hành. Samsung Engineering đã hoàn thành hơn 1.000 dự án trên toàn thế giới. </t>
  </si>
  <si>
    <t>Đại gia Nguyễn Cao Trí chuyển 2.200 tỷ trái phiếu sang cổ phiếu, nhà đầu tư có bị thiệt?</t>
  </si>
  <si>
    <t>Tháng Sáu 27, 2022</t>
  </si>
  <si>
    <t>https://www.tintucfn.com/business/dai-gia-nguyen-cao-tri-chuyen-2-200-ty-trai-phieu-sang-co-phieu-nha-dau-tu-co-bi-thiet/</t>
  </si>
  <si>
    <t xml:space="preserve">   Từ 29/12/2021 – 29/3/2022, CTCP Tập đoàn Đầu tư và quản lý Giáo dục Văn Lang (Tập đoàn Giáo dục Văn Lang – VLG) đã phát hành thành công 22 triệu trái phiếu mã VLGCH2124001, kỳ hạn 36 tháng để thu   về 2.200 tỷ đồng. Mỗi trái phiếu có mệnh giá 100.000 đồng và có quyền chuyển đổi với tỷ lệ 1:5 (1 trái phiếu đổi thành 5 cổ phiếu). Điều này đồng nghĩa mỗi cổ phiếu của Công ty Giáo dục Văn Lang có   giá 20.000 đồng.    Tập đoàn Giáo dục Văn Lang được thành lập vào ngày 21/2/2017, có trụ sở chính đặt tại số 45 Nguyễn Khắc Nhu, Quận 1, TP.HCM, với vốn điều lệ ban đầu chỉ 2 tỷ đồng, gồm 4 cổ đông sáng lập: Ông   Nguyễn Cao Trí, ông Nguyễn Đắc Tâm, ông Lê Ngọc Sơn và ông Bùi Quang Độ. Mỗi cổ phần của công ty có mệnh giá 10.000 đồng.    Đến tháng 12/2020, ông Nguyễn Cao Trí mới chính thức lãnh đạo VLG, với việc đảm nhiệm chức Chủ tịch HĐQT thay thế cho ông Bùi Quang Độ. Khi ấy, VLG vừa hoàn thành xong việc tăng vốn điều lệ từ   404,7 tỷ đồng lên 445,07 tỷ đồng.    Tập đoàn Giáo dục Văn Lang hiện là chủ sở hữu Trường Đại học Văn Lang, một trong những trường đại học tư nhân đầu tiên tại TP.HCM. Ông Nguyễn Cao Trí đang đảm nhiệm vai trò là Chủ tịch Hội đồng   trường.    Mới “gom” 2.200 tỷ đồng từ kênh trái phiếu được hơn 1 tháng, ông Nguyễn Cao Trí lập tức chuyển đổi số trái phiếu này thành cổ phiếu. Điều này đồng nghĩa, 22 triệu trái phiếu mã VLGCH2124001 trở   thành 110 triệu cổ phiếu mệnh giá 20.000 đồng.    Trong khi đó từ ngày 5 – 19/5/2022, Tập đoàn Giáo dục Văn Lang có 2 đợt tăng vốn từ 445,07 tỷ đồng lên mức 1.699,2 tỷ đồng (tăng thêm 1.254,13 tỷ đồng). Sau đợt tăng vốn, doanh nghiệp của ông   Nguyễn Cao Trí sở hữu 1.698.196.900.000 cổ phần phổ thông với mệnh giá 10.000 đồng/cổ phần.    Vậy nhà đầu tư trái phiếu Tập đoàn Giáo dục Văn Lang có bị thiệt hay không, khi mà họ phải mua cổ phiếu VLG với giá 20.000 đồng? Cần phải biết rằng, công ty của ông Nguyễn Cao Trí không phải là   công ty niêm yết, các kế hoạch tài chính không được công khai nên nhà đầu tư không có nhiều thông tin để kiểm chứng.    Ngoài Tập đoàn Giáo dục Văn Lang, ông Nguyễn Cao Trí là ông chủ của ‘hệ sinh thái’ Capella Holdings.    Theo giới thiệu của Capella Holdings, năm 2015, công ty đã sở hữu tới 9 thương hiệu nổi tiếng trong các lĩnh vực: giải trí (Air 360 Sky Bar, Chill Bar, La Vie En Rose Live Music &amp; Bar), trung   tâm hội nghị tiệc cưới (Riverside Palace, Claris Palace, Capella Park View, Capella Center), hệ thống nhà hàng Hoa, Nhật, Việt Nam (San Fu Lou, Sorae, Dì Mai). Trong đó, Chill Sky Bar (tòa nhà AB,   Quận 1, Tp. HCM) và Air 360 Sky Lounge (Bến Thành Tower, Quận 1, TP. HCM) đều là những địa điểm ăn chơi có tiếng.    Vị thế trong lĩnh vực F&amp;B và giải trí của Capella Holdings càng được khẳng định khi pháp nhân này đứng đằng sau thương vụ Công ty TNHH Chloe Hospitality nhận chuyển nhượng quyền quản lý “tòa   lâu đài” Tajmasago và nhà hàng Cham Charm từ doanh nhân Hoàng Khải (Khải “Silk”) vào cuối năm 2018.    Giá trị chuyển nhượng không được công bố. Hai công trình trên từng được Tập đoàn Khaisilk đầu tư hơn 30 triệu USD. Sau khi tiếp quản 2 bất động sản này, Chloe Hospitality đã dần cung cấp nhiều loại   hình dịch vụ như ẩm thực cho những sự kiện của giới kinh doanh, từ hội nghị, chiêu đãi, yến tiệc, du thuyền trên sông… đến trình diễn sản phẩm.    Dù sở hữu hệ sinh thái đa dạng, song kết quả kinh doanh vài năm trở lại của nhóm doanh nghiệp của ông Nguyễn Cao Trí không mấy khả quan.    Giai đoạn 2017-2019, doanh thu thuần của Capella Holdings (công ty mẹ) có xu hướng giảm mạnh, từ 385 tỷ đồng năm 2017 về còn 84 tỷ đồng năm 2019. Lợi nhuận thuần theo đó cũng chỉ còn 442 triệu đồng   trong năm ngoái. Tại ngày 31/12/2019, tổng tài sản của công ty ở mức 1.166 tỷ đồng.    Còn với Chloe Hospitality, trong hai năm 2018 và 2019, doanh nghiệp này liên tục báo lỗ, lỗ thuần 6,8 tỷ đồng và 27 tỷ đồng. Nợ phải trả cũng tăng gấp 2,3 lần lên 136 tỷ đồng. </t>
  </si>
  <si>
    <t>Nhà hàng cơm niêu Singapore KOMBO tự phong ‘số 1 Việt Nam’: Chất lượng sản phẩm có thực sự tốt?</t>
  </si>
  <si>
    <t>https://www.tintucfn.com/business/nha-hang-com-nieu-singapore-kombo-tu-phong-so-1-viet-nam-chat-luong-san-pham-co-thuc-su-tot/</t>
  </si>
  <si>
    <t xml:space="preserve">   Thời gian vừa qua, trên nhiều trang mạng xã hội, sản phẩm của Công ty Cổ phần KOMBO quảng cáo có dấu hiệu theo kiểu “thổi phồng”.    Cụ thể, tại các trang mạng xã hội (bao gồm website và Facebook chính thức) hay trên bao bì sản phẩm gửi đến khách hàng, Hệ thống nhà hàng cơm niêu Singapore KOMBO đăng tải thông tin tự nhận là hệ   thống nhà hàng cơm niêu Singapore “Số 1 Việt Nam”. Trong khi đó, nhiều người tiêu dùng phản ánh với Chất lượng Việt Nam (VietQ.vn) sản phẩm cơm niêu của hệ thống nhà hàng này quảng cáo khác xa thực   tế.    Anh H. (Kim Mã – Hà Nội) cho biết, cách đây ít hôm, anh sử dụng dịch vụ trên ứng dụng Grab chọn mua sản phẩm cơm niêu bò sốt tiêu đen một mặt cháy với giá hơn 70.000 đồng chưa bao gồm tiền vận   chuyển tại hệ thống nhà hàng này. Tuy nhiên, khi nhận sản phẩm chất lượng không giống những gì mà đơn vị này quảng cáo trên hệ thống Grab. Anh H. cho biết, anh đã đánh giá về sản phẩm này trên hệ   thống Grabfood nhưng không biết chất lượng sản phẩm có cải thiện hay không. Bởi Grab chỉ là đơn vị trung gian bán sản phẩm.     “Việc hệ thống nhà hàng này quảng cáo là “số 1 Việt Nam” tôi nghĩ hơi quá. Bởi theo cá nhân tôi, chất lượng nhiều sản phẩm cơm niêu thương hiệu khác tốt hơn ở đây. Chưa kể, ở đây hình ảnh quảng cáo   khác với thực tế sản phẩm nhận được nhưng hệ thống nhà hàng này không ghi dòng chữ ‘hình ảnh chỉ mang tính chất minh họa cho sản phẩm’ như những đơn vị khác vẫn thường làm”, vị khách hàng này chia   sẻ.    Phóng viên đã nhiều lần liên hệ đến số điện thoại hotline của hệ thống nhà hàng này để làm rõ việc quảng cáo “Số 1 Việt Nam” dựa trên cơ sở nào nhưng không nhận được hồi âm.    Chưa kể, trang thương mại điện tử bán hàng tại địa chỉ https://kombo.vn/ có dấu hiệu hoạt động “chui”. Khi tra tên miền kombo.vn trên Hệ thống quản lý hoạt động điện tử của Bộ Công   Thương thì không có dữ liệu. Trong khi đó, theo quy định của pháp luật, website thương mại điện tử bán hàng và website cung ứng dịch vụ thương mại điện tử bắt buộc phải tham gia khai báo website   với Bộ Công Thương.    Quy định ghi rõ, nếu sử dụng website để kinh doanh mà không đăng ký, thông báo với Bộ Công Thương sẽ bị xử phạt vi phạm hành chính theo quy định pháp luật. Cụ thể, theo quy định tại Thông tư số   47/2014/TT-BCT, cá nhân, tổ chức lập website để kinh doanh phải có trách nhiệm thông báo, đăng ký website thương mại điện tử với Bộ Công Thương tại Cổng thông tin Quản lý hoạt động thương mại điện   tử.    Theo Luật sư Nguyễn Sỹ Hoàng – Văn phòng Luật sư Ánh sáng Công lý Hà Nội, việc Hệ thống nhà hàng cơm niêu Singapore tự phong “số 1 Việt Nam” mà không có văn bản, giấy tờ chứng minh theo quy định có   thể bị xử phạt vi phạm quy định về quảng cáo sản phẩm, hàng hóa, dịch vụ cấm quảng cáo.    Cụ thể: Khoản 11 Điều 8 Luật Quảng cáo 2012 quy định quảng cáo có sử dụng các từ “nhất”, “duy nhất”, “tốt nhất”, “số một” hoặc từ ngữ có ý nghĩa tương tự mà không có tài liệu hợp pháp chứng minh   là hành vi bị cấm. Khoản 2 Điều 51 Nghị định 158/2013/NĐ-CP quy định hành vi quảng cáo có sử dụng các từ “nhất”, “duy nhất”, “tốt nhất”, “số một” hoặc từ ngữ có ý nghĩa tương tự mà không có tài   liệu hợp pháp chứng minh theo quy định bị xử phạt vi phạm hành chính từ 10 – 20 triệu đồng. Cá nhân, tổ chức vi phạm buộc phải tháo gỡ, tháo dỡ hoặc xóa quảng cáo.    Việc sản phẩm không có tài liệu hợp pháp chứng minh về chất lượng “số một” mà tổ chức, cá nhân cố tình quảng cáo gian dối để lừa gạt người tiêu dùng có thể bị truy cứu trách nhiệm hình   sự.    Cụ thể: Điều 197 Bộ luật Hình sự 2015 quy định, người nào quảng cáo gian dối về hàng hóa, dịch vụ, đã bị xử phạt vi phạm hành chính về hành vi này hoặc đã bị kết án về tội này, chưa được xóa án   tích mà còn vi phạm thì bị phạt tiền từ 10 – 100 triệu đồng hoặc phạt cải tạo không giam giữ đến 03 năm. Người phạm tội còn có thể bị phạt tiền từ 05 – 50 triệu đồng, cấm làm công việc nhất định   từ 01 – 05 năm.      Cũng theo luật sư, trường hợp cá nhân, tổ chức có trách nhiệm thông báo, đăng ký website thương mại điện tử với Bộ Công Thương không tuân thủ đăng ký sẽ bị xử phạt theo quy định tại Nghị định     185/2013/NĐ-CP quy định xử phạt vi phạm hành chính trong hoạt động thương mại, sản xuất, buôn bán hàng giả, hàng cấm và bảo vệ quyền lợi người tiêu dùng tại Điều 81 Nghị định này. Theo đó, mức     phạt cụ thể như sau:        “2. Phạt tiền từ 10.000.000 đồng đến 20.000.000 đồng đối với một trong các hành vi vi phạm sau đây:        a) Thiết lập website thương mại điện tử bán hàng mà không thông báo với cơ quan quản lý nhà nước có thẩm quyền theo quy định;        b) Không thông báo sửa đổi, bổ sung khi có sự thay đổi thông tin liên quan đến website cung cấp dịch vụ thương mại điện tử đã đăng ký với cơ quan quản lý nhà nước có thẩm quyền theo quy định.        3. Phạt tiền từ 20.000.000 đồng đến 30.000.000 đồng đối với một trong các hành vi vi phạm sau đây:        a) Thiết lập website cung cấp dịch vụ thương mại điện tử khi chưa được xác nhận đăng ký theo quy định;…        4. Hình thức xử phạt bổ sung:        Đình chỉ hoạt động thương mại điện tử từ 06 tháng đến 12 tháng đối với hành vi vi phạm quy định tại khoản 1, 2 và điểm a, b, c và d khoản 3 Điều này trong trường hợp vi phạm nhiều lần hoặc tái     phạm”.   </t>
  </si>
  <si>
    <t>Việt Nam được đánh giá là điểm hẹn hấp dẫn cho các công ty nước ngoài</t>
  </si>
  <si>
    <t>https://www.tintucfn.com/business/viet-nam-duoc-danh-gia-la-diem-hen-hap-dan-cho-cac-cong-ty-nuoc-ngoai/</t>
  </si>
  <si>
    <t xml:space="preserve">   Theo thông tin từ Báo Tin tức, Chuyên gia tư vấn Henrik Bork tại Asia Waypoint mới đây cho biết các tập đoàn điện tử của Trung Quốc như Luxshare Precision Industry, Goertek và   nhà lắp ráp iPhone Pegatron của Đài Loan (Trung Quốc) đang chuyển cơ sở sang Việt Nam.    Trong khi đó, tạp chí Nikkei Asia của Nhật Bản đầu tháng 6 cho biết Apple đang dịch chuyển hoạt động sản xuất iPad ra bên ngoài Trung Quốc, hướng đến Việt Nam.    Đài DW của Đức đưa tin các công ty, đặc biệt là trong ngành công nghiệp điện tử, đang đầu tư rất lớn vào Việt Nam. Tháng 2, tập đoàn điện tử Samsung hàng đầu của Hàn Quốc thông báo sẽ đầu tư thêm   920 triệu USD vào Việt Nam.    Theo nhiều đánh giá, các công ty toàn cầu như Apple đang chuyển hoạt động sản xuất đến Việt Nam chủ yếu do lương nhân công ở Trung Quốc cao và cạnh tranh thương mại Mỹ – Trung căng thẳng. Chính   quyền Tổng thống Mỹ Joe Biden đang muốn đa dạng hóa chuỗi cung ứng toàn cầu và Việt Nam được đánh giá sẽ có vai trò quan trọng trong mục tiêu chính sách này. Ngoài ra, Việt Nam hiện có lực lượng   lao động trẻ trên bình quân đầu người lớn hơn nhiều so với các quốc gia trên thế giới và ngành sản xuất có tính cạnh tranh. Việt Nam cũng có hệ thống đường biển dễ dàng cho việc xuất khẩu, yếu tố   khiến nhiều nước Liên minh châu Âu (EU) và châu Á ký hiệp định thương mại tự do với Việt Nam.    Theo chuyên gia Raphael Mok tại công ty tư vấn Fitch Solutions, Việt Nam sẽ là một trong những nước hưởng lợi chính từ việc chuyển dịch chuỗi cung ứng.    Trong khi đó, trong bài viết xuất bản vào cuối tháng 5 vừa qua, đài DW của Đức nhận xét có một xu hướng chuyển dịch sản xuất công nghệ cao từ Trung Quốc sang Việt Nam. Theo DW, ông Daniel Müller,   Giám đốc Hiệp hội Doanh nghiệp châu Á – Thái Bình Dương của Đức cho biết Việt Nam luôn là điểm đến hứa hẹn đối với các công ty Đức.  Vốn FDI vào Việt Nam có thể đạt 40 tỷ USD trong năm 2022    Theo Kinh tế đô thị, mới đây, tổ chức xếp hạng tín nhiệm S&amp;P đã nâng hạng tín nhiệm dài hạn của Việt Nam từ BB lên BB+, ghi nhận nền kinh tế Việt Nam đang trên đà phục hồi   vững chắc, và dự báo tăng trưởng GDP năm 2022 của Việt Nam khoảng 6,9% với xu hướng dài hạn là 6,5 – 7% từ năm 2023.    Phần lớn nhà đầu tư nước ngoài nhận định Việt Nam là thị trường mua bán, sáp nhập (M&amp;A) hấp dẫn năm 2022 và những năm tiếp theo. Nhiều Hiệp định Thương mại tự do, đặc biệt là Hiệp định Đối tác   Kinh tế toàn diện Khu vực RCEP, đã có hiệu lực, mang lại lợi thế thương mại cho Việt Nam và kích thích đầu tư, bao gồm cả FDI vào Việt Nam.    Các khu công nghiệp (KCN), khu kinh tế được hoàn thiện kết cấu hạ tầng, nhà xưởng theo chất lượng quốc tế. Theo Bộ KH&amp;ĐT, hiện nay, cả nước có 335 KCN với tổng diện tích hơn 100.000ha đang tiếp   tục phát triển mạnh để đáp ứng nhu cầu đầu tư, sản xuất của các nhà đầu tư trong và ngoài nước. Các KCN đang từng bước chuyển đổi mô hình phát triển theo hướng bền vững hơn về kinh tế, xã hội và   môi trường để thu hút các dòng vốn ngoại tệ mạnh từ Mỹ, Nhật, Hàn Quốc, Singapore, châu Âu (EU)…    Phó Chủ tịch Hiệp hội doanh nghiệp (DN) đầu tư nước ngoài Nguyễn Văn Toàn cho rằng, với những tín hiệu tích cực từ những tháng đầu năm cùng với sự lạc quan, tin tưởng vào môi trường đầu tư, kinh   doanh của các nhà đầu tư FDI, có thể kỳ vọng vào bức tranh thu hút vốn ngoại khởi sắc trong thời gian tới… Do vậy, năm 2022, Việt Nam có thể thu hút khoảng 40 tỷ USD vốn FDI đăng ký và 21 – 22 tỷ   USD vốn thực hiện như mục tiêu đề ra.  Tạo điều kiện cho các nhà đầu tư     Nghị quyết 50-NQ/TW (ngày 20/8/2019) của Bộ Chính trị đề ra các mục tiêu thu hút FDI trong giai đoạn 2021 – 2025 với số vốn đăng ký 150 – 200 tỷ USD, vốn thực hiện 100 – 150 tỷ USD; tương ứng giai   đoạn 2026 – 2030 là 200 – 300 tỷ USD và 150 – 200 tỷ USD.    Về chất lượng, tỷ lệ DN sử dụng công nghệ tiên tiến, quản trị hiện đại, bảo vệ môi trường, hướng đến công nghệ cao phấn đấu tăng 50%, tỷ trọng lao động qua đào tạo tăng 70%, tỷ lệ nội địa hóa tăng   30% vào năm 2025 và tăng tương ứng 100%; 80% và 40% vào năm 2030 (so với 2018). Bên cạnh đó, chủ trương thu hút FDI vào kinh tế xanh cũng như quá trình chuyển giao công nghệ xanh (tại Chiến lược   quốc gia về tăng trưởng xanh).    GS Nguyễn Mại cho rằng, mục tiêu về số lượng đặt ra tại Nghị quyết là hoàn toàn có thể thực hiện được trên cơ sở Việt Nam có thể chế chính trị và kinh tế vĩ mô ổn định với thị trường gần 100 triệu   dân và tầng lớp trung lưu ngày càng nhiều. Bên cạnh đó, môi trường đầu tư, kinh doanh ngày càng được cải thiện và hội nhập quốc tế sâu rộng. Hơn thế, Việt Nam đang có nhiều điều kiện để nhà đầu tư   tiết giảm chi phí dịch chuyển và kết nối ổn định chuỗi cung ứng toàn cầu.    Chính sách thu hút đầu tư có chọn lọc của Việt Nam theo hướng giảm số lượng, tăng về chất lượng, loại bỏ dự án quy mô nhỏ, ít giá trị gia tăng bắt đầu phát huy tác dụng. Dù vậy, để nâng cao hiệu   quả thu hút và sử dụng FDI, Hiệp hội DN đầu tư nước ngoài kiến nghị cần có sự đổi mới nhận thức và thống nhất hành động.    Hơn nữa, các cơ quan hữu quan cần tăng cường kiểm tra, giám sát về đầu tư đồng thời có chính sách hỗ trợ DN nhà đầu tư tháo gỡ khó khăn và sớm ban hành Bộ Tiêu chí đánh giá hiệu quả đầu tư nước   ngoài. Chỉ đạo các cơ quan Nhà nước từ T.Ư đến địa phương thực hiện nghiêm chỉnh trong quá trình thu hút và sử dụng nguồn vốn FDI.    Trong khi đó, nhiều chuyên gia đưa ra đề xuất liên quan đến việc tạo hành lang pháp lý cụ thể để nhiều DN có vốn đầu tư nước ngoài trở thành công ty đại chúng và niêm yết cổ phiếu trên thị trường   chứng khoán trong nước…  Hương Anh (tổng hợp)  </t>
  </si>
  <si>
    <t>Vận hành thông minh – Lợi thế vượt trội của Bizhouse Canal District</t>
  </si>
  <si>
    <t>https://www.tintucfn.com/business/van-hanh-thong-minh-loi-the-vuot-troi-cua-bizhouse-canal-district/</t>
  </si>
  <si>
    <t xml:space="preserve"> Công nghệ nâng cao trải nghiệm khách hàng    Là thị trường bán lẻ trực tuyến hàng đầu thế giới với doanh số hàng nghìn tỷ USD mỗi năm, nhưng các cửa hàng, cửa hiệu truyền thống ở Trung Quốc vẫn rất được ưa chuộng. Tất cả nhờ vào việc tăng   cường ứng dụng công nghệ thông minh, chuyển đổi số nâng cao trải nghiệm khách hàng.    Ghé thăm một trong những nhà hàng KPRO của KFC tại Hàng Châu (Trung Quốc), thực khách có thể thanh toán hóa đơn bằng cách mỉm cười trước một chiếc camera. Tại chuỗi nhà hàng Wufangzhai nổi tiếng ở   tỉnh Chiết Giang, khách hàng có thể đặt đồ ăn qua điện thoại di động hoặc màn hình ở lối vào và nhận thông báo khi món ăn chế biến xong… 
 Khách hàng cười để thanh toán – Một trong những hình thức đa dạng hóa kênh thanh toán được nhiều cửa hàng sử dụng. 
   Đó chỉ là hai trong số rất nhiều hình thức số hóa hoạt động kinh doanh mà các cửa hàng truyền thống trên khắp thế giới áp dụng nhằm gia tăng sức hút cùng lợi thế cạnh tranh. Các cửa hàng truyền   thống cũng tăng cường ứng dụng công nghệ thông minh trong vận hành nhằm tiết giảm chi phí. Có thể kể đến như: tự động xử lý đơn hàng, quản lý hàng tồn kho, kiểm soát giao hàng, đa dạng hình thức   thanh toán… 
   Cùng với đó, ngành bán lẻ thế giới đang chứng kiến sự kết hợp các cửa hàng truyền thống (offline) với các kênh bán trực tuyến (online); trải nghiệm dịch vụ đa kênh… nhằm tăng khả năng tiếp cận, tối   ưu chuyển đổi khách hàng tiềm năng. Đơn cử Starbucks với ứng dụng cho phép khách hàng đặt hàng và thanh toán qua app trước khi tới cửa hàng để tiết kiệm thời gian… 
   Tại Việt Nam, công nghệ đang trở thành yếu tố quan trọng trong vận hành kinh doanh bán lẻ. Các phần mềm quản lý bán hàng, thỏa mãn trải nghiệm khách hàng… ngày càng đa dạng và được sử dụng rộng   rãi. Các đơn vị kinh doanh tích cực kết hợp bán hàng trực tuyến qua website hoặc các ứng dụng từ bên thứ 3… 
 Vận hành thông minh, Bizhouse mang lại lợi thế kinh doanh vượt trội 
   Nhìn sang ngành công nghiệp không khói, tại các dự án nghỉ dưỡng – du lịch đẳng cấp, một trong những sức hút lớn nhất với du khách là trải nghiệm “All in one” (tất cả trong một). Điều này đồng   nghĩa những trải nghiệm mua sắm, ẩm thực, vui chơi giải trí… ngay tại điểm đến là một lực hấp dẫn không thể thiếu. Ứng dụng công nghệ vận hành thông minh, những trải nghiệm này sẽ cùng lúc gia tăng   du khách và lợi nhuận cho các chủ nhân kinh doanh tại dự án nghỉ dưỡng – du lịch.  
   Đây là lý do những xu hướng tất yếu đảm bảo hiệu quả kinh doanh, cũng như giúp thỏa mãn và cá nhân hóa tối đa nhu cầu của từng du khách hội tụ tại dự án hơn 2 tỷ đô MerryLand Quy Nhơn. Cụ thể, Hưng   Thịnh Innovation – công ty thành viên của Tập đoàn Hưng Thịnh, chủ đầu tư dự án – đã phát triển giải pháp thông minh Merry Passport, được tích hợp trong vận hành Bizhouse Canal District. Là   platform quản lý dịch vụ và vận hành Smart City, Merry Passport trở thành công cụ tuyệt vời giúp các nhà đầu tư, các đơn vị kinh doanh tại Bizhouse Canal District tối ưu hóa hiệu suất sinh   lời.  
 Bizhouse Canal District sẽ được vận hành theo tiêu chuẩn thông minh. 
   Không còn thủ tục đăng ký kinh doanh rườm rà, không cần tìm kiếm và mua một phần mềm quản lý bán hàng hay tự tạo các kênh thanh toán, Merry Passport cho phép đơn vị kinh doanh tại Bizhouse đăng ký   và quản lý qua Mobile App, Website. Chủ nhân Bizhouse được trao quyền chủ động trong việc đăng sản phẩm kinh doanh, phòng cho thuê, tương tác với khách hàng, giới thiệu chương trình khuyến   mại, tiếp nhận booking từ khách hàng… 
   Quá trình vận hành cửa hàng từ quản lý kho hàng, xử lý đơn hàng, giao hàng, quản lý thu chi cho đến các chương trình khách hàng thân thiết, kênh thanh toán… sẽ được thực hiện thông qua Merry   Passport. 
   Ứng dụng này còn hỗ trợ quảng bá các dịch vụ tại Bizhouse Canal District đến với khách hàng dựa trên thấu hiểu nhu cầu người dùng. Chẳng hạn, sau khi du khách vừa có một chuyến dạo bộ, Merry   Passport sẽ gợi ý về những Bizhouse kinh doanh dịch vụ massage hoặc ẩm thực… Chủ nhân Bizhouse sẽ được thừa hưởng các kênh thanh toán của Hưng Thịnh như ví Merry Passport, thẻ ATM, thẻ tín dụng… mà   không cần phải tìm đến bên thứ 3 cung cấp. Đơn vị kinh doanh cũng sẽ được sử dụng dịch vụ logistics từ các đối tác của Tập đoàn Hưng Thịnh, dễ dàng lựa chọn nhà cung cấp và nhận được mức giá ưu   đãi… 
 Chủ nhân những căn Bizhouse Canal District sẽ ứng dụng Merry Passport, tạo nên cộng đồng kinh doanh gắn kết và gia tăng lợi nhuận. 
   Cùng với vận hành thông minh, các căn Bizhouse còn được áp dụng nhiều chương trình thu hút nguồn khách chủ động, đảm bảo hiệu quả kinh doanh như: Các màn trình diễn tinh hoa võ thuật Bình Định,   show diễn nhạc nước, các sự kiện lớn… 
   Bên cạnh đó là hoạt động ký kết hợp tác với các đối tác lữ hành như Vietravel để thiết kế các gói trải nghiệm du lịch, thẻ thành viên, voucher… nhằm kích cầu điểm đến, thu hút du khách đến với   Bizhouse Canal District và MerryLand Quy Nhơn. 
   Các chiến lược cùng cộng hưởng lẫn nhau, hứa hẹn mang đến cho nhà đầu tư Bizhouse Canal District môi trường kinh doanh sầm uất với nguồn khách luôn dồi dào, tiết kiệm thời gian và chi phí, quản lý   hiệu quả các nguồn lực, tạo ra lợi nhuận hấp dẫn. 
 Nguyễn Nam 
 Khách hàng cười để thanh toán – Một trong những hình thức đa dạng hóa kênh thanh toán được nhiều cửa hàng sử dụng.    Đó chỉ là hai trong số rất nhiều hình thức số hóa hoạt động kinh doanh mà các cửa hàng truyền thống trên khắp thế giới áp dụng nhằm gia tăng sức hút cùng lợi thế cạnh tranh. Các cửa hàng truyền   thống cũng tăng cường ứng dụng công nghệ thông minh trong vận hành nhằm tiết giảm chi phí. Có thể kể đến như: tự động xử lý đơn hàng, quản lý hàng tồn kho, kiểm soát giao hàng, đa dạng hình thức   thanh toán…    Cùng với đó, ngành bán lẻ thế giới đang chứng kiến sự kết hợp các cửa hàng truyền thống (offline) với các kênh bán trực tuyến (online); trải nghiệm dịch vụ đa kênh… nhằm tăng khả năng tiếp cận, tối   ưu chuyển đổi khách hàng tiềm năng. Đơn cử Starbucks với ứng dụng cho phép khách hàng đặt hàng và thanh toán qua app trước khi tới cửa hàng để tiết kiệm thời gian…    Tại Việt Nam, công nghệ đang trở thành yếu tố quan trọng trong vận hành kinh doanh bán lẻ. Các phần mềm quản lý bán hàng, thỏa mãn trải nghiệm khách hàng… ngày càng đa dạng và được sử dụng rộng   rãi. Các đơn vị kinh doanh tích cực kết hợp bán hàng trực tuyến qua website hoặc các ứng dụng từ bên thứ 3…  Vận hành thông minh, Bizhouse mang lại lợi thế kinh doanh vượt trội    Nhìn sang ngành công nghiệp không khói, tại các dự án nghỉ dưỡng – du lịch đẳng cấp, một trong những sức hút lớn nhất với du khách là trải nghiệm “All in one” (tất cả trong một). Điều này đồng   nghĩa những trải nghiệm mua sắm, ẩm thực, vui chơi giải trí… ngay tại điểm đến là một lực hấp dẫn không thể thiếu. Ứng dụng công nghệ vận hành thông minh, những trải nghiệm này sẽ cùng lúc gia tăng   du khách và lợi nhuận cho các chủ nhân kinh doanh tại dự án nghỉ dưỡng – du lịch.     Đây là lý do những xu hướng tất yếu đảm bảo hiệu quả kinh doanh, cũng như giúp thỏa mãn và cá nhân hóa tối đa nhu cầu của từng du khách hội tụ tại dự án hơn 2 tỷ đô MerryLand Quy Nhơn. Cụ thể, Hưng   Thịnh Innovation – công ty thành viên của Tập đoàn Hưng Thịnh, chủ đầu tư dự án – đã phát triển giải pháp thông minh Merry Passport, được tích hợp trong vận hành Bizhouse Canal District. Là   platform quản lý dịch vụ và vận hành Smart City, Merry Passport trở thành công cụ tuyệt vời giúp các nhà đầu tư, các đơn vị kinh doanh tại Bizhouse Canal District tối ưu hóa hiệu suất sinh   lời.   Bizhouse Canal District sẽ được vận hành theo tiêu chuẩn thông minh.    Không còn thủ tục đăng ký kinh doanh rườm rà, không cần tìm kiếm và mua một phần mềm quản lý bán hàng hay tự tạo các kênh thanh toán, Merry Passport cho phép đơn vị kinh doanh tại Bizhouse đăng ký   và quản lý qua Mobile App, Website. Chủ nhân Bizhouse được trao quyền chủ động trong việc đăng sản phẩm kinh doanh, phòng cho thuê, tương tác với khách hàng, giới thiệu chương trình khuyến   mại, tiếp nhận booking từ khách hàng…    Quá trình vận hành cửa hàng từ quản lý kho hàng, xử lý đơn hàng, giao hàng, quản lý thu chi cho đến các chương trình khách hàng thân thiết, kênh thanh toán… sẽ được thực hiện thông qua Merry   Passport.    Ứng dụng này còn hỗ trợ quảng bá các dịch vụ tại Bizhouse Canal District đến với khách hàng dựa trên thấu hiểu nhu cầu người dùng. Chẳng hạn, sau khi du khách vừa có một chuyến dạo bộ, Merry   Passport sẽ gợi ý về những Bizhouse kinh doanh dịch vụ massage hoặc ẩm thực… Chủ nhân Bizhouse sẽ được thừa hưởng các kênh thanh toán của Hưng Thịnh như ví Merry Passport, thẻ ATM, thẻ tín dụng… mà   không cần phải tìm đến bên thứ 3 cung cấp. Đơn vị kinh doanh cũng sẽ được sử dụng dịch vụ logistics từ các đối tác của Tập đoàn Hưng Thịnh, dễ dàng lựa chọn nhà cung cấp và nhận được mức giá ưu   đãi… 
 Chủ nhân những căn Bizhouse Canal District sẽ ứng dụng Merry Passport, tạo nên cộng đồng kinh doanh gắn kết và gia tăng lợi nhuận. 
   Cùng với vận hành thông minh, các căn Bizhouse còn được áp dụng nhiều chương trình thu hút nguồn khách chủ động, đảm bảo hiệu quả kinh doanh như: Các màn trình diễn tinh hoa võ thuật Bình Định,   show diễn nhạc nước, các sự kiện lớn… 
   Bên cạnh đó là hoạt động ký kết hợp tác với các đối tác lữ hành như Vietravel để thiết kế các gói trải nghiệm du lịch, thẻ thành viên, voucher… nhằm kích cầu điểm đến, thu hút du khách đến với   Bizhouse Canal District và MerryLand Quy Nhơn. 
   Các chiến lược cùng cộng hưởng lẫn nhau, hứa hẹn mang đến cho nhà đầu tư Bizhouse Canal District môi trường kinh doanh sầm uất với nguồn khách luôn dồi dào, tiết kiệm thời gian và chi phí, quản lý   hiệu quả các nguồn lực, tạo ra lợi nhuận hấp dẫn. 
 Nguyễn Nam 
   Cùng với vận hành thông minh, các căn Bizhouse còn được áp dụng nhiều chương trình thu hút nguồn khách chủ động, đảm bảo hiệu quả kinh doanh như: Các màn trình diễn tinh hoa võ thuật Bình Định,   show diễn nhạc nước, các sự kiện lớn…    Bên cạnh đó là hoạt động ký kết hợp tác với các đối tác lữ hành như Vietravel để thiết kế các gói trải nghiệm du lịch, thẻ thành viên, voucher… nhằm kích cầu điểm đến, thu hút du khách đến với   Bizhouse Canal District và MerryLand Quy Nhơn.    Các chiến lược cùng cộng hưởng lẫn nhau, hứa hẹn mang đến cho nhà đầu tư Bizhouse Canal District môi trường kinh doanh sầm uất với nguồn khách luôn dồi dào, tiết kiệm thời gian và chi phí, quản lý   hiệu quả các nguồn lực, tạo ra lợi nhuận hấp dẫn.  Nguyễn Nam 
</t>
  </si>
  <si>
    <t>17 thương hiệu bán lẻ ký kết hợp tác với Hung Thinh Commercial Property tại Canal District</t>
  </si>
  <si>
    <t>https://www.tintucfn.com/business/17-thuong-hieu-ban-le-ky-ket-hop-tac-voi-hung-thinh-commercial-property-tai-canal-district/</t>
  </si>
  <si>
    <t xml:space="preserve">   17 thương hiệu bán lẻ đầu tiên hợp tác mở các cửa hàng, dịch vụ tại Bizhouse Canal District là các thương hiệu uy tín hàng đầu trong lĩnh vực hoạt động. Với ngành F&amp;B là Trung Nguyên Legend,   Golden Gate (Gogi, Kichi Kichi, Sumo BBQ, Hutong), Spicy Box, Chicken Fire, Toco toco Milk Tea, Asiana Foodcourt, Hoàng Long Restaurant, Atrip Bar/Pub; Với ngành Thời trang là Exullmode Fashion,   The New Playground Fashion, CATSA Fashion; Tại lĩnh vực dịch vụ – vui chơi giải trí là Khơ Thị Skincare &amp; Clinic, Beta Cinema, Minigood, Miniso, Quy Nhơn Tourist và Bồ Kết Spa.    Lễ ký kết là một trong những hoạt động trọng điểm nhằm triển khai chiến lược vận hành sớm Bizhouse Canal District của Hung Thinh Commercial Property, bên cạnh các hoạt động trải nghiệm đã diễn ra   như trình diễn nhạc nước 3D mapping, biểu diễn võ thuật Bình Định… 17 thương hiệu bán lẻ tham gia ký kết sẽ hiện diện và kinh doanh thương mại tại các dãy Bizhouse Canal District, góp phần hoàn   thiện tiện ích dịch vụ, thu hút dòng khách tới MerryLand Quy Nhơn.    Giữ vai trò đơn vị vận hành Bizhouse Canal District tại thành phố bán đảo MerryLand Quy Nhơn, Hung Thinh Commercial Property sẽ đồng hành cùng các đối tác, triển khai nhiều hoạt động nhằm hỗ trợ   các thương hiệu thu hút nguồn khách chủ động; đồng thời tư vấn về quản lý vận hành, các giải pháp công nghệ, quảng bá… Các bên ký kết sẽ cùng phối hợp chặt chẽ trong các chương trình thông tin,   truyền thông tiếp thị để lan tỏa và nâng cao hình ảnh, thương hiệu của mỗi bên. 
 Nghi thức ký kết giữa Hung Thinh Commercial Property và các thương hiệu thuộc nhóm ngành Thời trang 
   Trong khuôn khổ lễ ký kết, bà Lê Phương Thúy, Tổng giám đốc Hung Thinh Commercial Property khẳng định, cùng với chương trình vận hành sớm, đơn vị sẽ ứng dụng công nghệ hiện đại trong khai thác vận   hành Bizhouse với giải pháp Merry Passport. Giải pháp thông minh này sẽ giúp gia tăng trải nghiệm cho du khách, hình thành cộng đồng kinh doanh gắn kết, đồng thời tối ưu hoạt động khai thác, quản   lý cho các chủ nhân Bizhouse, các nhãn hàng hiện diện… 
   Bà Lê Phương Thúy khẳng định: “Với sự kiện ký kết hợp tác chiến lược này, sự cộng hưởng thế mạnh của các Quý đối tác, của Tập đoàn Hưng Thịnh sẽ tạo nên sản phẩm bất động sản có chất lượng vượt   trội và kiến tạo những cộng đồng thịnh vượng. Chiến lược này đưa Bizhouse Canal District trở thành một “vương quốc không ngủ” đa tầng trải nghiệm, một thủ phủ thương mại, một nơi tuyệt vời để sống,   nghỉ dưỡng, kinh doanh lâu dài, bền vững.” 
   Cũng theo bà Lê Phương Thúy, sự kiện ký kết cùng 17 thương hiệu bán lẻ là bước khởi đầu cho hàng loạt sự xuất hiện của các đối tác thương mại Việt Nam và quốc tế tại Bizhouse Canal District   (MerryLand Quy Nhơn). Hoạt động thương mại sầm uất với đa dạng lĩnh vực được quy hoạch để đón đầu nhu cầu trải nghiệm của du khách toàn cầu, sẵn sàng phục vụ dòng khách dự kiến lên tới 37.000   lượt/ngày đêm khi “thành phố bán đảo” MerryLand Quy Nhơn chính thức đi vào vận hành. 
   Đại diện các doanh nghiệp ký kết – bà Nguyễn Thị Thu Hoài – Tổng giám đốc Khơ Thị Skincare &amp; Clinic cho biết: “Chúng tôi nhìn thấy sự cộng hưởng từ các ngành hàng chủ chốt sẽ kinh doanh tại   Bizhouse sắp tới và yên tâm với tiềm năng sinh lời khi Hung Thinh Commercial Property tâm huyết xây dựng hệ sinh thái bán lẻ có tầm nhìn lâu dài bền vững.” 
   Các doanh nghiệp tin tưởng rằng, Tập đoàn Hưng Thịnh với hơn 20 năm uy tín cùng năng lực quản lý vận hành của Hung Thinh Commercial Property sẽ là cơ sở quan trọng giúp các thương hiệu gặt hái   thành công khi kinh doanh tại Bizhouse. Đồng thời, các thương hiệu bán lẻ cũng đóng góp thu hút du khách Việt Nam và quốc tế tới thành phố biển Quy Nhơn. 
 Các thương hiệu sẽ kinh doanh tại chuỗi Bizhouse dọc theo quảng trường nhạc nước 
   Hung Thinh Commercial Property – thành viên Tập đoàn Hưng Thịnh, là công ty sở hữu, quản lý và vận hành nhiều trung tâm thương mại lớn tại TP.HCM và các tỉnh lân cận. Hiện nay, Hung Thinh   Commercial Property đang điều hành các trung tâm mua sắm, shophouse thuộc 12 dự án của Tập đoàn Hưng Thịnh. Đơn vị này cũng là đối tác uy tín được nhiều thương hiệu lớn chọn mặt gửi vàng như   Starbucks, Jollibee, Lotte Cinema, GS25, VNVC, Lock&amp;Lock… 
   Với chiến lược vận hành sớm và vận hành thông minh được Hung Thinh Commercial Property triển khai tại Bizhouse Canal Dictrict sẽ mang đến một diện mạo luôn sôi động, đảm bảo hiệu suất sinh lời cho   các chủ sở hữu. Đây cũng là chiến lược dài hạn của Tập đoàn Hưng Thịnh nhằm phát triển nơi đây thành khu trung tâm thương mại – tiện ích sầm uất của MerryLand Quy Nhơn, góp phần tạo nên điểm đến   mới thúc đẩy sự phát triển du lịch – kinh tế – xã hội của Quy Nhơn- Bình Định. 
   Trong khuôn khổ lễ ký kết, bà Lê Phương Thúy, Tổng giám đốc Hung Thinh Commercial Property khẳng định, cùng với chương trình vận hành sớm, đơn vị sẽ ứng dụng công nghệ hiện đại trong khai thác vận   hành Bizhouse với giải pháp Merry Passport. Giải pháp thông minh này sẽ giúp gia tăng trải nghiệm cho du khách, hình thành cộng đồng kinh doanh gắn kết, đồng thời tối ưu hoạt động khai thác, quản   lý cho các chủ nhân Bizhouse, các nhãn hàng hiện diện…    Bà Lê Phương Thúy khẳng định: “Với sự kiện ký kết hợp tác chiến lược này, sự cộng hưởng thế mạnh của các Quý đối tác, của Tập đoàn Hưng Thịnh sẽ tạo nên sản phẩm bất động sản có chất lượng vượt   trội và kiến tạo những cộng đồng thịnh vượng. Chiến lược này đưa Bizhouse Canal District trở thành một “vương quốc không ngủ” đa tầng trải nghiệm, một thủ phủ thương mại, một nơi tuyệt vời để sống,   nghỉ dưỡng, kinh doanh lâu dài, bền vững.”    Cũng theo bà Lê Phương Thúy, sự kiện ký kết cùng 17 thương hiệu bán lẻ là bước khởi đầu cho hàng loạt sự xuất hiện của các đối tác thương mại Việt Nam và quốc tế tại Bizhouse Canal District   (MerryLand Quy Nhơn). Hoạt động thương mại sầm uất với đa dạng lĩnh vực được quy hoạch để đón đầu nhu cầu trải nghiệm của du khách toàn cầu, sẵn sàng phục vụ dòng khách dự kiến lên tới 37.000   lượt/ngày đêm khi “thành phố bán đảo” MerryLand Quy Nhơn chính thức đi vào vận hành.    Đại diện các doanh nghiệp ký kết – bà Nguyễn Thị Thu Hoài – Tổng giám đốc Khơ Thị Skincare &amp; Clinic cho biết: “Chúng tôi nhìn thấy sự cộng hưởng từ các ngành hàng chủ chốt sẽ kinh doanh tại   Bizhouse sắp tới và yên tâm với tiềm năng sinh lời khi Hung Thinh Commercial Property tâm huyết xây dựng hệ sinh thái bán lẻ có tầm nhìn lâu dài bền vững.”    Các doanh nghiệp tin tưởng rằng, Tập đoàn Hưng Thịnh với hơn 20 năm uy tín cùng năng lực quản lý vận hành của Hung Thinh Commercial Property sẽ là cơ sở quan trọng giúp các thương hiệu gặt hái   thành công khi kinh doanh tại Bizhouse. Đồng thời, các thương hiệu bán lẻ cũng đóng góp thu hút du khách Việt Nam và quốc tế tới thành phố biển Quy Nhơn. 
 Các thương hiệu sẽ kinh doanh tại chuỗi Bizhouse dọc theo quảng trường nhạc nước 
   Hung Thinh Commercial Property – thành viên Tập đoàn Hưng Thịnh, là công ty sở hữu, quản lý và vận hành nhiều trung tâm thương mại lớn tại TP.HCM và các tỉnh lân cận. Hiện nay, Hung Thinh   Commercial Property đang điều hành các trung tâm mua sắm, shophouse thuộc 12 dự án của Tập đoàn Hưng Thịnh. Đơn vị này cũng là đối tác uy tín được nhiều thương hiệu lớn chọn mặt gửi vàng như   Starbucks, Jollibee, Lotte Cinema, GS25, VNVC, Lock&amp;Lock… 
   Với chiến lược vận hành sớm và vận hành thông minh được Hung Thinh Commercial Property triển khai tại Bizhouse Canal Dictrict sẽ mang đến một diện mạo luôn sôi động, đảm bảo hiệu suất sinh lời cho   các chủ sở hữu. Đây cũng là chiến lược dài hạn của Tập đoàn Hưng Thịnh nhằm phát triển nơi đây thành khu trung tâm thương mại – tiện ích sầm uất của MerryLand Quy Nhơn, góp phần tạo nên điểm đến   mới thúc đẩy sự phát triển du lịch – kinh tế – xã hội của Quy Nhơn- Bình Định. 
   Hung Thinh Commercial Property – thành viên Tập đoàn Hưng Thịnh, là công ty sở hữu, quản lý và vận hành nhiều trung tâm thương mại lớn tại TP.HCM và các tỉnh lân cận. Hiện nay, Hung Thinh   Commercial Property đang điều hành các trung tâm mua sắm, shophouse thuộc 12 dự án của Tập đoàn Hưng Thịnh. Đơn vị này cũng là đối tác uy tín được nhiều thương hiệu lớn chọn mặt gửi vàng như   Starbucks, Jollibee, Lotte Cinema, GS25, VNVC, Lock&amp;Lock…    Với chiến lược vận hành sớm và vận hành thông minh được Hung Thinh Commercial Property triển khai tại Bizhouse Canal Dictrict sẽ mang đến một diện mạo luôn sôi động, đảm bảo hiệu suất sinh lời cho   các chủ sở hữu. Đây cũng là chiến lược dài hạn của Tập đoàn Hưng Thịnh nhằm phát triển nơi đây thành khu trung tâm thương mại – tiện ích sầm uất của MerryLand Quy Nhơn, góp phần tạo nên điểm đến   mới thúc đẩy sự phát triển du lịch – kinh tế – xã hội của Quy Nhơn- Bình Định. 
</t>
  </si>
  <si>
    <t>Giá xăng dầu tăng cao kỷ lục, doanh nghiệp ‘khó chồng khó’</t>
  </si>
  <si>
    <t>Tháng Sáu 26, 2022</t>
  </si>
  <si>
    <t>https://www.tintucfn.com/business/gia-xang-dau-tang-cao-ky-luc-doanh-nghiep-kho-chong-kho/</t>
  </si>
  <si>
    <t xml:space="preserve">   Tại kỳ điều chỉnh giá xăng dầu ngày 21/6, xăng Ron 95 III lập đỉnh mới khi gần chạm ngưỡng 33 nghìn đồng/lít, xăng E5 Ron 92 ở mức 31.300 đồng/lít, dầu diesel loại 0,05S giá 30.010   đồng/lít,…    Ðây là mức giá cao kỷ lục từ trước đến nay, kéo theo hệ lụy khiến hàng loạt nguyên vật liệu tăng theo. Nếu không kịp thời ngăn chặn “cơn bão giá” hàng hóa, sẽ gây ảnh hưởng tiêu cực tới đời sống,   sinh hoạt của người dân cũng như sự phát triển của nền kinh tế – xã hội.    Đại diện một doanh nghiệp chuyên sản xuất hàng thực phẩm chia sẻ, hiện chi phí xăng dầu chiếm 25 – 30% tổng chi phí sản xuất của đơn vị, tác động mạnh vào giá thành sản phẩm, ảnh hưởng đến thu nhập   người lao động. Giá xăng liên tục tăng cao khiến giá nguyên liệu tăng gấp 3 – 4 lần so với cùng kỳ năm trước, buộc đơn vị phải lên phương án tăng giá sản phẩm trong thời gian tới.     Một số doanh nghiệp khác cũng cho biết, giá xăng dầu tăng cao đã gây áp lực rất lớn đến chi phí vận hành trực tiếp tại doanh nghiệp, đánh mạnh vào nỗ lực gượng dậy sau hơn hai năm đình trệ vì dịch   Covid-19. Hiện các doanh nghiệp phải giảm công suất xuống còn 60%, giá sản phẩm chỉ dám tăng khoảng 10% nhằm giảm lỗ do yếu tố cạnh tranh thị trường và nhu cầu của người dân đang giảm xuống.    Giới chuyên gia nhận định, giá xăng dầu trong nước tiếp tục tăng tất yếu sẽ kéo theo hàng loạt loại hàng hóa khác tăng giá theo khiến đời sống sinh hoạt, sản xuất của người lao động và doanh nghiệp   “khó chồng khó” sau đại dịch Covid-19.    Do đó, Nhà nước cần tiếp tục nghiên cứu, giảm các loại thuế, phí để hỗ trợ kịp thời người dân và doanh nghiệp. Xăng dầu là mặt hàng thiết yếu, là đầu vào của hầu hết ngành sản xuất, do đó, khi xăng   tăng giá không chỉ ảnh hưởng trực tiếp đến người tiêu dùng mà còn ảnh hưởng tiêu cực đến hoạt động sản xuất, kinh doanh nên vấn đề cấp bách hiện nay là cần nhanh chóng kìm hãm đà tăng giá xăng dầu   cũng như các loại hàng hóa khác.    Trong một diễn biến có liên quan, mới đây, Liên đoàn Thương mại và Công nghiệp Việt Nam (VCCI) đã trả lời Bộ Tài chính về dự thảo Nghị quyết mức thuế bảo vệ môi trường đối với xăng, dầu, mỡ nhờn.    Theo đó, VCCI đánh giá ưu điểm của việc cắt giảm thuế bảo vệ môi trường là có thể thực hiện ngay trong tháng 7, do thuộc thẩm quyền của Ủy ban Thường vụ Quốc hội. Nếu lựa chọn cắt giảm thuế tiêu   thụ đặc biệt hoặc thuế giá trị gia tăng, phải đợi kỳ họp Quốc hội gần nhất vào cuối năm 2022, như vậy sẽ ảnh hưởng lớn đến mục tiêu kiểm soát lạm phát, ổn định kinh tế vĩ mô hiện nay.    Về lâu dài, VCCI đề nghị Bộ Tài chính tiếp tục nghiên cứu, đánh giá tác động của việc bãi bỏ thuế tiêu thụ đặc biệt đối với xăng và có văn bản báo cáo Quốc hội vào kỳ họp tới. Trước đó, Bộ Tài   chính hoàn thiện dự thảo Nghị quyết của Ủy ban Thường vụ Quốc hội về mức thuế bảo vệ môi trường đối với xăng, dầu, mỡ nhờn đến hết ngày 31/12/2022.    Theo đó, Bộ đề xuất giảm 500-1.000 đồng/lít thuế bảo vệ môi trường đối với các mặt hàng xăng, dầu, nhằm ổn định giá xăng dầu trong nước trước biến động của giá thế giới. </t>
  </si>
  <si>
    <t>Chất lượng là ‘chìa khóa’ giúp ngành điều nâng cao năng lực cạnh tranh</t>
  </si>
  <si>
    <t>https://www.tintucfn.com/business/chat-luong-la-chia-khoa-giup-nganh-dieu-nang-cao-nang-luc-canh-tranh/</t>
  </si>
  <si>
    <t xml:space="preserve"> Nhiều yếu tố tác động    Theo thống kê từ Hiệp hội Điều Việt Nam (VINACAS), 5 tháng đầu năm 2022 toàn ngành đã xuất khẩu được 206.112 tấn điều nhân các loại, kim ngạch xuất khẩu đạt trên 1,19 tỷ USD, giảm 7,81% về lượng,   và giảm 6,81 về trị giá. Giá xuất khẩu bình quân đạt khoảng 5.792 USD/tấn, tăng 1,45% so với cùng kỳ năm 2021.    Về nhập khẩu, 5 tháng đầu năm 2022, các doanh nghiệp ngành điều nhập khẩu khoảng 968.000 tấn điều thô từ nước ngoài với giá trị gần 1,4 tỷ USD, giảm 35,24% về lượng và giảm 37,84% về trị giá. Tuy   nhiên nếu xem xét giá nhập khẩu điều thô từ châu Phi từ đầu vụ đến nay đã tăng 15-20% so với cùng kỳ.    Trong khi đó, về mùa vụ thu hoạch điều năm 2022 ở Việt Nam và Ấn Độ không thuận lợi, vụ điều tại Việt Nam năm nay đến trễ hơn do ảnh hưởng biến đổi khí hậu, ở một số vùng trồng điều chính cũng có   dấu hiệu sâu bệnh.    Ông Trần Văn Hiệp, Phó Chủ tịch VINACAS phân tích, nửa đầu năm 2022 lượng xuất khẩu nhân điều chỉ giảm nhẹ (20.000 tấn) nhưng lượng điều thô nhập khẩu giảm khá nhiều (giảm 350.000 tấn).    Điều này cho thấy các nhà nhập khẩu và chế biến đang có xu hướng chậm mua nguyên liệu do nhiều nguyên nhân, chủ yếu do không tương quan giữa giá điều thô nhập khẩu và giá nhân xuất khẩu. Giá điều   thô đang ở mức rất cao so với giá nhân bán ra, giá thành chế biến xuất khẩu cao trong khi giá bán nhân thấp. Các nhà máy chế biến khó cân đối cho hoà vốn, chưa tính đến lãi.    Ông Hiệp cho biết, những diễn biến của thế giới như xung đột Nga – Ukraine, lạm phát toàn cầu đang ảnh hưởng đến sự tiêu thụ và xuất khẩu hạt điều của Việt Nam. Cụ thể, năm 2021 Nga là thị trường   xếp thứ 11 trong tổng số 104 thị trường xuất khẩu của nhân điều Việt Nam với giá trị xuất khẩu gần 62 triệu USD. Từ khi xung đột Nga – Ukraine xảy ra, Nga bị loại ra khỏi hệ thống thanh toán SWIFT,   việc xuất khẩu hạt điều Việt Nam vào Nga gặp khó khăn khâu thanh toán, ảnh hưởng lớn đến xuất khẩu nhân điều đi thị trường này.    Lạm phát ở Mỹ, châu Âu đang lan ra khắp thế giới, với việc giá cả các mặt hàng đều đắt đỏ như hiện nay, người dân phải chi nhiều tiền hơn cho các nhu cầu thiết yếu, điều này dẫn đến những mặt hàng   không thiết yếu như hạt điều sẽ tiêu thụ chậm và giá điều cũng rất khó tăng trong thời điểm này. Trong khi đó, thị trường lớn khác của Việt Nam là Trung Quốc vẫn duy trì chính sách Zero Covid   khiến việc xuất khẩu nhân điều cũng như các nông sản khác tiếp tục gặp bất lợi.  Đảm bảo chất lượng sản phẩm    Cùng với vấn đề cung cầu, giá cả, ông Trần Hữu Hậu, Phó Tổng thư ký VINACAS cũng nêu một số vấn đề liên quan đến đảm bảo chất lượng của ngành điều. Thời gian qua do ảnh hưởng của dịch Covid-19 và   tắc nghẽn logistics, thiếu contianer rỗng trên quy mô lớn dẫn đến tình trạng nhiều lô điều thô nhập khẩu từ châu Phi về Việt Nam bị chậm tiến độ, một số phải lưu kho thời gian dài làm giảm chất   lượng, không đảm bảo chất lượng chế biến xuất khẩu. Tương tự, một số lô điều nhân chế biến cũng phải lưu kho, sử dụng chất bảo quản, chống sâu mọt đến khi xuất đi thì bị phát hiện dư lượng   chất bảo quản, đã có một số lô hàng bị đối tác trả lại hoặc cảnh báo.    Ông Hậu cho biết, vấn đề dư lượng chất bảo quản hay chất chống sâu mọt là vấn đề lớn, doanh nghiệp cần hết sức lưu ý, khắc phục bởi việc bị phát hiện dư lượng, trả hàng không chỉ gây thiệt hại về   kinh tế, gây ảnh hưởng tiêu cực đến hình ảnh, uy tín của doanh nghiệp xuất khẩu mà cả ngành điều Việt Nam.    Mặc dù là nước xuất khẩu nhân điều hàng đầu thế giới nhưng Việt Nam cũng đã có những đối thủ cầu bắt đầu trỗi dậy, đặc biệt là các nước châu Phi khi họ có lợi thế về nguồn nguyên liệu tại chỗ, việc   vận chuyển đến các thị trường lớn như Mỹ, EU nhanh hơn, rẻ hơn. Chính vì vậy, doanh nghiệp Việt Nam cần lưu ý, đảm bảo chất lượng tốt nhất, giao hàng đúng tiến độ để giữ uy tín, lòng tin của   khách hàng; đồng thời tập trung nâng cao tỷ trọng sản phẩm chế biến để nâng giá trị gia tăng và thương hiệu điều Việt Nam.    Ông Phạm Văn Công, Chủ tịch VINACAS cho biết, để đảm bảo đáp ứng các tiêu chuẩn của thị trường xuất khẩu, hiệp hội đề nghị các cơ quan chức năng hỗ trợ cập nhật và hướng dẫn thực hiện các quy định   mới về kiểm soát an toàn thực phẩm của thị trường nước ngoài, đặc biệt là các thị trường Trung Quốc, EU, Mỹ…    Đối với Bộ Nông nghiệp và Phát triển nông thôn, hiệp hội kiến nghị tiếp tục hỗ trợ nghiên cứu và xây dựng các tiêu chuẩn, quy chuẩn kỹ thuật chuyên ngành cho hạt điều và các sản phẩm phụ của cây   điều để có cơ sở đánh giá chất lượng. Song song đó, ngành Nông nghiệp cần đánh giá, quy hoạch ổn định là lâu dài các vùng trồng điều. Trong điều kiện khó gia tăng diện tích điều trong nước thì   cần có giải pháp hợp tác khai thác và phát triển vùng nguyên liệu điều tại Campuchia và nam Lào để đảm bảo nguồn cung nguyên liệu cho chế biến, xuất khẩu.    Về thị trường, ông Phạm Văn Công cũng mong muốn Bộ Công Thương hỗ trợ doanh nghiệp điều tham gia các chương trình xúc tiến thương mại trong và ngoài nước, tăng cường thông tin về thị trường, khách   hàng, xu hướng tiêu dùng, các rủi ro thương mại cũng như cách ứng phó hiệu quả. Với doanh nghiệp xuất khẩu, ông Phạm Văn Công lưu ý, trong bối cảnh thương mại thế giới nhiều biến động khó   lường, đã xuất hiện tình trạng lừa đảo, tranh chấp xuất khẩu khá nhiều, điển hình như vụ việc 100 container điều xuất khẩu đi Italy vào đầu năm 2022.    Vì vậy, doanh nghiệp phải lưu ý các điều khoản chi tiết trong hợp đồng, bộ chứng từ xuất khẩu, hình thức thanh toán, xem xét đối tác có đủ tin cậy không. Trước khi ký kết hợp đồng xuất, nhập khẩu   phải tìm hiểu kỹ thông tin nhà môi giới có đủ uy tín, tránh các tranh chấp thương mại vì nhiều vụ việc tranh chấp kéo dài đến 3 năm khiến doanh nghiệp thiệt hại cả về tài chính lẫn thời gian để   theo đuổi vụ việc. </t>
  </si>
  <si>
    <t>Có gì đặc biệt trong Tổ hợp Thiên đường sữa vừa được Vinamilk và Mộc Châu Milk khởi công?</t>
  </si>
  <si>
    <t>Tháng Sáu 24, 2022</t>
  </si>
  <si>
    <t>https://www.tintucfn.com/business/co-gi-dac-biet-trong-to-hop-thien-duong-sua-vua-duoc-vinamilk-va-moc-chau-milk-khoi-cong/</t>
  </si>
  <si>
    <t xml:space="preserve">     Dựa trên định hướng mục tiêu là phát triển du lịch tại Mộc Châu gắn liền với chiến lược phát triển nông nghiệp tỉnh Sơn La, trong đó ngành chăn nuôi bò sữa là chủ lực, Vinamilk và Mộc Châu Milk đã xây dựng “Tổ hợp Thiên đường sữa Mộc Châu” như một hệ sinh thái khép   kín từ sản xuất nông nghiệp tới chế biến sữa công nghệ cao đi đôi với phát triển bền vững, kết hợp du lịch sinh thái. Có thể nói, đây là một trong những dự án về nông nghiệp công nghệ cao có quy mô   đầu tư lớn nhất từ trước đến nay và cũng là mô hình “Thiên đường sữa” đầu tiên được Vinamilk và Mộc Châu Milk được giới thiệu tại Việt Nam.      Dự lễ khởi công Tổ hợp, Thủ tướng Phạm Minh Chính kỳ vọng Vinamilk và Mộc Châu Milk sẽ cùng nhau phát triển nền nông nghiệp xanh, sạch, công nghệ cao, nền kinh tế nông nghiệp toàn diện và   tuần hoàn, kết nối các lĩnh vực như nông nghiệp công nghệ cao, công nghiệp, du lịch thành chuỗi giá trị để phát triển bền vững tại Mộc Châu.    Tổ hợp gồm 2 dự án thành phần: Dự án Trang trại bò sữa công nghệ cao kết hợp du lịch sinh thái và dự án Nhà máy sữa công nghệ cao Mộc Châu Milk. Tổng vốn đầu tư của tổ hợp lên tới 3.150 tỷ đồng,   với mục tiêu đưa Mộc Châu trở thành thủ phủ chăn nuôi bò sữa công nghệ cao tại phía Bắc, là hình mẫu của ngành công nghiệp chăn nuôi bò sữa tại Việt Nam cũng như bắt kịp với các xu hướng phát triển   trên thế giới.    Trang trại chăn nuôi bò sữa công nghệ cao sẽ được ứng dụng công nghệ 4.0 toàn diện, đầu tư các công nghệ kỹ thuật tiên tiến hàng đầu thế giới trong mô hình chăn nuôi, quản lý như: Hệ thống quản lý   phối trộn khẩu phần, hệ thống lập khẩu phần chuyên dụng, hệ thống tắm mát, phần mềm quản lý phác đồ điều trị, phần mềm quản lý sức khỏe, phần mềm quản lý đàn…    Xung quanh trang trại là đồng cỏ, cây xanh, tạo cảnh quan sinh thái hài hoà với tự nhiên. Khu vực Trang trại cũng là một điểm đến để du khách có thể tham quan trải nghiệm, tìm hiểu về mô hình chăn   nuôi bò sữa công nghệ cao.      Bà Mai Kiều Liên, Chủ tịch HĐQT Mộc Châu Milk, Thành viên HĐQT kiêm Tổng giám đốc Vinamilk chia sẻ: “Khác với các Nhà máy, trang trại khác của Vinamilk là chỉ có nhà máy, hoặc   chỉ có trang trại, Thiên đường sữa Mộc Châu là tổ hợp dự án liên hoàn, kết hợp cả nhà máy, trang trại và du lịch sinh thái. Tại nhà máy, chúng tôi sẽ áp dụng hệ thống tự động hóa hoàn toàn cùng các   công nghệ thông minh mới nhất. Bên cạnh đó, Mộc Châu là địa điểm rất đặc biệt vì đây là nơi đầu tiên tại Việt Nam chăn nuôi bò sữa từ hơn 60 năm trước. Không những có khí hậu mát mẻ quanh năm mà   Mộc Châu còn sở hữu phong cảnh thiên nhiên vô cùng đẹp. Vì thế, chúng tôi lựa chọn phát triển nhà máy, trang trại kết hợp với du lịch sinh thái với ưu tiên hàng đầu là xanh, sạch, phát triển bền   vững tại đây”.    Khu công viên sinh thái dự kiến sẽ gồm các công trình cộng đồng, văn hóa, sự kiện với thiết kế kiến trúc cảnh quan ấn tượng nhưng vẫn bảo tồn thiên nhiên, đồng cỏ thảo nguyên tươi xanh, là hình ảnh   đặc trưng của cao nguyên Mộc Châu.    Khu Trung tâm nghệ thuật dân gian của Tổ hợp Thiên đường sữa Mộc Châu sẽ là nơi tổ chức các sự kiện văn hóa, nghệ thuật mang đậm bản sắc Tây Bắc và liên quan đến hoạt động nông nghiệp, chăn nuôi bò   sữa, sản xuất sữa. Trung tâm sẽ mở cửa và tiếp đón các đoàn khách tới tham quan, tìm hiểu về trang trại, canh tác nông nghiệp hoặc tham gia các sự kiện văn hóa, cộng đồng, từ đó hiểu thêm về văn   hóa, con người Mộc Châu, biết thêm về các hoạt động chăn nuôi bò sữa, sản xuất sữa…    Trung tâm sự kiện và thương mại dịch vụ là nơi diễn ra các hoạt động tham quan, tìm hiểu môi trường và cảnh quan sinh thái, đồng thời quảng bá và giới thiệu sản phẩm Mộc Châu Milk và nông sản địa   phương. Du khách sẽ có cơ hội thưởng thức sản phẩm thơm ngon làm từ sữa và các thực phẩm được canh tác tại trang trại.    Hình 8: Ông Phạm Hải Nam (đứng giữa) – Tổng giám đốc Mộc Châu Milk đại diện nhận Quyết định chấp thuận chủ trương đầu tư cho hạng mục “Nhà máy sữa công nghệ cao Mộc Châu” từ lãnh đạo Tỉnh Sơn La    Hạng mục thứ hai là Nhà máy chế biến sữa công nghệ cao Mộc Châu có diện tích 26ha, tổng mức đầu tư 2 giai đoạn của nhà máy này là 2.000 tỉ đồng, với công suất thiết kế ước đạt gần 500 tấn sữa/ngày   (giai đoạn 1) và có thể nâng lên 1.000 tấn sữa/ngày (trong giai đoạn 2).    Nhà máy được thiết kế mô hình kiến trúc xanh phù hợp với cảnh quan thiên nhiên Mộc Châu; ứng dụng công nghệ 4.0 toàn diện trong hệ thống quản lý và vận hành với các tiêu chuẩn quốc tế. Nhà máy cũng   sẽ được đầu tư những công nghệ ưu việt giúp bảo vệ môi trường sinh thái, tiết kiệm tài nguyên, đảm bảo các chỉ tiêu về phát triển bền vững.    Với việc kết hợp mô hình trang trại chăn nuôi bò sữa công nghệ cao cùng du lịch sinh thái, hài hòa với môi trường tự nhiên, Vinamilk và Mộc Châu Milk mong muốn gia tăng thêm giá trị và đa   dạng hóa các sản phẩm, đồng thời quảng bá văn hóa chăn nuôi bò sữa, canh tác nông nghiệp và chế biến sữa hiện đại.    Mục tiêu của Vinamilk và Mộc Châu Milk hướng tới là đưa Mộc Châu trở thành thủ phủ chăn nuôi bò sữa công nghệ cao của Việt Nam, góp phần thúc đẩy sự phát triển của kinh tế, du lịch, khai   thác tối đa tiềm năng, lợi thế của địa phương, với mục tiêu xây dựng Sơn La nói riêng và vùng Tây Bắc nói chung theo hướng xanh, sạch và bền vững.    Tổ hợp Thiên đường sữa Mộc Châu dự kiến đi vào hoạt động chính thức vào năm 2025 được kỳ vọng sẽ trở thành “Kỳ quan Tây Bắc”, là điểm tham quan giới thiệu hoạt động sản xuất nông nghiệp và chế biến   sữa độc đáo và hấp dẫn, mang đến bước phát triển mới cho ngành chăn nuôi bò sữa và công nghiệp chế biến sữa tại địa phương, đánh dấu cột mốc đưa ngành sữa Việt Nam bước lên một tầm cao mới và tạo   dấu ấn rõ nét trên bản đồ sữa thế giới.    Bảo Quyên – VietQ </t>
  </si>
  <si>
    <t>Lợi nhuận PNJ tăng gần 66% trong tháng 5/2022</t>
  </si>
  <si>
    <t>Tháng Sáu 22, 2022</t>
  </si>
  <si>
    <t>https://www.tintucfn.com/business/loi-nhuan-pnj-tang-gan-66-trong-thang-5-2022/</t>
  </si>
  <si>
    <t xml:space="preserve">   Công ty Cổ phần Vàng bạc đá quý Phú Nhuận (HoSE: PNJ) mới đây đã công bố kết quả kinh doanh tháng 5/2022 với doanh thu thuần đạt 2.671 tỷ đồng,   tăng 68% và lãi sau thuế 141 tỷ đồng, tăng 66% so với cùng kỳ năm trước.    Theo PNJ, kết quả tích cực này đến từ khả năng ứng biến và nỗ lực của tập thể cán bộ nhân viên trong bối cảnh sức mua chung của ngành bán lẻ sụt giảm.    Lũy kế 5 tháng, doanh thu thuần đạt 15.583 tỷ đồng, tăng 47%; lãi sau thuế 1.066 tỷ đồng, tăng 47% so với cùng kỳ năm 2021. Năm nay, PNJ đã thông qua kế hoạch mục tiêu doanh thu thuần 25.835   tỷ đồng và lợi nhuận sau thuế là 1.320 tỷ đồng, tăng lần lượt 32% và 28% so với kết quả thực hiện năm liền trước. Như vậy, công ty thực hiện được 60,3% kế hoạch doanh thu và 76,5% chỉ   tiêu lợi nhuận năm sau 5 tháng.    Chi tiết hơn, doanh thu kênh bán lẻ tăng 51,3% nhờ vào các đơn vị kinh doanh tốt, tăng trưởng cao so cùng kỳ và vượt kế hoạch; các nhãn hàng ghi nhận mức tăng ấn tượng, đặc biệt là style by PNJ và   Disney; các hoạt động quảng bá nhãn hàng mang lại hiệu quả tốt.    Doanh thu kênh bán sỉ cũng có mức tăng 17,5% so với cùng kỳ năm trước và vàng miếng tăng 59,4% nhờ vào bối cảnh bất ổn địa chính trị toàn cầu và áp lực lạm phát.    Biên lợi nhuận gộp trung bình tháng 5 đạt 18,2%, tương đương cùng kỳ năm trước; lũy kế 5 tháng giảm từ mức 18,4% xuống 17,8% do tăng trưởng trong doanh thu vàng miếng và thay đổi cơ cấu hàng hóa   của kênh bán lẻ.    Tính đến cuối tháng 5, doanh nghiệp kinh doanh vàng bạc có 346 của hàng trên toàn quốc. Đơn vị đã mở mới 12 cửa hàng, đóng 8 cửa hàng và nâng cấp 10 cửa hàng.    Ông Lê Trí Thông, Phó Chủ tịch HĐQT PNJ trong cuộc họp ĐHCĐ thường niên năm 2022 cho biết năm 2022 doanh nghiệp có dự định mở mới 35-40 cửa hàng. Tuy nhiên, trong trường hợp thuận lợi, đại gia   ngành trang sức có thể mở đến 50 cửa hàng/năm.    Nhà máy của PNJ tại Gò Vấp vẫn hoạt động với công suất tối đa. PNJ sẽ tiếp tục đầu tư tăng công suất đối với nhà máy tại Long Hậu thêm 1-2 line hàng để mở rộng sản xuất trang sức vàng, đồng thời   tìm kiếm thêm mặt bằng để mở rộng nhà máy.    PNJ mới đây cũng thông qua phương án phát hành 82 triệu cổ phiếu thưởng với tỉ lệ 3:1 từ nguồn thặng dư vốn và lợi nhuận để lại. Nếu thành công, doanh nghiệp bán lẻ trang sức sẽ nâng vốn điều lệ từ   hơn 2.276 tỷ lên hơn 3.096 tỷ đồng.    Doanh nghiệp cũng lên kế hoạch trả cổ tức năm 2022 với tỉ lệ 20%, bằng mức cổ tức dự kiến trong năm 2021. Trong đó, PNJ đã tạm ứng cổ tức đợt 1/2021 tỉ lệ 6% và sẽ trả cổ tức đợt còn lại năm 2021   tỉ lệ 14%. </t>
  </si>
  <si>
    <t>Ghế massage Royal mập mờ xuất xứ, dấu hỏi về chất lượng sản phẩm</t>
  </si>
  <si>
    <t>Tháng Sáu 20, 2022</t>
  </si>
  <si>
    <t>https://www.tintucfn.com/business/ghe-massage-royal-map-mo-xuat-xu-dau-hoi-ve-chat-luong-san-pham/</t>
  </si>
  <si>
    <t xml:space="preserve"> Mập mờ nguồn gốc, xuất xứ    Trong bài viết với nhan đề “‘Thổi phồng’ công dụng ghế massage Royal, chất lượng   sản phẩm có đảm bảo?”, Chất lượng Việt Nam đề cập tới tình trạng sản phẩm ghế massage Royal (ghế massage Hoàng Gia) đang quảng cáo với thông tin sai sự thật trên các nền tảng   internet. Thương hiệu ghế massage Royal (ghế massage Hoàng Gia) của Công ty TNHH Thương mại Xuất nhập khẩu Nhất Phong (có địa chỉ tại xóm Thanh Phú, xã Thạch Trung, TP. Hà Tĩnh, tỉnh Hà Tĩnh),   công ty do ông Võ Tá Nam là người đại diện pháp luật.    Tuy nhiên, không chỉ quảng cáo sai sự thật về chất lượng, công dụng sản phẩm, thời gian qua, sản phẩm ghế massage Royal còn có dấu hiệu “mập mờ” về nguồn gốc xuất xứ. Trên website   thethaohoanggia.vn, mặc dù liên tục có những bài viết với ngôn từ “có cánh” quảng cáo về công dụng sản phẩm, tuy nhiên, không có nội dung nào nói về nguồn gốc sản phẩm này. Tất cả chỉ vỏn vẹn trong   cụm từ “công nghệ Nhật Bản”. Còn lại, những thông tin về việc sản phẩm ghế massage Royal được sản xuất tại nước nào thì không thấy Công ty TNHH Thương mại Xuất nhập khẩu Nhất Phong đề cập.    Bên cạnh đó, việc quảng cáo sản phẩm “công nghệ Nhật Bản” cũng có nhiều điểm rất “mù mờ” vì người dùng không thể biết rõ sản phẩm ghế massage Royal được sản xuất theo công nghệ nào của Nhật Bản.   Công nghệ này được chuyển giao cho Công ty TNHH Thương mại Xuất nhập khẩu Nhất Phong hay công ty này tự làm theo. Lấy gì để chứng minh công nghệ của sản phẩm là từ Nhật Bản?    Theo thông tin phóng viên tìm hiểu được, thời gian qua, Công ty TNHH Thương mại Xuất nhập khẩu Nhất Phong đã nhập rất nhiều sản phẩm, linh kiện ghế massage từ Trung Quốc. Tuy nhiên, thông tin   quảng cáo về sản phẩm lại không thấy đề cập gì tới việc này hay nguồn gốc chính xác của sản phẩm. Vậy phải chăng Công ty TNHH Thương mại Xuất nhập khẩu Nhất Phong đang cố tình che giấu nguồn   gốc thật sự của sản phẩm ghế massage do công ty này phân phối? Cái mác “công nghệ Nhật Bản” là có thật hay chỉ là chiêu trò để lừa dối người tiêu dùng?    Chưa dừng lại ở đó, trên các nền tảng internet, sản phẩm ghế massage Royal của Công ty TNHH Thương mại Xuất nhập khẩu Nhất Phong còn được quảng cáo đạt “tiêu chuẩn quốc tế”. Tuy nhiên, trên   thực tế, người tiêu dùng còn không thể biết sản phẩm này sản xuất theo tiêu chuẩn nào chứ chưa nói tới chuyện đó là tiêu chuẩn quốc tế hay trong nước? Tất cả những nghi vấn đặt ra cũng khiến người   tiêu dùng cảm thấy hoang mang về chất lượng sản phẩm ghế massage Royal mà Công ty TNHH Thương mại Xuất nhập khẩu Nhất Phong phân phối.    Trước đó, như Chất lượng Việt Nam đã nêu, trên website và Facebook của Công ty TNHH Thương mại Xuất nhập khẩu Tín Phong, nhiều sản phẩm ghế massage được quảng cáo có khả năng trị liệu chuyên sâu,   hỗ trợ điều trị các bệnh về xương khớp. Trên website thethaohoanggia.vn, sản phẩm ghế massage Royal R1600 được quảng cáo có khả năng “Giảm đau nhức xương khớp; Hạn chế các bệnh cột sống;   kích thích hệ tiêu hoá; Tác động tích cực lên hệ thần kinh; Giảm chứng phù nề chân tay”.    Sản phẩm này còn được quảng cáo có tính năng massage nhiệt hồng ngoại chuyên biệt “giúp thải bỏ độc tố trong cơ thể, đẩy nhanh quá trình hồi phục cho người mới ốm dậy, phụ nữ sau sinh…   tăng cường lưu thông khí huyết” và “giảm những cơn đau nhức, hỗ trợ điều trị bệnh xương khớp,…”. Một sản phẩm ghế massage khác là Royal R889 được quảng cáo có khả   năng “giúp máu huyết lưu thông, hỗ trợ hệ thống tim mạch, ngăn ngừa nhức mỏi cơ bàn chân, bắp chân, hông, đùi…”.    Còn trên trang Facebook Thể Thao Hoàng Gia và trang Facebook ROYAL Sports, sản phẩm ghế massage được quảng cáo “tích hợp 6 bài massage nổi tiếng với khả năng trị liệu thần   tốc”. Tuy nhiên, phía Công ty lại không đưa ra bằng chứng khoa học nào chứng minh việc ghế massage Royal có khả năng trị liệu như quảng cáo.     Mặc dù quảng cáo sản phẩm có khả năng hỗ trợ điều trị bệnh về xương khớp, trị liệu hay giảm các triệu chứng một số bệnh nhưng phía Công ty TNHH Thương mại Xuất nhập khẩu Nhất Phong lại không đưa ra   bằng chứng, căn cứ khoa học nào liên quan tới việc ghế massage của công ty có các công dụng kể trên là sự thật.  Người dùng nên cẩn trọng    Theo các chuyên gia y tế, các loại ghế massage chủ yếu có chức năng massage, thư giãn, tạo cảm giác sảng khoái, dễ chịu cho người dùng. Phần lớn những bệnh như xương khớp, cột sống là bệnh mãn   tính, cần điều trị lâu dài và khoa học. Việc ghế masage được quảng cáo sử dụng chế độ sưởi ấm giúp tăng tuần hoàn, trị bệnh là không đúng sự thật. Đây là phương pháp chữa bệnh chưa được chứng minh   một cách khoa học và chưa được Bộ Y tế khuyến cáo nên sử dụng.    Cũng theo ý kiến của chuyên gia, ghế massage hiện là mặt hàng chiếm thị phần lớn nhất và có giá trị gia tăng cao nhất trong các thiết bị massage. Và trong những ngày đầu, với lợi thế tiếp cận sớm   các nền tảng thương mại điện tử và kinh nghiệm làm tiếp thị, một số công ty sản xuất và OEM ghế massage giá rẻ đã nhanh chóng tiến vào thị trường, thu hút người tiêu dùng với chiến lược giá thấp.    Trước đây, những chiếc ghế massage được xem là thiết bị gia dụng cao cấp, có giá lên tới cả trăm triệu đồng thì giờ đây, bạn dễ dàng có thể sở hữu sản phẩm chỉ với 40-50 triệu đồng, thậm chí đặt   mua từ Trung Quốc về với giá chỉ 15-20 triệu đồng kể cả phí vận chuyển.    Tuy nhiên, do thiếu tích lũy kỹ thuật, các nhà sản xuất nhỏ nói trên có xu hướng đẩy sản phẩm của mình lên tầm cao hơn bằng cách cải thiện hình thức bên ngoài và đa dạng tính năng phụ trợ, thay vì   chú trọng vào chất lượng và độ an toàn. Kinh nghiệm non kém, dịch vụ hậu mãi khó được đảm bảo khiến thị trường ghế massage đang dần trở nên hỗn tạp.    Bên cạnh các thương hiệu ghế massage truyền thống thì ngày càng có nhiều thương hiệu, sản phẩm ghế massage mới từ trung cấp đến cao cấp, thậm chí cả thương hiệu đồ gia dụng nổi tiếng cũng lấn sân   sang lĩnh vực ghế massage. Người tiêu dùng như bị đưa vào ma trận.    Trước tình trạng này, người dùng không nên vội vàng tin vào những quảng cáo không có cơ sở, vượt ngoài tầm công dụng của một sản phẩm như ghế massage. Đồng thời, trước khi chọn mua cần quan tâm tới   chất lượng, nguồn gốc xuất xứ của sản phẩm, không mua các sản phẩm không thể chứng minh nguồn gốc, xuất xứ.    Nhìn vào những phân tích trên có thể thấy việc quảng cáo sản phẩm ghế massage Hoàng Gia (ghế massage Royal) hiện đang có nhiều thông tin sai sự thật, chưa đúng với công dụng, chất lượng thực tế của   sản phẩm.    Câu hỏi đặt ra, tại sao phía Công ty TNHH Xuất nhập khẩu Nhất Phong, Tập đoàn Thể thao Hoàng gia lại quảng cáo các sản phẩm ghế massage có công dụng trị liệu, điều trị các loại bệnh? Căn cứ vào cơ   sở nào để công ty này quảng cáo như vậy? Nếu người dùng mua sản phẩm trải nghiệm nhưng chất lượng không như quảng cáo, Công ty TNHH Thương mại Xuất nhập khẩu Nhất Phong có chịu trách nhiệm? Vì sao   nguồn gốc xuất xứ của sản phẩm ghế massage lại không được nói tới?  Chất lượng Việt Nam sẽ tiếp tục đề cập trong các bài viết sau!            Tại khoản 9 Điều 8 Luật Quảng cáo năm 2012, sửa đổi một số điều năm 2018 nghiêm cấm hành vi: “Quảng cáo không đúng hoặc gây nhầm lẫn về khả năng kinh doanh, khả năng cung cấp sản phẩm, hàng           hóa, dịch vụ của tổ chức, cá nhân kinh doanh sản phẩm, hàng hóa, dịch vụ; về số lượng, chất lượng, giá, công dụng, kiểu dáng, bao bì, nhãn hiệu, xuất xứ, chủng loại, phương thức phục vụ,           thời hạn bảo hành của sản phẩm, hàng hóa, dịch vụ đã đăng ký hoặc đã được công bố”.                    Điều 197 Bộ luật Hình sự 2015 quy định, người nào quảng cáo gian dối về hàng hóa, dịch vụ, đã bị xử phạt vi phạm hành chính về hành vi này hoặc đã bị kết án về tội này, chưa được xóa án           tích mà còn vi phạm thì bị phạt tiền từ 10 – 100 triệu đồng hoặc phạt cải tạo không giam giữ đến 03 năm. Người phạm tội còn có thể bị phạt tiền từ 05 – 50 triệu đồng, cấm làm công việc           nhất định từ 01 – 05 năm.         </t>
  </si>
  <si>
    <t>ĐHĐCĐ Sunshine Homes – Mục tiêu tăng trưởng ấn tượng trong chiến lược phát triển bền vững</t>
  </si>
  <si>
    <t>Tháng Sáu 19, 2022</t>
  </si>
  <si>
    <t>https://www.tintucfn.com/business/dhdcd-sunshine-homes-muc-tieu-tang-truong-an-tuong-trong-chien-luoc-phat-trien-ben-vung/</t>
  </si>
  <si>
    <t xml:space="preserve">   Báo cáo tại Đại hội, lãnh đạo Sunshine Homes cho biết, tuy vẫn chịu chung tác động của đại dịch Covid-19, nhưng nhờ vận dụng chính sách đúng đắn của Đảng, Nhà nước và Chính phủ cùng sự quyết tâm   đồng lòng của Ban lãnh đạo, CBNV, sự ủng hộ của cổ đông và các nhà đầu tư, Sunshine Homes đã hoàn thành xuất sắc kế hoạch được đề ra trong năm 2021.    Cụ thể, ngoài việc tiếp tục triển khai những dự án đang có sẵn như Sunshine Center, Sunshine City, Sunshine Diamond River, Sunshine Garden, Sunshine Palace, Sunshine Capital Tây Thăng Long… năm   2021 SSH cũng đã đẩy mạnh phát triển quỹ đất thông qua hoạt động hợp tác, liên kết phát triển loạt dự án Sunshine Wonder Villas (11ha), Sunshine Capital Thanh Hóa (39ha), Sunshine Heritage Hà Nội   (250ha)… Kết quả, kết thúc năm tài chính 2021, tổng doanh thu SSH đạt hơn 2.274 tỷ đồng, tăng 34% so với năm 2020. Lợi nhuận sau thuế tăng 42% lên mức 322,7 tỷ đồng. SSH cũng dự kiến chia cổ tức   bằng cổ phiếu với tỷ lệ 10%.    Bước sang năm 2022, Ban lãnh đạo SSH đặt mục tiêu tăng trưởng mạnh mẽ với doanh thu 3.000 tỷ đồng, vượt 31,9% so với năm 2021. Trong đó, ngoài nguồn doanh thu tiếp tục đến từ 2 dự án Sunshine City,   Sunshine Center, công ty sẽ bắt đầu ghi nhận nguồn doanh thu mới đến từ các dự án Sunshine Palace (dự kiến 340 tỷ đồng), Sunshine Garden (dự kiến 520 tỷ), Sunshine Capital Tây Thăng Long (dự kiến   1.900 tỷ). Kết thúc năm 2022, SSH đặt mục tiêu lợi nhuận sau thuế đạt 400 tỷ đồng, vượt 23,9% so với năm 2021.    Tại Đại hội, trao đổi với cổ đông về kế hoạch của SSH trong 3 năm tới đây, ông Đỗ Anh Tuấn – Chủ tịch SSH cho biết: “Hiện Sunshine Group đang triển khai hơn 30 dự án, với mức tổng mức đầu tư   hơn 100 nghìn tỷ đồng, quỹ đất nghiên cứu phát triển lên đến 10.000 ha. Trong giai đoạn 2022 – 2023, Sunshine Homes tiếp tục nghiên cứu phát triển thêm quỹ đất, các dự án và thông qua các hoạt hợp   tác phát triển, nhận chuyển giao với các đơn vị thuộc Sunshine Group, đủ để làm dư địa cho các chiến lược kinh doanh trong vòng ít nhất 5 năm tới. Trong đó, năm 2023 sẽ là thời điểm bắt đầu chu kỳ   tăng tốc với kế hoạch ra mắt thị trường hàng loạt dự án lớn, đánh dấu sự đột phá về doanh thu và lợi nhuận của SSH”.    Với câu hỏi của cổ đông về việc kêu gọi vốn từ các quỹ đầu tư nước ngoài của SSH, Chủ tịch Chủ tịch Đỗ Anh Tuấn cho biết hiện đã nhận được khá nhiều lời đề nghị hợp tác trở thành cổ đông chiến lược   của SSH từ các nhà đầu tư nước ngoài, cho thấy chiến lược phát triển và các sản phẩm của SSH đang rất hấp dẫn các nhà đầu tư quốc tế. Do đó, trong thời gian tới, SSH sẽ tích cực trao đổi và lựa   chọn đối tác uy tín để đồng hành lâu dài, nhằm nâng cao chất lượng sản phẩm và hướng đến phát triển trên thị trường quốc tế. Đồng thời, HĐQT công ty cũng đã có sự chuẩn bị kỹ lưỡng cho kế hoạch huy   động nguồn vốn quốc tế, bằng việc trình ĐHĐCĐ lần này phương án thay đổi tỷ lệ sở hữu nước ngoài, từ 0% lên tối đa 50%.    Chủ tịch Đỗ Anh Tuấn cũng nhấn mạnh, trong thời gian tới, SSH sẽ chú trọng đẩy mạnh hợp tác trong lĩnh vực quản lý vận hành với Matterhorn và một loạt đối tác quốc tế đang tiến hành đàm phán, nhằm   nhanh chóng triển khai các chuỗi dự án phức hợp theo mô hình “siêu thành phố thông minh”, kết hợp giữa Đào tạo giáo dục – Nghỉ dưỡng – Giải trí – Bảo tồn văn hoá – Tài chính số 4.0 với hạ tầng đa   kết nối ứng dụng, tạo thành một mô hình “All in One khép kín”, nhưng lại có tính “mở” không giới hạn nhờ kết nối công nghệ, thu hút du khách toàn cầu đến trải nghiệm và lưu trú dài lâu, tạo nguồn   thu cho địa phương và phát triển du lịch.    Một trong các “siêu thành phố thông minh” do Sunsine Homes liên kết phát triển, bao gồm trường đại học công nghệ Unicloud, trung tâm nghiên cứu R&amp;D cao cấp, những tổ hợp tài chính số 4.0 với hạ   tầng đa kết nối ứng dụng các công nghệ IoT, Open Api, hay các Platform siêu kết nối…    Trong chiến lược triển khai xây dựng và phát triển Trường đại học công nghệ Unicloud, SSH đang có kế hoạch đàm phán với một số tổ chức đào tạo công nghệ lớn trên thế giới để ký kết hợp tác đào tạo   chất lượng cao tại Việt Nam, biến nơi đây trở thành một trong những điểm sáng thu hút nhân tài công nghệ.    Đặc biệt, SSH sẽ không chỉ triển khai đơn lẻ từng dự án, mà sẽ phát triển theo hình thái các dự án liên kết với nhau theo chuỗi trên cùng một địa phương – vùng miền tạo thành hệ sinh thái đa dạng   từ biển đến đồi núi, đồng bằng.    Kết thúc Đại hội, toàn bộ các tờ trình đã được các cổ đông thông qua với sự đồng thuận, thống nhất cao. Trong đó, có một số nội dung quan trọng như: Phương án phát hành 37.5 triệu cổ phiếu ra công   chúng để trả cổ tức tỷ lệ 10%; Phương án chào bán cho cổ đông hiện hữu tỷ lệ thực hiện quyền 2:1. Đại hội cũng đã thông qua phương án thay đổi tỷ lệ sở hữu nước ngoài từ 0% lên đến tối đa 50%, kế   hoạch niêm yết cổ phiếu SSH trên sàn giao dịch HNX hoặc HOSE trong năm nay.  Hà Phương </t>
  </si>
  <si>
    <t>TC – Global ra mắt dòng sơn phủ mới Haplife và Sutairu</t>
  </si>
  <si>
    <t>https://www.tintucfn.com/business/tc-global-ra-mat-dong-son-phu-moi-haplife-va-sutairu/</t>
  </si>
  <si>
    <t xml:space="preserve">   Công ty CP phát triển TC – GLOBAL là nhà sản xuất các loại sơn phủ cho các công trình trên thị trường Việt Nam.    Với phương châm “Chất lượng tạo niềm tin”, ông Nguyễn Văn Luyến – Chủ tịch HĐQT Công ty TC – GLOBAL thông tin cho biết, đây là dịp để công bố hai sản phẩm sơn mới, cũng là lời cam kết đầy mạnh mẽ   của đội ngũ nhân sự Công ty trong việc góp phần tôn vinh vẻ đẹp của đất nước Việt Nam qua việc điểm thêm sắc màu cho các công trình kiến trúc trên khắp đất nước.    Tại lễ ra mắt, bà Nguyễn Xuân Quỳnh, Phó Tổng Giám đốc Công ty đã có những chia sẻ về hai sản phẩm sơn phủ mới của TC – GLOBAL.    Thứ nhất là dòng sản phẩm sơn Haplife, dòng sản phẩm cao cấp cho ngoại thất, nội thất với nhiều màu sắc khác nhau, sơn có độ bền màu cao, an toàn với môi trường cũng như con người. Sản phẩm đã được   nghiên cứu và thử nghiệm phù hợp với điều kiện thời tiết, khí hậu nước ta, giúp công trình bền bỉ trước điều kiện thời tiết khắc nghiệt ở Việt Nam.    Thứ hai là dòng sản phẩm sơn Sutairu, sản phẩm sơn công nghệ Nhật Bản, đảm bảo được những yêu cầu khắc khe về sự toàn diện cho các công trình kiến trúc, đó là “an toàn – chất lượng – đẳng cấp –   kinh tế”. Sản phầm có khả năng bảo vệ tối đa cho bề mặt cùng tính thẩm mỹ cao.    Bên cạnh hai sản phẩm sơn mới ra mắt là Haplife và Sutairu, Công ty CP phát triển TC – GLOBAL trước đó đã khẳng định được sức mạnh trên thị trường sơn tại Việt Nam bằng sản phẩm sơn Austpaint.    Sơn Austpaint là một thương hiệu được công ty cổ phần phát triển TC – Global sản xuất và phân phối tại thị trường Việt Nam. Công ty cổ phần phát triển TC-Global với những lãnh đạo có kinh nghiệm   hơn 10 năm trong lĩnh vực nhập khẩu và phân phối các sản phẩn Sơn cao cấp từ nước ngoài như Mỹ và Australia. Nhận thấy nhu cầu của thị trường Việt Nam cần một sản phầm sơn trang trí tốt với chất   lượng cao, được nhiệt đới hóa và giá thành phù hợp để phục vụ nhu cầu của thị trường. Được sự chuyển giao công nghệ của đối tác từ Australia, sơn Austpaint đã đầu tư nhà máy với dây chuyền công   nghệ nhập khẩu từ Australia. Toàn bộ quy trình sản xuất được tư vấn từ các chuyên gia Australia với nguyên liệu sản xuất được nhập khẩu và lựa chọn từ các tập đoàn hóa chất nước ngoài hàng đầu thế   giới như Dow Chemical (Mỹ), Nuplex (Australia), Basf( Đức ),…    Trải qua một thời gian phát triển, Công ty TC – Global với thương hiệu sơn Austpaint đã trở thành sản phẩm được người tiêu dùng đánh giá cao về chất lượng, giá cả cũng như thân thiện với môi   trường, an toàn cho người sử dụng. Chuyển giao công nghệ của đối tác từ Australia, Austpaint chính là loại sơn thời thượng, kiến tạo không gian sống đẳng cấp cho hàng nghìn ngôi nhà.    Công ty CP phát triển TC – GLOBAL luôn luôn đầu tư mạnh mẽ cho dây chuyền, công nghệ hiện đại, áp dụng hệ thống quản lý chất lượng theo tiêu chuẩn ISO 9001-2015 và luôn cải tiến liên tục các dòng   sản phẩm để đáp ứng nhu cầu cũng như thị hiếu ngày càng cao về Sơn tại thị trường Việt Nam.    Cũng tại sự kiện, đại diện TC – GLOBAL đã tổng kết tình hình kinh doanh 6 tháng đầu năm, xây dựng chiến lược kinh doanh 6 tháng cuối năm 2022 và tầm nhìn giai đoạn 2022 – 2025, qua đó tăng cường cơ   hội để giao lưu, gặp mặt các đối tác, khách hàng và các nhà phân phối trên toàn quốc – những người luôn tin yêu vào thương hiệu sơn của TC – GLOBAL trong suốt thời gian qua. Đặc biệt tại sự kiện   lần này Công ty CP phát triển TC – GLOBAL đã quyết định bổ nhiệm ông Giám đốc Miền Bắc bà Nguyễn Thị Vân và các Giám đốc vùng 
 Thông tin liên hệ: 
 Công ty Cổ phần phát triển TC – Global Trụ Sở : Tầng 6, Tòa nhà MD Complex, 68 Nguyễn Cơ Thạch, Cầu Diễn, Hà Nội Nhà máy sản xuất: Xã Hồng Thái, Huyện Việt Yên, Bắc Giang 
 Bảo Quyên 
 Thông tin liên hệ:  Công ty Cổ phần phát triển TC – Global Trụ Sở : Tầng 6, Tòa nhà MD Complex, 68 Nguyễn Cơ Thạch, Cầu Diễn, Hà Nội Nhà máy sản xuất: Xã Hồng Thái, Huyện Việt Yên, Bắc Giang  Bảo Quyên 
</t>
  </si>
  <si>
    <t>Những vùng đất lột xác nhờ bàn tay khai mở của Sun Group</t>
  </si>
  <si>
    <t>Tháng Sáu 17, 2022</t>
  </si>
  <si>
    <t>https://www.tintucfn.com/business/nhung-vung-dat-lot-xac-nho-ban-tay-khai-mo-cua-sun-group/</t>
  </si>
  <si>
    <t xml:space="preserve">   Đồng thời thu hút đông đảo du khách bằng những trải nghiệm mới.   Từ đỉnh thiêng Fansipan đến vùng vịnh di sản Quảng Ninh, từ xứ Thanh sơn kỳ thủy tú đến thành phố đáng sống Đà Nẵng… Sun Group đều ghi dấu ấn “người khai mở” với hệ   sinh thái du lịch nghỉ dưỡng hoàn chỉnh, mang đến đa dạng cung bậc cảm xúc cho du khách. Một trong những vùng đất được Sun Group dành nhiều tâm huyết nhất chính là đảo Ngọc – Phú Quốc.            Bãi Kem được Sun Group nâng tầm trở thành điểm đến nghỉ dưỡng cao cấp.          Nâng tầm vùng đất  Từ một Bãi Kem hoang sơ “trắng” dịch vụ, dưới bàn tay khai mở, làm đẹp và nâng tầm của Sun Group, nơi đây dần trở thành thiên đường nghỉ dưỡng với hàng loạt resort   đẳng cấp thế giới. Đặc biệt có những khu nghỉ dưỡng đã trở thành niềm tự hào của du lịch Việt Nam khi liên tục được vinh danh trong các bảng xếp hạng uy tín toàn cầu như JW Marriott Phu Quoc   Emerald Bay, New World Phu Quoc Resort, Premier Village Phu Quoc Resort…   Không chỉ thế, Sun Group còn mang đến thành phố đảo đầu tiên của cả nước hàng loạt công trình biểu tượng với kiến trúc độc đáo như: Cáp treo vượt biển dài nhất thế   giới, Tháp đồng hồ Central Village, “thánh đường nghệ thuật” Sun Signature Gallery hay cây cầu Hôn độc nhất vô nhị ra mắt cuối năm nay… Tất cả tôn vinh nhau, tạo nên “thị trấn Địa Trung Hải” thu   nhỏ giữa lòng thành phố biển Phú Quốc, nơi du khách sẽ phải thốt lên “wow” khi chạm mặt, với những xúc cảm khó có thể tìm được ở đâu khác.            Tổ hợp “Thị trấn Địa Trung Hải” do Sun Group kiến tạo tại Phú Quốc.          Gần 60 công trình, dự án mà Sun Group đã và đang kiến tạo góp phần ghi danh Phú Quốc trên bản đồ du lịch nghỉ dưỡng toàn cầu. Nhưng hơn 6 năm qua mới chỉ là những   bước khởi đầu. Bởi sau Bãi Kem và thị trấn Địa Trung Hải, Tập đoàn này đang tiếp tục khai mở tiềm năng của những vùng đất mới. Đó là Bãi Dài với Khu phức hợp bất động sản nghỉ dưỡng và thương mại   dịch vụ cao cấp Sun Secret Valley; là Hòn Thơm Paradise Island – siêu tổ hợp giải trí, nghỉ dưỡng, đầu tư, nơi quy tụ hàng loạt tên tuổi triệu phú, tỷ phú của Việt Nam và thế giới trong tương lai   không xa…  Với chiến lược thâm canh nâng tầm điểm đến của Sun Group, Phú Quốc sẽ ngày càng lột xác, trở thành nơi xứng đáng để an cư lâu dài và đầu tư hiệu quả.   Thiên đường vui chơi giải trí – lễ hội  Trong vô vàn trải nghiệm mà du khách có thể tìm được tại Phú Quốc, “thiên đường vui chơi giải trí – lễ hội” là định vị mới mà Sun Group đang tập trung kiến tạo cho   đảo Ngọc.  Nói tới lĩnh vực vui chơi giải trí, Sun World Hon Thom Nature Park với công viên nước Aquatopia hàng đầu khu vực và những trò chơi quy mô, đẳng cấp hàng đầu thế giới   từ lâu đã nằm trong “checklist” những điểm phải đến tại Phú Quốc. Đặc biệt, tổ hợp vui chơi giải trí trên đảo Hòn Thơm này còn liên tục được bổ sung những trò chơi mới, gia tăng trải nghiệm cho du   khách như Mộc xà thịnh nộ, Mắt đại bàng, Cơn lốc xoáy…  Sun World Hon Thom Nature Park liên tục được bổ sung các trải nghiệm, trò chơi mới.  Cùng với đó, hành trình biến Phú Quốc thành vùng đất của lễ hội đã được Sun Group bắt đầu từ năm 2021 khi tổ chức sự kiện lễ hội đếm ngược chào năm mới hoành tráng,   thắp sáng bờ Nam đảo Ngọc bằng những màn pháo hoa mãn nhãn. Sun Group còn chiêu đãi du khách với chuỗi sự kiện “Phú Quốc – vùng đất 12 mùa lễ hội” sôi động, trong đó “cú bùng nổ” đầu tiên mang tên   Fashion Voyage #3. Show diễn thời trang đình đám được ví như cuộc hội ngộ giữa thời trang và kiến trúc đã chọn chính những con phố đầy sắc màu của bến cảng   phồn hoa Sun Premier Village Primavera làm sàn catwalk, tôn lên vẻ đẹp văn hóa, kiến trúc.   Các sự kiện công phu, quy mô hoành tráng chưa từng có nối tiếp diễn ra, gửi gắm thông điệp của chủ đầu tư, đưa Phú Quốc thành mảnh đất “đa sắc màu – vạn trải nghiệm   – triệu cảm hứng”, vừa thu hút khách du lịch vừa hút cả giới đầu tư, những người luôn nhìn ra cơ hội sinh lời rất sớm từ những vùng đất giàu tiềm năng đang trên đà tăng trưởng mạnh mẽ.            Sự kiện, lễ hội quy mô liên tục được tổ chức đưa Phú Quốc trở thành “vùng đất 12 mùa lễ hội”.          Tiếp nối thành công của 12 mùa lễ hội và đặc biệt là show diễn thời trang Fashion Voyage #3 trong năm 2021, Sun Group vừa tiết lộ sẽ tiếp tục mang đến cho Phú Quốc   chuỗi sự kiện xứng tầm, khởi đầu là “cú bắt tay” với đạo diễn Long Kan thực hiện “chuyến viễn du bằng âm nhạc” mang chủ đề Sun Memory.  Với 5 show diễn “Ký ức” kéo dài từ nay đến cuối năm, Sun Memory hướng đến xây dựng một chương trình âm nhạc định kỳ mang sắc màu độc đáo và khác biệt. Mỗi show diễn   là một câu chuyện âm nhạc, được kể bằng những giọng hát nổi tiếng hàng đầu như Hồ Ngọc Hà, Uyên Linh, Quang Dũng, Tùng Dương, Lệ Quyên, Noo Phước Thịnh… và được trình diễn trong các sân khấu đẳng   cấp, trong đó đặc biệt phải kể đến là không gian đậm chất nghệ thuật của Sun Signature Gallery – Kiệt tác kiến trúc tái hiện phong cách nghệ thuật Mid Century Modern giữa thế kỷ 20 của “phù thủy   kiến trúc” lừng danh thế giới Bill Bensley.            “Thánh đường nghệ thuật” Sun Signature Gallery là nơi đăng cai tổ chức show Sun Memory Vol.1 vào ngày 18/6.          Đây còn là cơ hội để khách mời được trực tiếp tham quan, trải nghiệm các tuyệt phẩm kiến trúc do Sun Group kiến tạo tại đảo Ngọc như thị trấn Địa Trung Hải, Cầu Hôn…   bên cạnh những tuyệt phẩm của thiên nhiên như bãi Sao, đảo thiên đường Hòn Thơm… Tất cả hòa quyện với nhau, tạo nên một không gian thưởng thức văn hóa – âm nhạc – kiến trúc thăng hoa.   Qua đó, chuỗi sự kiện khẳng định tâm huyết của Sun Group trên hành trình định vị Phú Quốc là vùng đất của lễ hội – sự kiện – giải trí, đồng thời là nơi kiến trúc và   nghệ thuật giao hòa, thu hút đông đảo dòng khách hạng sang và giới thượng lưu đến trải nghiệm.             Chương trình đầu tiên “Sun Memory – Ký ức Ánh Dương” sẽ được tổ chức vào ngày 18/6 tại sân khấu đẳng cấp nhất thành phố đảo Phú Quốc – Sun Signature Gallery với sự hòa quyện và thăng hoa           của một Hồ Ngọc Hà nồng nàn, một Lê Hiếu hào hoa, lịch lãm và một Lân Nhã đầy lãng tử, đậm chất viễn du. Chương trình được dẫn dắt bởi Giám đốc âm nhạc Hoài Sa, một trong những nhạc sĩ hòa           âm phối khí hàng đầu Việt Nam.                    Đây sẽ là một phần trong hành trình trải nghiệm mang tên “Làm đẹp những vùng đất” mà Sun Group muốn dành tặng cho khách mời, bên cạnh chuỗi hành trình khám phá tổ hợp Thị trấn Địa Trung           Hải, du ngoạn cáp treo vượt biển dài nhất thế giới, tham quan “bảo tàng nghệ thuật” Sun Signature Gallery…         </t>
  </si>
  <si>
    <t>Sản phẩm mang thương hiệu KOHINOOR quảng cáo ‘nổ’ công dụng trên mạng xã hội</t>
  </si>
  <si>
    <t>Tháng Sáu 16, 2022</t>
  </si>
  <si>
    <t>https://www.tintucfn.com/business/san-pham-mang-thuong-hieu-kohinoor-quang-cao-no-cong-dung-tren-mang-xa-hoi/</t>
  </si>
  <si>
    <t xml:space="preserve"> đang được quảng cáo nhiều công dụng như thuốc trị nám, tàn nhang… có dấu hiệu vi phạm pháp luật.    Cụ thể, trên website: https://kohinoorstar.com.vn/, https://kohinoor.com.vn/, https://kohinoorstar.com/, sản phẩm Tảo Sâm được quảng cáo công khai như thuốc chữa bệnh, điều trị hiệu quả các bệnh về   da, đặc biệt là nám, tàn nhang… Những nội dung vi phạm quảng cáo thể hiện như: Viên uống Tảo Sâm giúp trắng da, trị nám, bổ sung tối tiết…    Không những vậy, sản phẩm còn được giới thiệu thành phần chính gồm tảo xoắn Spirulina của Nhật với nhiều công dụng như chống oxy hóa, chống viêm, đẩy lùi nguy cơ mắc bệnh tim, chống ung thư, đặc   biệt là ung thư miệng, giúp hạ đường huyết và ngăn ngừa đột quỵ…    Để người tiêu dùng tin tưởng công dụng trên là thật, tổ chức kinh doanh còn khẳng định, sản phẩm đều có công bố từ cơ quan có thẩm quyền của Bộ Y tế cấp phép, đảm bảo an toàn và hiệu quả cho người   sử dụng.    Thêm sản phẩm khác là Serum Ric Skin HA+ cũng được tổ chức kinh doanh này “thần thánh hóa” công dụng. Tại các trang website nêu trên, loại serum này được giới thiệu với thành phần chính là tảo biển   chứa nhiều hàm lượng vitamin B1, B2, B6, B12 và khoáng chất, đặc biệt có nano vàng tạo sự đàn hồi cho giúp da khỏe mạnh, chống lão hóa da, mờ thâm nám, trị mụn, trị sẹo và vết thâm sau mụn…    Theo hướng dẫn, chỉ cần nhỏ vài giọt Serum Ric Skin Ha+ rồi nhẹ nhàng thoa đều khắp vùng da bị mụn cần phải chăm sóc, massage nhẹ nhàng giúp dưỡng chất trong serum thấm sâu và làn da để  mang   đến hiệu quả chăm sóc, trị mụn tốt nhất. Tuy nhiên, trái ngược với những lời quảng cáo trên, nhiều người tiêu dùng sau khi trải nghiệm thực tế, bức xúc và thất vọng khi phản hồi về Serum Ric   Skin Ha+.    Chia sẻ trên một trang website, nick name “Vũ Phương Tú” tỏ ra bức xúc: “Mình đã sử dụng hết nửa chai mà không thấy hiệu quả gì, vẫn còn mụn và thâm. Mặt sau khi thoa lên cảm giác còn bị ngứa và   nổi mụn thêm. Sản phẩm này dùng y như serum bình thường chỉ làm cho căng da, không có hiệu quả trị mụn, giảm thâm hay trắng da gì hết, mình sai lầm và tốn tiền khi chọn loại sản phẩm này”.    Theo tìm hiểu của PV, sản phẩm Tảo Sâm chỉ là thực phẩm bảo vệ sức khỏe, trong khi đó Serum Ric Skin Ha+ là mỹ phẩm. Cả 2 sản phẩm này chỉ có công dụng hỗ trợ chứ không phải là thuốc và không điều   trị nám, tàn nhang, mụn… như quảng cáo nêu trên.    Theo Cục An toàn thực phẩm, việc quảng cáo TPCN phải tuân thủ Luật Quảng cáo 2012, Nghị định 181/NĐ-CP hướng dẫn thi hành chi tiết một số điều của Luật Quảng cáo, Thông tư số 09/2015 của Bộ Y tế về   việc hướng dẫn quảng cáo sản phẩm, hàng hoá, dịch vụ đặc biệt thuộc lĩnh vực quản lý của Bộ Y tế.    Theo đó, các tổ chức, cá nhân không quảng cáo TPCN có tác dụng chữa bệnh. Không dùng hình ảnh, thư cảm ơn của bác sĩ, nhân viên y tế, bệnh nhân để quảng cáo cho sản phẩm.    Cần nói thêm, để bảo vệ sức khỏe người tiêu dùng và dẹp loạn quảng cáo sai sự thật, cơ quan chức năng đã vào cuộc xử phạt nhiều cá nhân, tổ chức vi phạm, đồng thời buộc các đơn vị cải chính thông   tin quảng cáo không phù hợp. Tuy nhiên, bất chấp quy định của pháp luật, đơn vị phân phối sản phẩm Tảo Sâm và Serum Ric Skin Ha+ vẫn quảng cáo trên nhiều trang mạng xã hội với hình thức công khai   hơn, thậm chí còn sử dụng chiêu trò khuyến mại để “dụ dỗ” người tiêu dùng.    Hành vi quảng cáo 2 sản phẩm nêu trên có tác dụng điều trị bệnh được đánh giá thuộc mức nghiêm trọng, Chất lượng Việt Nam đề nghị các cơ quan chức năng cần vào cuộc kiểm tra, xử lý nghiêm minh nếu   phát hiện vi phạm, thậm chí thu hồi giấy phép để bảo vệ quyền lợi người tiêu dùng.    Chúng tôi sẽ tiếp tục thông tin. </t>
  </si>
  <si>
    <t>Xây dựng SCG dự kiến kế hoạch tăng vốn trong năm 2022</t>
  </si>
  <si>
    <t>Tháng Sáu 15, 2022</t>
  </si>
  <si>
    <t>https://www.tintucfn.com/business/xay-dung-scg-du-kien-ke-hoach-tang-von-trong-nam-2022/</t>
  </si>
  <si>
    <t xml:space="preserve">   Theo đó, HĐQT Xây dựng SCG đã miễn nhiệm chức vụ Tổng Giám đốc kiêm người đại diện pháp luật của ông Lê Văn Nam kể từ ngày 9/6, bổ nhiệm ông Vũ Anh Phương, thành viên HĐQT độc lập lên làm Tổng Giám   đốc kiêm người đại diện pháp luật kể từ ngày 9/6.    Ông Phương gia nhập HĐQT của SCG từ tháng 4/2021. Trước đó, ông từng là Giám đốc dự án của Eurowindow Holding và Phó Giám đốc của CTCP Đầu tư Mai Linh.    Bên cạnh việc bổ nhiệm CEO mới, HĐQT còn thông qua miễn nhiệm ông Đặng Song Hải khỏi vị trí Phó Tổng Giám đốc từ ngày 9/6. Đồng thời, HĐQT cũng bổ nhiệm thêm ba Phó TGĐ gồm: Ông Phan Ích Long,   Nguyễn Xuân Anh, Nguyễn Quốc Oanh.    Được biết, ông Đỗ Anh Tuấn hiện đã thôi giữ chức Chủ tịch HĐQT SCG. Theo quan sát, nhiều thông tin cho rằng người lên thay vị trí Chủ tịch SCG của ông Đỗ Anh Tuấn sau ĐHĐCĐ lần này, có thể sẽ là   ông Đỗ Văn Trường (em trai ông Đỗ Anh Tuấn).    Ông Đỗ Văn Trường hiện đang giữ chức vụ Phó Chủ tịch HĐQT SCG, đồng thời cũng đang giữ chức vụ Phó Chủ tịch HĐQT phụ trách quản lý xây dựng của Tập đoàn Sunshine trong nhiều năm qua.    Trên cương vị Phó Chủ tịch SCG, ông Đỗ Văn Trường được cho là người khá kín tiếng với truyền thông, nhưng cũng có nhiều dấu ấn qua các bước đi và tầm nhìn dài hạn của SCG trong những năm gần đây,   đặc biệt kể từ khi SCG niêm yết trên thị trường chứng khoán với chiến lược từng bước đưa Công ty trở thành một Tập đoàn xây dựng hùng mạnh. Do đó, ngoài ông Đỗ Văn Trường nhiều khả năng trở thành   tân Chủ tịch HĐQT CTCP Xây Dựng SCG sau ngày 25/6, hiện SCG chưa thấy có thêm nhân sự khác có khả năng này.  Ông Đỗ Văn Trường – Phó Chủ tịch SCG.    Theo BCTC quý 1/2022, Xây dựng SCG đạt gần 432 tỷ đồng doanh thu và gần 19 tỷ đồng lãi sau thuế, tăng 23% về doanh thu và tăng 36,5% về lợi nhuận so với cùng kỳ năm ngoái.    Kết thúc năm 2021, SCG đem về 2.857 tỷ đồng doanh thu, tăng 101% so với thực hiện năm 2020. . Đồng thời, lợi nhuận sau thuế SCG đạt 163 tỷ đồng, tăng 81% so với năm trước.    Theo tài liệu họp ĐHĐCĐ thường niên đã công bố, năm 2022, SCG đặt kế hoạch 3.285 tỷ đồng doanh thu, tăng gần 15%. Mục tiêu lợi nhuận sau thuế đạt hơn 164 tỷ đồng, tăng hơn so với con số gần 163 tỷ   đồng đạt được năm ngoái.    Tại ĐHĐCĐ thường niên ngày 25/6 tới đây, SCG dự kiến trình cổ đông đổi tên Công ty thành CTCP Tập đoàn Xây dựng SCG, cùng với đó là phương án tăng vốn, với mục tiêu mở rộng hoạt động kinh doanh.   Đây là các thông tin hiện đang được giới đầu tư ngành xây dựng hết sức quan tâm.    Được biết, trong phương án kinh doanh 2022, SCG đã đặt ra một loạt kế hoạch triển khai các công trình cao tầng, siêu cao tầng, các dự án bất động sản có quy mô và tầm cỡ rất lớn mà Công ty đã được   các chủ đầu tư giao thầu, đồng thời mở rộng lĩnh vực triển khai sang hạ tầng và các khu công nghiệp.    Do đó, nếu phương án tăng vốn được thông qua tại ĐHĐCĐ thường niên 25/6 tới đây, với những chiến lược hoàn toàn khả thi và được tập trung hơn nguồn vốn đầu tư để phát triển, SCG sẽ trở thành mã cổ   phiếu “sáng cửa” nổi bật, có sức hấp dẫn cực cao đối với các nhà đầu tư, hứa hẹn sẽ tạo nên đột phá trong nhóm cổ phiếu ngành xây dựng.  Mai Phương  </t>
  </si>
  <si>
    <t>Tp.HCM: Thêm nhiều doanh nghiệp BĐS đề nghị tháo gỡ vướng mắc pháp lý</t>
  </si>
  <si>
    <t>https://www.tintucfn.com/business/tp-hcm-them-nhieu-doanh-nghiep-bds-de-nghi-thao-go-vuong-mac-phap-ly/</t>
  </si>
  <si>
    <t xml:space="preserve">   Hiệp hội Bất động sản (BĐS) Tp.HCM (HoREA) vừa bổ sung các kiến nghị của 10 doanh nghiệp bất động sản đề nghị xem xét tháo gỡ vướng mắc về pháp lý và thủ tục đầu tư xây dựng của 11 dự án bất động sản, nhà ở thương mại.        Tính đến nay, tổng số dự án bất động sản chờ “gỡ vướng” tại Tp.HCM là 113 dự án.        Cụ thể, các dự án vướng mắc lần này xin tháo gỡ ở các nội dung như: nộp thêm tiền sử dụng đất; điều chỉnh chủ trương đầu tư; giải quyết cấp sổ đỏ cho người dân; xin thực hiện nghĩa vụ tài chính bổ   sung…    Dự án thương mại văn phòng và căn hộ Leman Luxury (117 Nguyễn Đình Chiểu, phường Võ Thị Sáu), Công ty Phương Nam Land kiến nghị Sở Tài nguyên Môi   trường và Văn phòng Đăng ký Đất Tp.HCM giải quyết thủ tục cấp Giấy chứng nhận sở hữu công trình đối với khối đế thương mại, dịch vụ của Dự án (gồm các tầng hầm và tầng   1 đến tầng 6).     Ngoài ra, công ty cũng kiến nghị giải quyết cho Công ty được thực hiện nghĩa vụ tài chính bổ sung khi được phê duyệt điều chỉnh một phần chức năng công trình từ “Trung tâm thương   mại, dịch vụ, khách sạn, căn hộ cho thuê và căn hộ bán” thành “Trung tâm thương mại, dịch vụ và căn hộ bán”.    Dự án Khu nhà ở phường Tân Phú, quận 7 của Công ty TNHH Dynamic Innovation, đơn vị này kiến nghị UBND thành phố xem xét và chấp thuận Sở Xây dựng có Công văn xin ý kiến Công an Tp.HCM để   xác định dự án có hay không được phép bán nhà ở cho tổ chức, cá nhân nước ngoài được sở hữu nhà ở trên địa bàn thành phố.    Dự án Khu sinh thái Văn hóa hồ Vĩnh Lộc (tại huyện Bình Chánh) của Công ty cổ phần sinh thái Văn hóa Vĩnh Lộc, đơn vị này kiến nghị Sở Tài nguyên Môi trường đưa dự án vào danh   sách các dự án chậm được giải quyết thủ tục do vướng mắc.    Đồng thời, xin hủy bỏ hoặc điều chỉnh Quyết định số 353/QĐ-UBND ngày 21/01/2011; Chấp thuận cho Công ty Vĩnh Lộc được tiếp tục triển khai Dự án theo đúng văn bản phê duyệt chủ trương số   69/TB-VP ngày 30/01/2010 của UBND thành phố.    Công ty cổ phần dệt Đông Nam đề nghị UBND Tp.HCM chấp thuận giao đất và chuyển mục đích sử dụng đất cho Công ty CP Đông Nam để thực hiện dự án khu nhà ở – trung tâm thương mại và siêu thị Đông Nam,   sớm đưa dự án vào hoạt động.    Công ty Kim Oanh đề nghị UBND Tp.HCM xem xét chấp thuận chủ trương đầu tư đồng thời với chấp thuận nhà đầu tư dự án khu nhà ở Trường Lưu.    Công ty TNHH đầu tư Metro Star kiến nghị UBND Tp.HCM, Sở Kế hoạch và đầu tư chấp thuận điều chỉnh chủ trương đầu tư cho dự án Metro Star tại số 360 Xa lộ Hà Nội (Tp.Thủ Đức) để dự án tiếp tục triển khai, xem xét đưa dự án vào danh sách các dự án chậm triển khai do vướng mắc tại Sở Kế hoạch và Đầu tư.    Công ty cổ phần bất động sản Nguyên Hồng kiến nghị UBND Tp.HCM, Sở Kế hoạch và đầu tư chấp thuận điều chỉnh chủ trương đầu tư cho dự án khu chung cư thương mại, văn phòng Nguyên Hồng tại 18 Nguyên   Hồng (quận Gò Vấp) để dự án tiếp tục triển khai và xem xét đưa dự án vào danh sách các dự án chậm triển khai do vướng mắc tại Sở Kế hoạch và đầu tư…    Dự án văn phòng đại diện, nhà khách tỉnh Hậu Giang và khu thương mại dịch vụ kết hợp căn hộ tại phường Thạnh Mỹ Lợi (Tp.Thủ Đức) của Công ty cổ phần Đầu tư xây dựng thương mại Hậu Giang do vướng   thủ tục pháp lý nên dự án đã kéo dài hơn 11 năm.    Theo doanh nghiệp này, việc chậm phê duyệt các thủ tục đầu tư đã dẫn tới việc doanh nghiệp không thể đưa dự án vào triển khai, hoạt động của công ty bị đình trệ hoàn toàn.    Do đó, Công ty Hậu Giang kiến nghị UBND TP và các sở ban ngành xem xét, chấp thuận dự án được phép chuyển mục đích sử dụng đất, tiếp tục thực hiện các thủ tục đầu tư tiếp theo.    Dự án Ihome tại 359 Phạm Văn Chiêu (phường 14, quận Gò Vấp) của Công ty cổ phần đầu tư Metro Star, do khu đất dự án có một phần diện tích 96m2 nằm bên trong ranh dự án chưa được cấp giấy chứng   nhận quyền sử dụng và chưa rõ nguồn gốc pháp lý nên đến nay vẫn chưa hoàn thiện thủ tục để cấp sổ hồng cho cư dân.     Do đó, công ty này kiến nghị các sở ngành công nhận bổ sung quyền sử dụng đất 96m2 của dự án trong thời gian sớm nhất và giải quyết hồ sơ cấp sổ hồng cho cư dân… tránh trường hợp người dân   liên tục căn băng rôn đòi sổ hồng gây mất an ninh trật tự.    Như vậy, sau 3 lần hiệp hội này gửi văn bản kiến nghị gỡ vướng. Tính đến nay, tổng số dự án bất động sản chờ “gỡ vướng” tại Tp.HCM là 113 dự án. </t>
  </si>
  <si>
    <t>TPBVSK GluZabet tự nhận là sữa non tiểu đường, quảng cáo như thuốc trị bệnh</t>
  </si>
  <si>
    <t>Tháng Sáu 13, 2022</t>
  </si>
  <si>
    <t>https://www.tintucfn.com/business/tpbvsk-gluzabet-tu-nhan-la-sua-non-tieu-duong-quang-cao-nhu-thuoc-tri-benh/</t>
  </si>
  <si>
    <t xml:space="preserve">   Tiểu đường là bệnh mãn tính, biểu hiện lượng đường trong máu luôn cao hơn mức bình thường do cơ thể thiếu hụt hoặc đề kháng với insulin, dẫn đến rối loạn chuyển hóa đường trong máu. Bệnh tiểu đường   nếu không được điều trị theo phác đồ sẽ gây nhiều biến chứng nguy hiểm như các bệnh tim mạch vành, tai biến mạch máu não, mù mắt, suy thận, liệt dương…    Bởi vậy, khi mắc bệnh tiểu đường, người bệnh thường lo lắng, tìm mọi phương pháp chữa trị. Đánh vào tâm lý người bệnh, tổ chức kinh doanh TPBVSK GluZabet cố tình “thổi phồng” công dụng khiến người   tiêu dùng “không biết đâu mà lần” và nghĩ đây như “thần dược” để điều trị.    Theo đó, TPBVSK GluZabet được “hô biến” tên gọi là Sữa tiểu đường GluZabet và được tổ chức kinh doanh quảng cáo trên các nền tảng mạng xã hội facebook, tiktok – những nền tảng có hàng triệu người   dùng.    Bên cạnh đó, theo phản ánh của người tiêu dùng, trên một số website, nền tảng internet xuất hiện nhiều thông tin quảng cáo về sản phẩm này như “https://www.suatieuduong24h.com/quananhtiktokteam”   với công dụng “Hỗ trợ ổn định đường huyết, là sản phẩm sữa non cho người tiểu đường tại Việt Nam ứng dụng công nghệ ALA vào quá trình sản xuất. Giúp hỗ trợ tăng cường sức đề kháng, nâng cao hệ miễn   dịch. Từ đó, hỗ trợ người dùng ăn ngon, ngủ ngon, bổ sung dưỡng chất. Hỗ trợ dinh dưỡng do kiêng khem trong ăn uống”.    Cũng tại website trên, sản phẩm sữa tiểu đường GluZabet được khẳng định: Hỗ trợ ổn định đường huyết về chỉ số an toàn và hỗ trợ duy trì ổn định. Cung cấp kháng thể, nâng cao hệ miễn dịch và chăm   sóc sức khỏe. Hương vị sữa ngọt thanh, thơm ngon, dễ uống, có thể hỗ trợ thay thế bữa ăn. Công thức ALA hỗ trợ hấp thụ các dưỡng chất tốt hơn. Với 32 Vitamin và khoáng chất. Thậm chí còn tự nhận   cung cấp đầy đủ dinh dưỡng cho cơ thể.    Để thu hút người tiêu dùng, tại một số fanpage trên mạng xã hội Facebook hay trên trang Tiktok đăng tải rất nhiều video, hình ảnh phản hồi của bệnh nhân bị tiểu đường và đã giảm chỉ số đường huyết   nhờ vào việc sử dụng sản phẩm sữa bột này mỗi ngày.    Theo tìm hiểu của phóng viên, sản phẩm này do Công ty Cổ phần Kinh doanh thương mại Dragon có địa chỉ: Số 3 ngõ 112/15/38 Định Công Thượng, Phường Định Công, Quận Hoàng Mai, Thành phố Hà Nội chịu   trách nhiệm khi đưa ra thị trường. Cục An toàn Thực phẩm – Bộ Y tế không cấp phép lưu hành cho sản phẩm nào có tên “Sữa tiểu đường GluZabet”. Cục chỉ cấp Giấy xác nhận cho thực phẩm bảo vệ sức   khỏe GluZabet.    Theo chuyên gia dinh dưỡng, thực phẩm chức năng không phải là thuốc, không có tác dụng thay thế thuốc chữa bệnh. Về bản chất, thực phẩm chức năng chỉ có tác dụng hỗ trợ, không có tác dụng như một   loại thuốc. Nếu quảng cáo thực phẩm chức năng không nêu rõ là hỗ trợ thì không đúng.    Liên quan đến việc sản phẩm sữa non bán tràn lan trên thị trường được quảng cáo có tính thuốc, chuyên gia nhận định, bản chất sữa non có những công dụng tốt. Thế nhưng, dựa trên số lượng sữa non   chỉ có lượng rất ít trong 100g sản phẩm – nhà sản xuất sử dụng mà quảng cáo là sữa non tiểu đường thì hoàn toàn không đúng thực tế, làm sai lệch thông tin. Qua đó, để tránh mua phải những sản   phẩm không rõ nguồn gốc, chất lượng, chuyên gia cảnh báo người dùng cần nâng cao cảnh giác để tránh trường hợp tiền mất tật mang.  Chất lượng Việt Nam sẽ tiếp tục thông tin! </t>
  </si>
  <si>
    <t>Thị trường hàng chống nóng: Điều hòa giảm giá mạnh để hút khách</t>
  </si>
  <si>
    <t>Tháng Sáu 12, 2022</t>
  </si>
  <si>
    <t>https://www.tintucfn.com/business/thi-truong-hang-chong-nong-dieu-hoa-giam-gia-manh-de-hut-khach/</t>
  </si>
  <si>
    <t xml:space="preserve">   Những năm gần đây, nhu cầu sử dụng điều hòa để làm mát của khách hàng ngày càng tăng cao. Không chỉ dừng lại ở những sản phẩm làm mát nhanh, tiết kiệm điện, khách hàng còn chú trọng đến các sản   phẩm có tính năng bảo vệ sức khỏe như lọc không khí, khử ẩm, kháng khuẩn… Đặc biệt, trong đại dịch Covid-19, vấn đề này càng được nhiều khách hàng quan tâm hơn khi lựa chọn điều hòa cho gia đình   mình.     Theo khảo sát của phóng viên, mức giá của điều hòa thường dao động từ khoảng 10 -15 triệu đồng/tùy thương hiệu. Ở dòng sản phẩm cao cấp, có thương hiệu và công suất tốt hơn, giá dao động khoảng 18   – 20 triệu đồng/tùy thương hiệu. Các sản phẩm điều hòa tiết kiệm điện với giá khoảng 12 -14 triệu đồng được nhiều người tiêu dùng lựa chọn sử dụng.     Chị Nguyễn Thị Hạnh, khách hàng đến mua sắm tại một siêu thị trên đường Cầu Giấy (Hà Nội) cho biết: ‘’Hiện tại, nhà tôi đang sử dụng hai chiếc điều hòa để phục vụ nhu cầu làm mát cho ngày hè. Mặc   dù, máy chạy còn khá tốt nhưng lại không có nhiều chức năng bảo vệ sức khỏe. Điều này khiến tôi khá quan ngại bởi nhà có con nhỏ. Chính vì thế, hôm nay tôi đến đây để tìm kiếm một sản phẩm phù hợp   với nhu cầu của gia đình ở thời điểm hiện tại.’’    Theo chị Hạnh, chị ưu tiên lựa chọn dòng điều hòa tiết kiệm điện, công nghệ cao nhất là các sản phẩm có tính năng lọc không khí.    Dù đã vào gần giữa tháng 6, thời tiết miền Bắc vẫn khá mát mẻ. Điều này cũng ảnh hưởng trực tiếp đến nhu cầu mua sắm các thiết bị chống nóng. Để thu hút người tiêu dùng, các siêu thị và cửa hàng   điện máy đã đưa ra nhiều chương trình giảm giá và tặng quà hấp dẫn.      Hiện nhiều siêu thị triển khai chương trình “Hàng hè giá sốc” với nhiều ưu đãi hấp dẫn như chính sách trả góp lãi suất 0%, miễn phí ống đồng và công lắp đặt tại nhà. Ngoài ra, trong chương trình   kích cầu, các siêu thị điện máy còn giảm giá hàng loạt các sản phẩm điện lạnh đang được tìm mua như điều hòa một chiều Midea 9.000 BTU Inverter với giá 5.490.000 đồng, giảm tới 46% so với giá niêm   yết; Điều hòa Daikin một chiều Inverter 11.900 BTU còn 9.990.000 đồng, giảm 34%; Điều hòa Gree một chiều 9000BTU 5.990.000 đồng, giảm 30%;…Tranh thủ đợt giảm giá này, nhiều khách hàng đã nhanh   chóng lựa chọn các sản phẩm điều hòa phù hợp cho gia đình mình.    “Năm nay giữa hè rồi mà thời tiết vẫn dễ chịu, không nóng bức quá. Tuy chưa có nhu cầu sử dụng điều hòa nhưng tôi vẫn đến đây tìm mua vì thấy nhiều chương trình khuyến mãi tốt quá. Giờ tranh thủ   mua luôn chứ mấy nữa vào đợt nóng cao điểm chắc giá lên cao hơn nhiều.’’, anh Phạm Minh Sinh, một khách hàng đến mua sắm tại một trung tâm thương mại chia sẻ.    Theo anh Nguyễn Trung Hiếu – nhân viên bán hàng của một siêu thị điện máy cho biết, điều hòa của các hãng như Daikin, Casper đang là những sản phẩm bán chạy nhất. Khách hàng lựa chọn vì chủ yếu các   dòng điều hòa này có phân khúc giá bình dân, tính năng ổn.    So với năm trước, tình hình dịch bệnh đã giảm đi nhiều. Vì vậy, lượng khách hàng đến mua sản phẩm cũng nhiều hơn.     Theo chuyên gia, với những gia đình có em bé, khi chọn mua điều hòa cần tính toán diện tích hay thể tích phòng, sau đó lựa chọn điều hòa có công suất phù hợp. Vì khi chọn điều hòa thiếu công suất   so với diện tích phòng thì nhiệt độ phòng không đủ lạnh và điều hòa sẽ phải làm việc liên tục, dẫn đến tốn điện, nóng máy và máy nhanh hỏng.    Người dùng nên dựa vào công thức sau để tính công suất máy lạnh theo diện tích phòng: Công suất máy (kW) = Diện tích phòng (m2) x 0.18 (kW/m2). Người dùng cũng cần lưu ý, có thể nhân với 0.20 –   0.22 đối với phòng khách hoặc đông người, nhiều ánh sáng. Ví dụ: Phòng có kích thước D 4.5m x R 3m, công suất = (4.5 x 3) x 0.18 = 2.43 kW.    Cùng với đó, cũng tùy vào căn phòng có chứa nhiều đồ đạc không, phòng có nhiều cửa sổ, cửa kính hay nắng có chiếu thường xuyên không (máy phải hoạt động nhiều hơn)… mà cần chọn máy lạnh có công   suất phù hợp.    Đối với những gia đình có trẻ nhỏ, người dùng nên chọn mua điều hòa có sẵn chế độ gió dễ chịu để gió lạnh không thổi trực tiếp vào người bé mà vẫn mang đến không gian mát mẻ, thoải mái cho trẻ.   Thường thì mỗi hãng sẽ có những tên gọi khác nhau như chế độ Gentle Cool Air trên điều hòa Sharp, mắt thần thông minh trên điều hòa Daikin…    Với chế độ này, máy lạnh sẽ tạo ra luồng không khí dễ chịu và máy lạnh sẽ vận hành ở mức êm, yên tĩnh tuyệt đối để không làm phiền giấc ngủ của trẻ. Bạn nên lựa chọn máy lạnh được trang bị tính   năng cấp ẩm, để giúp hạn chế tình trạng trẻ bị mất nước khi ở phòng máy lạnh nhiều.    Hoặc người tiêu dùng cũng có thể trang bị máy phun sương tạo độ ẩm nếu như chiếc điều hòa mà bạn ưng ý không có tính năng cấp ẩm này. Tuy nhiên, bạn vẫn nên thường xuyên bổ sung nhiều nước để đảm   bảo sức khỏe, tránh hiện tượng mất nước cho trẻ.    Chế độ thông minh này sẽ vận hành tự động, cho phép máy lạnh tự động tăng nhiệt độ lên sau một khoảng thời gian cố định để phù hợp với thân nhiệt của người dùng và nhiệt độ của môi trường.    Thường thì cứ khoảng 30 phút hoặc 1 giờ thì nhiệt độ sẽ tăng lên 1 độ, và sau đó tiếp tục tăng đến 2 độ thì sẽ duy trì mức nhiệt độ đó hoặc tăng 0.5 độ mỗi 60 giây sau khi nhấn nút hẹn giờ tắt.   Nhìn chung, mỗi hãng sẽ có cách hoạt động riêng nhưng đều mang đến giấc ngủ ngon cho cả nhà, đặc biệt là trẻ nhỏ.    Người dùng có trẻ nhỏ nên chọn mua các dòng điều hòa có tính năng đuổi muỗi. Cùng với đó nếu ở các tỉnh phía Bắc với thời tiết có mùa đông lạnh và mùa hè nóng bức, thì nên lựa chọn những máy điều   hòa 2 chiều để có thể linh động chọn chế độ sưởi vào mùa đông lạnh, cũng như chế độ làm lạnh vào mùa hè oi bức, giúp trẻ có được không gian thoải mái hơn. </t>
  </si>
  <si>
    <t>Hội thảo Kinh tế Biển và Hải đảo: Điện gió ngoài khơi vẫn là lĩnh vực mới ở Việt Nam</t>
  </si>
  <si>
    <t>Tháng Sáu 9, 2022</t>
  </si>
  <si>
    <t>https://www.tintucfn.com/business/hoi-thao-kinh-te-bien-va-hai-dao-dien-gio-ngoai-khoi-van-la-linh-vuc-moi-o-viet-nam/</t>
  </si>
  <si>
    <t xml:space="preserve">   Ngày 8/6/2022, tại Hà Nội, Công ty cổ phần Tư vấn xây dựng điện 3 (EVNPECC3) trực thuộc Tập đoàn Điện lực Việt Nam EVN đã tổ chức Hội thảo Kinh tế Biển và Hải đảo: Công tác cấp phép khảo sát cho dự   án điện gió ngoài khơi (SPOWP 2022). Hội thảo đã có hơn 350 đại biểu và các đối tác từ Cục Điện lực &amp; Năng lượng tái tạo, Bộ Công thương, Chương trình Hỗ trợ Năng lượng GIZ, Đại sứ quán Đức tại   Việt Nam, Chương trình Hỗ trợ Phát triển Năng lượng Các-bon thấp dành cho ASEAN, Đại sứ quán Anh tại Việt Nam, Đại sứ quán Đan Mạch tại Việt Nam, cùng sự tham gia của các chuyên gia, doanh nghiệp   hàng đầu về năng lượng tái tạo, đặc biệt là điện gió ngoài khơi trên thế giới.    Phát biểu khai mạc Hội thảo, Ông Trần Quốc Điền, Phó Tổng Giám đốc EVNPECC3 cho biết Hội thảo SPOWP 2022 được tổ chức với mục đích tạo ra một diễn đàn để các cơ quan Chính phủ Việt Nam, các nhà   hoạch định chính sách, các Đại sứ quán và các bên liên quan chia sẻ những mối quan tâm hiện có, học hỏi kinh nghiệm quốc tế về công tác cấp phép khảo sát cho dự án điện gió ngoài khơi; đồng thời   góp phần đề xuất cơ chế, chính sách cho việc phát triển điện gió ngoài khơi tại Việt Nam.    Việt Nam nằm trong vùng khí hậu nhiệt đới gió mùa, có đường bờ biển trải dài hơn 3.000 km với 28 tỉnh, thành phố ven biển. Vì vậy tiềm năng phát triển năng lượng gió tại Việt Nam vô cùng lớn.   Những tiến bộ công nghệ đạt được trong thời gian qua cũng đã tăng cường tính ổn định và khả thi của điện gió ngoài khơi. Với việc đầu tư vào hệ thống truyền tải cũng như điều độ thông minh, điện   gió ngoài khơi hoàn toàn có tiềm năng để trở thành một trong những nguồn cung chủ đạo của hệ thống năng lượng Việt Nam trong tương lai, qua đó giảm sự lệ thuộc vào nguồn nhiên liệu hóa thạch nhập   khẩu.    Tuy nhiên, hiện nay, điện gió ngoài khơi vẫn được coi là lĩnh vực mới ở Việt Nam. Việc hiện thực hóa, cụ thể hóa chỉ đạo yêu cầu “xây dựng các chính sách hỗ trợ và cơ chế đột phá cho phát triển   điện gió ngoài khơi gắn với triển khai thực hiện Chiến lược biển Việt Nam” nêu tại Nghị quyết 55 của Bộ Chính trị của các cấp, các ngành còn gặp nhiều vướng mắc.    Tại Hội thảo, các chuyên gia trong nước và quốc tế đã có những chia sẻ về hiện trạng hệ thống lưới điện ở Việt Nam, kinh nghiệm cấp phép khảo sát cho dự án điện gió ngoài khơi từ các quốc gia bao   gồm Đức, Vương Quốc Anh và Đan Mạch; đồng thời nêu lên góc nhìn và kinh nghiệm của tư vấn thiết kế trong quá trình phát triển dự án điện gió ngoài khơi.    Kết luận tại Hội thảo, đại diện EVNPECC3 cảm ơn và ghi nhận các ý kiến đóng góp rất thực tiễn của các đại biểu, phù hợp với nhu cầu hiện nay và khẳng định các ý kiến góp ý tại Hội thảo sẽ được tổng   hợp, nghiên cứu để góp phần giúp các nhà hoạch định và các bên liên quan có cách tiếp cận phù hợp đối với việc phát triển dự án điện gió ngoài khơi tại Việt Nam. </t>
  </si>
  <si>
    <t>Sinh viên ĐH Mở Hà Nội thăng hoa với BST thời trang đầu tay tại Lễ công bố Vietnam International Fashion Tour</t>
  </si>
  <si>
    <t>Tháng Sáu 8, 2022</t>
  </si>
  <si>
    <t>https://www.tintucfn.com/business/sinh-vien-dh-mo-ha-noi-thang-hoa-voi-bst-thoi-trang-dau-tay-tai-le-cong-bo-vietnam-international-fashion-tour/</t>
  </si>
  <si>
    <t xml:space="preserve"> Mới đây, tại lễ công bố Vietnam International Fashion Tour, 5 NTK trẻ đến từ Đại học Mở Hà Nội là Huyền Nguyễn, Lại Thị Vượng, Nguyễn Thị Quỳnh Trang, Trần Hằng,   Trần Thị Thảo Nhi đã trình làng BST thời trang đầu tay. Đây đều là những sinh viên ưu tú của Khoa Tạo dáng Công nghiệp, Trường Đại học Mở Hà Nội.   Bộ sưu tập của 5 NTK này mang tới buổi lễ công bố Vietnam International Fashion Tour được xử lý độc đáo từ chất liệu, form dáng, đường nét gây ấn tượng mạnh mẽ với   người xem. Không chỉ vậy, những thiết kế này còn được gửi gắm những câu chuyện sáng tạo ý nghĩa. Những mẫu thiết kế là sự giao thoa giữa truyền thống và hiện đại, chú trọng đến tính ứng dụng lẫn   đường nét tinh tế.   Dàn chân dài với những thiết kế độc đáo sải bước mạnh mẽ trên sàn diễn kết hợp với nền nhạc sôi động đã mang đến cho khán giả màn trình diễn thời trang mãn nhãn, độc   đáo, được giới chuyên môn và truyền thông đánh giá cao bởi khả năng sáng tạo, tư duy thẩm mỹ mới mẻ và có tính ứng dụng cao.  Vietnam International Fashion Tour (VIFT) là tour diễn do Voyage Group và IEX Group tổ chức với sự phối hợp của thương hiệu thời trang quốc tế cao cấp S Designer   House và Học viện đào tạo, phát triển tài năng Voyage (Voyage Academy). VIFT tổ chức 4 Show mỗi năm với mục tiêu định hướng thời trang từng mùa trong năm. Mỗi Show diễn sẽ dừng chân tại một địa   danh nổi tiếng khắp dặm dài đất nước mang nét đẹp thiên nhiên hoang sơ hay dấu ấn nhịp sống hiện đại.   Vietnam International Fashion Tour là sàn diễn thời trang không có giới hạn khi dùng chính vẻ đẹp thiên nhiên hoang sơ, kì vĩ và công trình kiến trúc độc đáo, ấn   tượng làm sàn catwalk tạo nên trải nghiệm thời trang kết hợp thưởng ngoạn du lịch độc đáo cho khán giả. Đặc biệt, đây không chỉ là nơi kết nối các nhà thiết kế, giới mộ điệu thời trang và công   chúng mà còn mang sứ mệnh lan tỏa, tôn vinh, quảng bá hình ảnh đất nước con người Việt Nam với công chúng quốc tế thông qua các câu chuyện thời trang.  Được biết, Hành trình Vietnam International Fashion Tour sẽ dừng chân 5 tỉnh thành trong 2 năm 2022 và 2023 bao gồm: Quảng Ninh (28/08/2022), Lào Cai (30/10/2022),   Hà Nội (25/12/2022 -31/12/2022), Hòa Bình (25/06/2022), Ninh Bình (27/08/2022), 8 show diễn với 40 thương hiệu/nhà thiết kế cùng 1.000 người mẫu tham gia trình diễn. </t>
  </si>
  <si>
    <t>Hành khách đi máy bay tăng hơn 56%</t>
  </si>
  <si>
    <t>Tháng Sáu 6, 2022</t>
  </si>
  <si>
    <t>https://www.tintucfn.com/business/hanh-khach-di-may-bay-tang-hon-56/</t>
  </si>
  <si>
    <t xml:space="preserve">   Cụ thể, lượng hành khách thông qua các cảng hàng không đạt 40,7 triệu khách, tăng 56,8% so với cùng kỳ năm 2021. Trong đó, khách quốc tế đạt 1,8 triệu khách, tăng 904,6%. Khách nội địa đạt 38,9   triệu khách, tăng 52,6%. Các hãng hàng không nội địa đã vận chuyển 20,1 triệu khách, tăng 56,1% so với cùng kỳ 2021. Trong đó, số lượng khách quốc tế đạt 667.000 khách, tăng 1.033%. Khách nội   địa đạt 19,5 triệu khách, tăng 51,8%.    Theo dự kiến trong năm 2022, các cảng hàng không trên cả nước sẽ đón khoảng 87,8 triệu khách, tăng 190% so với năm 2021. Riêng khách quốc tế dự kiến đạt khoảng 5 triệu khách, tăng 844% và khách nội   địa đạt khoảng 82,8 triệu khách, tăng 178,4%.    Đối với hàng hóa, sản lượng hàng hóa thông qua các cảng hàng không từ đầu năm ước đạt 765.000 tấn, tăng 30,6% so với cùng kỳ 2021. Dự kiến trong năm 2022, sản lượng sẽ đạt khoảng 1,5 triệu tấn,   tăng 5% so với năm 2021.    Tổng cục Thống kê cũng cho biết, trong tháng 5 vận tải hành khách khôi phục mạnh mẽ với số lượt hành khách vận chuyển tăng 34% so với cùng kỳ năm trước và luân chuyển tăng 45,7% do hiệu quả chính   sách mở cửa du lịch của Việt Nam từ ngày 15/3/2022 cùng với chuỗi sự kiện SEA Games 31 được tổ chức tại Hà Nội và một số địa phương. Tính chung 5 tháng đầu năm 2022, vận chuyển hành khách giảm nhẹ   0,3% so với cùng kỳ năm trước, luân chuyển hành khách tăng 4,2%.    Vận tải hàng hóa tháng 5 duy trì đà tăng trưởng cao, ước tính tăng 22,8% về vận chuyển và tăng 22,4% về luân chuyển so với cùng kỳ năm trước; tính chung 5 tháng đầu năm 2022, vận chuyển hàng hóa   tăng 11,3% và luân chuyển hàng hóa tăng 16,4%, đây là mức tăng cao nhất của cùng kỳ các năm 2017-2022.    Khách quốc tế đến nước ta trong tháng 5 năm 2022 đạt 173 nghìn lượt người, tăng 70,6% so với tháng trước và gấp 12,8 lần so với cùng kỳ năm trước do Việt Nam đã mở cửa du lịch và nhiều đường bay   quốc tế được khôi phục trở lại. Tính chung 5 tháng đầu năm 2022, khách quốc tế đến nước ta đạt 365,3 nghìn lượt người, gấp 4,5 lần cùng kỳ năm trước. </t>
  </si>
  <si>
    <t>Sàn thương mại điện tử là ‘chợ’ trên mạng, chất lượng hàng hoá phụ thuộc vào người bán</t>
  </si>
  <si>
    <t>https://www.tintucfn.com/business/san-thuong-mai-dien-tu-la-cho-tren-mang-chat-luong-hang-hoa-phu-thuoc-vao-nguoi-ban/</t>
  </si>
  <si>
    <t xml:space="preserve">   iên đoàn Thương mại và Công nghiệp Việt Nam (VCCI) vừa có văn bản gửi Văn phòng Chính phủ góp ý dự thảo Nghị định sửa đổi Nghị định 126/2020/NĐ-CP (NĐ 126) về quản lý thuế và Nghị định   123/2020/NĐ-CP (NĐ 123) về hóa đơn, chứng từ. So với quy định hiện hành, Dự thảo đã có một số quy định mới về trách nhiệm của sàn thương mại điện tử (TMĐT) liên quan đến nghĩa vụ thuế của người bán   trên sàn.    Theo đó, trách nhiệm kê khai, nộp thuế thay (bổ sung Điều 7.5. NĐ 126) gồm: Sàn TMĐT có chức năng đặt hàng trực tuyến: có trách nhiệm đại diện cho người bán là cá nhân (bao gồm cả trong nước và   nước ngoài) khai thuế, nộp thuế cho cá nhân; Sàn TMĐT không có chức năng đặt hàng trực tuyến thì thực hiện kê khai, nộp thuế thay cho người bán là cá nhân trên cơ sở ủy quyền theo quy định của pháp   luật dân sự.    Về trách nhiệm cung cấp thông tin của người bán (bổ sung Điều 27.8 NĐ 126), dự thảo quy định, sàn TMĐT có trách nhiệm cung cấp thông tin của thương nhân, tổ chức, cá nhân có tiến hành một phần hoặc   toàn bộ quy trình mua bán hàng hóa, dịch vụ trên sàn cho cơ quan thuế.    Theo VCCI, quy định về trách nhiệm kê khai, nộp thuế thay của các sàn TMĐT có chức năng đặt hàng trực tuyến là chưa rõ ràng về căn cứ pháp lý. Cụ thể, NĐ 126 và Dự thảo sửa đổi NĐ 126 là các văn   bản quy định chi tiết của Luật Quản lý thuế 2019, tuy nhiên, qua rà soát sơ bộ, Luật Quản lý thuế 2019 không quy định về việc sàn TMĐT phải kê khai, nộp thuế thay cho người bán là cá nhân trên sàn   và cũng không trao quyền cho Chính phủ quy định chi tiết về vấn đề này. Tờ trình có viện dẫn đến Nghị định 52/2013/NĐ-CP và Nghị định 85/2021/NĐ-CP sửa đổi Nghị định 52/2013/NĐ-CP. Tuy nhiên, 2   Nghị định này cũng đều không quy định trách nhiệm kê khai, nộp thuế thay của sàn TMĐT.    Không những thế, các quy định trong dự thảo cũng chưa thống nhất với các luật thuế khác về chủ thể có trách nhiệm nộp thuế. Cụ thể, Luật Thuế TNCN 2007 và Luật Thuế TNCN 2012 chỉ quy định 2 chủ thể   có trách nhiệm thực hiện kê khai, nộp thuế, gồm: cá nhân có thu nhập chịu thuế và tổ chức, cá nhân trả thu nhập.    Mặt khác, theo Nghị định 65/2013/NĐ-CP, thu nhập từ hoạt động kinh doanh của cá nhân cư trú không thuộc loại thu nhập phải khấu trừ thuế do tổ chức, cá nhân trả thu nhập thực hiện. “Vì thế, sàn   TMĐT không được coi là tổ chức, cá nhân trả thu nhập cho người bán. Như vậy, trách nhiệm kê khai, nộp thuế thuộc về cá nhân có thu nhập chịu thuế, trong trường hợp này là người bán trên sàn” – Văn   bản của VCCI nêu.    Mặt khác, Luật Thuế GTGT 2008 quy định 2 đối tượng là người nộp thuế (tổ chức, cá nhân sản xuất, kinh doanh hàng hóa, dịch vụ; và tổ chức, cá nhân nhập khẩu hàng hóa), do đó, người bán trên sàn   TMĐT sẽ là đối tượng có trách nhiệm nộp thuế GTGT. Ngoài ra, việc quy định sàn TMĐT có trách nhiệm đại diện cho người bán thực hiện kê khai, nộp thuế thay là chưa phù hợp với quy định của pháp luật   dân sự về chế định đại diện (Điều 135 Bộ luật Dân sự 2015).    Trong văn bản gửi Văn phòng Chính phủ, VCCI cho rằng sàn TMĐT là một hình thức “chợ” nhưng thực hiện trên không gian mạng, trách nhiệm về chất lượng, thông tin, quảng cáo về sản phẩm, hàng hóa…   thuộc về người bán.    Thực tế, nhiều sàn TMĐT có chức năng đặt hàng không thu nhận toàn bộ dòng tiền trong tất cả giao dịch qua sàn, vì sàn sẽ không nhận được tiền của người mua hàng nếu họ thanh toán bằng tiền mặt. Do   đó, việc yêu cầu các sàn TMĐT kê khai, nộp thuế thay cho người bán sẽ tạo ra áp lực rất lớn tài chính cho sàn khi phải ứng trước một khoản tiền thuế từ người bán phải đóng (thực tế, các giao dịch   thanh toán tiền mặt hiện đang chiếm ưu thế (86%) và áp lực về hoạt động khi phải thực hiện việc thu lại số tiền thuế của người bán. Không những thế, những quy định này sẽ tạo gánh nặng chi phí   tuân thủ cho sàn TMĐT.    Cụ thể, mức chênh lệch tỷ lệ tổng chi phí trên doanh thu của năm 2022 so với năm 2021 theo phương án kê khai, nộp thuế thay cao hơn 10.65 điểm phần trăm so với phương án không phải thực hiện nghĩa   vụ này. Trong đó, chi phí công nghệ thông tin sẽ cao hơn 5.2 điểm phần trăm; chi phí mua ngoài liên quan đến công nghệ thông tin cao hơn 9.45 điểm phần trăm và chi phí nhân sự tăng 19.86 điểm phần   trăm.    Mức chênh lệch tỷ lệ tổng chi phí trên doanh thu dự kiến của năm 2023 so với năm 2021 theo phương án kê khai, nộp thuế thay cao hơn 8.12 điểm phần trăm so với phương án không phải thực hiện nghĩa   vụ này. Trong đó, chi phí công nghệ thông tin sẽ cao hơn 3.55 điểm phần trăm; chi phí nhân sự tăng 8.35 điểm phần trăm. Đặc biệt, trong bối cảnh trên 80% các sàn TMĐT đều trả lời đang lỗ và sẽ tiếp   tục lỗ trong những năm tới, quy định này có thể sẽ tạo thêm gánh nặng tuân thủ lớn cho các sàn TMĐT.    Các sàn TMĐT cũng chia sẻ nhiều lo ngại nếu thực hiện nghĩa vụ: 57.4% lo ngại quy định sẽ thay đổi quy trình quản lý và vận hành của DN; 100% cho rằng sẽ gặp khó khăn trong việc xác định doanh thu   của người bán tại kỳ tính thuế; 100% lo ngại gặp rủi ro liên quan đến việc nộp thừa hoặc thiếu tiền thuế.    Từ những bất cập đó, VCCI đề nghị cơ quan soạn thảo sửa đổi quy định về trách nhiệm của sàn TMĐT liên quan đến nghĩa vụ thuế của người bán theo hướng sàn TMĐT chỉ có trách nhiệm cung cấp thông tin   của người bán cho cơ quan thuế, cụ thể: Bỏ quy định về trách nhiệm kê khai, nộp thuế thay của các sàn TMĐT có chức năng đặt hàng trực tuyến; Sửa đổi quy định về cung cấp thông tin theo hướng sàn   TMĐT cung cấp thông tin về doanh thu (được hiểu là tổng giá trị đơn hàng) với tần suất 1 năm/lần. </t>
  </si>
  <si>
    <t>Cần cụ thể trách nhiệm “đầu mối” của Hà Nội và Tp.HCM trong 2 dự án đường vành đai</t>
  </si>
  <si>
    <t>https://www.tintucfn.com/business/can-cu-the-trach-nhiem-dau-moi-cua-ha-noi-va-tp-hcm-trong-2-du-an-duong-vanh-dai/</t>
  </si>
  <si>
    <t xml:space="preserve">   Sáng 6/6, Bộ trưởng Bộ KH&amp;ĐT Nguyễn Chí Dũng, thừa ủy quyền của Thủ tướng Chính phủ trình bày Tờ trình về chủ trương đầu tư Dự án đường Vành đai 4 vùng Thủ đô Hà Nội và Dự án đường Vành đai 3   Tp.HCM.  Kỳ vọng tạo động lực phát triển kinh tế vùng    Đây là 2 dự án có vai trò liên kết vùng, thúc đẩy phát triển đô thị hóa, có ý nghĩa rất lớn đối với việc phát triển XH đã được dự kiến đầu tư trong giai đoạn 2011 – 2022.    Tuy nhiên, do nhiều nguyên nhân khác nhau, nhất là sự hạn chế về nguồn lực nên chưa có điều kiện để triển khai trong giai đoạn này. Đến nay, các điều kiện về cơ sở pháp lý, chiến lược, quy hoạch,   kế hoạch, nhu cầu thực tiễn và nguồn lực cơ bản đáp ứng yêu cầu, do vậy, việc triển khai 2 dự án trong giai đoạn 2021 – 2025 là hợp lý và cần thiết.    Theo đề xuất của Chính phủ, Dự án Vành đai 4 vùng Thủ đô Hà Nội có chiều dài 112,8 km, gồm 103,1 km đường Vành đai 4 và 9,7 km tuyến nối theo hướng cao tốc Nội Bài – Hạ Long, đi qua địa phận Hà Nội   (58,2km); Hưng Yên (19,3km); Bắc Ninh (dài 25,6km). Dự án đường Vành đai 3 Tp.HCM dài 76,34 km, đi qua địa phận TP.HCM (47,51km); Đồng Nai (11,26km); Bình Dương (10,76km); Long An (6,81km).    Cả hai dự án đều tiến hành giải phóng mặt bằng các tuyến đường theo quy mô quy hoạch (6-8 làn xe cao tốc) và hệ thống đường đô thị song hành 2 bên. Riêng đường Vành đai 4 sẽ GPMB dự trữ cho tuyến   đường sắt vành đai.    Trên cơ sở kết quả dự báo nhu cầu vận tải, phù hợp các giải pháp đầu tư và nguồn lực, giai đoạn 1 đầu tư theo quy mô 4 làn xe cao tốc hạn chế, vận tốc thiết kế 80 km/h; đầu tư xây dựng đường song   hành 2 bên.    Với quy mô đầu tư như trên, Dự án đường Vành đai 4 vùng Thủ đô Hà Nội có diện tích đất chiếm dụng khoảng 1.341 ha; kinh phí giải phóng mặt bằng, tái định cư khoảng 19.590 tỷ đồng;    Dự án đường Vành đai 3 Tp.HCM là khoảng 642,7 ha, kinh phí giải phóng mặt bằng, tái định cư khoảng 41.589 tỷ đồng, thực hiện một lần theo quy hoạc và giải phóng mặt bằng theo quy mô hoàn chỉnh đối   với các nút giao liên thông (đầu tư giai đoạn 1).    Tại Tờ trình số 211, Chính phủ kiến nghị Dự án đường Vành đai 4 vùng Thủ đô sẽ có hình thức đầu tư là đầu tư công kết hợp đầu tư theo phương thức PPP, được chia thành 7 dự án thành phần; tách riêng   phần giải phóng mặt bằng và xây dựng đường song hành triển khai độc lập theo địa giới hành chính giữa các địa phương, thực hiện theo hình thức đầu tư công; riêng dự án thành phần 2 gồm hệ thống   đường cao tốc toàn tuyến và tuyến nối 9,7 km do UBND Tp.Hà Nội là cơ quan có thẩm quyền.    Dự án đường Vành đai 3 Tp.HCM được kiến nghị đầu tư theo hình thức đầu tư công, chia thành 8 dự án thành phần; tách riêng phần giải phóng mặt bằng và phần xây dựng triển khai độc lập theo địa giới   giữa các địa phương.    Đối với Dự án đường Vành đai 4 vùng Thủ đô, sơ bộ tổng mức đầu tư giai đoạn 1 khoảng 85.813 tỷ đồng, sử dụng vốn Ngân sách Nhà nước và vốn BOT của nhà đầu tư, trong đó vốn BOT 29.447 tỷ đồng.    Dự án đường Vành đai 3 Tp.HCM sơ bộ tổng mức đầu tư giai đoạn 1 khoảng 75.378 tỷ đồng, sử dụng toàn bộ vốn Ngân sách Nhà nước, trong đó ngân sách Trung ương tham gia là 38.741 tỷ đồng.    Chính phủ dự kiến thời gian thực hiện 2 dự án là từ năm 2022 đến năm 2027. Để đàm bảo tiến độ đầu tư, Chính phủ đề xuất Quốc hội cho phép áp dụng các nhóm cơ chế, chính sách đặc biệt để triển khai   đầu tư các dự án.  Trách nhiệm “đầu mối” của Hà Nội và Tp.HCM     Tại Báo cáo tóm tắt kết quả thẩm tra Dự án đường Vành đai 4 vùng Thủ đô Hà Nội và Dự án đường Vành đai 3 TP.HCM, Chủ nhiệm Ủy ban Kinh tế Vũ Hồng Thanh cho biết, cơ quan thẩm tra cơ bản nhất trí   với việc phân chia các Dự án thành các dự án thành phần.    Ủy ban Kinh tế kiến nghị cần cụ thể hóa trách nhiệm “đầu mối” của Tp.Hà Nội và Tp.HCM  tại dự thảo Nghị quyết của các Dự án khi quy định pháp luật hiện hành chưa có quy định về khái niệm cũng   như trách nhiệm, quyền hạn cụ thể về vai trò này.    Ủy ban Kinh tế cũng nêu ý kiến đối với đề xuất của Chính phủ về việc Quốc hội cho phép Thủ tướng Chính phủ xem xét, quyết định việc chỉ định thầu trong quá trình triển khai thực hiện Dự án đối với   các gói thầu tư vấn, gói thầu phục vụ di dời hạ tầng kỹ thuật, gói thầu thực hiện đền bù, giải phóng mặt bằng và tái định cư và áp dụng trong 2 năm (2022 – 2023).    Theo đó, Ủy ban Kinh tế nhận thấy hai cơ chế này đã được quy định tại khoản 1 và 2 Điều 5 Nghị quyết số 43 của Quốc hội về Chính sách tài khóa, tiền tệ hỗ trợ Chương trình phục hồi và phát triển   kinh tế – xã hội, chỉ áp dụng cho các gói dự án thuộc phạm vi Chương trình trong 2 năm (2022 – 2023).    Do đó, đề nghị chỉ áp dụng các cơ chế này trong 2 năm 2022 và 2023. Một số ý kiến đề nghị áp dụng các cơ chế này trong 2 năm kể từ ngày Nghị quyết có hiệu lực thi hành.    Đối với cơ chế, chính sách Dự án Vành đai 4 vùng Thủ đô Hà Nội, trong đó có việc cho phép phần vốn nhà nước tham gia tối đa 66% tổng mức đầu tư Dự án, Ủy ban Kinh tế cho rằng, Dự án có sơ bộ tổng   mức đầu tư rất lớn.    Do đó nếu áp dụng theo khoản 2 Điều 69 của Luật Đầu tư theo phương thức PPP sẽ không khả thi về phương án tài chính và khó thu hút được các nhà đầu tư tham gia đầu tư Dự án. Vì vậy, đa số ý kiến   tán thành với đề xuất này.    Đối với cơ chế, chính sách Dự án Vành đai 3 Tp.HCM, Ủy ban Kinh tế nhất trí với chủ trương Dự án sau khi hoàn thành đưa vào sử dụng cần tổ chức thực hiện thu phí để thu hồi vốn đầu tư cho Ngân sách   Trung ương và ngân sách địa phương.    Tuy nhiên, Ủy ban Kinh tế đề nghị Chính phủ trong bước nghiên cứu khả thi cần xác định chính xác tỉ lệ góp vốn Ngân sách Trung ương và Ngân sách địa phương đối với phần đường cao tốc để làm cơ sở   xây dựng phương án thu hồi vốn đầu tư hoàn trả ngân sách. </t>
  </si>
  <si>
    <t>Tập đoàn công nghệ Unicloud &amp; hệ giải pháp đột phá cho ngân hàng số</t>
  </si>
  <si>
    <t>https://www.tintucfn.com/business/tap-doan-cong-nghe-unicloud-he-giai-phap-dot-pha-cho-ngan-hang-so/</t>
  </si>
  <si>
    <t xml:space="preserve">   Từ Digital Banking Platform với đại diện nổi bật là máy giao dịch ngân hàng tự động STM (Smart Teller Machine) – sản phẩm đột phá thúc đẩy lộ trình chuyển đổi số trong lĩnh vực Tài chính – Ngân   hàng đến Hệ thống giải pháp nhà thông minh Sliving cho cuộc sống tiện nghi, đẳng cấp hơn, hay UniVR – dấu ấn tiên phong ứng dụng thực tế ảo (Virtual Reality) trong lĩnh vực Bất động sản… Những sản   phẩm “con đẻ” của Tập đoàn Công nghệ Unicloud không chỉ là dấu ấn thành quả trong lĩnh vực phát triển giải pháp CNTT, mà còn được coi là bước đi mang tầm chiến lược trong công cuộc “làm chủ công   nghệ lõi” mà Unicloud miệt mài theo đuổi trong suốt thời gian qua.    Tiên phong trong công cuộc Chuyển đổi số, Unicloud là tập đoàn công nghệ luôn dẫn đầu trong việc nghiên cứu, phát triển các giải pháp công nghệ đột phá với 4 lĩnh vực cốt lõi: Digital Banking   Platform (hệ giải pháp cho lĩnh vực tài chính ngân hàng), Smart City (Thành phố thông minh &amp; Chính phủ điện tử), Digital Transformation (Giải pháp chuyển đổi số doanh nghiệp), và VR (ứng dụng   Thực tế ảo, thực tế tăng cường).    Từ năm 2021, thông qua Triển lãm quốc tế Đổi mới sáng tạo Việt Nam – VIIE 2021, các sản phẩm và giải pháp số đột phá mà trọng tâm là hai nền tảng Sliving IoT Platform và Digital Banking của   Unicloud đã được giới thiệu rộng rãi đến nhiều doanh nghiệp công nghệ quy mô lớn, uy tín trong nước và quốc tế. Với những sản phẩm công nghệ đột phá, sáng tạo, thương hiệu Unicloud với tiền thân là   Sunshine TECH đã tạo được dấu ấn mạnh mẽ, trở thành “tâm điểm thu hút” của sự kiện VIIE 2021.   Khẳng định mã định danh “Làm công nghệ và làm chủ công nghệ”, đầu năm 2022, tại “Hội nghị tham vấn các nhà đầu tư góp ý, hiến kế các giải pháp thực hiện định hướng phát triển Kinh tế – Xã hội Thành   phố đến năm 2030” do UBND TP.HCM tổ chức, Unicloud đã có nhiều ý kiến đóng góp thiết thực cho Thành phố. Trong đó, nổi bật nhất là nhóm các giải pháp xây dựng các Hub Tài chính, Thành phố thông   minh, góp phần đẩy nhanh tiến trình xây dựng Chính phủ điện tử, hướng tới Chính phủ số và nền kinh tế số tại Việt Nam.  Vali demo Sliving và các thiết bị công tắc thông minh do Unicloud sản xuất.    Mới đây nhất, Unicloud Group cũng để lại dấu ấn nổi bật tại triển lãm Smart City Asia 2022 – sự kiện chuyên ngành đầu tiên tại Việt Nam tập trung vào các lĩnh vực Thiết bị, công nghệ và giải pháp   thông minh. Với chủ đề “Shaping the Smart Future”, Smart City Asia 2022 tập trung vào giới thiệu các công nghệ hàng đầu thế giới trong lĩnh vực công nghệ số và Đô thị thông minh, các thiết bị số   hoá nhà thông minh (AI, IoT, blockchain, VR/AR, 3D).  Không gian triển lãm của Unicloud tại triển lãm Smart City Asia 2022.  Trực tiếp tính năng nạp tiền vào tài khoản qua máy STM.    Đến với Smart City Asia 2022, CTCP Tập đoàn công nghệ Unicloud đã mang tới một loạt các giải pháp số và thiết bị công nghệ cao như: Sliving – hệ sinh thái các giải pháp cho cuộc sống hiện đại, tiện   nghi hay hệ thống máy giao dịch ngân hàng tự động STM (Smart Teller Machine) – máy giao dịch thông minh cho lĩnh vực Tài chính – Ngân hàng, UniVR – tiên phong ứng dụng thực tế ảo trong lĩnh vực Bất   động sản…. Các sản phẩm, giải pháp này không chỉ ghi dấu thành quả của Unicloud trong lĩnh vực phát triển giải pháp CNTT, mà còn là bước tiến trong công cuộc “làm chủ công nghệ lõi” mà tập đoàn đã   phát động và theo đuổi trong suốt những năm vừa qua.    Ngày nay, cùng với sự phát triển mạnh mẽ của cuộc Cách mạng công nghiệp 4.0, khái niệm chuyển đổi số ra đời là chìa khóa thành công cho các công ty, doanh nghiệp có thể đáp ứng nhu cầu của thị   trường, trở thành đòn bẩy tạo ra các loại hình sáng tạo mới, thay vì chỉ đơn giản là tăng cường và hỗ trợ các phương pháp truyền thống.   Trong lĩnh vực ngân hàng nói riêng, chuyển đổi số là việc tích hợp số hóa và công nghệ số vào mọi lĩnh vực trong hoạt động. Theo chuyên gia, chuyển đổi số trong lĩnh vực ngân hàng bao gồm các công   nghệ và các vấn đề pháp lý liên quan, bao gồm trí tuệ nhân tạo, phân tích dữ liệu (data analytics), dữ liệu lớn, điện toán đám mây, chuỗi khối, sinh trắc học, công nghệ tự động hóa quy trình bằng   robot (RPA), xác minh thông tin nhận biết khách hàng không gặp mặt trực tiếp thông qua phương tiện điện tử (e-KYC); QR Code; công nghệ tài chính (Fintech)…  Hệ thống máy STM của Unicloud được kiểm định, cấp chứng chỉ an toàn bởi EMVCo và NAPAS.    Trong bối cảnh này, Tập đoàn Công nghệ Unicloud đã cung cấp các giải pháp ngân hàng số, bao gồm cả phần mềm và phần cứng dành riêng cho tổ chức tài chính, cho phép đặt không gian số (Digital Space)   trong lòng chi nhánh truyền thống, hình thành chi nhánh 4.0 (Phygital Branch). Và hệ thống máy giao dịch ngân hàng tự động STM (Smart Teller Machine) là một phần trong số các giải pháp công nghệ,   chuyển đổi số hiện đại được Unicloud Group cung cấp cho các ngân hàng.   Không giống với ATM truyền thống, các máy STM sẽ “trao quyền” nhiều hơn cho khách hàng, cho phép họ có thể tự mình thực hiện đa số các giao dịch với ngân hàng liên tục 24/7, từ cơ bản đến nâng cao,   như: Rút tiền, nộp tiền, chuyển khoản, truy vấn tài khoản, mở tài khoản ngân hàng thông qua công nghệ eKYC trên điện thoại hoặc mở thẻ bằng mã QR,… Mỗi hệ thống STM có thể đảm nhiệm vai trò giống   như một quầy giao dịch trong các ngân hàng truyền thống. Khác biệt ở chỗ, mọi quy trình, thủ tục được số hóa toàn bộ dựa trên các công nghệ, giải pháp phần mềm tiên tiến được tích hợp trên các hệ   thống STM này. Bằng việc làm chủ nền tảng phần mềm hiện đại, cùng với khả năng tùy biến được phần cứng, STM được thiết kế tương đồng với hệ thống core banking của các ngân hàng truyền thống, dẫn   đến việc tối ưu hơn trong khâu tích hợp cũng như bảo dưỡng, bảo trì sau này.  STM được thiết kế để tương đồng với hệ thống core banking tại các ngân hàng hiện nay.     Một điều nữa khiến các máy STM của Unicloud vượt trội hơn hẳn so với các giải pháp khác đến từ hệ sinh thái đa dạng các ứng dụng, từ mobile đến ứng dụng chạy riêng trên máy ATM/STM hay các ứng dụng   trong hệ thống quản trị ngân hàng,… Ngoài ra, với lợi thế từ đội ngũ kỹ sư có chuyên môn tại Việt Nam, mọi vấn đề liên quan đến việc tích hợp, bảo trì hay thậm chí là đào tạo vận hành và hướng   dẫn sử dụng đều có thể được xử lý trong thời gian ngắn và đảm bảo về mặt tuân thủ đối với bảo mật, tránh lọt dữ liệu thông tin ngân hàng.    Bản thân hệ thống các máy STM của Unicloud đều trải qua các giai đoạn kiểm định và đánh giá một cách kỹ lưỡng, đảm bảo an toàn tuyệt đối trước khi đưa vào sử dụng. Bên cạnh các chuẩn bảo mật truyền   thống như PCI-DSS, phần mềm chạy trên máy STM do Unicloud cung cấp cũng đạt chuẩn EMV L2, được chứng nhận bởi EMVCo và Unicloud vinh dự là tập đoàn công nghệ đầu tiên tại Việt Nam được cấp chứng   chỉ này. Không dừng lại ở đó, để phần mềm hoạt động được thông suốt tại Việt Nam, bên cạnh việc đạt chứng chỉ EMV quốc tế, thì STM của Unicloud cũng đạt chuẩn VCCS của NAPAS.   Được biết, hiện tại Unicloud cũng đang đẩy mạnh ứng dụng các giải pháp số hóa cho nhiều địa phương trong nước và chính phủ nước ngoài, tập trung chủ yếu trong các lĩnh vực như Y tế, Giáo dục, Dịch   vụ công… góp phần phát triển Chính phủ số một cách tổng thể, toàn diện. Trong đó, hệ thống máy STM đóng vai trò là một trong các nhóm sản phẩm chủ lực cho các giải pháp này, nhằm thúc đẩy nhanh   lộ trình “xã hội không dùng tiền mặt”.    Việt Nam là một trong những quốc gia tiên phong xây dựng được một chương trình chuyên đề về chuyển đổi số quốc gia với 3 trụ cột chính trong chuyển đổi số quốc gia là: Chính phủ số, Kinh tế số và   Xã hội số. Trong đó, việc kiến tạo nên Chính phủ số, Kinh tế số được xem là động lực quan trọng thúc đẩy Xã hội số cùng phát triển, đồng thời thúc đẩy tăng trưởng kinh tế – xã hội tại Việt Nam.  Unicloud đồng hành xây dựng Chính phủ điện tử hướng tới Chính phủ số và nền kinh tế số ở Việt Nam.    Trong Nghị quyết số 52-NQ/TW, Bộ Chính trị đề ra mục tiêu đến năm 2025, kinh tế số chiếm tỷ lệ 20% GDP và khoảng 30% GDP vào năm 2030. Kim chỉ nam cho quá trình chuyển đổi số của Việt Nam chính là   làm chủ hạ tầng số, nền tảng số, từ đó làm chủ không gian mạng quốc gia dựa trên các sản phẩm “Make in Viet Nam”. Để đạt được mục tiêu này, các chuyên gia cho rằng cần có sự hợp lực của cả hệ thống   chính trị và các doanh nghiệp, đặc biệt là các tập đoàn công nghệ lớn của Việt Nam để tạo ra những chương trình bài bản, những hệ sinh thái số phù hợp, tối ưu cho các cơ quan, tổ chức Việt Nam.  Những giải pháp 100% “Make in Vietnam, Make in Unicloud” góp phần chuyển đổi số thành công cho Việt Nam.    Là một trong những Tập đoàn Công nghệ hàng đầu Việt Nam, mang theo khát vọng và mục tiêu góp phần xây dựng Chính phủ điện tử, hướng tới Chính phủ số và nền kinh tế số ở Việt Nam, Unicloud đã xây   dựng một kế hoạch và lộ trình cụ thể với định hướng đầu tư nghiêm túc, bài bản vào công nghệ. Theo đó, Unicloud đang trong quá trình hoàn thiện hệ thống nhóm các giải pháp, và đáng chú ý là việc   kết hợp các giải pháp sản phẩm IoT với ứng dụng giúp giải quyết các bài toán riêng lẻ cho các Bộ, Ban, Ngành và chính quyền địa phương, từ đó tiến đến thống nhất tiêu chuẩn, mở rộng kết nối với   trục ứng dụng cơ sở quốc gia.    Các giải pháp của Unicloud đặt nền móng kiến tạo hệ thống giao thông thông minh như: đèn giao thông, cảm biến, AI Camera kết hợp hệ thống kiểm soát trung tâm giúp giải quyết mọi vấn đề như ùn tắc,   tai nạn, “phạt nguội”, thu phí…    Bên cạnh đó, Unicloud còn hỗ trợ hiệu quả công tác quản lý nhà nước trong lĩnh vực đất đai, số hoá chứng nhận sử dụng giúp quản lý, thu ngân sách tốt hơn và người dân giao dịch an toàn hơn. Hệ   thống quản lý quy trình làm việc và số hoá văn bản (dịch vụ công) giúp cư dân tiết kiệm thời gian, chủ động làm việc với các cơ quan nhà nước. Song song với đó là hệ thống quản lý lương hưu và các   dịch vụ hưu trí, hệ thống quản lý dịch vụ y tế thông minh và bảo hiểm xã hội…    Trong quá trình nghiên cứu, hoàn thiện các nhóm giải pháp, Unicloud cũng chú trọng hướng đến xây dựng chuỗi thành phố thông minh. Lấy người dân sinh sống trong các khu đô thị làm trung tâm,   Unicloud không dừng lại ở các hạ tầng công nghệ đa kết nối và kiến trúc mở về viễn thông, IoT mà còn là cả một nền tảng các sản phẩm phần mềm vận hành đa dịch vụ, phục vụ mọi mặt của đời sống xã   hội.  Trụ sở Unicloud – nơi được xem là một “thủ phủ công nghệ” của Việt Nam trong tương lai.    Từ đó, kiến tạo nên các trung tâm Tài chính – Du lịch – Nghỉ dưỡng – Công nghệ cao, những “thung lũng Silicon mới” đáp ứng toàn bộ nhu cầu Học tập – Làm việc – Lưu trú – Nghỉ dưỡng –  Đầu tư   tài chính… của con người. Khi chuỗi các thành phố thông minh hình thành là nền tảng không chỉ giữ chân nhân tài cho đất nước mà còn là thỏi nam châm thu hút đội ngũ chuyên gia hàng đầu quốc tế đến   làm việc và định cư lâu dài.   Từng bước vươn lên, khẳng định vị thế của một doanh nghiệp công nghệ hàng đầu trong nước, không khó để nhận ra giấc mơ lớn mà Unicloud kiên trì theo đuổi đó là tìm kiếm những giải pháp hiệu quả   nhất, đồng hành cùng Chính phủ trên con đường số hóa toàn diện và xây dựng những thành phố thông minh mang tầm quốc tế ngay trên đất Việt, để con người, trí tuệ Việt tự hào sánh ngang năm châu bốn   biển.    Cùng với công nghệ thông minh, cuộc cách mạng công nghiệp lần thứ tư (Cách mạng Công nghiệp 4.0) đã thúc đẩy rất nhiều xu hướng mới trong xã hội, với những vấn đề đặt ra trên toàn cầu như Nền kinh   tế tri thức (Knowledge – Based Economy) và phát triển bền vững. Trong đó, nền kinh tế tri thức được xem là “chìa khóa” của sự phát triển, con người là yếu tố quan trọng nhất, có tính quyết định.   Còn khoa học và công nghệ cao là yếu tố nền tảng, cơ sở.  Trụ sở Unicloud – nơi được xem là một “thủ phủ công nghệ” của Việt Nam trong tương lai.    Những năm qua, kinh tế tri thức trở thành vấn đề ưu tiên trong chiến lược phát triển của nhiều quốc gia, cả những nước phát triển lẫn đang phát triển. Đối với Việt Nam, để tiếp tục nâng cao tiềm   lực, vai trò và vị thế trên trường quốc tế, phát triển kinh tế tri thức là xu hướng tất yếu, bảo đảm cho đất nước ta phát triển nhanh và bền vững, hiện thực hóa mục tiêu kinh tế – xã hội đến năm   2030.    Để làm được điều đó, Việt Nam cần nhất là xây dựng môi trường đạt tiêu chuẩn quốc tế, để những người giỏi yên tâm học tập, làm việc, đóng góp cho đất nước thay vì tình trạng “chảy máu” chất xám như   hiện nay. Với quyết tâm tạo dựng một nơi hội tụ của các tổ chức, doanh nghiệp đổi mới sáng tạo trong nước và quốc tế, hướng tới những giá trị nhân văn như xây dựng đội ngũ nhân tài, kinh tế tri   thức, Unicloud cũng đã tiên phong với các hướng phát triển bền vững, vì con người.   Hiện thực hóa được mục tiêu này, Unicloud đã sớm vẽ ra chiến lược nuôi dưỡng và phát triển nhân tài để từ đó sinh ra nguồn nhân lực chuyên môn cao, đáp ứng cho nhu cầu phát triển của hệ sinh thái   tài chính ngày một vươn tầm thế giới. Trong đó, nền tảng cốt lõi là xây dựng một môi trường đạt tiêu chuẩn quốc tế để thu hút nhân tài, tạo ra những “vườn ươm” tài năng cho những người giỏi trong   nước và quốc tế tới học tập, nghiên cứu.  Một trường Đại học về công nghệ xây dựng theo tiêu chuẩn quốc tế là chiến lược phát triển bèn vững của Tập đoàn Unicloud.    Trong năm 2022, Unicloud bắt đầu hiện thực hóa dần việc xây dựng Trường đại học và Trung tâm nghiên cứu R&amp;D. Theo thông tin từ Tập đoàn Công nghệ Unicloud, đơn vị này đã đàm phán thành công với   một số tổ chức đào tạo công nghệ lớn trên thế giới để ký kết hợp tác đào tạo chất lượng cao tại Việt Nam. Theo đó, Đại học công nghệ Unicloud được xây dựng ở Quảng Nam với tiêu chuẩn quốc tế cao   nhất dành cho một trường đại học, là nơi giữ chân những sinh viên tài năng.   Với sự đầu tư của Tập đoàn Công nghệ Unicloud, lần đầu tiên ở Việt Nam sẽ xuất hiện một “khu phức hợp đại học thông minh” không chỉ phục vụ việc học hành, nghiên cứu hay vui chơi  mà    thậm chí còn có cả nơi an cư, nghỉ dưỡng… Tất cả đều phụng sự sứ mệnh ươm mầm tài năng Việt, đào tạo nguồn nhân lực chất lượng cao, chuyên môn vững và khát khao cống hiến cho xã hội.   Bên cạnh trường đại học, Unicloud còn xây dựng Trung tâm nghiên cứu R&amp;D. Đây hứa hẹn là nơi quy tụ của giới chuyên gia, nhà khoa học kiệt xuất trong ngành công nghệ trên thế giới về Việt Nam.   Nắm trong tay Trường đại học và Trung tâm nghiên cứu R&amp;D, Unicloud đặt mục tiêu đào tạo ra hàng nghìn nhân tài mỗi năm, đây là “kho báu” quý giá, đóng góp cho cho sự phát triển trong tương lai   của công nghệ nước nhà.  Trường Đại học Công nghệ Unicloud và Trung tâm nghiên cứu R&amp;D hứa hẹn sẽ là nơi bồi dưỡng nhân lực, ươm mầm tài năng.    Không dừng lại ở nền kinh tế tri thức, phát triển giáo dục, Unicloud còn có những mục tiêu lớn hơn như ứng dụng công nghệ trong công tác bảo tồn, bảo tàng, số hóa các di sản, tạo ra các sản phẩm   văn hóa mới có chiều sâu mang giá trị kinh tế cao và có sức lan tỏa sâu rộng không chỉ trong nước mà còn trên trường quốc tế. Trong bối cảnh phát triển và hội nhập hiện nay, những ứng dụng công   nghệ của Unicloud cùng sự phát triển của các ngành công nghiệp sáng tạo, ngành du lịch văn hóa sẽ đưa di sản văn hóa thực sự trở thành nguồn lực quan trọng cho phát triển kinh tế – xã hội, tạo nền   tảng vững chắc để xã hội phát triển bền vững.   Cùng với đó, Unicloud hiện cũng đang dẫn dầu thị trường trong việc nghiên cứu, đưa ra các bộ giải pháp đột phá, đóng góp vào sự phát triển của nền kinh tế số tại Việt Nam và toàn cầu với các lĩnh   vực như cung cấp các thiết bị IoT, AI hay Robotic; các giải pháp về Chính phủ điện tử 4.0; thương mại điện tử, Payment gateway; công nghệ trong bất động sản, y tế; các giải pháp về kinh tế chia sẻ;   đặc biệt là hệ sinh thái chuyển đổi số cho doanh nghiệp như ngân hàng số (Digital Banking), Fintech, bất động sản và bảo hiểm, góp phần nâng tầm cuộc sống người Việt.    Với chiến lược bài bản và những bước đi thần tốc nhưng chắc chắn, Unicloud đang nỗ lực từng ngày góp sức mình xây dựng Chính phủ điện tử, hướng tới Chính phủ số và nền kinh tế số ở Việt Nam. Trong   tương lai không xa, hình ảnh một Việt Nam hùng cường gắn với loạt thành phố thông minh sẽ là điểm nhấn thu hút bạn bè quốc tế, và thành công đó có sự đóng góp không nhỏ của các doanh nghiệp ngành   công nghệ, tiêu biểu như Unicloud.        Hoàng Mai </t>
  </si>
  <si>
    <t>Vietnam International Fashion Tour – chuỗi show diễn thời trang được mong chờ nhất năm 2022</t>
  </si>
  <si>
    <t>Tháng Sáu 5, 2022</t>
  </si>
  <si>
    <t>https://www.tintucfn.com/business/vietnam-international-fashion-tour-chuoi-show-dien-thoi-trang-duoc-mong-cho-nhat-nam-2022/</t>
  </si>
  <si>
    <t xml:space="preserve"> Ngày 4/6, lễ công bố chương trình Vietnam International Fashion Tour (VIFT) đã diễn ra tại Hà Nội và nhận được sự quan tâm của đông đảo công chúng. Chương trình dẫn   dắt người xem đi qua nhiều cung bậc cảm xúc với những bộ sưu tập mãn nhãn đến từ các thương hiệu: S Designer House hội tụ văn hóa 3 miền Bắc – Trung – Nam; Ỷ Vân Hiên mở ra không gian đậm màu quá   khứ; Tuyết Nhung Bridal tôn vinh vẻ đẹp của người phụ nữ Á Đông, lưu giữ bản sắc dân tộc Việt Nam với BST “Dreams come true – Ước mơ trở thành hiện thực”.  Đặc biệt, tại lễ công bố, các sinh viên ưu tú chuyên ngành thiết kế thời trang của 3 ngôi trường là Đại học Kiến trúc Hà Nội, Đại học Mỹ thuật Công nghiệp, Đại học   Mở Hà Nội đã trình làng những thiết kế sáng tạo, độc đáo. Từ ý tưởng, form dáng, cắt may, đính kết đều được xử lý tinh tế, ấn tượng khiến người hâm mộ đặt nhiều kì vọng cho tương lai của thời trang   Việt Nam. Đặc biệt, màn trình diễn có sự kết hợp của BST tóc ấn tượng của thương hiệu C:EHKO đem đến trải nghiệm thời trang độc đáo cho giới mộ điệu.  Tại buổi lễ, BTC đã công bố những điểm nổi bật của chuỗi show diễn thời trang quảng bá du lịch – Vietnam International Fashion Tour. VIFT là tour diễn do Voyage   Group và IEX Group tổ chức với sự phối hợp của thương hiệu thời trang quốc tế cao cấp S Designer House và Học viện đào tạo, phát triển tài năng Voyage (Voyage Academy). VIFT được tổ chức 4 show mỗi   năm với mục tiêu định hướng thời trang từng mùa trong năm. Mỗi show diễn sẽ dừng chân tại một địa danh nổi tiếng khắp dặm dài đất nước mang nét đẹp thiên nhiên hoang sơ hay dấu ấn nhịp sống hiện   đại.   Tại Vietnam International Fashion Tour sàn diễn thời trang không có giới hạn khi dùng chính vẻ đẹp thiên nhiên hoang sơ, kì vĩ và công trình kiến trúc độc đáo, ấn   tượng làm sàn catwalk tạo nên trải nghiệm thời trang kết hợp thưởng ngoạn du lịch độc đáo cho khán giả. Đặc biệt, đây không chỉ là nơi kết nối các nhà thiết kế, giới mộ điệu thời trang và công   chúng mà còn mang sứ mệnh lan tỏa, tôn vinh, quảng bá hình ảnh đất nước con người Việt Nam với công chúng quốc tế thông qua các câu chuyện thời trang.  Hành trình Vietnam International Fashion Tour sẽ dừng chân 5 tỉnh thành trong 2 năm 2022 và 2023 bao gồm: Quảng Ninh (28/08/2022), Lào Cai (30/10/2022), Hà Nội   (25/12/2022 – 31/12/2023), Hòa Bình (25/06/2023), Ninh Bình (27/08/2023). 8 show diễn với 40 thương hiệu/ nhà thiết kế cùng 1.000 người mẫu tham gia trình diễn. Ngoài 8 show diễn, VIFT còn có chuỗi   hoạt động đồng hành phong phú và ý nghĩa như lễ công bố, chương trình thiện nguyện “Cùng em đến trường”, cuộc thi đồng hành, casting người mẫu trình diễn, show trải nghiệm để tìm hiểu các giá trị   văn hóa truyền thống của dân tộc…  Những cảnh quan thiên nhiên và đô thị không chỉ trở thành sàn diễn đặc biệt mà còn tạo hiệu ứng lan tỏa không chỉ về thời trang, điểm đến mà còn văn hóa, ẩm thực.   Các bộ sưu tập xuất hiện trên sàn diễn Vietnam International Fashion Tour sẽ theo chủ đề, lấy cảm hứng từ chính địa danh dừng chân, mang đến sự phù hợp với cảnh quan, không gian trình diễn, không   gian văn hóa tại địa phương.  Không chỉ cập nhật xu hướng thời trang mới mà VIFT còn là chú trọng vào việc quảng bá văn hóa, du lịch Việt Nam thông qua những chương trình biểu diễn thời trang   được tổ chức tại nhiều địa danh nổi tiếng trong nước, góp phần kích cầu du lịch nội địa và quảng bá hình ảnh thiên nhiên, con người Việt Nam đến gần hơn với công chúng quốc tế.  Bên cạnh đó, VIFT còn hướng đến mục đích tôn vinh những ý tưởng nghệ thuật thời trang độc đáo của các nhà thiết kế trong nước và quốc tế, tìm ra những nguồn cảm hứng   mới trong những nét vẽ, cắt may của thời trang truyền thống. Đồng thời qua đó quảng bá du lịch, dùng cái đẹp của thời trang tôn vinh du lịch và ngược lại sự đồng hành, phát triển của thời trang và   văn hóa.  Mỗi show diễn sẽ kể câu chuyện thú vị, chi tiết về văn hóa lịch sử từng vùng đất VIFT đặt chân với 1 lễ hội thời trang chính và các show trải nghiệm. Những nét đặc   trưng văn hóa thấm vào thời trang, len lỏi lên sân khấu và cùng thời trang giới thiệu, quảng bá du lịch. Nét đẹp bản địa tạo cảm hứng cho thời trang, đưa thời trang về điểm gốc, truyền tải thông   điệp về bảo tồn cảnh quan thiên nhiên tươi đẹp và những nét đẹp văn hóa truyền thống của dân tộc. VIFT kỳ vọng lan tỏa tình yêu về thời trang đến công chúng, tìm kiếm và nuôi dưỡng nguồn lực địa   phương. </t>
  </si>
  <si>
    <t>8 show diễn thời trang thực cảnh quy mô lớn tại Vietnam International Fashion Tour</t>
  </si>
  <si>
    <t>https://www.tintucfn.com/business/8-show-dien-thoi-trang-thuc-canh-quy-mo-lon-tai-vietnam-international-fashion-tour/</t>
  </si>
  <si>
    <t xml:space="preserve"> Ngày 4/6, lễ công bố chương trình Vietnam International Fashion Tour (VIFT) đã diễn ra tại Hà Nội và nhận được sự quan tâm của đông đảo công chúng. Chương trình dẫn   dắt người xem đi qua nhiều cung bậc cảm xúc với những bộ sưu tập mãn nhãn đến từ các thương hiệu: S Designer House hội tụ văn hóa 3 miền Bắc – Trung – Nam; Ỷ Vân Hiên mở ra không gian đậm màu quá   khứ; Tuyết Nhung Bridal tôn vinh vẻ đẹp của người phụ nữ Á Đông, lưu giữ bản sắc dân tộc Việt Nam với BST “Dreams come true – Ước mơ trở thành hiện thực”.  Đặc biệt, tại lễ công bố, các sinh viên ưu tú chuyên ngành thiết kế thời trang của 3 ngôi trường là Đại học Kiến trúc Hà Nội, Đại học Mỹ thuật Công nghiệp, Đại học   Mở Hà Nội đã trình làng những thiết kế sáng tạo, độc đáo. Từ ý tưởng, form dáng, cắt may, đính kết đều được xử lý tinh tế, ấn tượng khiến người hâm mộ đặt nhiều kì vọng cho tương lai của thời trang   Việt Nam. Đặc biệt, màn trình diễn có sự kết hợp của BST tóc ấn tượng của thương hiệu C:EHKO đem đến trải nghiệm thời trang độc đáo cho giới mộ điệu.  Tại buổi lễ, BTC đã công bố những điểm nổi bật của chuỗi show diễn thời trang quảng bá du lịch – Vietnam International Fashion Tour. VIFT là tour diễn do Voyage   Group và IEX Group tổ chức với sự phối hợp của thương hiệu thời trang quốc tế cao cấp S Designer House và Học viện đào tạo, phát triển tài năng Voyage (Voyage Academy). VIFT được tổ chức 4 show mỗi   năm với mục tiêu định hướng thời trang từng mùa trong năm.   Tại Vietnam International Fashion Tour sàn diễn thời trang không có giới hạn khi dùng chính vẻ đẹp thiên nhiên hoang sơ, kỳ vĩ và công trình kiến trúc độc đáo, ấn   tượng làm sàn catwalk tạo nên trải nghiệm thời trang kết hợp thưởng ngoạn du lịch độc đáo cho khán giả. Mỗi show diễn sẽ dừng chân tại một địa danh nổi tiếng khắp dặm dài đất nước mang nét đẹp   thiên nhiên hoang sơ hay dấu ấn nhịp sống hiện đại. Đặc biệt, đây không chỉ là nơi kết nối các nhà thiết kế, giới mộ điệu thời trang và công chúng mà còn mang sứ mệnh lan tỏa, tôn vinh, quảng bá   hình ảnh đất nước con người Việt Nam với công chúng quốc tế thông qua các câu chuyện thời trang.  Hành trình Vietnam International Fashion Tour sẽ dừng chân 5 tỉnh thành trong 2 năm 2022 và 2023 bao gồm: Quảng Ninh (28/08/2022), Lào Cai (30/10/2022), Hà Nội   (25/12/2022 – 31/12/2023), Hòa Bình (25/06/2023), Ninh Bình (27/08/2023). 8 show diễn với 40 thương hiệu/ nhà thiết kế cùng 1.000 người mẫu tham gia trình diễn. Ngoài 8 show diễn, VIFT còn có chuỗi   hoạt động đồng hành phong phú và ý nghĩa như lễ công bố, chương trình thiện nguyện “Cùng em đến trường”, cuộc thi đồng hành, casting người mẫu trình diễn, show trải nghiệm để tìm hiểu các giá trị   văn hóa truyền thống của dân tộc…  Những cảnh quan thiên nhiên và đô thị không chỉ trở thành sàn diễn đặc biệt mà còn tạo hiệu ứng lan tỏa không chỉ về thời trang, điểm đến mà còn văn hóa, ẩm thực.   Các bộ sưu tập xuất hiện trên sàn diễn Vietnam International Fashion Tour sẽ theo chủ đề, lấy cảm hứng từ chính địa danh dừng chân, mang đến sự phù hợp với cảnh quan, không gian trình diễn, không   gian văn hóa tại địa phương.  Không chỉ cập nhật xu hướng thời trang mới mà VIFT còn là chú trọng vào việc quảng bá văn hóa, du lịch Việt Nam thông qua những chương trình biểu diễn thời trang   được tổ chức tại nhiều địa danh nổi tiếng trong nước, góp phần kích cầu du lịch nội địa và quảng bá hình ảnh thiên nhiên, con người Việt Nam đến gần hơn với công chúng quốc tế.  Bên cạnh đó, VIFT còn hướng đến mục đích tôn vinh những ý tưởng nghệ thuật thời trang độc đáo của các nhà thiết kế trong nước và quốc tế, tìm ra những nguồn cảm hứng   mới trong những nét vẽ, cắt may của thời trang truyền thống. Đồng thời qua đó quảng bá du lịch, dùng cái đẹp của thời trang tôn vinh du lịch và ngược lại sự đồng hành, phát triển của thời trang và   văn hóa.  Mỗi show diễn sẽ kể câu chuyện thú vị, chi tiết về văn hóa lịch sử từng vùng đất VIFT đặt chân với 1 lễ hội thời trang chính và các show trải nghiệm. Những nét đặc   trưng văn hóa thấm vào thời trang, len lỏi lên sân khấu và cùng thời trang giới thiệu, quảng bá du lịch. Nét đẹp bản địa tạo cảm hứng cho thời trang, đưa thời trang về điểm gốc, truyền tải thông   điệp về bảo tồn cảnh quan thiên nhiên tươi đẹp và những nét đẹp văn hóa truyền thống của dân tộc. VIFT kỳ vọng lan tỏa tình yêu về thời trang đến công chúng, tìm kiếm và nuôi dưỡng nguồn lực địa   phương.  NTK Lê Trần Đắc Ngọc – Chủ tịch Vietnam International Fashion Tour cho biết: “Việt Nam được tạo hóa ban tặng nhiều cảnh   quan thiên nhiên kì vĩ và đây cũng luôn là nguồn cảm hứng vô tận dành cho thời trang. Trong khi đó, các sàn catwalk truyền thống thường được tổ chức trong nhà với không gian bó hẹp, thiếu sự đột   phá trong trải nghiệm thời trang lại không tận dụng được vẻ đẹp của thiên nhiên. Với mong muốn quảng bá du lịch qua thời trang, Voyage Group đã quyết định “bắt tay” với IEX Group tổ chức tour diễn   này”.  KTS Phạm Vũ Thương Nhung – Cố vấn cấp cao của Vietnam International Fashion Tour cho biết thêm: “Không chỉ cập nhật xu   hướng thời trang mới mà Vietnam International Fashion Tour mang sứ mệnh quảng bá văn hóa, du lịch Việt Nam thông qua thời trang. Từ đó góp phần kích cầu du lịch nội địa và quảng bá hình ảnh thiên   nhiên, con người Việt Nam đến gần hơn với công chúng quốc tế”.  Đặc biệt, đây là dự án thời trang đầu tiên tại Việt Nam ứng dụng công nghệ thực tế ảo. VIFT sẽ mở ra một “vũ trụ ảo” bao gồm: trung tâm thương mại ảo dành cho tất cả   các ngành hàng đầu tiên tại Việt Nam, sàn diễn thời trang ảo và các sự kiện văn hóa đồng hành cũng được tổ chức trên không gian thực tế ảo… hứa hẹn sẽ mang đến một không khí đậm chất thời trang 4.0   cho giới mộ điệu, trở thành điểm sáng lạc quan cho nền thời trang – du lịch Việt sau đại dịch Covid-19.  Ông Nguyễn Thăng Long, Tổng giám đốc IEX Group, trưởng BTC Vietnam International Fashion Tour khẳng định lần đầu tiên tại Việt Nam một dự án thời trang được ứng dụng   và khai thác trên không gian thực tế ảo. “Song song với chuỗi sự kiện thời trang diễn ra trực tiếp tại các danh lam thắng cảnh trên dặm dài đất nước, các   sự kiện văn hoá – thời trang sẽ được tổ chức tại sân khấu chính của Trung tâm thương mại ảo đầu tiên xuất hiện tại Việt Nam. Nhờ vậy có thể tiếp cận được các tín đồ thời trang trên toàn thế giới mà   không bị giới hạn về mặt địa lý hay thời gian; đồng thời tăng khả năng bảo tồn các giá trị văn hóa, nghệ thuật khi các nội dung được chuyển đổi số và lưu trữ đám mây”, ông Nguyễn Thăng Long chia sẻ.  Với những điểm đặc biệt chưa từng có từ quy mô tổ chức, sàn catwalk, dàn người mẫu trình diễn, những bộ sưu tập độc đáo đến thông điệp ý nghĩa và ứng dụng công nghệ   ảo… Vietnam International Fashion Tour trở thành chuỗi show diễn được mong chờ nhất năm 2022. </t>
  </si>
  <si>
    <t>Lạm phát Thổ Nhĩ Kỳ lên 73%</t>
  </si>
  <si>
    <t>https://www.tintucfn.com/business/lam-phat-tho-nhi-ky-len-73/</t>
  </si>
  <si>
    <t>WSJ: Tình trạng thiếu sữa bột tại Mỹ sẽ còn kéo dài vài tuần</t>
  </si>
  <si>
    <t>https://www.tintucfn.com/business/wsj-tinh-trang-thieu-sua-bot-tai-my-se-con-keo-dai-vai-tuan/</t>
  </si>
  <si>
    <t>‘Chứng khoán đi xuống chỉ là ngắn hạn’</t>
  </si>
  <si>
    <t>https://www.tintucfn.com/business/chung-khoan-di-xuong-chi-la-ngan-han/</t>
  </si>
  <si>
    <t>1000 người mẫu tham gia trình diễn thời trang quảng bá du lịch Việt</t>
  </si>
  <si>
    <t>https://www.tintucfn.com/business/1000-nguoi-mau-tham-gia-trinh-dien-thoi-trang-quang-ba-du-lich-viet/</t>
  </si>
  <si>
    <t xml:space="preserve"> Ngày 4/6, lễ công bố chương trình Vietnam International Fashion Tour (VIFT) đã diễn ra tại Hà Nội và nhận được sự quan tâm của đông đảo công chúng. Chương trình dẫn   dắt người xem đi qua nhiều cung bậc cảm xúc với những bộ sưu tập mãn nhãn đến từ các thương hiệu: S Designer House hội tụ văn hóa 3 miền Bắc – Trung – Nam; Ỷ Vân Hiên mở ra không gian đậm màu quá   khứ; Tuyết Nhung Bridal tôn vinh vẻ đẹp của người phụ nữ Á Đông, lưu giữ bản sắc dân tộc Việt Nam với BST “Dreams come true – Ước mơ trở thành hiện thực”.  Đặc biệt, tại lễ công bố, các sinh viên ưu tú chuyên ngành thiết kế thời trang của 3 ngôi trường là Đại học Kiến trúc Hà Nội, Đại học Mỹ thuật Công nghiệp, Đại học   Mở Hà Nội đã trình làng những thiết kế sáng tạo, độc đáo. Từ ý tưởng, form dáng, cắt may, đính kết đều được xử lý tinh tế, ấn tượng khiến người hâm mộ đặt nhiều kì vọng cho tương lai của thời trang   Việt Nam. Đặc biệt, màn trình diễn có sự kết hợp của BST tóc ấn tượng của thương hiệu C:EHKO đem đến trải nghiệm thời trang độc đáo cho giới mộ điệu.  Tại buổi lễ, BTC đã công bố những điểm nổi bật của chuỗi show diễn thời trang quảng bá du lịch – Vietnam International Fashion Tour. Đây là tour diễn do Voyage Group   và IEX Group tổ chức với sự phối hợp của thương hiệu thời trang quốc tế cao cấp S Designer House và Học viện đào tạo, phát triển tài năng Voyage (Voyage Academy). VIFT được tổ chức 4 show mỗi năm   với mục tiêu định hướng thời trang từng mùa trong năm. Mỗi show diễn sẽ dừng chân tại một địa danh nổi tiếng khắp dặm dài đất nước mang nét đẹp thiên nhiên hoang sơ hay dấu ấn nhịp sống hiện   đại.  BTC Vietnam International Fashion Tour hé lộ sẽ có 1.000 người mẫu tham gia trình diễn các thiết kế độc đáo đến từ 40 thương hiệu trong 8 show diễn xuyên suốt 2 năm   2022 và 2023. Hành trình Vietnam International Fashion Tour sẽ dừng chân 5 tỉnh thành trong 2 năm 2022 và 2023 bao gồm: Quảng Ninh (28/08/2022), Lào Cai (30/10/2022), Hà Nội (25/12/2022 –   31/12/2023), Hòa Bình (25/06/2023), Ninh Bình (27/08/2023). Ngoài 8 show diễn, VIFT còn có chuỗi hoạt động đồng hành phong phú và ý nghĩa như lễ công bố, chương trình thiện nguyện “Cùng em đến   trường”, cuộc thi đồng hành, casting người mẫu trình diễn, show trải nghiệm để tìm hiểu các giá trị văn hóa truyền thống của dân tộc…  Đặc biệt, đây không chỉ là nơi kết nối các nhà thiết kế, giới mộ điệu thời trang và công chúng mà còn mang sứ mệnh lan tỏa, tôn vinh, quảng bá hình ảnh đất nước con   người Việt Nam với công chúng quốc tế thông qua các câu chuyện thời trang.  NTK Lê Trần Đắc Ngọc – Chủ tịch Vietnam International Fashion Tour cho biết: “Việt Nam được tạo hóa ban tặng nhiều cảnh   quan thiên nhiên kì vĩ và đây cũng luôn là nguồn cảm hứng vô tận dành cho thời trang. Trong khi đó, các sàn catwalk truyền thống thường được tổ chức trong nhà với không gian bó hẹp, thiếu sự đột   phá trong trải nghiệm thời trang lại không tận dụng được vẻ đẹp của thiên nhiên. Với mong muốn quảng bá du lịch qua thời trang, Voyage Group đã quyết định “bắt tay” với IEX Group tổ chức tour diễn   này”.  KTS Phạm Vũ Thương Nhung – Cố vấn cấp cao của Vietnam International Fashion Tour cho biết thêm: “Không chỉ cập nhật xu   hướng thời trang mới mà Vietnam International Fashion Tour mang sứ mệnh quảng bá văn hóa, du lịch Việt Nam thông qua thời trang. Từ đó góp phần kích cầu du lịch nội địa và quảng bá hình ảnh thiên   nhiên, con người Việt Nam đến gần hơn với công chúng quốc tế”.  Tại Vietnam International Fashion Tour sàn diễn thời trang không có giới hạn khi dùng chính vẻ đẹp thiên nhiên hoang sơ, kì vĩ và công trình kiến trúc độc đáo, ấn   tượng làm sàn catwalk tạo nên trải nghiệm thời trang kết hợp thưởng ngoạn du lịch độc đáo cho khán giả.  Những cảnh quan thiên nhiên và đô thị không chỉ trở thành sàn diễn đặc biệt mà còn tạo hiệu ứng lan tỏa không chỉ về thời trang, điểm đến mà còn văn hóa, ẩm thực.   Các bộ sưu tập xuất hiện trên sàn diễn Vietnam International Fashion Tour sẽ theo chủ đề, lấy cảm hứng từ chính địa danh dừng chân, mang đến sự phù hợp với cảnh quan, không gian trình diễn, không   gian văn hóa tại địa phương.  Không chỉ cập nhật xu hướng thời trang mới mà VIFT còn là chú trọng vào việc quảng bá văn hóa, du lịch Việt Nam thông qua những chương trình biểu diễn thời trang   được tổ chức tại nhiều địa danh nổi tiếng trong nước, góp phần kích cầu du lịch nội địa và quảng bá hình ảnh thiên nhiên, con người Việt Nam đến gần hơn với công chúng quốc tế.  Bên cạnh đó, VIFT còn hướng đến mục đích tôn vinh những ý tưởng nghệ thuật thời trang độc đáo của các nhà thiết kế trong nước và quốc tế, tìm ra những nguồn cảm hứng   mới trong những nét vẽ, cắt may của thời trang truyền thống. Đồng thời qua đó quảng bá du lịch, dùng cái đẹp của thời trang tôn vinh du lịch và ngược lại sự đồng hành, phát triển của thời trang và   văn hóa.  Mỗi show diễn sẽ kể câu chuyện thú vị, chi tiết về văn hóa lịch sử từng vùng đất VIFT đặt chân với 1 lễ hội thời trang chính và các show trải nghiệm. Những nét đặc   trưng văn hóa thấm vào thời trang, len lỏi lên sân khấu và cùng thời trang giới thiệu, quảng bá du lịch. Nét đẹp bản địa tạo cảm hứng cho thời trang, đưa thời trang về điểm gốc, truyền tải thông   điệp về bảo tồn cảnh quan thiên nhiên tươi đẹp và những nét đẹp văn hóa truyền thống của dân tộc. VIFT kỳ vọng lan tỏa tình yêu về thời trang đến công chúng, tìm kiếm và nuôi dưỡng nguồn lực địa   phương.  Đặc biệt, đây là dự án thời trang đầu tiên tại Việt Nam ứng dụng công nghệ thực tế ảo. VIFT sẽ mở ra một “vũ trụ ảo” bao gồm: trung tâm thương mại ảo dành cho tất cả   các ngành hàng đầu tiên tại Việt Nam, sàn diễn thời trang ảo và các sự kiện văn hóa đồng hành cũng được tổ chức trên không gian thực tế ảo… hứa hẹn sẽ mang đến một không khí đậm chất thời trang 4.0   cho giới mộ điệu, trở thành điểm sáng lạc quan cho nền thời trang – du lịch Việt sau đại dịch Covid-19.  Ông Nguyễn Thăng Long, Tổng giám đốc IEX Group, trưởng BTC Vietnam International Fashion Tour khẳng định lần đầu tiên tại Việt Nam một dự án thời trang được ứng dụng   và khai thác trên không gian thực tế ảo. “Song song với chuỗi sự kiện thời trang diễn ra trực tiếp tại các danh lam thắng cảnh trên dặm dài đất nước, các   sự kiện văn hoá – thời trang sẽ được tổ chức tại sân khấu chính của Trung tâm thương mại ảo đầu tiên xuất hiện tại Việt Nam. Nhờ vậy có thể tiếp cận được các tín đồ thời trang trên toàn thế giới mà   không bị giới hạn về mặt địa lý hay thời gian; đồng thời tăng khả năng bảo tồn các giá trị văn hóa, nghệ thuật khi các nội dung được chuyển đổi số và lưu trữ đám mây”, ông Nguyễn Thăng Long chia sẻ.  Với những điểm đặc biệt chưa từng có từ quy mô tổ chức, sàn catwalk, dàn người mẫu trình diễn, những bộ sưu tập độc đáo đến thông điệp ý nghĩa và ứng dụng công nghệ   ảo… Vietnam International Fashion Tour trở thành chuỗi show diễn được mong chờ nhất năm 2022. </t>
  </si>
  <si>
    <t>Nga dự báo lợi nhuận xuất khẩu năng lượng tăng vọt</t>
  </si>
  <si>
    <t>https://www.tintucfn.com/business/nga-du-bao-loi-nhuan-xuat-khau-nang-luong-tang-vot/</t>
  </si>
  <si>
    <t>Đề xuất mua bán nhà đất phải thanh toán qua ngân hàng</t>
  </si>
  <si>
    <t>https://www.tintucfn.com/business/de-xuat-mua-ban-nha-dat-phai-thanh-toan-qua-ngan-hang/</t>
  </si>
  <si>
    <t>Có nên vay mua nhà với thu nhập 50 triệu đồng mỗi tháng?</t>
  </si>
  <si>
    <t>Tháng Sáu 4, 2022</t>
  </si>
  <si>
    <t>https://www.tintucfn.com/business/co-nen-vay-mua-nha-voi-thu-nhap-50-trieu-dong-moi-thang/</t>
  </si>
  <si>
    <t>‘Cân nhắc giảm thêm thuế để kìm giá xăng dầu’</t>
  </si>
  <si>
    <t>https://www.tintucfn.com/business/can-nhac-giam-them-thue-de-kim-gia-xang-dau/</t>
  </si>
  <si>
    <t>Thế Giới Di Động tham vọng số một thị trường mẹ và bé</t>
  </si>
  <si>
    <t>https://www.tintucfn.com/business/the-gioi-di-dong-tham-vong-so-mot-thi-truong-me-va-be/</t>
  </si>
  <si>
    <t>Phó thống đốc: Không siết tín dụng vào bất động sản</t>
  </si>
  <si>
    <t>https://www.tintucfn.com/business/pho-thong-doc-khong-siet-tin-dung-vao-bat-dong-san/</t>
  </si>
  <si>
    <t>Thành tỷ phú ở tuổi 87</t>
  </si>
  <si>
    <t>https://www.tintucfn.com/business/thanh-ty-phu-o-tuoi-87/</t>
  </si>
  <si>
    <t>Dự kiến gần 150.000 tỷ đồng cho 113 dự án phục hồi kinh tế</t>
  </si>
  <si>
    <t>https://www.tintucfn.com/business/du-kien-gan-150-000-ty-dong-cho-113-du-an-phuc-hoi-kinh-te/</t>
  </si>
  <si>
    <t>Nhiều người lo mất tài sản nếu chỉ sở hữu chung cư 50 năm</t>
  </si>
  <si>
    <t>https://www.tintucfn.com/business/nhieu-nguoi-lo-mat-tai-san-neu-chi-so-huu-chung-cu-50-nam/</t>
  </si>
  <si>
    <t>Người Mỹ không dám ăn tiêu vì lạm phát</t>
  </si>
  <si>
    <t>https://www.tintucfn.com/business/nguoi-my-khong-dam-an-tieu-vi-lam-phat/</t>
  </si>
  <si>
    <t>Điện hạt nhân Ninh Thuận từng được triển khai ra sao</t>
  </si>
  <si>
    <t>https://www.tintucfn.com/business/dien-hat-nhan-ninh-thuan-tung-duoc-trien-khai-ra-sao/</t>
  </si>
  <si>
    <t>Dấu ấn Hưng Thịnh trên thị trường bất động sản cao cấp</t>
  </si>
  <si>
    <t>https://www.tintucfn.com/business/dau-an-hung-thinh-tren-thi-truong-bat-dong-san-cao-cap/</t>
  </si>
  <si>
    <t>Chấp nhận mua bảo hiểm rồi hủy để vay được ngân hàng</t>
  </si>
  <si>
    <t>Tháng Sáu 3, 2022</t>
  </si>
  <si>
    <t>https://www.tintucfn.com/business/chap-nhan-mua-bao-hiem-roi-huy-de-vay-duoc-ngan-hang/</t>
  </si>
  <si>
    <t>‘Cần cơ chế đặc thù để hút đầu tư vào khai thác, thăm dò dầu khí’</t>
  </si>
  <si>
    <t>https://www.tintucfn.com/business/can-co-che-dac-thu-de-hut-dau-tu-vao-khai-thac-tham-do-dau-khi/</t>
  </si>
  <si>
    <t>Hơn 4.4 tỷ người dùng ví điện tử vào năm 2024</t>
  </si>
  <si>
    <t>https://www.tintucfn.com/business/hon-4-4-ty-nguoi-dung-vi-dien-tu-vao-nam-2024/</t>
  </si>
  <si>
    <t>Phân biệt bảo hiểm nhân thọ và phi nhân thọ</t>
  </si>
  <si>
    <t>https://www.tintucfn.com/business/phan-biet-bao-hiem-nhan-tho-va-phi-nhan-tho/</t>
  </si>
  <si>
    <t>Lợi ích khi gửi tiết kiệm online</t>
  </si>
  <si>
    <t>https://www.tintucfn.com/business/loi-ich-khi-gui-tiet-kiem-online/</t>
  </si>
  <si>
    <t>Bộ Xây dựng nêu phương án xử lý khi hết hạn 50 năm sử dụng chung cư</t>
  </si>
  <si>
    <t>https://www.tintucfn.com/business/bo-xay-dung-neu-phuong-an-xu-ly-khi-het-han-50-nam-su-dung-chung-cu/</t>
  </si>
  <si>
    <t>Nền tảng khoa học dữ liệu khách hàng nhận vốn từ VIISA</t>
  </si>
  <si>
    <t>https://www.tintucfn.com/business/nen-tang-khoa-hoc-du-lieu-khach-hang-nhan-von-tu-viisa/</t>
  </si>
  <si>
    <t>S&amp;P Ratings nâng xếp hạng tín nhiệm của Vietcombank</t>
  </si>
  <si>
    <t>https://www.tintucfn.com/business/sp-ratings-nang-xep-hang-tin-nhiem-cua-vietcombank/</t>
  </si>
  <si>
    <t>Tiền vào chứng khoán bất ngờ giảm mạnh</t>
  </si>
  <si>
    <t>https://www.tintucfn.com/business/tien-vao-chung-khoan-bat-ngo-giam-manh/</t>
  </si>
  <si>
    <t>Musk muốn sa thải 10% nhân sự Tesla</t>
  </si>
  <si>
    <t>https://www.tintucfn.com/business/musk-muon-sa-thai-10-nhan-su-tesla/</t>
  </si>
  <si>
    <t>Bộ Công Thương: Khó nhập xăng giá rẻ từ Malaysia</t>
  </si>
  <si>
    <t>https://www.tintucfn.com/business/bo-cong-thuong-kho-nhap-xang-gia-re-tu-malaysia/</t>
  </si>
  <si>
    <t>Saigontourist tiếp tục lỗ nặng</t>
  </si>
  <si>
    <t>https://www.tintucfn.com/business/saigontourist-tiep-tuc-lo-nang/</t>
  </si>
  <si>
    <t>Bất động sản sinh thái phía Đông TP HCM thu hút nhà đầu tư</t>
  </si>
  <si>
    <t>https://www.tintucfn.com/business/bat-dong-san-sinh-thai-phia-dong-tp-hcm-thu-hut-nha-dau-tu/</t>
  </si>
  <si>
    <t>Ông Nguyễn Ảnh Nhượng Tống rút khỏi Yeah1</t>
  </si>
  <si>
    <t>https://www.tintucfn.com/business/ong-nguyen-anh-nhuong-tong-rut-khoi-yeah1/</t>
  </si>
  <si>
    <t>Giá dầu khó giảm dù OPEC+ hứa tăng sản lượng</t>
  </si>
  <si>
    <t>https://www.tintucfn.com/business/gia-dau-kho-giam-du-opec-hua-tang-san-luong/</t>
  </si>
  <si>
    <t>Thế giới nguy cơ lặp lại khủng hoảng năng lượng thập niên 70</t>
  </si>
  <si>
    <t>https://www.tintucfn.com/business/the-gioi-nguy-co-lap-lai-khung-hoang-nang-luong-thap-nien-70/</t>
  </si>
  <si>
    <t>Doanh nghiệp khó khăn, thu ngân sách tăng nhờ đâu?</t>
  </si>
  <si>
    <t>https://www.tintucfn.com/business/doanh-nghiep-kho-khan-thu-ngan-sach-tang-nho-dau/</t>
  </si>
  <si>
    <t>Doanh nghiệp vươn lên dẫn đầu nhờ áp dụng công cụ cải tiến năng suất</t>
  </si>
  <si>
    <t>https://www.tintucfn.com/business/doanh-nghiep-vuon-len-dan-dau-nho-ap-dung-cong-cu-cai-tien-nang-suat/</t>
  </si>
  <si>
    <t xml:space="preserve">   Việc áp dụng các mô hình, công cụ cải tiến năng suất chất lượng đã không còn quá xa lạ đối với doanh nghiệp tại Việt Nam. Trên thực tế, có rất nhiều doanh nghiệp đã áp dụng các mô hình, công cụ cải   tiến năng suất như: 5S, Kaizen, Lean, Six Sigma, TPM, KPI, MFCA, BSC… đem lại hiệu quả cao.    Điển hình trong số đó là, Công ty Cổ phần cơ khí chính xác Smart Việt Nam, nhờ áp dụng đúng và nhanh chóng các công cụ cải tiến trong dây chuyền sản xuất, đã vươn lên trở thành một trong những   doanh nghiệp hàng đầu trong lĩnh vực cơ khí chế tạo. Hiện các sản phẩm của Smart đã có mặt tại nhiều nước trên thế giới và đã khẳng định được vị trí trên trường quốc tế.    Theo đánh giá, các chương trình cải tiến năng suất chất lượng đã trở thành hoạt động được nhiều doanh nghiệp quan tâm. Mỗi công cụ cải tiến năng suất đều đem đến cho doanh nghiệp những lợi ích   riêng và đều là những giải pháp giúp doanh nghiệp cải tiến quy trình sản xuất, loại bỏ những khuyết điểm, giảm lãng phí không đáng có nhằm đáp ứng nhu cầu của khách hàng.    Mặt khác, việc áp dụng các công cụ cải tiến này còn giúp doanh nghiệp tăng được lợi thế cạnh tranh trên thị trường trong nước cũng như quốc tế. Việc áp dụng các giải pháp quản lý tiên tiến đã giúp   doanh nghiệp mở rộng thị trường xuất khẩu do đáp ứng các điều kiện về quản lý và an toàn thực phẩm theo yêu cầu của nước xuất khẩu đến đồng thời kiểm soát được các quá trình nội bộ liên quan đến   chất lượng, an toàn thực phẩm, môi trường, an toàn và sức khỏe.    Cụ thể, đối với tổ chức tư vấn năng suất lao động, việc tham gia triển khai các nhiệm vụ của dự án đã góp phần tăng cường năng lực của bản thân các đơn vị tư vấn, đồng thời phát triển mạng lưới,   gắn kết các tổ chức có liên quan như: các hiệp hội ngành, hiệp hội doanh nghiệp, viện, trường, các cơ quan quản lý dự án năng suất chất lượng bộ, ngành, địa phương, đặc biệt là doanh nghiệp, giúp   các đơn vị tăng cường năng lực, kinh nghiệm, phát triển dịch vụ về hoạt động cải tiến năng suất, chất lượng. </t>
  </si>
  <si>
    <t>Dạ dày Mộc Thảo đang quảng cáo sai công dụng, chất lượng sản phẩm?</t>
  </si>
  <si>
    <t>https://www.tintucfn.com/business/da-day-moc-thao-dang-quang-cao-sai-cong-dung-chat-luong-san-pham/</t>
  </si>
  <si>
    <t xml:space="preserve">   Có thể dễ dàng thấy dấu hiệu sai phạm từ những thông tin quảng cáo trên trang web: https://www.dadaymocthao.com.vn/, giới thiệu thông điệp “bà con khắp Miền Bắc đang xôn xao truyền tai nhau bài   thuốc điều trị trào ngược dạ dày của Bác sĩ Hồng Hải – Nguyên Phó giám đốc Bệnh viện YHCT Hòa Bình. Cứ 10 người dùng thì 9 người quay lại cảm ơn bác sĩ Hải vì đã giúp chấm dứt bệnh. Chỉ cần sử   dụng dạ dày Mộc Thảo là thoát khỏi trào ngược và viêm loét dạ dày, tá tràng”. Theo quảng cáo, dạ dày Mộc Thảo có tác dụng trị bệnh mãn tính, ngăn ngừa tái phát và theo công thức tiêu chuẩn   được nghiên cứu kĩ lưỡng, tiện lợi, hiệu quả cho người bệnh dạ dày, tá tràng, khuẩn HP.    Để chứng minh cho quảng cáo “có cánh”, tổ chức kinh doanh đã liệt kê thành phần thảo dược đông y như nấm lim xanh ứng dụng công nghệ hiện đại cho hiệu quả gấp 70 – 80 lần so với việc sử dụng nấm   lim xanh thông thường nhưng lại không kèm tư liệu, dẫn chứng cụ thể. Không những vậy, dạ dày Mộc Thảo còn được khẳng định sẽ xử lý tận gốc bệnh chỉ 1-2 liệu trình.    “Hầu hết bà con chỉ dùng từ 3-5 ngày đã thấy bệnh thuyên giảm rõ rệt, kiên trì sử dụng hết 1 liệu trình là có thể nói lời chia tay ngay các triệu chứng này. Từ 1-2 liệu trình sẽ phục hồi và tái tạo   lại lớp thành niêm mạc dạ dày, diệt khuẩn HP, ổn định acid giúp dạ dày khỏe mạnh và hoạt động ổn định trở lại. Một số rất nhỏ bà con bị nặng phải sử dụng đến liệu trình thứ 2 và tất cả đều cho kết   quả như ý…”, tổ chức kinh doanh “nổ”.    Thoạt nghe những quảng cáo trên, đối với người không hiểu biết thì rất dễ bị đánh lừa. Tuy nhiên, dấu hiệu trên chỉ là chiêu thức quảng cáo nhằm đánh lừa người tiêu dùng. Chưa hết, tại trang   website nêu trên, tổ chức kinh doanh dạ dày Mộc Thảo còn sử dụng hình ảnh bác sĩ Nguyễn Hồng Hải mặc trang phụ ngành y để quảng bá sản phẩm cũng như khuyên dùng sản phẩm là trái quy định pháp luật.    Ngoài ra, sản phẩm dạ dày Mộc Thảo còn được gắn với một loạt hình ảnh người tiêu dùng để đánh giá về công dụng sản phẩm, tạo niềm tin cho những người khác. Phần lớn nội dung này đều gửi đi thông   điệp, sử dụng sản phẩm dạ dày Mộc Thảo sau thời gian ngắn là dứt điểm bệnh dạ dày.    Thông thường nếu một sản phẩm tốt thì chất lượng sẽ tạo niềm tin, không cần chiêu trò quảng cáo lừa dối để “phụ họa”. Vậy với những gì dạ dày Mộc Thảo đang quảng cáo tràn lan như trên chất lượng có   thật sự tốt không hay chỉ là chiêu trò “a dua” theo trào lưu “hot” để “bẫy” người dùng?    Qua tìm hiểu, sản phẩm dạ dày Mộc Thảo được sản xuất tại Công ty TNHH dược phẩm SMARD (Địa chỉ: Thôn Song Khê, xã Tam Hưng, huyện Thanh Oai, TP.Hà Nội). Sản phẩm này được Công ty TNHH thương mại   Grow Up Việt Nam (Địa chỉ: Tầng 5, tòa nhà NO2 Gold Season, số 47 phố Nguyễn Tuân, phường Thanh Xuân Trung, quận Thanh Xuân, Hà Nội) phân phối và chịu trách nhiệm chất lượng sản phẩm.    Căn cứ theo Giấy xác nhận quảng cáo số 152/2022/XNQC-ATTP, dạ dày Mộc Thảo chỉ có tác dụng hỗ trợ giảm acid dịch vị, hỗ trợ bảo vệ niêm mạc dạ dày, hỗ trợ giảm nguy cơ viêm loét dạ dày, chứ không   phải thuốc và không có tác dụng chữa dứt điểm bệnh dạ dày hay diệt vi khuẩn HP.     Dạ dày Mộc Thảo được cơ quan chức năng khuyến cáo không sử dụng cho người mẫn cảm, kiêng kỵ với bất kỳ thành phần nào của sản phẩm, không dùng cho phụ nữ có thai, người tỳ vị hư nhược, đại tiện   táo, người đang sử dụng thuốc hỏi ý kiến bác sĩ trước khi dùng.    Qua những nội dung nêu trên, người tiêu dùng nên cẩn trọng, tìm hiểu trước khi chi tiền mua sản phẩm dạ dày Mộc Thảo, tránh trường hợp “tiền mất tật mang”. Đồng thời, theo các chuyên gia y tế, các   bệnh thường liên quan đến dạ dày như: Viêm loét dạ dày tá tràng, trào ngược dạ dày thực quản, viêm hang vị dạ dày, nhiễm khuẩn HP dạ dày, ung thư dạ dày… Để điều trị bệnh, người bệnh phải đến các   cơ sở y tế khám và chụp chiếu để chẩn đoán đúng tình trạng bệnh và điều trị theo phương pháp của bác sĩ. Không tự ý mua và sử dụng các loại thuốc trôi nổi, kém chất lượng quảng cáo trên mạng mà bỏ   qua cơ hội vàng điều trị khiến tình trạng bệnh trở nên nặng hơn.    Dưới góc nhìn pháp lý, Luật sư Lê Văn Hoan, Đoàn Luật sư TP.HCM phân tích, đối với các hành vi vi phạm về hoạt động quảng cáo thực phẩm, quảng cáo TPCN sẽ bị xử phạt hành chính theo quy định tại   Nghị định 158/2013/NĐ-CP và Nghị định 28/2017/NĐ-CP sửa đổi, bổ sung, như sau:    Trường hợp quảng cáo TPCN và các sản phẩm không phải là thuốc với nội dung không rõ ràng gây hiểu nhầm sản phẩm đó là thuốc, người vi phạm bị phạt tiền từ 30 triệu đồng đến 40 triệu đồng theo quy   định tại Khoản 4 Điều 68. Biện pháp khắc phục hậu quả buộc cải chính thông tin và tháo gỡ hoặc xóa quảng cáo.    Nếu quảng cáo các sản phẩm, hàng hóa, dịch vụ đặc biệt mà không được cơ quan nhà nước có thẩm quyền xác nhận nội dung trước khi thực hiện quảng cáo theo quy định thì bị phạt tiền từ 15 triệu đồng   đến 20 triệu đồng theo quy định tại Khoản 1 Điều 67 Nghị định 158/2013, được sửa đổi tại Nghị định 28/2017.    Đối với hành vi quảng cáo thực phẩm dưới hình thức bài viết của bác sĩ, dược sĩ, nhân viên y tế có nội dung mô tả thực phẩm có tác dụng điều trị bệnh; sử dụng hình ảnh, uy tín, thư tín của đơn vị,   cơ sở y tế, nhân viên y tế, thư cảm ơn của bệnh nhân để quảng cáo thực phẩm thì bị phạt tiền từ 20 triệu đồng đến 30 triệu đồng theo quy định Khoản 4, Điều 70 Nghị định 158/2013, được sửa đổi tại   Nghị định 28/2017  Chất lượng Việt Nam sẽ tiếp tục thông tin </t>
  </si>
  <si>
    <t>Cổ phiếu của Ocean Group bị cấm giao dịch phiên sáng</t>
  </si>
  <si>
    <t>https://www.tintucfn.com/business/co-phieu-cua-ocean-group-bi-cam-giao-dich-phien-sang/</t>
  </si>
  <si>
    <t>Cổ phiếu thép – từ cơ thành nguy</t>
  </si>
  <si>
    <t>https://www.tintucfn.com/business/co-phieu-thep-tu-co-thanh-nguy/</t>
  </si>
  <si>
    <t>Vì sao doanh nghiệp vừa và nhỏ vẫn ngại chuyển đổi số?</t>
  </si>
  <si>
    <t>https://www.tintucfn.com/business/vi-sao-doanh-nghiep-vua-va-nho-van-ngai-chuyen-doi-so/</t>
  </si>
  <si>
    <t>OPEC+ tăng sản xuất dầu</t>
  </si>
  <si>
    <t>Tháng Sáu 2, 2022</t>
  </si>
  <si>
    <t>https://www.tintucfn.com/business/opec-tang-san-xuat-dau/</t>
  </si>
  <si>
    <t>Cuộc suy thoái tiếp theo của Mỹ sẽ như thế nào?</t>
  </si>
  <si>
    <t>https://www.tintucfn.com/business/cuoc-suy-thoai-tiep-theo-cua-my-se-nhu-the-nao/</t>
  </si>
  <si>
    <t>NAV trong chứng khoán là gì?</t>
  </si>
  <si>
    <t>https://www.tintucfn.com/business/nav-trong-chung-khoan-la-gi/</t>
  </si>
  <si>
    <t>Gói phục hồi kinh tế 350.000 tỷ: Liệu có đang lãng phí thời gian và cơ hội?</t>
  </si>
  <si>
    <t>https://www.tintucfn.com/business/goi-phuc-hoi-kinh-te-350-000-ty-lieu-co-dang-lang-phi-thoi-gian-va-co-hoi/</t>
  </si>
  <si>
    <t xml:space="preserve">   Trong phiên thảo luận chiều 1/6, các đại biểu Quốc hội tiếp tục thảo luận về vấn đề kinh tế – xã hội và ngân sách và kéo dài Nghị quyết số 42 về thí điểm xử lý nợ xấu của các tổ chức tín dụng.    Thảo luận về Chương trình phục hồi, phát triển kinh tế xã hội với quy mô 350.000 tỷ đồng (Nghị quyết 43), ĐBQH Vũ Thị Lưu Mai (đoàn Hà Nội) nhấn mạnh sự quyết liệt, quyết tâm lớn của Đảng, Quốc   hội, Chính phủ trong việc ban hành Nghị quyết 43.    Bà Mai nói rằng, Thủ tướng Chính phủ đã chỉ đạo quyết liệt, Bộ Kế hoạch và Đầu tư cũng liên tục đôn đốc, nhưng có một thực tế không thể phủ nhận, đó là chúng ta chậm so với tiến độ trong việc triển   khai Nghị quyết. Và rất có thể, có những mục tiêu trong Nghị quyết đề ra phải hoàn thành trong năm 2022-2023 sẽ không thể thực hiện.    “Và câu hỏi đặt ra là chúng ta có lý do để chậm hay không? Cá nhân tôi cho rằng, chúng ta không có nhiều lý do để chậm”, bà Mai nói.    Theo nữ đại biểu, việc ban hành Nghị quyết 43 diễn ra trong bối cảnh khách quan có điều kiện thuận lợi, khi ở thời điểm dịch bệnh cơ bản được khống chế và đẩy lùi. Xét về nguồn lực, theo Nghị quyết   43 thì nguồn lực luôn sẵn sàng.    Hơn nữa, về quy trình thủ tục đã được đơn giản hoá tới mức tối đa. “Chúng ta đã thực hiện phân cấp tới mức tối đa từ Bộ ngành cho đến địa phương, có những tiền lệ mà trước đây chúng ta chưa bao giờ   áp dụng”, bà nói.    ĐBQH Vũ Thị Lưu Mai đặt câu hỏi: “Liệu chúng ta có đang lãng phí cơ hội, lãng phí thời gian hay không?”.    Theo bà Mai, nếu như chúng ta đang lãng phí lời gian, lãng phí cơ hội thì cũng đồng nghĩa với việc đang lãng phí nguồn lực, lãng phí ngân sách. “Chúng ta đã có một kỳ họp đặc biệt với một chương   trình đặc biệt, nhưng hiện rất cần một quyết tâm đặc biệt và cách làm đặc biệt”, bà trăn trở.    Trong nội dung kiến nghị, bà Mai cho rằng, Chính phủ cần rà soát tổng thể, làm rõ việc đang chậm ở đâu, đang vướng ở đâu và cũng cần xem xét trách nhiệm các bộ, ngành, địa phương, cá nhân trong   việc không đảm bảo tiến độ.    “Chúng tôi luôn thấu hiểu khó khăn mà Chính phủ đang đối mặt nhưng cũng rất mong chúng ta không bỏ lỡ nhịp, không bỏ lỡ cơ hội và không để những hi vọng của người dân cùng với thời gian trở nên   nguội lạnh”, bà Mai bày tỏ tâm tư.    Cũng nêu ý kiến trước Quốc hội, đại biểu Nguyễn Minh Tâm (Quảng Bình) cũng trăn trở khi nhiều quyết sách trong gói phục hồi chưa đi vào cuộc sống, doanh nghiệp chưa thực sự được hưởng hỗ trợ.    Cụ thể, về gói hỗ trợ lãi suất thông qua ngân hành thương mại với doanh nghiệp, hợp tác xã, bà Tâm cho biết, người dân và doanh nghiệp đã rất kỳ vọng. Tuy nhiên, Nghị định ban hành tương đối chậm.   Do vậy, trong quá trình thực hiện, đại biểu đề nghị ngân hàng nhà nước đề nghị linh hoạt, quyết liệt, kịp thời hướng dẫn các ngân hàng thương mại.    Bà Tâm nêu thực tế tại Quảng Bình, nhiều cơ sở du lịch nhỏ chưa thể tiếp cận nguồn vốn vay của ngân hàng để hoạt động dù đang mùa cao điểm, phục hồi tốt. Do vậy, nếu ban hành văn bản nhưng không có   cơ chế phù hợp để thực hiện thì theo đại biểu, sẽ dẫn đến tình trạng ngân hàng không dám cho vay, lãng phí cơ hội phục hồi của nhiều ngành. Đại biểu đề nghị ngân hàng cần linh hoạt cho vay thông   qua tín chấp.    Cũng theo đại biểu Tâm, việc miễn giảm thuế phí, đất đai vẫn chưa được hướng dẫn cụ thể. Điều này làm cho các kế hoạch ban hành khó có tính khả thi khi 2 năm thực hiện gói hỗ trợ (2022-2023) ngày   càng ngắn.    “Gần đây thôi, người dân, doanh nghiệp phấn khởi khi Nghị quyết 43, 11 được thông qua và kỳ vọng tạo động lực phục hồi. Tuy nhiên những kỳ vọng giảm dần khi triển khai còn vướng mắc”, địa biểu Tâm   cho rằng, cần sự quyết liệt, sự hỗ trợ kịp thời hơn nữa.    Tương tự, đại biểu Nguyễn Hữu Thông (đoàn Bình Thuận) nói rằng, kỳ họp Quốc hội bất thường lần thứ nhất diễn ra chưa từng có tiền lệ để thông qua nhiều cơ chế, chính sách chưa từng có nhằm mục tiêu   phục hồi kinh tế – xã hội.    Tuy nhiên, cho đến nay Nghị quyết 43 được ban hành với bao kỳ vọng của người dân, doanh nghiệp lại chưa thực sự đi vào cuộc sống. Do đó, đại biểu tỉnh Bình Thuận đề nghị Chính phủ đánh giá,   xem xét kỹ vấn đề này, xác định rõ nguyên nhân, trách nhiệm cụ thể và từ đó có các giải pháp hữu hiệu hơn </t>
  </si>
  <si>
    <t>CEO JPMorgan cảnh báo về ‘trận cuồng phong kinh tế’</t>
  </si>
  <si>
    <t>https://www.tintucfn.com/business/ceo-jpmorgan-canh-bao-ve-tran-cuong-phong-kinh-te/</t>
  </si>
  <si>
    <t>Phó thủ tướng: Gói phục hồi kinh tế làm ‘thận trọng để tránh sơ suất’</t>
  </si>
  <si>
    <t>https://www.tintucfn.com/business/pho-thu-tuong-goi-phuc-hoi-kinh-te-lam-than-trong-de-tranh-so-suat/</t>
  </si>
  <si>
    <t>Hơn nửa triệu đồng một kg rau cần biển</t>
  </si>
  <si>
    <t>https://www.tintucfn.com/business/hon-nua-trieu-dong-mot-kg-rau-can-bien/</t>
  </si>
  <si>
    <t>Louis Land không còn ai trong ban điều hành</t>
  </si>
  <si>
    <t>https://www.tintucfn.com/business/louis-land-khong-con-ai-trong-ban-dieu-hanh/</t>
  </si>
  <si>
    <t>Mobifone có chủ tịch mới</t>
  </si>
  <si>
    <t>https://www.tintucfn.com/business/mobifone-co-chu-tich-moi/</t>
  </si>
  <si>
    <t>Nga chưa thiệt hại dù cắt khí đốt của châu Âu</t>
  </si>
  <si>
    <t>https://www.tintucfn.com/business/nga-chua-thiet-hai-du-cat-khi-dot-cua-chau-au/</t>
  </si>
  <si>
    <t>Bộ trưởng Tài chính: Có trường hợp bán nhà 10 tỷ, kê khai thuế 500 triệu</t>
  </si>
  <si>
    <t>https://www.tintucfn.com/business/bo-truong-tai-chinh-co-truong-hop-ban-nha-10-ty-ke-khai-thue-500-trieu/</t>
  </si>
  <si>
    <t>Sở Giao dịch chứng khoán Việt Nam lãi nghìn tỷ</t>
  </si>
  <si>
    <t>https://www.tintucfn.com/business/so-giao-dich-chung-khoan-viet-nam-lai-nghin-ty/</t>
  </si>
  <si>
    <t>Còn 2 ngày mua vé ưu đãi để được chuyên gia tư vấn về bất động sản</t>
  </si>
  <si>
    <t>https://www.tintucfn.com/business/con-2-ngay-mua-ve-uu-dai-de-duoc-chuyen-gia-tu-van-ve-bat-dong-san/</t>
  </si>
  <si>
    <t>‘Muốn vượt đỉnh phải cải tiến liên tục’</t>
  </si>
  <si>
    <t>https://www.tintucfn.com/business/muon-vuot-dinh-phai-cai-tien-lien-tuc/</t>
  </si>
  <si>
    <t>Mẹo cải thiện quy trình logistics ngược</t>
  </si>
  <si>
    <t>https://www.tintucfn.com/business/meo-cai-thien-quy-trinh-logistics-nguoc/</t>
  </si>
  <si>
    <t>Các nước ghìm giá xăng, dầu như thế nào</t>
  </si>
  <si>
    <t>Tháng Sáu 1, 2022</t>
  </si>
  <si>
    <t>https://www.tintucfn.com/business/cac-nuoc-ghim-gia-xang-dau-nhu-the-nao/</t>
  </si>
  <si>
    <t>Hệ lụy từ lệnh cấm dầu Nga của EU</t>
  </si>
  <si>
    <t>https://www.tintucfn.com/business/he-luy-tu-lenh-cam-dau-nga-cua-eu/</t>
  </si>
  <si>
    <t>Xi măng tiếp tục tăng giá</t>
  </si>
  <si>
    <t>https://www.tintucfn.com/business/xi-mang-tiep-tuc-tang-gia/</t>
  </si>
  <si>
    <t>Tất cả doanh nghiệp, người dân dùng hóa đơn điện tử từ 1/7</t>
  </si>
  <si>
    <t>https://www.tintucfn.com/business/tat-ca-doanh-nghiep-nguoi-dan-dung-hoa-don-dien-tu-tu-1-7/</t>
  </si>
  <si>
    <t>Xuất khẩu nông, lâm, thủy sản vượt 13 tỷ USD trong 5 tháng</t>
  </si>
  <si>
    <t>https://www.tintucfn.com/business/xuat-khau-nong-lam-thuy-san-vuot-13-ty-usd-trong-5-thang/</t>
  </si>
  <si>
    <t>Ngành bảo hiểm toàn cầu thiệt hại 1,3 tỷ USD do xung đột ở Ukraine</t>
  </si>
  <si>
    <t>https://www.tintucfn.com/business/nganh-bao-hiem-toan-cau-thiet-hai-13-ty-usd-do-xung-dot-o-ukraine/</t>
  </si>
  <si>
    <t>Đại biểu Quốc hội đề nghị giảm tiếp thuế để kìm giá xăng</t>
  </si>
  <si>
    <t>https://www.tintucfn.com/business/dai-bieu-quoc-hoi-de-nghi-giam-tiep-thue-de-kim-gia-xang/</t>
  </si>
  <si>
    <t>Lạm phát Sri Lanka lên kỷ lục</t>
  </si>
  <si>
    <t>https://www.tintucfn.com/business/lam-phat-sri-lanka-len-ky-luc/</t>
  </si>
  <si>
    <t>UOB Việt Nam có tổng giám đốc mới</t>
  </si>
  <si>
    <t>https://www.tintucfn.com/business/uob-viet-nam-co-tong-giam-doc-moi/</t>
  </si>
  <si>
    <t>Gói phục hồi kinh tế ‘thông qua nhanh, giải ngân lại quá chậm’</t>
  </si>
  <si>
    <t>https://www.tintucfn.com/business/goi-phuc-hoi-kinh-te-thong-qua-nhanh-giai-ngan-lai-qua-cham/</t>
  </si>
  <si>
    <t>Nga cắt một phần khí đốt đến Đức, Đan Mạch</t>
  </si>
  <si>
    <t>https://www.tintucfn.com/business/nga-cat-mot-phan-khi-dot-den-duc-dan-mach/</t>
  </si>
  <si>
    <t>Ngành sản xuất có xu hướng tăng tốc</t>
  </si>
  <si>
    <t>https://www.tintucfn.com/business/nganh-san-xuat-co-xu-huong-tang-toc/</t>
  </si>
  <si>
    <t>Ấn Độ mua dầu Nga gấp 9 lần năm ngoái</t>
  </si>
  <si>
    <t>https://www.tintucfn.com/business/an-do-mua-dau-nga-gap-9-lan-nam-ngoai/</t>
  </si>
  <si>
    <t>Giá xăng vượt 31.000 đồng một lít</t>
  </si>
  <si>
    <t>https://www.tintucfn.com/business/gia-xang-vuot-31-000-dong-mot-lit/</t>
  </si>
  <si>
    <t>Đặt câu hỏi và nhận giải đáp từ chuyên gia về đầu tư bất động sản</t>
  </si>
  <si>
    <t>https://www.tintucfn.com/business/dat-cau-hoi-va-nhan-giai-dap-tu-chuyen-gia-ve-dau-tu-bat-dong-san/</t>
  </si>
  <si>
    <t>HDBank ưu tiên giải ngân vốn phát triển nông nghiệp</t>
  </si>
  <si>
    <t>https://www.tintucfn.com/business/hdbank-uu-tien-giai-ngan-von-phat-trien-nong-nghiep/</t>
  </si>
  <si>
    <t>Đại biểu Quốc hội đề nghị xử lý việc ‘dìm, thổi, đánh võng’ giá đất</t>
  </si>
  <si>
    <t>https://www.tintucfn.com/business/dai-bieu-quoc-hoi-de-nghi-xu-ly-viec-dim-thoi-danh-vong-gia-dat/</t>
  </si>
  <si>
    <t>Showbiz Việt đua kinh doanh bất động sản</t>
  </si>
  <si>
    <t>https://www.tintucfn.com/business/showbiz-viet-dua-kinh-doanh-bat-dong-san/</t>
  </si>
  <si>
    <t>Container gấp giúp giải quyết tắc nghẽn chuỗi cung ứng</t>
  </si>
  <si>
    <t>https://www.tintucfn.com/business/container-gap-giup-giai-quyet-tac-nghen-chuoi-cung-ung/</t>
  </si>
  <si>
    <t>Ông Tào Đức Thắng: ‘Sáng tạo như cơm ăn, nước uống ở Viettel’</t>
  </si>
  <si>
    <t>https://www.tintucfn.com/business/ong-tao-duc-thang-sang-tao-nhu-com-an-nuoc-uong-o-viettel/</t>
  </si>
  <si>
    <t>Du lịch phục hồi tạo việc làm cho lao động Bình Thuận</t>
  </si>
  <si>
    <t>https://www.tintucfn.com/business/du-lich-phuc-hoi-tao-viec-lam-cho-lao-dong-binh-thuan/</t>
  </si>
  <si>
    <t>Lãi suất tiền gửi tiếp tục tăng cao</t>
  </si>
  <si>
    <t>https://www.tintucfn.com/business/lai-suat-tien-gui-tiep-tuc-tang-cao/</t>
  </si>
  <si>
    <t>Đồng sáng lập Dogecoin: Elon Musk là ‘kẻ lừa tiền’</t>
  </si>
  <si>
    <t>Tháng Năm 31, 2022</t>
  </si>
  <si>
    <t>https://www.tintucfn.com/business/dong-sang-lap-dogecoin-elon-musk-la-ke-lua-tien/</t>
  </si>
  <si>
    <t>Bức tranh điện hạt nhân trên toàn cầu</t>
  </si>
  <si>
    <t>https://www.tintucfn.com/business/buc-tranh-dien-hat-nhan-tren-toan-cau/</t>
  </si>
  <si>
    <t>Ông Đỗ Quang Vinh đăng ký mua 6 triệu cổ phiếu SHS</t>
  </si>
  <si>
    <t>https://www.tintucfn.com/business/ong-do-quang-vinh-dang-ky-mua-6-trieu-co-phieu-shs/</t>
  </si>
  <si>
    <t>Ôtô bị hỏng do ngập nước có được bảo hiểm không?</t>
  </si>
  <si>
    <t>https://www.tintucfn.com/business/oto-bi-hong-do-ngap-nuoc-co-duoc-bao-hiem-khong/</t>
  </si>
  <si>
    <t>Giá gas tiếp đà giảm mạnh</t>
  </si>
  <si>
    <t>https://www.tintucfn.com/business/gia-gas-tiep-da-giam-manh/</t>
  </si>
  <si>
    <t>Mỹ khởi xướng điều tra tủ gỗ nhập từ Việt Nam</t>
  </si>
  <si>
    <t>https://www.tintucfn.com/business/my-khoi-xuong-dieu-tra-tu-go-nhap-tu-viet-nam/</t>
  </si>
  <si>
    <t>Trung Quốc phát triển chuỗi cung ứng lạnh cho nông sản</t>
  </si>
  <si>
    <t>https://www.tintucfn.com/business/trung-quoc-phat-trien-chuoi-cung-ung-lanh-cho-nong-san/</t>
  </si>
  <si>
    <t>Viettel Global muốn bổ sung ngành bán buôn nông sản</t>
  </si>
  <si>
    <t>https://www.tintucfn.com/business/viettel-global-muon-bo-sung-nganh-ban-buon-nong-san/</t>
  </si>
  <si>
    <t>Uỷ ban Kinh tế: Đấu giá rồi bỏ cọc khiến giá đất tăng cao</t>
  </si>
  <si>
    <t>https://www.tintucfn.com/business/uy-ban-kinh-te-dau-gia-roi-bo-coc-khien-gia-dat-tang-cao/</t>
  </si>
  <si>
    <t>AirAsia gia nhập thị trường gọi xe Thái Lan</t>
  </si>
  <si>
    <t>https://www.tintucfn.com/business/airasia-gia-nhap-thi-truong-goi-xe-thai-lan/</t>
  </si>
  <si>
    <t>Tăng trưởng TP HCM nửa năm có thể đạt 3%</t>
  </si>
  <si>
    <t>https://www.tintucfn.com/business/tang-truong-tp-hcm-nua-nam-co-the-dat-3/</t>
  </si>
  <si>
    <t>Chứng khoán đứt mạch tăng liên tiếp</t>
  </si>
  <si>
    <t>https://www.tintucfn.com/business/chung-khoan-dut-mach-tang-lien-tiep/</t>
  </si>
  <si>
    <t>30 container điều mất kiểm soát được trả cho doanh nghiệp Việt</t>
  </si>
  <si>
    <t>https://www.tintucfn.com/business/30-container-dieu-mat-kiem-soat-duoc-tra-cho-doanh-nghiep-viet/</t>
  </si>
  <si>
    <t>Bộ Công Thương: Giá xăng Việt Nam bằng mức bình quân thế giới</t>
  </si>
  <si>
    <t>https://www.tintucfn.com/business/bo-cong-thuong-gia-xang-viet-nam-bang-muc-binh-quan-the-gioi/</t>
  </si>
  <si>
    <t>Hàng nghìn cây xăng chấp nhận thanh toán thẻ không tiếp xúc</t>
  </si>
  <si>
    <t>https://www.tintucfn.com/business/hang-nghin-cay-xang-chap-nhan-thanh-toan-the-khong-tiep-xuc/</t>
  </si>
  <si>
    <t>Xuất khẩu dầu của Nga lên cao nhất một tháng</t>
  </si>
  <si>
    <t>https://www.tintucfn.com/business/xuat-khau-dau-cua-nga-len-cao-nhat-mot-thang/</t>
  </si>
  <si>
    <t>Khoa học dữ liệu ảnh hưởng đến logistics như thế nào</t>
  </si>
  <si>
    <t>https://www.tintucfn.com/business/khoa-hoc-du-lieu-anh-huong-den-logistics-nhu-the-nao/</t>
  </si>
  <si>
    <t>Thu ngân sách 5 tháng đầu năm tăng tốt</t>
  </si>
  <si>
    <t>https://www.tintucfn.com/business/thu-ngan-sach-5-thang-dau-nam-tang-tot/</t>
  </si>
  <si>
    <t>Startup làm nông trại bên trong toà nhà chọc trời</t>
  </si>
  <si>
    <t>https://www.tintucfn.com/business/startup-lam-nong-trai-ben-trong-toa-nha-choc-troi/</t>
  </si>
  <si>
    <t>Thị trường bất động sản lộ nhiều khiếm khuyết</t>
  </si>
  <si>
    <t>https://www.tintucfn.com/business/thi-truong-bat-dong-san-lo-nhieu-khiem-khuyet/</t>
  </si>
  <si>
    <t>Giá xăng có thể lên 31.000 đồng một lít</t>
  </si>
  <si>
    <t>Tháng Năm 30, 2022</t>
  </si>
  <si>
    <t>https://www.tintucfn.com/business/gia-xang-co-the-len-31-000-dong-mot-lit/</t>
  </si>
  <si>
    <t>Xung đột Ukraine vẽ lại bản đồ dầu thô thế giới</t>
  </si>
  <si>
    <t>https://www.tintucfn.com/business/xung-dot-ukraine-ve-lai-ban-do-dau-tho-the-gioi/</t>
  </si>
  <si>
    <t>Đề nghị xoá quy hoạch điện hạt nhân Ninh Thuận</t>
  </si>
  <si>
    <t>https://www.tintucfn.com/business/de-nghi-xoa-quy-hoach-dien-hat-nhan-ninh-thuan/</t>
  </si>
  <si>
    <t>Nga tìm cách trả tiền cho chủ nợ nước ngoài</t>
  </si>
  <si>
    <t>https://www.tintucfn.com/business/nga-tim-cach-tra-tien-cho-chu-no-nuoc-ngoai/</t>
  </si>
  <si>
    <t>ĐHCĐ Tập đoàn Thắng Lợi 2022: Đặt mục tiêu doanh thu tăng 354%</t>
  </si>
  <si>
    <t>https://www.tintucfn.com/business/dhcd-tap-doan-thang-loi-2022-dat-muc-tieu-doanh-thu-tang-354/</t>
  </si>
  <si>
    <t xml:space="preserve">
 2021 – Hành trình tăng trưởng bứt phá 
   Trong năm 2021, dù chịu ảnh hưởng nặng nề bởi đại dịch covid, nhưng với định hướng nhất quán, mục tiêu rõ ràng, chiến lược kinh doanh linh hoạt cùng với những kế hoạch hành động phù hợp, đầu tư và   vận dụng các nền tảng công nghệ vào trong công tác bán hàng, điều hành, phân phối sản phẩm, Tập đoàn Thắng Lợi đã đạt được kết quả kinh doanh khả quan với tổng doanh thu thuần hợp nhất đạt 423,9 tỷ   đồng, lợi nhuận trước thuế và sau thuế lần lượt đạt 147,8 tỷ đồng và 123,3 tỷ đồng. Nâng tổng tài sản từ 1,533 tỷ đồng lên 3,648 tỷ đồng tính đến thời điểm 31/12/2021, tăng 138% so với năm 2020. 
 Tập đoàn Thắng Lợi tổ chức ĐHĐCĐ thường niên 2022. 
   Ngoài ra, phần lớn các công ty thuộc hệ thống Tập đoàn cũng có sự tăng trưởng ổn định cả về mặt doanh thu và lợi nhuận. Đây là kết quả của việc ứng biến linh hoạt, thay đổi hình thức kinh doanh   “không tiếp xúc” để ứng phó phù hợp với các thay đổi trong môi trường kinh doanh nhiều biến động. 
           Đơn vị tính: Tỷ đồng         
   Song song với các hoạt động kinh doanh ấn tượng, trong năm 2021, Tập đoàn Thắng Lợi cũng triển khai nhiều hoạt động vì cộng đồng tại nhiều địa phương trên cả nước. Trong đó, đáng chú ý là chương   trình “Tiếp sức Tuyến đầu” với nhiều hoạt động ý nghĩa, hỗ trợ công tác phòng, chống dịch Covid-19: hỗ trợ thiết bị y tế, nhu yếu phẩm cho các tuyến đầu chống dịch tại TP.HCM và nhiều địa phương   tại Long An; tặng gạo và nhu yếu phẩm cho các khu dân cư đang cách ly…với số tiền lên đến hơn 10 tỷ đồng. 
   “Cách mạng” toàn diện, bứt phá đặt mục tiêu tăng trưởng doanh thu 354% ấn tượng 
   Đưa ra định hướng phát triển chiến lược của Tập đoàn trong thời gian tới, đại diện HĐQT cho biết, trong năm 2022 và những năm tiếp theo, Tập đoàn sẽ tiếp tục mở rộng hệ sinh thái và hoàn thiện hệ   thống, đẩy mạnh các hoạt động M&amp;A, phát triển quỹ đất, tạo nền tảng cho sự tăng trưởng bền vững. 
   Riêng trong năm 2022, Tập đoàn Thắng Lợi đặt mục tiêu doanh thu là 1.500 tỷ đồng, LNST cán mốc 180 tỷ đồng, tăng lần lượt 354% và 146% so với năm 2021. Trong hoạt động phát triển quỹ đất, Tập đoàn   sẽ mở rộng khai thác 123,3 ha dùng để phát triển dự án, tập trung tại các thị trường Long An, Tp.HCM, Tiền Giang, Đắc Lắc. 
 Đại diện HĐQT Tập đoàn Thắng Lợi giải đáp những chấp vấn từ cổ đông. 
   Trong kế hoạch giai đoạn 2022 – 2025, Tập đoàn Thắng Lợi sẽ phát triển quỹ đất lên 1,926 ha, đẩy mạnh khai thác chủ yếu tại Long An, Tiền Giang, Ninh Thuận, Đắc Lắc. Giai đoạn từ 2025 – 2030, bên   cạnh các thị trường trọng yếu như Long An, Tiền Giang, Đắc Lắc, Tập đoàn Thắng Lợi sẽ mở rộng sang các tỉnh Bình Dương, khu vực Tây Nguyên – Miền Trung và Đồng bằng Sông Cửu Long nhằm mở rộng thêm   quỹ đất, đa dạng hoá loại hình sản phẩm phù hợp nhu cầu thị trường, gia tăng giá trị sản phẩm, lợi nhuận cho khách hàng, nhà đầu tư. Song song đó, Tập đoàn sẽ tập trung đầu tư, phát triển công nghệ   vào trong sản xuất, công tác bán hàng, quản lý doanh nghiệp nhằm nâng cao năng suất và tiết kiệm chi phí quản lý. 
 Các cổ đông đưa ra những thắc mắc xoay quanh định hướng của Tập đoàn trong thời gian tới. 
   Chia sẻ tại đại hội, đại diện Ban lãnh đạo Tập đoàn Thắng Lợi cho biết, mục tiêu từ nay đến năm 2030, sẽ cung cấp ra thị trường khoảng 50,000 sản phẩm với tỷ lệ lấp đầy tăng trưởng trung bình/năm   đạt 30%, nâng tổng tài sản lên 40,000 tỷ đồng, mở rộng hệ sinh thái lên 50 công ty thành viên. 
   Để thực hiện được các mục tiêu này, đồng thời chuẩn bị cho kế hoạch IPO trong thời gian tới, hiện Tập đoàn đã hợp tác với các đối tác chiến lước như Deloitte, Sumitomo, An Phong, Coteccons, Hải   Sơn, LSS… và mở rộng mời các quỹ đầu tư, các tập đoàn lớn tham giam là cổ đông tập đoàn. Trong năm 2021, Tập đoàn Thắng Lợi chính thức chào đón cổ đông mới là Gỗ An Cường. Theo đó, trong năm 2021   An Cường mua 12,9% cổ phần tại Tập đoàn Thắng Lợi với giá trị đầu tư 120 tỷ đồng. Với tốc độ dự báo tăng trưởng hơn 50%/năm của Thắng Lợi trong giai đoạn 2020-2025, khoản đầu tư này đã cho mức sinh   lời gấp nhiều lần so với vốn đầu tư ban đầu. Quan trọng hơn, sự hợp tác của hai bên nhắm đến mục tiêu phát triển dài hạn theo hướng cộng hưởng và hài hòa giá trị. 
   Cũng trong buổi đại hội, Đại hội đồng cổ đông đồng thuận miễn nhiệm Thành viên HĐQT đối với ông Loan Văn Sơn và bầu bổ sung Ông Vương Công Đức trở thành thành viên mới HĐQT. 
 Ông Vương Công Đức trở thành Thành viên HĐQT Tập đoàn BĐS Thắng Lợi từ năm 2022. 
   Phát biểu tại đại hội, đại diện Ban lãnh đạo Tập đoàn Thắng Lợi, Ông Nguyễn Thanh Quyền (Phó Chủ tịch HĐQT – Tổng giám đốc Tập đoàn Thắng Lợi) cho rằng năm 2022 hứa hẹn sẽ là năm đầy thách thức   trên chặng đường “cách mạng” trong toàn hệ thống. Theo đó, Tập đoàn Thắng Lợi sẽ tiếp tục cải tiến hệ thống vận hành trên nền tảng công nghệ 4.0 nhằm tăng trải nghiệm cho khách hàng, nhà đầu tư khi   tiếp cận với sản phẩm, dự án được phát triển bởi Tập đoàn Thắng Lợi, nâng cao doanh thu, doanh số và lợi nhuận sau thuế, hướng tới hoàn thành kế hoạch kinh doanh đã đặt ra của năm 2022 và giai đoạn   tiếp theo. Từ đó, góp phần nâng cao vị thế thương hiệu trên bản đồ thương hiệu BĐS Việt Nam. 
 2021 – Hành trình tăng trưởng bứt phá    Trong năm 2021, dù chịu ảnh hưởng nặng nề bởi đại dịch covid, nhưng với định hướng nhất quán, mục tiêu rõ ràng, chiến lược kinh doanh linh hoạt cùng với những kế hoạch hành động phù hợp, đầu tư và   vận dụng các nền tảng công nghệ vào trong công tác bán hàng, điều hành, phân phối sản phẩm, Tập đoàn Thắng Lợi đã đạt được kết quả kinh doanh khả quan với tổng doanh thu thuần hợp nhất đạt 423,9 tỷ   đồng, lợi nhuận trước thuế và sau thuế lần lượt đạt 147,8 tỷ đồng và 123,3 tỷ đồng. Nâng tổng tài sản từ 1,533 tỷ đồng lên 3,648 tỷ đồng tính đến thời điểm 31/12/2021, tăng 138% so với năm 2020.  Tập đoàn Thắng Lợi tổ chức ĐHĐCĐ thường niên 2022.    Ngoài ra, phần lớn các công ty thuộc hệ thống Tập đoàn cũng có sự tăng trưởng ổn định cả về mặt doanh thu và lợi nhuận. Đây là kết quả của việc ứng biến linh hoạt, thay đổi hình thức kinh doanh   “không tiếp xúc” để ứng phó phù hợp với các thay đổi trong môi trường kinh doanh nhiều biến động. 
           Đơn vị tính: Tỷ đồng         
   Song song với các hoạt động kinh doanh ấn tượng, trong năm 2021, Tập đoàn Thắng Lợi cũng triển khai nhiều hoạt động vì cộng đồng tại nhiều địa phương trên cả nước. Trong đó, đáng chú ý là chương   trình “Tiếp sức Tuyến đầu” với nhiều hoạt động ý nghĩa, hỗ trợ công tác phòng, chống dịch Covid-19: hỗ trợ thiết bị y tế, nhu yếu phẩm cho các tuyến đầu chống dịch tại TP.HCM và nhiều địa phương   tại Long An; tặng gạo và nhu yếu phẩm cho các khu dân cư đang cách ly…với số tiền lên đến hơn 10 tỷ đồng. 
   “Cách mạng” toàn diện, bứt phá đặt mục tiêu tăng trưởng doanh thu 354% ấn tượng 
   Đưa ra định hướng phát triển chiến lược của Tập đoàn trong thời gian tới, đại diện HĐQT cho biết, trong năm 2022 và những năm tiếp theo, Tập đoàn sẽ tiếp tục mở rộng hệ sinh thái và hoàn thiện hệ   thống, đẩy mạnh các hoạt động M&amp;A, phát triển quỹ đất, tạo nền tảng cho sự tăng trưởng bền vững. 
   Riêng trong năm 2022, Tập đoàn Thắng Lợi đặt mục tiêu doanh thu là 1.500 tỷ đồng, LNST cán mốc 180 tỷ đồng, tăng lần lượt 354% và 146% so với năm 2021. Trong hoạt động phát triển quỹ đất, Tập đoàn   sẽ mở rộng khai thác 123,3 ha dùng để phát triển dự án, tập trung tại các thị trường Long An, Tp.HCM, Tiền Giang, Đắc Lắc. 
 Đại diện HĐQT Tập đoàn Thắng Lợi giải đáp những chấp vấn từ cổ đông. 
   Trong kế hoạch giai đoạn 2022 – 2025, Tập đoàn Thắng Lợi sẽ phát triển quỹ đất lên 1,926 ha, đẩy mạnh khai thác chủ yếu tại Long An, Tiền Giang, Ninh Thuận, Đắc Lắc. Giai đoạn từ 2025 – 2030, bên   cạnh các thị trường trọng yếu như Long An, Tiền Giang, Đắc Lắc, Tập đoàn Thắng Lợi sẽ mở rộng sang các tỉnh Bình Dương, khu vực Tây Nguyên – Miền Trung và Đồng bằng Sông Cửu Long nhằm mở rộng thêm   quỹ đất, đa dạng hoá loại hình sản phẩm phù hợp nhu cầu thị trường, gia tăng giá trị sản phẩm, lợi nhuận cho khách hàng, nhà đầu tư. Song song đó, Tập đoàn sẽ tập trung đầu tư, phát triển công nghệ   vào trong sản xuất, công tác bán hàng, quản lý doanh nghiệp nhằm nâng cao năng suất và tiết kiệm chi phí quản lý. 
 Các cổ đông đưa ra những thắc mắc xoay quanh định hướng của Tập đoàn trong thời gian tới. 
   Chia sẻ tại đại hội, đại diện Ban lãnh đạo Tập đoàn Thắng Lợi cho biết, mục tiêu từ nay đến năm 2030, sẽ cung cấp ra thị trường khoảng 50,000 sản phẩm với tỷ lệ lấp đầy tăng trưởng trung bình/năm   đạt 30%, nâng tổng tài sản lên 40,000 tỷ đồng, mở rộng hệ sinh thái lên 50 công ty thành viên. 
   Để thực hiện được các mục tiêu này, đồng thời chuẩn bị cho kế hoạch IPO trong thời gian tới, hiện Tập đoàn đã hợp tác với các đối tác chiến lước như Deloitte, Sumitomo, An Phong, Coteccons, Hải   Sơn, LSS… và mở rộng mời các quỹ đầu tư, các tập đoàn lớn tham giam là cổ đông tập đoàn. Trong năm 2021, Tập đoàn Thắng Lợi chính thức chào đón cổ đông mới là Gỗ An Cường. Theo đó, trong năm 2021   An Cường mua 12,9% cổ phần tại Tập đoàn Thắng Lợi với giá trị đầu tư 120 tỷ đồng. Với tốc độ dự báo tăng trưởng hơn 50%/năm của Thắng Lợi trong giai đoạn 2020-2025, khoản đầu tư này đã cho mức sinh   lời gấp nhiều lần so với vốn đầu tư ban đầu. Quan trọng hơn, sự hợp tác của hai bên nhắm đến mục tiêu phát triển dài hạn theo hướng cộng hưởng và hài hòa giá trị. 
   Cũng trong buổi đại hội, Đại hội đồng cổ đông đồng thuận miễn nhiệm Thành viên HĐQT đối với ông Loan Văn Sơn và bầu bổ sung Ông Vương Công Đức trở thành thành viên mới HĐQT. 
 Ông Vương Công Đức trở thành Thành viên HĐQT Tập đoàn BĐS Thắng Lợi từ năm 2022. 
   Phát biểu tại đại hội, đại diện Ban lãnh đạo Tập đoàn Thắng Lợi, Ông Nguyễn Thanh Quyền (Phó Chủ tịch HĐQT – Tổng giám đốc Tập đoàn Thắng Lợi) cho rằng năm 2022 hứa hẹn sẽ là năm đầy thách thức   trên chặng đường “cách mạng” trong toàn hệ thống. Theo đó, Tập đoàn Thắng Lợi sẽ tiếp tục cải tiến hệ thống vận hành trên nền tảng công nghệ 4.0 nhằm tăng trải nghiệm cho khách hàng, nhà đầu tư khi   tiếp cận với sản phẩm, dự án được phát triển bởi Tập đoàn Thắng Lợi, nâng cao doanh thu, doanh số và lợi nhuận sau thuế, hướng tới hoàn thành kế hoạch kinh doanh đã đặt ra của năm 2022 và giai đoạn   tiếp theo. Từ đó, góp phần nâng cao vị thế thương hiệu trên bản đồ thương hiệu BĐS Việt Nam. 
           Đơn vị tính: Tỷ đồng            Song song với các hoạt động kinh doanh ấn tượng, trong năm 2021, Tập đoàn Thắng Lợi cũng triển khai nhiều hoạt động vì cộng đồng tại nhiều địa phương trên cả nước. Trong đó, đáng chú ý là chương   trình “Tiếp sức Tuyến đầu” với nhiều hoạt động ý nghĩa, hỗ trợ công tác phòng, chống dịch Covid-19: hỗ trợ thiết bị y tế, nhu yếu phẩm cho các tuyến đầu chống dịch tại TP.HCM và nhiều địa phương   tại Long An; tặng gạo và nhu yếu phẩm cho các khu dân cư đang cách ly…với số tiền lên đến hơn 10 tỷ đồng.    “Cách mạng” toàn diện, bứt phá đặt mục tiêu tăng trưởng doanh thu 354% ấn tượng    Đưa ra định hướng phát triển chiến lược của Tập đoàn trong thời gian tới, đại diện HĐQT cho biết, trong năm 2022 và những năm tiếp theo, Tập đoàn sẽ tiếp tục mở rộng hệ sinh thái và hoàn thiện hệ   thống, đẩy mạnh các hoạt động M&amp;A, phát triển quỹ đất, tạo nền tảng cho sự tăng trưởng bền vững.    Riêng trong năm 2022, Tập đoàn Thắng Lợi đặt mục tiêu doanh thu là 1.500 tỷ đồng, LNST cán mốc 180 tỷ đồng, tăng lần lượt 354% và 146% so với năm 2021. Trong hoạt động phát triển quỹ đất, Tập đoàn   sẽ mở rộng khai thác 123,3 ha dùng để phát triển dự án, tập trung tại các thị trường Long An, Tp.HCM, Tiền Giang, Đắc Lắc.    Trong kế hoạch giai đoạn 2022 – 2025, Tập đoàn Thắng Lợi sẽ phát triển quỹ đất lên 1,926 ha, đẩy mạnh khai thác chủ yếu tại Long An, Tiền Giang, Ninh Thuận, Đắc Lắc. Giai đoạn từ 2025 – 2030, bên   cạnh các thị trường trọng yếu như Long An, Tiền Giang, Đắc Lắc, Tập đoàn Thắng Lợi sẽ mở rộng sang các tỉnh Bình Dương, khu vực Tây Nguyên – Miền Trung và Đồng bằng Sông Cửu Long nhằm mở rộng thêm   quỹ đất, đa dạng hoá loại hình sản phẩm phù hợp nhu cầu thị trường, gia tăng giá trị sản phẩm, lợi nhuận cho khách hàng, nhà đầu tư. Song song đó, Tập đoàn sẽ tập trung đầu tư, phát triển công nghệ   vào trong sản xuất, công tác bán hàng, quản lý doanh nghiệp nhằm nâng cao năng suất và tiết kiệm chi phí quản lý.    Chia sẻ tại đại hội, đại diện Ban lãnh đạo Tập đoàn Thắng Lợi cho biết, mục tiêu từ nay đến năm 2030, sẽ cung cấp ra thị trường khoảng 50,000 sản phẩm với tỷ lệ lấp đầy tăng trưởng trung bình/năm   đạt 30%, nâng tổng tài sản lên 40,000 tỷ đồng, mở rộng hệ sinh thái lên 50 công ty thành viên.    Để thực hiện được các mục tiêu này, đồng thời chuẩn bị cho kế hoạch IPO trong thời gian tới, hiện Tập đoàn đã hợp tác với các đối tác chiến lước như Deloitte, Sumitomo, An Phong, Coteccons, Hải   Sơn, LSS… và mở rộng mời các quỹ đầu tư, các tập đoàn lớn tham giam là cổ đông tập đoàn. Trong năm 2021, Tập đoàn Thắng Lợi chính thức chào đón cổ đông mới là Gỗ An Cường. Theo đó, trong năm 2021   An Cường mua 12,9% cổ phần tại Tập đoàn Thắng Lợi với giá trị đầu tư 120 tỷ đồng. Với tốc độ dự báo tăng trưởng hơn 50%/năm của Thắng Lợi trong giai đoạn 2020-2025, khoản đầu tư này đã cho mức sinh   lời gấp nhiều lần so với vốn đầu tư ban đầu. Quan trọng hơn, sự hợp tác của hai bên nhắm đến mục tiêu phát triển dài hạn theo hướng cộng hưởng và hài hòa giá trị.    Cũng trong buổi đại hội, Đại hội đồng cổ đông đồng thuận miễn nhiệm Thành viên HĐQT đối với ông Loan Văn Sơn và bầu bổ sung Ông Vương Công Đức trở thành thành viên mới HĐQT.  Ông Vương Công Đức trở thành Thành viên HĐQT Tập đoàn BĐS Thắng Lợi từ năm 2022.    Phát biểu tại đại hội, đại diện Ban lãnh đạo Tập đoàn Thắng Lợi, Ông Nguyễn Thanh Quyền (Phó Chủ tịch HĐQT – Tổng giám đốc Tập đoàn Thắng Lợi) cho rằng năm 2022 hứa hẹn sẽ là năm đầy thách thức   trên chặng đường “cách mạng” trong toàn hệ thống. Theo đó, Tập đoàn Thắng Lợi sẽ tiếp tục cải tiến hệ thống vận hành trên nền tảng công nghệ 4.0 nhằm tăng trải nghiệm cho khách hàng, nhà đầu tư khi   tiếp cận với sản phẩm, dự án được phát triển bởi Tập đoàn Thắng Lợi, nâng cao doanh thu, doanh số và lợi nhuận sau thuế, hướng tới hoàn thành kế hoạch kinh doanh đã đặt ra của năm 2022 và giai đoạn   tiếp theo. Từ đó, góp phần nâng cao vị thế thương hiệu trên bản đồ thương hiệu BĐS Việt Nam. </t>
  </si>
  <si>
    <t>Thu hồi hơn 3.000 tấn sản phẩm hiệu Kinder vì nhiễm khuẩn salmonella</t>
  </si>
  <si>
    <t>https://www.tintucfn.com/business/thu-hoi-hon-3-000-tan-san-pham-hieu-kinder-vi-nhiem-khuan-salmonella/</t>
  </si>
  <si>
    <t xml:space="preserve">   Đây là đợt thu hồi lớn nhất trong 20 năm qua, khiến tập đoàn này bị thiệt hại hàng chục triệu euro.    Theo ông Neykov, mầm bệnh bắt nguồn từ “một bộ lọc nằm trong bể chứa bơ sữa” tại một nhà máy ở Arlon, Bỉ. Nguyên nhân nhiễm khuẩn có thể do con người hoặc nguyên liệu thô.    Trước đó, các sản phẩm chocolate được sản xuất tại nhà máy của Ferrero ở Arlon, Đông Nam Bỉ bị phát hiện chứa vi khuẩn salmonella, khiến 150 trẻ em ở 9 quốc gia châu Âu bị nhiễm khuẩn.    Tại Pháp, có tổng cộng 81 trẻ bị nhiễm khuẩn salmonella, trong đó chủ yếu là trẻ dưới 10 tuổi. Vi khuẩn salmonella có thể gây các triệu chứng như tiêu chảy, sốt và đau dạ dày ở người. Đây là một   trong những loại vi khuẩn nhiễm phổ biến nhất ở thực phẩm.    Việc đóng cửa nhà máy và những lo ngại về sức khỏe đã giáng đòn mạnh vào tập đoàn bánh kẹo Ferrero (Italy), khi sự việc xảy ra vào đúng dịp lễ Phục sinh – giai đoạn cao điểm về tiêu thụ chocolate   Kinder tại các siêu thị.    Tuy nhiên, tập đoàn Ferrero đang hy vọng nhà máy sớm có thể hoạt động trở lại trong thời gian tới, với 50% số cuộc kiểm tra y tế và an toàn sẽ được thực hiện bởi một “phòng thí nghiệm bên ngoài”,   thay vì phụ thuộc vào đánh giá nội bộ như trước. Ông Neykov cho biết công ty đã đề nghị mở cửa trở lại từ ngày 13/6 để nối lại sản xuất sớm nhất có thể.    Tại Việt Nam, trước đó, Bộ Công Thương đã đề nghị các đơn vị chức năng thực hiện lấy mẫu kiểm nghiệm chỉ tiêu Samonella spp đối với các sản phẩm của Công ty Ferrero đang được lưu thông trên thị   trường Việt Nam.    Theo Bộ Công Thương, cảnh báo từ một số cơ quan quản lý an toàn thực phẩm quốc tế và của Công ty Ferrero cho thấy, một số sản phẩm kẹo socola nhãn hiệu Kinder của Công ty Ferrero sản xuất tại Bỉ có   khả năng bị nhiễm khuẩn Samonella spp và hiện đang được nhà sản xuất thông báo thu hồi.    Căn cứ chức năng, nhiệm vụ được giao, Bộ Công Thương đề nghị các đơn vị phối hợp cung cấp thông tin nêu trên tới các nhà cung cấp, kinh doanh, phân phối sản phẩm thực phẩm không đảm bảo an toàn   thực phẩm theo quy định tại Điều 55 Luật An toàn thực phẩm và không bán các sản phẩm đó đến khi có thông báo mới của Bộ Công Thương </t>
  </si>
  <si>
    <t>Những câu hỏi nên đặt ra khi đầu tư bất động sản ven Hà Nội</t>
  </si>
  <si>
    <t>Tháng Năm 28, 2022</t>
  </si>
  <si>
    <t>https://www.tintucfn.com/business/nhung-cau-hoi-nen-dat-ra-khi-dau-tu-bat-dong-san-ven-ha-noi/</t>
  </si>
  <si>
    <t>Tập đoàn bất động sản CBRE làm cố vấn logistics đa mô hình ở Ấn Độ</t>
  </si>
  <si>
    <t>https://www.tintucfn.com/business/tap-doan-bat-dong-san-cbre-lam-co-van-logistics-da-mo-hinh-o-an-do/</t>
  </si>
  <si>
    <t>Vinamilk khởi công tổ hợp trang trại, nhà máy kết hợp du lịch hơn 3.000 tỷ</t>
  </si>
  <si>
    <t>https://www.tintucfn.com/business/vinamilk-khoi-cong-to-hop-trang-trai-nha-may-ket-hop-du-lich-hon-3-000-ty/</t>
  </si>
  <si>
    <t>Đề xuất gần 5.000 tỷ đồng kéo điện lưới ra Côn Đảo</t>
  </si>
  <si>
    <t>https://www.tintucfn.com/business/de-xuat-gan-5-000-ty-dong-keo-dien-luoi-ra-con-dao/</t>
  </si>
  <si>
    <t>Bà Trần Uyên Phương cắt lỗ YEG thu hơn 68 tỷ, không còn là cổ đông lớn</t>
  </si>
  <si>
    <t>https://www.tintucfn.com/business/ba-tran-uyen-phuong-cat-lo-yeg-thu-hon-68-ty-khong-con-la-co-dong-lon/</t>
  </si>
  <si>
    <t xml:space="preserve">   Công ty Cổ phần Tập đoàn Yeah1 (HoSE YEG) vừa có thông báo về ngày không còn là cổ đông lớn, nhà đầu tư nắm giữ trên 5% vốn doanh nghiệp của bà Trần Uyên Phương, Phó Tổng Giám đốc Tập đoàn Tân Hiệp   Phát.    Cụ thể, hôm 26/5, bà Trần Uyên Phương đã bán ra 4,1 triệu cổ phiếu YEG, giảm lượng sở hữu từ 4,37 triệu cổ phiếu (tỉ lệ 13,98%) xuống còn 262.624 cổ phiếu, tương ứng 0,84% vốn và không còn là cổ   đông lớn Yeah1.     Phó Tổng giám đốc Tập đoàn Tân Hiệp Phát lần đầu trở thành cổ đông lớn của Yeah1 từ đầu năm 2020, sau khi mua thỏa thuận hơn 6 triệu cổ phiếu YEG từ Chủ tịch HĐQT Nguyễn Ảnh Nhượng Tống và Tổng   Giám đốc Đào Phúc Trí. Giá trị thương vụ được xác định là gần 299 tỷ đồng, tương đương với giá vốn đầu tư cổ phiếu YEG của bà Phương vào khoảng 49.100 đồng/cổ phiếu.    Yeah1 và Tân Hiệp Phát sau đó cũng đã ký thỏa thuận hợp tác chiến lược, từ giữa tháng 3/2020.    Tuy nhiên, thị giá YEG từ đó đến nay liên tục lao dốc khiến bà Trần Uyên Phương phải trải qua 11 lần cắt lỗ cổ phiếu YEG.    Đến tháng 1/2022, thông qua việc chi hơn 81 tỷ đồng mua gần 3,7 triệu cổ phiếu từ phía ông Nguyễn Ảnh Nhượng Tống, bà Trần Uyên Phương trở lại làm cổ đông lớn. Tuy nhiên, chỉ sau 4 tháng, vị doanh   nhân này lại thoái bớt vốn khỏi Yeah 1. Thời điểm bà Phương mua hồi tháng 1/2022, thị giá YEG 1 tương đương giá bình quân 22.000 đồng/cổ phiếu. Ngày 26/5, YEG chỉ còn đạt 16.600 đồng/cổ phiếu.   Như vậy, nữ đại gia này lại một lần nữa chịu lỗ vì YEG. Hơn 4,1 triệu cổ phiếu bà Phương bán ra trị giá hơn 68 tỷ đồng.    Cùng ngày bà Phương thực hiện giao dịch, nhà sáng lập Yeah 1 Nguyễn Ảnh Nhượng Tống cũng đăng ký bán toàn bộ hơn 4 triệu cổ phiếu YEG theo phương thức giao dịch thỏa thuận/khớp lệnh. Thời gian thực   hiện từ ngày 1/6 đến 10/6.    Ông Nguyễn Ảnh Nhượng Tống sinh năm 1978, từng là một trong những doanh nhân có tài sản hơn nghìn tỷ đồng và lọt top 15 người giàu nhất trên sàn chứng khoán. Trước khi thành lập Yeah 1 vào năm   2006, ông từng có thời gian làm diễn viên điện ảnh, biểu diễn thời trang và đào tạo ca sĩ.    Quá khứ là doanh nghiệp có giá cổ phiếu cao bậc nhất trên sàn chứng khoán Việt Nam thời điểm mới niêm yết, Yeah1 bắt đầu lâm vào cảnh bết bát từ đầu năm 2019 khi bị YouTube chấm dứt hợp tác mạng đa   kênh vì những sai phạm liên tục và lặp lại trong quản lý nội dung.    Dù đã mở rộng phạm vi hoạt động, phát triển mảng kinh doanh mới trong năm 2020, công ty này vẫn chìm trong thua lỗ. Cho đến tận quý I/2022, Yeah1 mới thoát lỗ tuy nhiên không phải do triển vọng   kinh doanh mà do công ty đã thắng kiện.    Lãnh đạo, cổ đông lớn thoái vốn khỏi Yeah1 trong bối cảnh 15/6 tới đây doanh nghiệp này sẽ diễn ra ĐHĐCĐ thường niên năm 2022, ông Nguyễn Ảnh Nhượng Tống sẽ kết thúc nhiệm kỳ HĐQT 2018-2022.    Yeah1 sẽ trình ĐHĐCĐ phương án chào bán cổ phiếu riêng lẻ cho tối đa 100 nhà đầu tư chứng khoán chuyên nghiệp. Số lượng cổ phiếu chào bán tối đa là 78,6 triệu cổ phiếu, với giá chào bán dự kiến là   10.000 đồng/cổ phiếu.     Với hơn 786 tỷ đồng thu được từ đợt chào bán này, doanh nghiệp sẽ dùng 572,8 tỷ đồng để bổ sung vốn thực hiện mở rộng hoạt động đầu tư vào mảng truyền thông công nghệ, công nghệ – tài chính; 73 tỷ   để đầu tư hạ tầng công nghệ và hơn 140 tỷ đồng còn lại để trả nợ vay và bổ sung vốn lưu động.     Một nột dung đáng chú ý khác sẽ được trình tại ĐHCĐ là kế hoạch kinh doanh năm 2022 với mục tiêu lợi nhuận tăng song kế hoạch kinh doanh lại “đi lùi”. Yeah1 đặt mục tiêu năm nay với doanh thu   hợp nhất là 588 tỷ đồng và lãi sau thuế thuộc cổ đông công ty mẹ là 24,7 tỷ đồng, tương ứng giảm 45,5% và tăng 24,7% so với thực hiện năm 2021 </t>
  </si>
  <si>
    <t>Nhiều khoản đầu tư của các tập đoàn bị thua lỗ</t>
  </si>
  <si>
    <t>https://www.tintucfn.com/business/nhieu-khoan-dau-tu-cua-cac-tap-doan-bi-thua-lo/</t>
  </si>
  <si>
    <t>Vietjet trấn an cổ đông về áp lực giá dầu</t>
  </si>
  <si>
    <t>https://www.tintucfn.com/business/vietjet-tran-an-co-dong-ve-ap-luc-gia-dau/</t>
  </si>
  <si>
    <t>Thứ trưởng Tài chính: Ngân sách không lạm thu</t>
  </si>
  <si>
    <t>https://www.tintucfn.com/business/thu-truong-tai-chinh-ngan-sach-khong-lam-thu/</t>
  </si>
  <si>
    <t>Đẩy mạnh số hóa giúp Trung Quốc tăng hiệu quả logistics</t>
  </si>
  <si>
    <t>https://www.tintucfn.com/business/day-manh-so-hoa-giup-trung-quoc-tang-hieu-qua-logistics/</t>
  </si>
  <si>
    <t>SCB ưu đãi chuyển tiền ra nước ngoài</t>
  </si>
  <si>
    <t>https://www.tintucfn.com/business/scb-uu-dai-chuyen-tien-ra-nuoc-ngoai/</t>
  </si>
  <si>
    <t>Elon Musk: ‘Tỷ phú không phải là người xấu’</t>
  </si>
  <si>
    <t>https://www.tintucfn.com/business/elon-musk-ty-phu-khong-phai-la-nguoi-xau/</t>
  </si>
  <si>
    <t>Tân Hoàng Minh chuyển công an gần 300 tỷ để hoàn trả nhà đầu tư</t>
  </si>
  <si>
    <t>https://www.tintucfn.com/business/tan-hoang-minh-chuyen-cong-an-gan-300-ty-de-hoan-tra-nha-dau-tu/</t>
  </si>
  <si>
    <t>Chủ tịch Eximbank: Không có nhóm lợi ích ảnh hưởng hoạt động ngân hàng</t>
  </si>
  <si>
    <t>https://www.tintucfn.com/business/chu-tich-eximbank-khong-co-nhom-loi-ich-anh-huong-hoat-dong-ngan-hang/</t>
  </si>
  <si>
    <t>Công Nghệ Hoành Sơn ‘ẵm’ loạt gói thầu giải pháp phần mềm, mua sắm thiết bị ở Hà Tĩnh</t>
  </si>
  <si>
    <t>https://www.tintucfn.com/business/cong-nghe-hoanh-son-am-loat-goi-thau-giai-phap-phan-mem-mua-sam-thiet-bi-o-ha-tinh/</t>
  </si>
  <si>
    <t xml:space="preserve">   Theo tài liệu của PV, trong khoảng 5 năm trở lại đây, Công ty TNHH Công Nghệ Hoành Sơn với tư cách là nhà thầu độc lập hoặc liên danh, thông qua đấu thầu trực tiếp hay qua mạng đã liên   tiếp trúng nhiều gói thầu trị giá lớn tại Hà Tĩnh như: Cung cấp phần mềm Nâng cấp Cổng dịch vụ công trực tuyến, hệ thống quản lý văn bản và điều hành tác nghiệp, xây dựng phần mềm thành phần phục   vụ cổng điều hành nội bộ, xây dựng phần mềm cung cấp và lắp đặt trang thiết bị phục vụ cải cách hành chính, mua sắm trang thiết bị… tại chính quyền các huyện, thị xã.  “Một mình một sân” liên tiếp trúng thầu    Và mới đây nhất là gói thầu trị giá hơn 13,6 tỷ đồng do Văn phòng UBND tỉnh Hà Tĩnh làm chủ đầu tư. 
 Gói thầu Mua sắm thiết bị, phần mềm Nâng cấp Cổng dịch vụ công trực tuyến… (Ảnh: Minh họa) 
   Mục tiêu của gói thầu này là nhằm tối ưu hóa các hệ thống phần mềm, khắc phục triệt để các lỗi, vướng mắc, bất cập đang tồn tại để nâng cao chất lượng phục vụ và hiệu quả khai thác ứng dụng. Đặc   biệt là công tác chỉ đạo, điều hành và tác nghiệp trực tuyến tại Văn phòng Đoàn ĐBQH và HĐND tỉnh, Văn phòng UBND tỉnh và các sở, ngành; UBND huyện, thành phố, thị xã trên địa bàn tỉnh Hà Tĩnh. Và   bổ sung chức năng, tính năng nhằm đáp ứng yêu cầu về quản lý hồ sơ điện tử; và phát triển Kho quản lý dữ liệu điện tử thực hiện thủ tục hành chính trên môi trường điện tử. 
   Để hiện thực hóa mục tiêu trên, UBND tỉnh Hà Tĩnh đã giao cho Văn phòng UBND tỉnh Hà Tĩnh làm chủ đầu tư và sau đó gói thầu “01.2 TBPM: Mua sắm thiết bị, phần mềm Nâng cấp Cổng dịch vụ công   trực tuyến, hệ thống quản lý văn bản và điều hành tác nghiệp; bổ sung trang thiết bị cho Trung tâm tích hợp dữ liệu đáp ứng Nghị định số 45/2020/NĐ-CP và Nghị định số 30/2020/NĐ-CP của Chính phủ”   được Văn phòng UBND tỉnh Hà Tĩnh mời thầu vào ngày 15/12/2021 (số TBMT 20211250863-00) với giá hơn 13,661 tỷ đồng. 
 Gói thầu này từng được Liên danh nhà thầu Hoành Sơn – Tân Dân dự thầu nhưng sau đó chủ đầu tư đã ra quyết định Hủy thầu do: HSDT không đáp ứng các yêu cầu của Hồ sơ mời thầu 
   Theo kết quả mở thầu (lần thứ nhất – PV) Liên danh Công ty TNHH Công Nghệ Hoành Sơn và Công ty Cổ phần Tin học Tân Dân (Liên danh nhà thầu Hoành Sơn – Tân Dân) chính là đơn vị duy nhất nộp Hồ   sơ dự thầu (HSDT), tuy nhiên sau đó gói thầu này được chủ đầu tư công bố Hủy thầu vào ngày 18/1/2022 do HSDT không đáp ứng được yêu cầu của Hồ sơ mời thầu. 
   Đến ngày 14/2/2022, gói thầu này tiếp tục được chủ đầu tư mời thầu (số TBMT 20220213884-00) với giá 13.661.236.892 đồng. Đáng chú ý, dù tiếp tục được mời thầu rộng rãi qua mạng nhưng theo kết quả   mở thầu, gói thầu này cũng chỉ có duy nhất liên danh nhà thầu Hoành Sơn – Tân Dân nộp HSDT và bỏ giá chào thầu với giá 13.623.962.800 đồng. 
   Sau đó gói thầu này được ông Lê Minh Đạo – Chánh văn phòng UBND tỉnh Hà Tĩnh ký ban hành Quyết định số 66/QĐ-VPUB vào ngày 30/3/2022 về việc công bố cho liên danh nhà thầu Hoành Sơn – Tân   Dân trúng gói thầu nêu trên với giá 13.623.962.800 đồng, giảm 37,274 triệu đồng, tương ứng tỉ lệ giảm giá 0,2% (thời gian thực hiện hợp đồng là 180 ngày). 
 Liên danh nhà thầu Hoành Sơn – Tân Dân cũng là đơn vị duy nhất tham dự rồi trúng gói thầu do UBND huyện Hương Khê làm chủ đầu tư với giá 12.529.967.850 đồng. 
   Tại huyện Hương Khê, vào tháng 9/2021, gói thầu “01.PM-TB: Xây dựng phần mềm cung cấp và lắp đặt trang thiết bị phục vụ cải cách hành chính từ huyện đến xã, thị trấn theo hồ sơ thiết kế được   duyệt” thuộc Dự án đầu tư hạ tầng công nghệ thông tin, xây dựng phần mềm quản lý, điều hành phục vụ cải cách hành chính từ huyện đến xã, thị trấn do UBND huyện Hương Khê làm chủ đầu tư và được tổ   chức mời thầu rộng rãi, hình thức nhận hồ sơ qua mạng với giá 12.572.705.302 đồng. 
   Tương tự với gói thầu do Văn phòng UBND tỉnh Hà Tĩnh làm chủ đầu tư, Liên danh nhà thầu Hoành Sơn – Tân Dân cũng là đơn vị duy nhất tham dự và sau đó trúng gói thầu với giá 12.529.967.850 đồng,   giảm 41,737 triệu đồng, tương ứng tỉ lệ giảm giá 0,3%. Quyết định lựa chọn nhà thầu số 10463/QĐ-UBND được ông Ngô Xuân Ninh – Chủ tịch UBND huyện Hương Khê ký phê duyệt vào ngày 1/9/2021. 
   Chưa đầy một tháng trước đó tại huyện Lộc Hà, liên danh nhà thầu Hoành Sơn – Tân Dân cũng là nhà thầu duy nhất tham dự gói thầu “01TB: Xây dựng phần mềm thành phần, bổ sung trang thiết bị phục   vụ cổng điều hành nội bộ trên địa bàn huyện” do Văn phòng HĐND UBND huyện Lộc Hà làm chủ đầu tư. Gói thầu này cũng được mời thầu rộng rãi và nhận HSDT qua mạng với giá 9.891.935.000 đồng. 
 Quyết định LCNT do ông Ngô Đức Quy – Giám đốc Ban QLDA đầu tư xây dựng huyện Thạch Hà ký ngày 21/6/2021. 
   Theo kết quả mở thầu, liên danh nhà thầu Hoành Sơn – Tân Dân dự thầu với giá 9.852.544.000 đồng. Quyết định lựa chọn nhà thầu sau đó được ông Phan Anh Tuấn – Chánh văn phòng HĐND – UBND huyện Lộc   Hà ký vào ngày 12/8/2021, công bố cho liên danh này trúng thầu đúng với giá dự thầu ban đầu, giảm 39,391 triệu đồng, tương ứng tỉ lệ giảm giá cũng chỉ vỏn vẹn 0,3%. 
   Tại huyện Thạch Hà, liên danh nhà thầu Hoành Sơn – Tân Dân cũng là nhà thầu duy nhất tham dự và sau đó được ông Ngô Đức Quy – Giám đốc Ban Quản lý dự án đầu tư xây dựng huyện này ký quyết định vào   ngày 21/6/2021 phê duyệt kết quả lựa chọn nhà thầu thực hiện dự án “mua sắm bổ sung trang thiết bị; xây dựng phần mềm thành phần phục vụ cổng điều hành nội bộ trên địa bàn huyện” với giá   8.896.934.000 đồng, giảm 37,311 triệu đồng so với giá gói thầu 8.934.245.000 đồng, tương ứng tỉ lệ giảm giá 0,4% (thời gian thực hiện 4 tháng kể từ ngày hợp đồng có hiệu lực). 
   Còn tại thị xã Hồng Lĩnh, liên danh nhà thầu Hoành Sơn – Tân Dân cũng là nhà thầu duy nhất tham dự gói thầu “Lắp đặt hệ thống camera an ninh trật tự; xây dựng phần mềm thành phần phục vụ cổng   điều hành nội bộ trên địa bàn thị xã Hồng Lĩnh” do UBND thị xã Hồng Lĩnh làm chủ đầu tư, Ban QLDA đầu tư xây dựng thị xã mời thầu rộng rãi qua mạng với giá 9.165.462.000 đồng. 
 Quyết định LCNT do ông Võ Công Hàm – Chủ tịch UBND huyện Đức Thọ ký 
   Kết quả mở thầu thể hiện cặp đôi này dự thầu với giá 9.128.592.000 đồng, giảm 36,870 triệu đồng, tương ứng tỉ lệ giảm giá 0,4%. Quyết định lựa chọn nhà thầu sau đó được ông Nguyễn Như Hiệu – giám   đốc Ban QLDA đầu tư xây dựng thị xã Hồng Lĩnh ký công bố cho liên danh nhà thầu Hoành Sơn – Tân Dân trúng thầu với đúng với giá dự thầu ban đầu là 9.128.592.000 đồng. 
 “Chuyên gia” thắng thầu trực tiếp 
   Như đã đề cập ở trên, Công ty TNHH Công Nghệ Hoành Sơn và Công ty Cổ phần Tin học Tân dân không chỉ liên tiếp trúng thầu khi các gói thầu được tổ chức mời thầu rộng rãi qua mạng với kịch bản “một   mình một ngựa”. Thông qua đấu thầu trực tiếp, liên danh này cũng trúng nhiều gói thầu trị giá lớn trong giai đoạn 2018 – 2020. 
   Cụ thể, năm 2020, liên danh nhà thầu Hoành Sơn – Tập đoàn công nghiệp viễn thông quân đội – Tân Dân được UBND huyện Đức Thọ công bố trúng gói thầu “01. PM-TB: Xây dựng phần mềm thành   phần, bổ sung trang thiết bị phục vụ công điều hành nội bộ trên địa bàn huyện theo hồ sơ thiết kế được phê duyệt” với giá 12.688.000.000 đồng, giảm 0,6% so với giá gói thầu 12.767.882.083 đồng.   Quyết định do ông Võ Công Hàm – Chủ tịch UBND huyện Đức Thọ ký vào ngày 23/7/2020. 
 Trong 2 năm 2018 và 2019, 2 gói thầu do Văn phòng HĐND và UBND thị xã Kỳ Anh làm chủ đầu tư đều ghi danh Công ty TNHH Công Nghệ Hoành Sơn. 
   Năm 2019, tại gói thầu “01.TB: Mua sắm trang thiết bị, xây dựng module Cổng điều hành nội bộ, nhân rộng phần mềm quản lý văn bản và hồ sơ công việc, triển khai phần mềm theo dõi chỉ đạo điều hành   của lãnh đạo thị xã” do Văn phòng HĐND và UBND thị xã Kỳ Anh làm chủ đầu tư. Liên danh nhà thầu Hoành Sơn – Tân Dân được công bố trúng thầu với giá 10.375.127.000 đồng, giảm 25,981 triệu đồng,   tương ứng tỉ lệ giảm giá 0,2% so với giá gói thầu 10.401.108.000 đồng. 
   Trước đó, vào tháng 9/2018, cũng tại chủ đầu tư Văn phòng HĐND và UBND thị xã Kỳ Anh, với tư cách “độc lập tác chiến” Công ty TNHH Công nghệ Hoành Sơn đã được chủ đầu tư này công bố trúng gói thầu   “01.XL: Xây dựng hệ thống mạng LAN, nâng cấp Cổng giao tiếp điện tử thị xã, mua sắm thiết bị, triển khai phần mềm Hồ sơ công việc cấp huyện, cấp xã” với giá 4.254.517.000 đồng, giảm 21,526 triệu   đồng. 
   Gần 10 ngày trước đó, liên danh nhà thầu Hoành Sơn – Tân Dân cũng được công bố trúng gói thầu “01.HH: Mua sắm, lắp đặt thiết bị phần cứng; xây dựng, nâng cấp hệ thống phần mềm quản lý; đào tạo   chuyển giao công nghệ và hướng dẫn sử dụng” thuộc “Dự án ứng dụng Công nghệ thông tin phục vụ công tác cải cách hành chính trong toàn lực lượng Công an tỉnh Hà Tĩnh” với giá 9.462.439.000 đồng,   giảm 21,681 triệu đồng. 
   Hay tại gói thầu “Xây dựng hệ thống mạng LAN và mua sắm thiết bị cho VP huyện và các xã, thị trấn; Triển khai và hiệu chỉnh phần mềm quản lý HSCV; Đào tạo, hướng dẫn sử dụng” do UBND huyện Thạch Hà   làm chủ đầu tư trị giá 4.352.605.472 đồng. Công ty TNHH Công Nghệ Hoành Sơn tham dự với tư cách độc lập rồi trúng gói thầu này với giá 4.323.054.000 đồng, giảm 29,551 triệu đồng, tương ứng tỷ lệ   giảm giá 0,6%. Quyết định LCNT do ông Trần Việt Hà – Chủ tịch UBND huyện Thạch Hà ký vào ngày 8/3/2018. 
 Nhà thầu Hoành Sơn chỉ trượt duy nhất 1 gói có trị giá “nhỏ” do Kho bạc Nhà nước Hà Tĩnh làm chủ đầu tư. 
   Số liệu thống kê thể hiện, trong suốt hành trình đấu thầu được công khai kết quả qua mạng đấu thầu Quốc gia, Công Nghệ Hoành Sơn đã tham dự khoảng 12 gói thầu (1 gói bị hủy), trong đó thắng 10   gói thầu với tổng giá trị lên đến hơn 95 tỷ đồng. Dự án duy nhất họ “thua cuộc” đó là gói thầu “Cải tạo lắp đặt mạng máy tính KBNN Cẩm Xuyên; KBNN Hương Sơn; KBNN Nghi Xuân và VP KBNN Hà Tĩnh”   thuộc Dự án Mua sắm sửa chữa tài sản 6 tháng cuối năm 2021 của Kho bạc Nhà nước Hà Tĩnh. 
   Theo đó, gói thầu này được mời thầu thông qua hình thức chào hàng cạnh tranh rút gọn trong nước với giá 158.351.000 đồng. Theo kết quả được công bố, nhà thầu Công Nghệ Hoành Sơn (dự thầu với tư   cách độc lập) đã chào hàng và chỉ giảm 2.416.540 đồng (xếp hạng thứ 6 – cuối cùng), sau đó chủ đầu tư đã lựa chọn đơn vị bỏ giá cạnh tranh nhất trúng thầu với giá 122.235.000 đồng, giảm 22% so với   giá mời thầu. 
   Khảo sát cho thấy, trụ sở doanh nghiệp này “ẩn mình” trong một con ngõ nhỏ tại TP Hà Tĩnh và khá “kín tiếng” trong lĩnh vực công nghệ thông tin. Tuy nhiên lại liên tiếp thắng nhiều gói thầu liên   quan đến việc cung cấp giải pháp phần mềm và mua sắm thiết bị tại nhiều chủ đầu tư ở tỉnh Hà Tĩnh.  
           Công ty TNHH Công Nghệ Hoành Sơn hoạt động từ năm 2014 với chủ sở hữu ban đầu là ông Tăng Văn Pháp (SN 1945). Vào thời điểm hiện tại, doanh nghiệp này đăng ký trụ sở tại Số 4, ngõ 10, đường           Xuân Diệu, phường Bắc Hà, TP Hà Tĩnh. Người giữ chức danh giám đốc kiêm người đại diện pháp luật doanh nghiệp là bà Nguyễn Thị Thanh Hương (SN 1985).         
           Còn thành viên liên danh Công ty Cổ phần Tin học Tân Dân hoạt động từ năm 2002, đăng ký địa chỉ tại phường Hàng Bột, quận Đống Đa, TP Hà Nội. Ông Nguyễn Vũ Quỳnh (SN 1981) quê quán Nam Định           giữ chức danh giám đốc kiêm người đại diện pháp luật doanh nghiệp.         
   Mục tiêu của gói thầu này là nhằm tối ưu hóa các hệ thống phần mềm, khắc phục triệt để các lỗi, vướng mắc, bất cập đang tồn tại để nâng cao chất lượng phục vụ và hiệu quả khai thác ứng dụng. Đặc   biệt là công tác chỉ đạo, điều hành và tác nghiệp trực tuyến tại Văn phòng Đoàn ĐBQH và HĐND tỉnh, Văn phòng UBND tỉnh và các sở, ngành; UBND huyện, thành phố, thị xã trên địa bàn tỉnh Hà Tĩnh. Và   bổ sung chức năng, tính năng nhằm đáp ứng yêu cầu về quản lý hồ sơ điện tử; và phát triển Kho quản lý dữ liệu điện tử thực hiện thủ tục hành chính trên môi trường điện tử.    Để hiện thực hóa mục tiêu trên, UBND tỉnh Hà Tĩnh đã giao cho Văn phòng UBND tỉnh Hà Tĩnh làm chủ đầu tư và sau đó gói thầu “01.2 TBPM: Mua sắm thiết bị, phần mềm Nâng cấp Cổng dịch vụ công   trực tuyến, hệ thống quản lý văn bản và điều hành tác nghiệp; bổ sung trang thiết bị cho Trung tâm tích hợp dữ liệu đáp ứng Nghị định số 45/2020/NĐ-CP và Nghị định số 30/2020/NĐ-CP của Chính phủ”   được Văn phòng UBND tỉnh Hà Tĩnh mời thầu vào ngày 15/12/2021 (số TBMT 20211250863-00) với giá hơn 13,661 tỷ đồng. 
 Gói thầu này từng được Liên danh nhà thầu Hoành Sơn – Tân Dân dự thầu nhưng sau đó chủ đầu tư đã ra quyết định Hủy thầu do: HSDT không đáp ứng các yêu cầu của Hồ sơ mời thầu 
   Theo kết quả mở thầu (lần thứ nhất – PV) Liên danh Công ty TNHH Công Nghệ Hoành Sơn và Công ty Cổ phần Tin học Tân Dân (Liên danh nhà thầu Hoành Sơn – Tân Dân) chính là đơn vị duy nhất nộp Hồ   sơ dự thầu (HSDT), tuy nhiên sau đó gói thầu này được chủ đầu tư công bố Hủy thầu vào ngày 18/1/2022 do HSDT không đáp ứng được yêu cầu của Hồ sơ mời thầu. 
   Đến ngày 14/2/2022, gói thầu này tiếp tục được chủ đầu tư mời thầu (số TBMT 20220213884-00) với giá 13.661.236.892 đồng. Đáng chú ý, dù tiếp tục được mời thầu rộng rãi qua mạng nhưng theo kết quả   mở thầu, gói thầu này cũng chỉ có duy nhất liên danh nhà thầu Hoành Sơn – Tân Dân nộp HSDT và bỏ giá chào thầu với giá 13.623.962.800 đồng. 
   Sau đó gói thầu này được ông Lê Minh Đạo – Chánh văn phòng UBND tỉnh Hà Tĩnh ký ban hành Quyết định số 66/QĐ-VPUB vào ngày 30/3/2022 về việc công bố cho liên danh nhà thầu Hoành Sơn – Tân   Dân trúng gói thầu nêu trên với giá 13.623.962.800 đồng, giảm 37,274 triệu đồng, tương ứng tỉ lệ giảm giá 0,2% (thời gian thực hiện hợp đồng là 180 ngày). 
 Liên danh nhà thầu Hoành Sơn – Tân Dân cũng là đơn vị duy nhất tham dự rồi trúng gói thầu do UBND huyện Hương Khê làm chủ đầu tư với giá 12.529.967.850 đồng. 
   Tại huyện Hương Khê, vào tháng 9/2021, gói thầu “01.PM-TB: Xây dựng phần mềm cung cấp và lắp đặt trang thiết bị phục vụ cải cách hành chính từ huyện đến xã, thị trấn theo hồ sơ thiết kế được   duyệt” thuộc Dự án đầu tư hạ tầng công nghệ thông tin, xây dựng phần mềm quản lý, điều hành phục vụ cải cách hành chính từ huyện đến xã, thị trấn do UBND huyện Hương Khê làm chủ đầu tư và được tổ   chức mời thầu rộng rãi, hình thức nhận hồ sơ qua mạng với giá 12.572.705.302 đồng. 
   Tương tự với gói thầu do Văn phòng UBND tỉnh Hà Tĩnh làm chủ đầu tư, Liên danh nhà thầu Hoành Sơn – Tân Dân cũng là đơn vị duy nhất tham dự và sau đó trúng gói thầu với giá 12.529.967.850 đồng,   giảm 41,737 triệu đồng, tương ứng tỉ lệ giảm giá 0,3%. Quyết định lựa chọn nhà thầu số 10463/QĐ-UBND được ông Ngô Xuân Ninh – Chủ tịch UBND huyện Hương Khê ký phê duyệt vào ngày 1/9/2021. 
   Chưa đầy một tháng trước đó tại huyện Lộc Hà, liên danh nhà thầu Hoành Sơn – Tân Dân cũng là nhà thầu duy nhất tham dự gói thầu “01TB: Xây dựng phần mềm thành phần, bổ sung trang thiết bị phục   vụ cổng điều hành nội bộ trên địa bàn huyện” do Văn phòng HĐND UBND huyện Lộc Hà làm chủ đầu tư. Gói thầu này cũng được mời thầu rộng rãi và nhận HSDT qua mạng với giá 9.891.935.000 đồng. 
 Quyết định LCNT do ông Ngô Đức Quy – Giám đốc Ban QLDA đầu tư xây dựng huyện Thạch Hà ký ngày 21/6/2021. 
   Theo kết quả mở thầu, liên danh nhà thầu Hoành Sơn – Tân Dân dự thầu với giá 9.852.544.000 đồng. Quyết định lựa chọn nhà thầu sau đó được ông Phan Anh Tuấn – Chánh văn phòng HĐND – UBND huyện Lộc   Hà ký vào ngày 12/8/2021, công bố cho liên danh này trúng thầu đúng với giá dự thầu ban đầu, giảm 39,391 triệu đồng, tương ứng tỉ lệ giảm giá cũng chỉ vỏn vẹn 0,3%. 
   Tại huyện Thạch Hà, liên danh nhà thầu Hoành Sơn – Tân Dân cũng là nhà thầu duy nhất tham dự và sau đó được ông Ngô Đức Quy – Giám đốc Ban Quản lý dự án đầu tư xây dựng huyện này ký quyết định vào   ngày 21/6/2021 phê duyệt kết quả lựa chọn nhà thầu thực hiện dự án “mua sắm bổ sung trang thiết bị; xây dựng phần mềm thành phần phục vụ cổng điều hành nội bộ trên địa bàn huyện” với giá   8.896.934.000 đồng, giảm 37,311 triệu đồng so với giá gói thầu 8.934.245.000 đồng, tương ứng tỉ lệ giảm giá 0,4% (thời gian thực hiện 4 tháng kể từ ngày hợp đồng có hiệu lực). 
   Còn tại thị xã Hồng Lĩnh, liên danh nhà thầu Hoành Sơn – Tân Dân cũng là nhà thầu duy nhất tham dự gói thầu “Lắp đặt hệ thống camera an ninh trật tự; xây dựng phần mềm thành phần phục vụ cổng   điều hành nội bộ trên địa bàn thị xã Hồng Lĩnh” do UBND thị xã Hồng Lĩnh làm chủ đầu tư, Ban QLDA đầu tư xây dựng thị xã mời thầu rộng rãi qua mạng với giá 9.165.462.000 đồng. 
 Quyết định LCNT do ông Võ Công Hàm – Chủ tịch UBND huyện Đức Thọ ký 
   Kết quả mở thầu thể hiện cặp đôi này dự thầu với giá 9.128.592.000 đồng, giảm 36,870 triệu đồng, tương ứng tỉ lệ giảm giá 0,4%. Quyết định lựa chọn nhà thầu sau đó được ông Nguyễn Như Hiệu – giám   đốc Ban QLDA đầu tư xây dựng thị xã Hồng Lĩnh ký công bố cho liên danh nhà thầu Hoành Sơn – Tân Dân trúng thầu với đúng với giá dự thầu ban đầu là 9.128.592.000 đồng. 
 “Chuyên gia” thắng thầu trực tiếp 
   Như đã đề cập ở trên, Công ty TNHH Công Nghệ Hoành Sơn và Công ty Cổ phần Tin học Tân dân không chỉ liên tiếp trúng thầu khi các gói thầu được tổ chức mời thầu rộng rãi qua mạng với kịch bản “một   mình một ngựa”. Thông qua đấu thầu trực tiếp, liên danh này cũng trúng nhiều gói thầu trị giá lớn trong giai đoạn 2018 – 2020. 
   Cụ thể, năm 2020, liên danh nhà thầu Hoành Sơn – Tập đoàn công nghiệp viễn thông quân đội – Tân Dân được UBND huyện Đức Thọ công bố trúng gói thầu “01. PM-TB: Xây dựng phần mềm thành   phần, bổ sung trang thiết bị phục vụ công điều hành nội bộ trên địa bàn huyện theo hồ sơ thiết kế được phê duyệt” với giá 12.688.000.000 đồng, giảm 0,6% so với giá gói thầu 12.767.882.083 đồng.   Quyết định do ông Võ Công Hàm – Chủ tịch UBND huyện Đức Thọ ký vào ngày 23/7/2020. 
 Trong 2 năm 2018 và 2019, 2 gói thầu do Văn phòng HĐND và UBND thị xã Kỳ Anh làm chủ đầu tư đều ghi danh Công ty TNHH Công Nghệ Hoành Sơn. 
   Năm 2019, tại gói thầu “01.TB: Mua sắm trang thiết bị, xây dựng module Cổng điều hành nội bộ, nhân rộng phần mềm quản lý văn bản và hồ sơ công việc, triển khai phần mềm theo dõi chỉ đạo điều hành   của lãnh đạo thị xã” do Văn phòng HĐND và UBND thị xã Kỳ Anh làm chủ đầu tư. Liên danh nhà thầu Hoành Sơn – Tân Dân được công bố trúng thầu với giá 10.375.127.000 đồng, giảm 25,981 triệu đồng,   tương ứng tỉ lệ giảm giá 0,2% so với giá gói thầu 10.401.108.000 đồng. 
   Trước đó, vào tháng 9/2018, cũng tại chủ đầu tư Văn phòng HĐND và UBND thị xã Kỳ Anh, với tư cách “độc lập tác chiến” Công ty TNHH Công nghệ Hoành Sơn đã được chủ đầu tư này công bố trúng gói thầu   “01.XL: Xây dựng hệ thống mạng LAN, nâng cấp Cổng giao tiếp điện tử thị xã, mua sắm thiết bị, triển khai phần mềm Hồ sơ công việc cấp huyện, cấp xã” với giá 4.254.517.000 đồng, giảm 21,526 triệu   đồng. 
   Gần 10 ngày trước đó, liên danh nhà thầu Hoành Sơn – Tân Dân cũng được công bố trúng gói thầu “01.HH: Mua sắm, lắp đặt thiết bị phần cứng; xây dựng, nâng cấp hệ thống phần mềm quản lý; đào tạo   chuyển giao công nghệ và hướng dẫn sử dụng” thuộc “Dự án ứng dụng Công nghệ thông tin phục vụ công tác cải cách hành chính trong toàn lực lượng Công an tỉnh Hà Tĩnh” với giá 9.462.439.000 đồng,   giảm 21,681 triệu đồng. 
   Hay tại gói thầu “Xây dựng hệ thống mạng LAN và mua sắm thiết bị cho VP huyện và các xã, thị trấn; Triển khai và hiệu chỉnh phần mềm quản lý HSCV; Đào tạo, hướng dẫn sử dụng” do UBND huyện Thạch Hà   làm chủ đầu tư trị giá 4.352.605.472 đồng. Công ty TNHH Công Nghệ Hoành Sơn tham dự với tư cách độc lập rồi trúng gói thầu này với giá 4.323.054.000 đồng, giảm 29,551 triệu đồng, tương ứng tỷ lệ   giảm giá 0,6%. Quyết định LCNT do ông Trần Việt Hà – Chủ tịch UBND huyện Thạch Hà ký vào ngày 8/3/2018. 
 Nhà thầu Hoành Sơn chỉ trượt duy nhất 1 gói có trị giá “nhỏ” do Kho bạc Nhà nước Hà Tĩnh làm chủ đầu tư. 
   Số liệu thống kê thể hiện, trong suốt hành trình đấu thầu được công khai kết quả qua mạng đấu thầu Quốc gia, Công Nghệ Hoành Sơn đã tham dự khoảng 12 gói thầu (1 gói bị hủy), trong đó thắng 10   gói thầu với tổng giá trị lên đến hơn 95 tỷ đồng. Dự án duy nhất họ “thua cuộc” đó là gói thầu “Cải tạo lắp đặt mạng máy tính KBNN Cẩm Xuyên; KBNN Hương Sơn; KBNN Nghi Xuân và VP KBNN Hà Tĩnh”   thuộc Dự án Mua sắm sửa chữa tài sản 6 tháng cuối năm 2021 của Kho bạc Nhà nước Hà Tĩnh. 
   Theo đó, gói thầu này được mời thầu thông qua hình thức chào hàng cạnh tranh rút gọn trong nước với giá 158.351.000 đồng. Theo kết quả được công bố, nhà thầu Công Nghệ Hoành Sơn (dự thầu với tư   cách độc lập) đã chào hàng và chỉ giảm 2.416.540 đồng (xếp hạng thứ 6 – cuối cùng), sau đó chủ đầu tư đã lựa chọn đơn vị bỏ giá cạnh tranh nhất trúng thầu với giá 122.235.000 đồng, giảm 22% so với   giá mời thầu. 
   Khảo sát cho thấy, trụ sở doanh nghiệp này “ẩn mình” trong một con ngõ nhỏ tại TP Hà Tĩnh và khá “kín tiếng” trong lĩnh vực công nghệ thông tin. Tuy nhiên lại liên tiếp thắng nhiều gói thầu liên   quan đến việc cung cấp giải pháp phần mềm và mua sắm thiết bị tại nhiều chủ đầu tư ở tỉnh Hà Tĩnh.  
           Công ty TNHH Công Nghệ Hoành Sơn hoạt động từ năm 2014 với chủ sở hữu ban đầu là ông Tăng Văn Pháp (SN 1945). Vào thời điểm hiện tại, doanh nghiệp này đăng ký trụ sở tại Số 4, ngõ 10, đường           Xuân Diệu, phường Bắc Hà, TP Hà Tĩnh. Người giữ chức danh giám đốc kiêm người đại diện pháp luật doanh nghiệp là bà Nguyễn Thị Thanh Hương (SN 1985).         
           Còn thành viên liên danh Công ty Cổ phần Tin học Tân Dân hoạt động từ năm 2002, đăng ký địa chỉ tại phường Hàng Bột, quận Đống Đa, TP Hà Nội. Ông Nguyễn Vũ Quỳnh (SN 1981) quê quán Nam Định           giữ chức danh giám đốc kiêm người đại diện pháp luật doanh nghiệp.         
   Theo kết quả mở thầu (lần thứ nhất – PV) Liên danh Công ty TNHH Công Nghệ Hoành Sơn và Công ty Cổ phần Tin học Tân Dân (Liên danh nhà thầu Hoành Sơn – Tân Dân) chính là đơn vị duy nhất nộp Hồ   sơ dự thầu (HSDT), tuy nhiên sau đó gói thầu này được chủ đầu tư công bố Hủy thầu vào ngày 18/1/2022 do HSDT không đáp ứng được yêu cầu của Hồ sơ mời thầu.    Đến ngày 14/2/2022, gói thầu này tiếp tục được chủ đầu tư mời thầu (số TBMT 20220213884-00) với giá 13.661.236.892 đồng. Đáng chú ý, dù tiếp tục được mời thầu rộng rãi qua mạng nhưng theo kết quả   mở thầu, gói thầu này cũng chỉ có duy nhất liên danh nhà thầu Hoành Sơn – Tân Dân nộp HSDT và bỏ giá chào thầu với giá 13.623.962.800 đồng.    Sau đó gói thầu này được ông Lê Minh Đạo – Chánh văn phòng UBND tỉnh Hà Tĩnh ký ban hành Quyết định số 66/QĐ-VPUB vào ngày 30/3/2022 về việc công bố cho liên danh nhà thầu Hoành Sơn – Tân   Dân trúng gói thầu nêu trên với giá 13.623.962.800 đồng, giảm 37,274 triệu đồng, tương ứng tỉ lệ giảm giá 0,2% (thời gian thực hiện hợp đồng là 180 ngày). 
 Liên danh nhà thầu Hoành Sơn – Tân Dân cũng là đơn vị duy nhất tham dự rồi trúng gói thầu do UBND huyện Hương Khê làm chủ đầu tư với giá 12.529.967.850 đồng. 
   Tại huyện Hương Khê, vào tháng 9/2021, gói thầu “01.PM-TB: Xây dựng phần mềm cung cấp và lắp đặt trang thiết bị phục vụ cải cách hành chính từ huyện đến xã, thị trấn theo hồ sơ thiết kế được   duyệt” thuộc Dự án đầu tư hạ tầng công nghệ thông tin, xây dựng phần mềm quản lý, điều hành phục vụ cải cách hành chính từ huyện đến xã, thị trấn do UBND huyện Hương Khê làm chủ đầu tư và được tổ   chức mời thầu rộng rãi, hình thức nhận hồ sơ qua mạng với giá 12.572.705.302 đồng. 
   Tương tự với gói thầu do Văn phòng UBND tỉnh Hà Tĩnh làm chủ đầu tư, Liên danh nhà thầu Hoành Sơn – Tân Dân cũng là đơn vị duy nhất tham dự và sau đó trúng gói thầu với giá 12.529.967.850 đồng,   giảm 41,737 triệu đồng, tương ứng tỉ lệ giảm giá 0,3%. Quyết định lựa chọn nhà thầu số 10463/QĐ-UBND được ông Ngô Xuân Ninh – Chủ tịch UBND huyện Hương Khê ký phê duyệt vào ngày 1/9/2021. 
   Chưa đầy một tháng trước đó tại huyện Lộc Hà, liên danh nhà thầu Hoành Sơn – Tân Dân cũng là nhà thầu duy nhất tham dự gói thầu “01TB: Xây dựng phần mềm thành phần, bổ sung trang thiết bị phục   vụ cổng điều hành nội bộ trên địa bàn huyện” do Văn phòng HĐND UBND huyện Lộc Hà làm chủ đầu tư. Gói thầu này cũng được mời thầu rộng rãi và nhận HSDT qua mạng với giá 9.891.935.000 đồng. 
 Quyết định LCNT do ông Ngô Đức Quy – Giám đốc Ban QLDA đầu tư xây dựng huyện Thạch Hà ký ngày 21/6/2021. 
   Theo kết quả mở thầu, liên danh nhà thầu Hoành Sơn – Tân Dân dự thầu với giá 9.852.544.000 đồng. Quyết định lựa chọn nhà thầu sau đó được ông Phan Anh Tuấn – Chánh văn phòng HĐND – UBND huyện Lộc   Hà ký vào ngày 12/8/2021, công bố cho liên danh này trúng thầu đúng với giá dự thầu ban đầu, giảm 39,391 triệu đồng, tương ứng tỉ lệ giảm giá cũng chỉ vỏn vẹn 0,3%. 
   Tại huyện Thạch Hà, liên danh nhà thầu Hoành Sơn – Tân Dân cũng là nhà thầu duy nhất tham dự và sau đó được ông Ngô Đức Quy – Giám đốc Ban Quản lý dự án đầu tư xây dựng huyện này ký quyết định vào   ngày 21/6/2021 phê duyệt kết quả lựa chọn nhà thầu thực hiện dự án “mua sắm bổ sung trang thiết bị; xây dựng phần mềm thành phần phục vụ cổng điều hành nội bộ trên địa bàn huyện” với giá   8.896.934.000 đồng, giảm 37,311 triệu đồng so với giá gói thầu 8.934.245.000 đồng, tương ứng tỉ lệ giảm giá 0,4% (thời gian thực hiện 4 tháng kể từ ngày hợp đồng có hiệu lực). 
   Còn tại thị xã Hồng Lĩnh, liên danh nhà thầu Hoành Sơn – Tân Dân cũng là nhà thầu duy nhất tham dự gói thầu “Lắp đặt hệ thống camera an ninh trật tự; xây dựng phần mềm thành phần phục vụ cổng   điều hành nội bộ trên địa bàn thị xã Hồng Lĩnh” do UBND thị xã Hồng Lĩnh làm chủ đầu tư, Ban QLDA đầu tư xây dựng thị xã mời thầu rộng rãi qua mạng với giá 9.165.462.000 đồng. 
 Quyết định LCNT do ông Võ Công Hàm – Chủ tịch UBND huyện Đức Thọ ký 
   Kết quả mở thầu thể hiện cặp đôi này dự thầu với giá 9.128.592.000 đồng, giảm 36,870 triệu đồng, tương ứng tỉ lệ giảm giá 0,4%. Quyết định lựa chọn nhà thầu sau đó được ông Nguyễn Như Hiệu – giám   đốc Ban QLDA đầu tư xây dựng thị xã Hồng Lĩnh ký công bố cho liên danh nhà thầu Hoành Sơn – Tân Dân trúng thầu với đúng với giá dự thầu ban đầu là 9.128.592.000 đồng. 
 “Chuyên gia” thắng thầu trực tiếp 
   Như đã đề cập ở trên, Công ty TNHH Công Nghệ Hoành Sơn và Công ty Cổ phần Tin học Tân dân không chỉ liên tiếp trúng thầu khi các gói thầu được tổ chức mời thầu rộng rãi qua mạng với kịch bản “một   mình một ngựa”. Thông qua đấu thầu trực tiếp, liên danh này cũng trúng nhiều gói thầu trị giá lớn trong giai đoạn 2018 – 2020. 
   Cụ thể, năm 2020, liên danh nhà thầu Hoành Sơn – Tập đoàn công nghiệp viễn thông quân đội – Tân Dân được UBND huyện Đức Thọ công bố trúng gói thầu “01. PM-TB: Xây dựng phần mềm thành   phần, bổ sung trang thiết bị phục vụ công điều hành nội bộ trên địa bàn huyện theo hồ sơ thiết kế được phê duyệt” với giá 12.688.000.000 đồng, giảm 0,6% so với giá gói thầu 12.767.882.083 đồng.   Quyết định do ông Võ Công Hàm – Chủ tịch UBND huyện Đức Thọ ký vào ngày 23/7/2020. 
 Trong 2 năm 2018 và 2019, 2 gói thầu do Văn phòng HĐND và UBND thị xã Kỳ Anh làm chủ đầu tư đều ghi danh Công ty TNHH Công Nghệ Hoành Sơn. 
   Năm 2019, tại gói thầu “01.TB: Mua sắm trang thiết bị, xây dựng module Cổng điều hành nội bộ, nhân rộng phần mềm quản lý văn bản và hồ sơ công việc, triển khai phần mềm theo dõi chỉ đạo điều hành   của lãnh đạo thị xã” do Văn phòng HĐND và UBND thị xã Kỳ Anh làm chủ đầu tư. Liên danh nhà thầu Hoành Sơn – Tân Dân được công bố trúng thầu với giá 10.375.127.000 đồng, giảm 25,981 triệu đồng,   tương ứng tỉ lệ giảm giá 0,2% so với giá gói thầu 10.401.108.000 đồng. 
   Trước đó, vào tháng 9/2018, cũng tại chủ đầu tư Văn phòng HĐND và UBND thị xã Kỳ Anh, với tư cách “độc lập tác chiến” Công ty TNHH Công nghệ Hoành Sơn đã được chủ đầu tư này công bố trúng gói thầu   “01.XL: Xây dựng hệ thống mạng LAN, nâng cấp Cổng giao tiếp điện tử thị xã, mua sắm thiết bị, triển khai phần mềm Hồ sơ công việc cấp huyện, cấp xã” với giá 4.254.517.000 đồng, giảm 21,526 triệu   đồng. 
   Gần 10 ngày trước đó, liên danh nhà thầu Hoành Sơn – Tân Dân cũng được công bố trúng gói thầu “01.HH: Mua sắm, lắp đặt thiết bị phần cứng; xây dựng, nâng cấp hệ thống phần mềm quản lý; đào tạo   chuyển giao công nghệ và hướng dẫn sử dụng” thuộc “Dự án ứng dụng Công nghệ thông tin phục vụ công tác cải cách hành chính trong toàn lực lượng Công an tỉnh Hà Tĩnh” với giá 9.462.439.000 đồng,   giảm 21,681 triệu đồng. 
   Hay tại gói thầu “Xây dựng hệ thống mạng LAN và mua sắm thiết bị cho VP huyện và các xã, thị trấn; Triển khai và hiệu chỉnh phần mềm quản lý HSCV; Đào tạo, hướng dẫn sử dụng” do UBND huyện Thạch Hà   làm chủ đầu tư trị giá 4.352.605.472 đồng. Công ty TNHH Công Nghệ Hoành Sơn tham dự với tư cách độc lập rồi trúng gói thầu này với giá 4.323.054.000 đồng, giảm 29,551 triệu đồng, tương ứng tỷ lệ   giảm giá 0,6%. Quyết định LCNT do ông Trần Việt Hà – Chủ tịch UBND huyện Thạch Hà ký vào ngày 8/3/2018. 
 Nhà thầu Hoành Sơn chỉ trượt duy nhất 1 gói có trị giá “nhỏ” do Kho bạc Nhà nước Hà Tĩnh làm chủ đầu tư. 
   Số liệu thống kê thể hiện, trong suốt hành trình đấu thầu được công khai kết quả qua mạng đấu thầu Quốc gia, Công Nghệ Hoành Sơn đã tham dự khoảng 12 gói thầu (1 gói bị hủy), trong đó thắng 10   gói thầu với tổng giá trị lên đến hơn 95 tỷ đồng. Dự án duy nhất họ “thua cuộc” đó là gói thầu “Cải tạo lắp đặt mạng máy tính KBNN Cẩm Xuyên; KBNN Hương Sơn; KBNN Nghi Xuân và VP KBNN Hà Tĩnh”   thuộc Dự án Mua sắm sửa chữa tài sản 6 tháng cuối năm 2021 của Kho bạc Nhà nước Hà Tĩnh. 
   Theo đó, gói thầu này được mời thầu thông qua hình thức chào hàng cạnh tranh rút gọn trong nước với giá 158.351.000 đồng. Theo kết quả được công bố, nhà thầu Công Nghệ Hoành Sơn (dự thầu với tư   cách độc lập) đã chào hàng và chỉ giảm 2.416.540 đồng (xếp hạng thứ 6 – cuối cùng), sau đó chủ đầu tư đã lựa chọn đơn vị bỏ giá cạnh tranh nhất trúng thầu với giá 122.235.000 đồng, giảm 22% so với   giá mời thầu. 
   Khảo sát cho thấy, trụ sở doanh nghiệp này “ẩn mình” trong một con ngõ nhỏ tại TP Hà Tĩnh và khá “kín tiếng” trong lĩnh vực công nghệ thông tin. Tuy nhiên lại liên tiếp thắng nhiều gói thầu liên   quan đến việc cung cấp giải pháp phần mềm và mua sắm thiết bị tại nhiều chủ đầu tư ở tỉnh Hà Tĩnh.  
           Công ty TNHH Công Nghệ Hoành Sơn hoạt động từ năm 2014 với chủ sở hữu ban đầu là ông Tăng Văn Pháp (SN 1945). Vào thời điểm hiện tại, doanh nghiệp này đăng ký trụ sở tại Số 4, ngõ 10, đường           Xuân Diệu, phường Bắc Hà, TP Hà Tĩnh. Người giữ chức danh giám đốc kiêm người đại diện pháp luật doanh nghiệp là bà Nguyễn Thị Thanh Hương (SN 1985).         
           Còn thành viên liên danh Công ty Cổ phần Tin học Tân Dân hoạt động từ năm 2002, đăng ký địa chỉ tại phường Hàng Bột, quận Đống Đa, TP Hà Nội. Ông Nguyễn Vũ Quỳnh (SN 1981) quê quán Nam Định           giữ chức danh giám đốc kiêm người đại diện pháp luật doanh nghiệp.         
   Tại huyện Hương Khê, vào tháng 9/2021, gói thầu “01.PM-TB: Xây dựng phần mềm cung cấp và lắp đặt trang thiết bị phục vụ cải cách hành chính từ huyện đến xã, thị trấn theo hồ sơ thiết kế được   duyệt” thuộc Dự án đầu tư hạ tầng công nghệ thông tin, xây dựng phần mềm quản lý, điều hành phục vụ cải cách hành chính từ huyện đến xã, thị trấn do UBND huyện Hương Khê làm chủ đầu tư và được tổ   chức mời thầu rộng rãi, hình thức nhận hồ sơ qua mạng với giá 12.572.705.302 đồng.    Tương tự với gói thầu do Văn phòng UBND tỉnh Hà Tĩnh làm chủ đầu tư, Liên danh nhà thầu Hoành Sơn – Tân Dân cũng là đơn vị duy nhất tham dự và sau đó trúng gói thầu với giá 12.529.967.850 đồng,   giảm 41,737 triệu đồng, tương ứng tỉ lệ giảm giá 0,3%. Quyết định lựa chọn nhà thầu số 10463/QĐ-UBND được ông Ngô Xuân Ninh – Chủ tịch UBND huyện Hương Khê ký phê duyệt vào ngày 1/9/2021.    Chưa đầy một tháng trước đó tại huyện Lộc Hà, liên danh nhà thầu Hoành Sơn – Tân Dân cũng là nhà thầu duy nhất tham dự gói thầu “01TB: Xây dựng phần mềm thành phần, bổ sung trang thiết bị phục   vụ cổng điều hành nội bộ trên địa bàn huyện” do Văn phòng HĐND UBND huyện Lộc Hà làm chủ đầu tư. Gói thầu này cũng được mời thầu rộng rãi và nhận HSDT qua mạng với giá 9.891.935.000 đồng. 
 Quyết định LCNT do ông Ngô Đức Quy – Giám đốc Ban QLDA đầu tư xây dựng huyện Thạch Hà ký ngày 21/6/2021. 
   Theo kết quả mở thầu, liên danh nhà thầu Hoành Sơn – Tân Dân dự thầu với giá 9.852.544.000 đồng. Quyết định lựa chọn nhà thầu sau đó được ông Phan Anh Tuấn – Chánh văn phòng HĐND – UBND huyện Lộc   Hà ký vào ngày 12/8/2021, công bố cho liên danh này trúng thầu đúng với giá dự thầu ban đầu, giảm 39,391 triệu đồng, tương ứng tỉ lệ giảm giá cũng chỉ vỏn vẹn 0,3%. 
   Tại huyện Thạch Hà, liên danh nhà thầu Hoành Sơn – Tân Dân cũng là nhà thầu duy nhất tham dự và sau đó được ông Ngô Đức Quy – Giám đốc Ban Quản lý dự án đầu tư xây dựng huyện này ký quyết định vào   ngày 21/6/2021 phê duyệt kết quả lựa chọn nhà thầu thực hiện dự án “mua sắm bổ sung trang thiết bị; xây dựng phần mềm thành phần phục vụ cổng điều hàn</t>
  </si>
  <si>
    <t>Lạm phát giá đồ ăn nhanh tại Anh</t>
  </si>
  <si>
    <t>Tháng Năm 27, 2022</t>
  </si>
  <si>
    <t>https://www.tintucfn.com/business/lam-phat-gia-do-an-nhanh-tai-anh/</t>
  </si>
  <si>
    <t>Lương tối thiểu giờ trên thế giới hiện ở mức nào</t>
  </si>
  <si>
    <t>https://www.tintucfn.com/business/luong-toi-thieu-gio-tren-the-gioi-hien-o-muc-nao/</t>
  </si>
  <si>
    <t>Ấn Độ, Trung Quốc mua dầu Nga nhiều kỷ lục</t>
  </si>
  <si>
    <t>https://www.tintucfn.com/business/an-do-trung-quoc-mua-dau-nga-nhieu-ky-luc/</t>
  </si>
  <si>
    <t>Đề xuất doanh nghiệp bảo hiểm không được kinh doanh bất động sản</t>
  </si>
  <si>
    <t>https://www.tintucfn.com/business/de-xuat-doanh-nghiep-bao-hiem-khong-duoc-kinh-doanh-bat-dong-san/</t>
  </si>
  <si>
    <t>Đề xuất phân loại siêu thị, trung tâm thương mại</t>
  </si>
  <si>
    <t>https://www.tintucfn.com/business/de-xuat-phan-loai-sieu-thi-trung-tam-thuong-mai/</t>
  </si>
  <si>
    <t xml:space="preserve">   Cụ thể, Bộ Công Thương đang lấy ý kiến góp ý cho dự thảo Thông tư quy định về phân loại và quản lý một số loại hình hạ tầng thương mại gồm: Siêu thị, trung tâm thương mại, cửa hàng tiện lợi,   cửa hàng outlet, trung tâm outlet.    Theo đó, đối với tiêu chí siêu thị, dự thảo nêu rõ: Cơ sở kinh doanh thương mại được gọi là siêu thị và phân hạng siêu thị nếu có địa điểm kinh doanh phù hợp với quy hoạch và có quy mô, cách thức   tổ chức kinh doanh đáp ứng các tiêu chí cơ bản của 1 trong 3 hạng siêu thị hoặc tiêu chí siêu thị mini theo quy định dưới đây:    Siêu thị hạng I: Siêu thị kinh doanh tổng hợp phải có vị trí thuận lợi cho việc tiếp cận, mua bán hàng hóa; có diện tích kinh doanh từ 3.500m2 trở lên; kinh doanh nhiều ngành hàng, mặt hàng, danh   mục hàng hóa kinh doanh từ 20.000 tên hàng trở lên.    Siêu thị hạng II: Siêu thị kinh doanh tổng hợp có diện tích kinh doanh từ 2.000m2 trở lên; kinh doanh nhiều ngành hàng, mặt hàng, danh mục hàng hóa kinh doanh từ 10.000 tên hàng trở lên.    Siêu thị hạng III: Siêu thị kinh doanh tổng hợp có diện tích kinh doanh từ 500m2 trở lên; kinh doanh nhiều ngành hàng, mặt hàng, danh mục hàng hóa kinh doanh từ 4.000 tên hàng trở lên.    Siêu thị mini: Có diện tích kinh doanh từ 80 m2 trở lên; danh mục hàng hóa kinh doanh từ 500 tên hàng trở lên.    Đối với trung tâm thương mại, theo dự thảo cơ sở kinh doanh thương mại được gọi là trung tâm thương mại và phân hạng trung tâm thương mại, nếu có địa điểm kinh doanh phù hợp quy hoạch và có quy mô,   trình độ tổ chức kinh doanh đáp ứng các tiêu chí cơ bản của 1 trong 3 hạng trung tâm thương mại theo quy định dưới đây:    Trung tâm thương mại hạng I: Có vị trí giao thông thuận tiện cho việc tiếp cận, mua bán hàng hóa, diện tích kinh doanh từ 50.000 m2 trở lên, các công trình kiến trúc được xây dựng vững chắc, có   thiết kế và trang thiết bị kỹ thuật tiên tiến, hiện đại; cơ cấu chủng loại hàng hóa phong phú, đa dạng, hàng hóa bảo đảm chất lượng.    Trung tâm thương mại hạng II: Có diện tích kinh doanh từ 30.000 m2 trở lên và có nơi trông giữ xe phù hợp với quy mô kinh doanh của trung tâm thương mại; cơ cấu chủng loại hàng hóa phong phú, đa   dạng, hàng hóa bảo đảm chất lượng.    Trung tâm thương mại hạng III: Có diện tích kinh doanh từ 10.000 m2 trở lên và có nơi trông giữ xe phù hợp với quy mô kinh doanh của trung tâm thương mại; cơ cấu chủng loại hàng hóa phong phú, đa   dạng, hàng hóa bảo đảm chất lượng. </t>
  </si>
  <si>
    <t>UMBER 1 SOYA CANXI VÀ HÀNH TRÌNH LÀM SỐNG LẠI HƯƠNG VỊ CỦA TUỔI THƠ</t>
  </si>
  <si>
    <t>Tháng Năm 26, 2022</t>
  </si>
  <si>
    <t>https://www.tintucfn.com/business/umber-1-soya-canxi-va-hanh-trinh-lam-song-lai-huong-vi-cua-tuoi-tho/</t>
  </si>
  <si>
    <t xml:space="preserve">   Bởi thế khi xuất hiện phiên bản chai mới tiện lợi và phong cách trẻ trung, những người trẻ sành ăn uống đã nhanh chóng bắt sóng và bổ sung loại thức uống này vào danh sách đồ uống yêu thích mỗi   ngày.      Nhịp sống hiện đại chốn thị thành có thể khiến nhiều trào lưu ăn uống vội đến và vội đi nhanh chóng. Người trẻ có đa dạng sự lựa chọn về đồ ăn, thức uống. Tuy nhiên, với các bạn 9X đời đầu hay     thế hệ Gen Z hiện nay, đồ uống thỏa mãn khẩu vị, thành phần tốt cho sức khỏe cũng như sự tiện lợi khi sử dụng… luôn nhận được sự quan tâm. Đặc biệt là những loại đồ uống từng làm nên một tuổi thơ     thi vị luôn được giới trẻ săn đón nồng nhiệt như một cách tìm lại hương vị xưa.        Tháng 12/2021, dòng sản phẩm sữa đậu nành Number 1 Soya Canxi phiên bản chai mới cá tính chạm ngõ thị trường và mang đến thêm sự lựa chọn cho giới trẻ ưa khám phá. Sản phẩm này có khả     năng đáp ứng đúng “gu” của giới trẻ khi tìm được điểm chạm giữa thức uống hương vị tuổi thơ quen thuộc và kiểu dáng chai mới hiện đại, năng động.        Thực tế giới trẻ sành điệu đã biết tới sữa đậu nành từ nhiều năm trước khi sản phẩm này xuất hiện với kiểu dáng chai thủy tinh. Sự xuất hiện của phiên bản đóng chai mới tiện lợi gây sốt trong     cộng đồng người trẻ ưa thích sự tiện lợi. Sữa đậu nành có thể không phải là món xa xỉ nhưng “hương vị gây thương nhớ” của nó đã in đậm vào ký ức tuổi thơ của rất nhiều người.        Tuệ Tâm, một 9X tại Hà Nội tâm sự, những năm cấp 2, cấp 3 bố mẹ cô luôn rất kỹ trong việc chọn đồ uống cho con cái. Mỗi lần chọn thức uống cho cả nhà, mẹ đều đọc hết thông tin về thành phần và     chỉ ưu tiên lựa chọn sản phẩm tốt cho sức khỏe, tiện lợi khi sử dụng. Và sữa đậu nành luôn nằm trong list đồ uống được chọn nhiều nhất của mẹ.    “Ngày xưa chỉ cần mẹ cho uống 1 ly sữa đậu nành để đi học là mình đã vui nguyên cả ngày. Sau này lớn lên mình vẫn giữ thói quen uống sữa đậu nành. Gần đây là sữa đậu nành đóng     chai đầy thuận tiện và cá tính. Mình thấy rất tiện lợi, phù hợp với cuộc sống di chuyển nhiều, trải nghiệm nhiều của người trẻ như tụi mình”, Tâm chia sẻ.        Cũng nói về sữa đậu nành, Phương Chi (29 tuổi sống tại TP HCM) cho hay, đến giờ khi đã là bà mẹ một con cô vẫn giữ nguyên sở thích uống sữa đậu nành. Phiên bản chai cá tính hiện nay không chỉ     giúp cô sống lại trọn vẹn với hương vị thân thương thuở xưa mà còn có thể đáp ứng tiêu chí mang đi xa. Giờ đây đi du lịch, đi làm hay thậm chí tập luyện thể dục cô đều luôn mang theo một chai sữa     đậu nành đóng chai tiện lợi.        Không phủ nhận hương vị thơm ngon kết hợp cùng diện mạo “chai siêu cool” đầy tiện dụng đã giúp những người dùng có thêm trải nghiệm mới. Thậm chí, thức uống này còn tạo ra một trào lưu “quay xe”     về lại tuổi thơ của giới trẻ.        Đặc biệt, phiên bản chai mới mang diện mạo trẻ trung, cá tính cùng chiếc nắp đậy tiện lợi giúp cho người dùng thuận tiện hơn trong việc mang theo và bảo quản sau khi sử dụng. Điều này đã giúp     Number 1 Soya Canxi nhanh chóng trở thành thức uống yêu thích của các bạn trẻ vốn có lối sống năng động, thường xuyên gặp phải rào cản khi có nhu cầu di chuyển. Đặc biệt là Number 1 Soya Canxi     nay còn được bổ sung thêm Canxi giúp chắc khỏe xương, bổ sung dinh dưỡng đảm bảo sức khỏe mỗi ngày.        Không cần cầu kỳ pha chế, không tốn thời gian chuẩn bị, các bạn trẻ Việt vẫn có cho mình phút thảnh thơi để thưởng thức loại đồ uống mang âm vị tuổi thơ giữa nắng rơi tháng 5. Sữa đậu nành chai     mới cá tính đưa bạn trẻ “chạm” vào hương vị tuổi thơ theo một cách cực chill thời hiện đại. Chúng ta ai rồi cũng sẽ lớn và bước qua cái tuổi hồn nhiên nhưng có những hương vị mà chỉ một lần lỡ     say đắm là cả một hành trình dài lựa chọn.    Bảo Quyên VietQ </t>
  </si>
  <si>
    <t>Trung Quốc triệu tập khẩn 100.000 quan chức bàn cách hồi sinh kinh tế</t>
  </si>
  <si>
    <t>https://www.tintucfn.com/business/trung-quoc-trieu-tap-khan-100-000-quan-chuc-ban-cach-hoi-sinh-kinh-te/</t>
  </si>
  <si>
    <t>Eximbank Loyalty ưu đãi chào hè</t>
  </si>
  <si>
    <t>https://www.tintucfn.com/business/eximbank-loyalty-uu-dai-chao-he/</t>
  </si>
  <si>
    <t>Các quỹ ETF sẽ cơ cấu thế nào trong tháng tới?</t>
  </si>
  <si>
    <t>https://www.tintucfn.com/business/cac-quy-etf-se-co-cau-the-nao-trong-thang-toi/</t>
  </si>
  <si>
    <t>Hệ sinh thái dịch vụ Unicloud gây ấn tượng trong ngày đầu triển lãm Smart City Asia 2022</t>
  </si>
  <si>
    <t>https://www.tintucfn.com/business/he-sinh-thai-dich-vu-unicloud-gay-an-tuong-trong-ngay-dau-trien-lam-smart-city-asia-2022/</t>
  </si>
  <si>
    <t xml:space="preserve">   Triển lãm Smart City Asia 2022 là sự kiện chuyên ngành đầu tiên tại Việt Nam tập trung vào các lĩnh vực Thiết bị, công nghệ và giải pháp thông minh, được tổ chức bởi Hội Truyền Thông Số Việt Nam,   Viện Đổi Mới và Sáng tạo, công ty Exporum Việt Nam dưới sự bảo trợ của Bộ TT&amp;TT cùng nhiều cơ quan ban ngành khác. Với chủ đề “Shaping the Smart Future”, Smart City Asia 2022 tập trung vào giới   thiệu các công nghệ hàng đầu thế giới trong lĩnh vực công nghệ số và Đô thị thông minh, các thiết bị số hoá nhà thông minh (AI, IoT, blockchain, VR/AR, 3D).  Sự kiện Smart City Asia 2022 đã chính thức được khai mạc lúc 09:00 sáng ngày 26/5/2022.    Sự kiện sẽ góp phần đẩy mạnh xúc tiến thương mại, hợp tác quốc tế với các nước trong khu vực cũng như là cầu nối để các Doanh nghiệp, giới chuyên môn có thể gặp gỡ, trao đổi và tiếp cận các khách   hàng tiềm năng.  Không gian triển lãm của Unicloud tại sự kiện    Tiên phong trong công cuộc Chuyển đổi số, Unicloud là tập đoàn công nghệ luôn dẫn đầu trong việc nghiên cứu, phát triển các giải pháp công nghệ đột phát với 4 lĩnh vực cốt lõi: Digital Banking   Platform (hệ giải pháp cho lĩnh vực tài chính ngân hàng), Smart City (Thành phố thông minh &amp; Chính phủ điện tử), Digital Transformation (Giải pháp chuyển đổi số doanh nghiệp), và  VR (ứng   dụng Thực tế ảo, thực tế tăng cường).    Đến với Asia Smart City 2022, Unicloud mang tới các giải pháp và sản phẩm thế mạnh của tập đoàn với 3 không gian trưng bày chính: Digital Banking Platform với máy STM, hệ giải pháp nhà thông minh   Sliving và UniVR. Các sản phẩm, giải pháp này không chỉ ghi dấu thành quả của Unicloud trong lĩnh vực phát triển giải pháp CNTT, mà còn là bước tiến trong công cuộc “làm chủ công nghệ lõi” mà tập   đoàn đã phát động và theo đuổi trong suốt những năm vừa qua.    Tại không gian trưng bày các giải pháp cho lĩnh vực tài chính ngân hàng – Digital Banking Platform, bên cạnh việc được tư vấn về hệ các giải pháp ngân hàng số, khách tham quan triển lãm sẽ được   trải nghiệm tương tác với hệ thống máy giao dịch ngân hàng tự động STM (Smart Teller Machine).    Với các tính năng vượt trội so với máy ATM thế hệ cũ như: Nạp rút tiền, Phát hành thẻ tại chỗ, Video call trực tiếp với giao dịch viên…, hệ thống máy STM sẽ dần thay thế các quầy giao dịch truyền   thống, đưa các ngân hàng tiến nhanh hơn đến mục tiêu Ngân hàng số.  Trực tiếp tính năng nạp tiền vào tài khoản qua máy STM.    Ngoài việc sở hữu các công nghệ hỗ trợ khách hàng tự phục vụ như: Công nghệ nhận dạng khuôn mặt (Face Recognition), nhận dạng tĩnh mạch ngón tay (Finger vein Recognition), eKYC…, STM của Unicloud   còn gây ấn tượng bởi hệ phần mềm UniCAT do Unicloud phát triển được cấp chứng chỉ EMV L2 – chứng chỉ bảo mật thẻ ngân hàng cho các thiết bị sử dụng trong quá trình thanh toán không tiếp xúc. Cho   đến nay, Unicloud là đơn vị đầu tiên tại Việt Nam được cấp chứng chỉ này.   Vali demo Sliving và các thiết bị công tắc thông minh do Unicloud sản xuất.    Sliving cũng là một hệ sản phẩm thế mạnh của Unicloud khi được tích hợp một loạt các giải pháp như Smart Home, Smart Building, Smart Lighting và Smart Parking – mang tới cho khách hàng một giải   pháp trọn vẹn cho cuộc sống tiện nghi. Sliving cho phép người dùng làm chủ không gian sống chỉ bằng một vài thao tác đơn giản trên thiết bị di động và thiết bị thông minh. Không chỉ tự phát triển   phần mềm, phần lớn các thiết bị sử dụng trong hệ sinh thái nhà thông minh của Unicloud (công tắc, rèm, bộ điều khiển thu/ phát hồng ngoại…) cũng do Unicloud tự nghiên cứu và sản xuất tại nhà máy   thế hệ mới trong khu CNC quận 9, TP HCM.  Ứng dụng Thực tế ảo tương tác trong trình diễn sản phẩm.    Ngoài hệ giải pháp cho lĩnh vực tài chính ngân hàng và nhà thông minh, Unicloud còn giới thiệu tới triển lãm Smart City Asia 2022 một ứng dụng trong lĩnh vực Thực tế ảo: UniVR. Với UniVR, Unicloud   hướng tới cung cấp giải pháp thực tế ảo cho các doanh nghiệp chuyên sâu trong các lĩnh vực cần nâng tầm trải nghiệm khách hàng như trong lĩnh vực bất động sản hay các lĩnh vực khác liên quan. Tiêu   biểu có thể kể đến dự án Sunshine Sky City đã sử dụng giải pháp UniVR của Unicloud để giới thiệu không gian dự án đến với khách hàng, cải thiện trải nghiệm người dùng và thu hẹp khoách cách.    Với không gian triển lãm hiện đại, bài trí đẹp mắt cùng với hệ thống giải pháp tiên tiến, cho phép khách hàng trải nghiệm demo sản phẩm trực tiếp; gian hàng của Unicloud đã thu hút sự quan tâm của   lãnh đạo các Ban ngành, đại diện các doanh nghiệp quốc tế cũng như rất nhiều khách tham quan triển lãm.    Đại diện Unicloud, ông Phạm Văn Nam – Phó Giám Đốc Unicloud CN HCM chia sẻ: “Đến với Smart City Asia 2022, Unicloud mong muốn được giới thiệu và tư vấn hệ giải pháp mà chúng tôi đã tự mình nghiên   cứu, phát triển đến với khách hàng trong và ngoài nước. Chúng tôi vô cùng tự hào vì đó là các giải pháp 100% “Make in Vietnam, Make in Unicloud” và trong một tương lai không xa, chúng tôi hy vọng   có thể khẳng định điều tương tự cả với phần cứng và thiết bị. Unicloud sẽ là một doanh nghiệp làm chủ hoàn toàn công nghệ lõi và ứng dụng nó đó để mang lại giá trị cho tất cả các khía cạnh của cuộc   sống”.  Một số hình ảnh tại gian hàng Unicloud trong ngày đầu triển lãm.    Unicloud Group mang trong mình sứ mệnh tiên phong trong chuyển đổi số của Việt Nam và thế giới, giúp nâng tầm giá trị chất xám của người Việt phục vụ cho cộng đồng văn minh giúp nâng cao chất lượng   sống không chỉ của người Việt mà trên toàn thế giới. Sự kiện Smart City Asia 2022 sẽ là một bước đệm, là điểm tựa để Unicloud tiến bước xa hơn trên con đường mình đã chọn.    Với sự ủng hộ của các Sở, Ban Ngành, các tổ chức, Hiệp hội liên quan ở Việt Nam, Thái Lan, Hàn Quốc… Triển lãm Smart City Asia 2022 diễn ra trong 3 ngày từ 26 – 28/5, thu hút sự tham dự của 200   Doanh nghiệp với hơn 200 gian hàng trưng bày sản phẩm. Bên cạnh các doanh nghiệp hàng đầu tại Việt Nam còn có sự tham gia của các gian hàng đến từ các quốc gia trên thế giới như Hàn Quốc, Trung   Quốc, Nhật Bản, Đài Loan, Malaysia, Hà Lan, Đức, Mỹ,…              Tham quan gian hàng của Unicloud tại:            Smart City Asia 2022 – SECC, 799 Nguyễn Văn Linh, Tân Phong, Quận 7, TP HCM  Booth E14.15              Email: [email protected]              Hotline: 19006054            PV </t>
  </si>
  <si>
    <t>Vietcombank vào top doanh nghiệp niêm yết lớn nhất toàn cầu</t>
  </si>
  <si>
    <t>https://www.tintucfn.com/business/vietcombank-vao-top-doanh-nghiep-niem-yet-lon-nhat-toan-cau/</t>
  </si>
  <si>
    <t>Việt Nam hấp dẫn doanh nghiệp Ấn Độ, Trung Quốc</t>
  </si>
  <si>
    <t>https://www.tintucfn.com/business/viet-nam-hap-dan-doanh-nghiep-an-do-trung-quoc/</t>
  </si>
  <si>
    <t>Cách Trung Quốc vận chuyển dầu Nga giữa bão cấm vận</t>
  </si>
  <si>
    <t>https://www.tintucfn.com/business/cach-trung-quoc-van-chuyen-dau-nga-giua-bao-cam-van/</t>
  </si>
  <si>
    <t>Mua vé để nhận giải đáp về đầu tư bất động sản từ chuyên gia</t>
  </si>
  <si>
    <t>https://www.tintucfn.com/business/mua-ve-de-nhan-giai-dap-ve-dau-tu-bat-dong-san-tu-chuyen-gia/</t>
  </si>
  <si>
    <t>Thanh tra nhiều hoạt động của Nhà xuất bản Giáo dục</t>
  </si>
  <si>
    <t>https://www.tintucfn.com/business/thanh-tra-nhieu-hoat-dong-cua-nha-xuat-ban-giao-duc/</t>
  </si>
  <si>
    <t>Ủy ban Kinh tế đề xuất xem xét phát triển điện hạt nhân</t>
  </si>
  <si>
    <t>https://www.tintucfn.com/business/uy-ban-kinh-te-de-xuat-xem-xet-phat-trien-dien-hat-nhan/</t>
  </si>
  <si>
    <t>Manh nha chuyển đổi số lên ‘vũ trụ ảo’</t>
  </si>
  <si>
    <t>https://www.tintucfn.com/business/manh-nha-chuyen-doi-so-len-vu-tru-ao/</t>
  </si>
  <si>
    <t>WTO kêu gọi không cấm hoặc hạn chế xuất khẩu lương thực</t>
  </si>
  <si>
    <t>https://www.tintucfn.com/business/wto-keu-goi-khong-cam-hoac-han-che-xuat-khau-luong-thuc/</t>
  </si>
  <si>
    <t>‘Ông trùm’ đường cao tốc tăng lãi gấp gần 20 lần</t>
  </si>
  <si>
    <t>https://www.tintucfn.com/business/ong-trum-duong-cao-toc-tang-lai-gap-gan-20-lan/</t>
  </si>
  <si>
    <t>Dự án nuôi bò lớn nhất Hà Tĩnh hoạt động trở lại sau đại án</t>
  </si>
  <si>
    <t>https://www.tintucfn.com/business/du-an-nuoi-bo-lon-nhat-ha-tinh-hoat-dong-tro-lai-sau-dai-an/</t>
  </si>
  <si>
    <t>Thị trường logistics 3PL dự kiến đạt 1,3 tỷ USD trong năm 2022</t>
  </si>
  <si>
    <t>https://www.tintucfn.com/business/thi-truong-logistics-3pl-du-kien-dat-13-ty-usd-trong-nam-2022/</t>
  </si>
  <si>
    <t>Cuộc chiến chống lạm phát ở châu Á</t>
  </si>
  <si>
    <t>https://www.tintucfn.com/business/cuoc-chien-chong-lam-phat-o-chau-a/</t>
  </si>
  <si>
    <t>Kế hoạch trở thành tập đoàn tài chính của VPBank</t>
  </si>
  <si>
    <t>https://www.tintucfn.com/business/ke-hoach-tro-thanh-tap-doan-tai-chinh-cua-vpbank/</t>
  </si>
  <si>
    <t>Hợp lực chuyển đổi số, phát triển kinh tế số</t>
  </si>
  <si>
    <t>Tháng Năm 25, 2022</t>
  </si>
  <si>
    <t>https://www.tintucfn.com/business/hop-luc-chuyen-doi-so-phat-trien-kinh-te-so/</t>
  </si>
  <si>
    <t xml:space="preserve">   Đây là nhận định của ông Nguyễn Văn Khoa – Chủ tịch Hiệp hội Phần mềm và Dịch vụ Công nghệ thông tin Việt Nam (VINASA) tại phiên khai mạc Diễn đàn Cấp cao Chuyển đổi số Việt Nam – châu Á 2022   (Vietnam – Asia DX Summit 2022) chủ đề “Hợp lực chuyển đổi số để phát triển kinh tế số” sáng 25/5/2022, tại Hà Nội.    Diễn ra trong 2 ngày (25 và 26/5/2022), Diễn đàn do Hiệp hội Phần mềm và Dịch vụ Công nghệ thông tin Việt Nam (VINASA) tổ chức dưới sự bảo trợ của Bộ Thông tin và Truyền thông.    Hơn 150 diễn giả tại sự kiện tập trung bàn bàn thảo trong 18 phiên hội nghị bao gồm 1 phiên khai mạc và 17 phiên chuyên đề theo hình thức trực tiếp và trực tuyến.  Hợp lực để phát triển kinh tế số    Phát biểu tại Diễn đàn, ông Nguyễn Văn Khoa – Chủ tịch VINASA chia sẻ: Kinh tế số đang có nhiều đóng góp quan trọng vào nền kinh tế toàn cầu nói chung và ở nhiều quốc gia nói riêng. Trước xu hướng   này, nhiều quốc gia nhìn thấy cơ hội phát triển kinh tế số đã ban hành các chiến lược phát triển của riêng mình từ rất sớm.    Theo số liệu của Google, Temasek, nền kinh tế Internet Việt Nam đạt trị giá 21 tỷ USD vào năm 2021 và đóng góp hơn 5% GDP cả nước. Các nghiên cứu cho thấy, tốc độ tăng trưởng của nền kinh tế số   Việt Nam cao gấp 7 lần so với 2015 và dự kiến đạt hơn 57 tỷ USD vào 2025, đứng thứ hai trong khu vực Đông Nam Á. “Việt Nam đang đứng trước cơ hội thúc đẩy nền kinh tế Internet nhất là các nền tảng   chuyển đổi số”- ông Nguyễn Văn Khoa nói.    Theo Bộ Thông tin và Truyền thông, năm 2020- 2021 là bước khởi động, phát động chuyển đổi số. Năm 2022 sẽ là năm tăng tốc chuyển đổi số làm động lực cho sự phát triển của nền kinh tế. Hiện nay,   trên 95% địa phương đã ban hành nghị quyết hay kế hoạch, chương trình về Chuyển đổi số.    Đáng chú ý, ngày 15/3/2022, Thủ tướng Chính phủ đã ký Quyết định 27/QĐ-UBCĐSQG, ban hành kế hoạch hoạt động của Ủy ban quốc gia về chuyển đổi số năm 2022 với những mục tiêu cụ thể: kinh tế số chiếm   20% GDP vào năm 2025, trong đó tỷ trọng kinh tế số trong từng ngành, lĩnh vực phải đạt tối thiểu 10%. Đến năm 2030, con số tương ứng là 30% GDP và tỷ trọng trong từng lĩnh vực là 20%. Đây là mục   tiêu thách thức nhất là với những ngành truyền thống và cần sự quyết tâm vào cuộc của tất cả mọi đối tượng.    Để thực hiện thắng lợi mục tiêu vô cùng thách thức của Thủ tướng Chính phủ, phát triển kinh tế số Việt Nam cần sự hợp lực từ tất cả các cấp chính trị, các thành phần kinh tế. Các nguồn lực của   chúng ta hiện không chỉ thiếu, mà còn bị phân mảnh.    Hợp lực giữa các bộ, ngành và địa phương, giữa doanh nghiệp với doanh nghiệp và giữa các thành phần này với nhau sẽ tạo ra được những chương trình bài bản, có định hướng, những chính sách cởi mở,   thông thoáng và hệ sinh thái số phù hợp, tối ưu cho các cơ quan, tổ chức Việt Nam- đại diện Bộ Thông tin và Truyền thông nhấn mạnh.  Tạo ra các nền tảng công nghệ phục vụ người Việt    Tại phiên khai mạc, các chuyên gia quốc tế đánh giá cao cơ hội của Việt Nam trong chuyển đổi số và phát triển kinh tế số. Theo ông David Wong – Chủ tịch ASOCIO- Hiệp hội quốc tế lớn nhất về công   nghệ thông tin của châu Á – châu Đại Dương, Châu Á chiếm 60% người dùng Internet toàn cầu và thương mại điện tử khu vực đã tăng gần gấp đôi so với giai đoạn trước.  Doanh nghiệp công nghệ thông tin sẽ tập trung nghiên cứu, đầu tư để tạo ra các nền tảng công nghệ phục vụ người Việt.    Chuyển đổi số đã thay đổi khu vực Châu Á và tạo ra hàng loạt thế hệ mới. Đánh giá cao thời cơ của Việt Nam, nhưng ông Chaicharearn Atibaedya Advisory (từ tổ chức ACIOA – Tổ chức Công nghiệp Điện   toán châu Á – châu Đại Dương) cũng cho rằng, chuyển đổi số không chỉ là công nghệ mà còn ở sự quyết tâm và con người phải là trọng tâm của các hoạt động để hướng tới sự phồn vinh trong tương lai.    Ông Chaicharearn Atibaedya Advisory cho hay, các doanh nghiệp tư nhân cần hướng tới tư duy mới, làm sao để có thể tối ưu hóa các hoạt động kinh doanh, tạo ra sản phẩm mới và có các cơ hội mới. Điều   này cần vai trò dẫn dắt của các Chính phủ cùng tổ chức như VINASA.    Chủ tịch VINASA Nguyễn Văn Khoa chia sẻ, chuyển đổi số đã tạo ra tài nguyên mới là dữ liệu. Đây vừa là cơ hội nhưng cũng là thách thức bởi làm sao để khai thác, liên thông dữ liệu, để dữ liệu không   bị cát cứ để mở ra cơ hội phát triển cho Việt Nam.    Để phát triển kinh tế số cần sự hợp lực của cả hệ thống chính trị nhưng cũng cần sự chung tay của các doanh nghiệp CNTT. “Chúng ta sẽ nỗ lực để phát triển các nền tảng, giải pháp có chất lượng cho   doanh nghiệp tại Việt Nam, nhất là các doanh nghiệp vừa và nhỏ chuyển đổi số”- ông Nguyễn Văn Khoa nói.    Chủ tịch VINASA cũng khẳng định, các doanh nghiệp công nghệ số đang nỗ lực phát triển các nền tảng, giải pháp chuyển đổi số chất lượng, đầu tư nghiên cứu và đẩy nhanh ứng dụng công nghệ mới: AI,   Blockchain… cũng như xây dựng hệ sinh thái số giúp chuyển đổi số cho các cơ quan tổ chức, doanh nghiệp. Doanh nghiệp cam kết và luôn sẵn sàng hợp lực cùng Chính phủ, các bộ, ngành và địa phương để   phát triển kinh tế số, tăng tốc chuyển đổi số.             Vietnam – ASIA DX Summit 2022 do Hiệp hội Phần mềm và Dịch vụ CNTT Việt Nam (VINASA) phối hợp cùng Bộ Thông tin và Truyền thông tổ chức. Chương trình có hơn 3.000 lượt đại biểu tham dự trực           tiếp và hơn 10.000 lượt đại biểu theo dõi trực tuyến từ các nước, vùng lãnh thổ như Singapore, Hàn Quốc, Đài Loan – Trung Quốc, Nhật Bản…                    Diễn đàn bao gồm 5 hoạt động chính: Các hội thảo chuyên sâu về Chính phủ số, doanh nghiệp số, kinh tế số – xã hội số; triển lãm giới thiệu các nền tảng, giải pháp chuyển đổi số xuất sắc;           đào tạo 3 chương trình về chuyển đổi số cho doanh nghiệp SMEs, doanh nghiệp sản xuất và chuyển nhận thức chuyển đổi số cho lãnh đạo…         </t>
  </si>
  <si>
    <t>Sản phẩm Orihiro Nattokinase capsules và Nattokinase Premium quảng cáo sai quy định</t>
  </si>
  <si>
    <t>https://www.tintucfn.com/business/san-pham-orihiro-nattokinase-capsules-va-nattokinase-premium-quang-cao-sai-quy-dinh/</t>
  </si>
  <si>
    <t xml:space="preserve">   Theo đó, trong thời gian vừa qua trên một số website và trang mạng xã hội, đăng quảng cáo sản phẩm thực phẩm bảo vệ sức khỏe Orihiro Nattokinase capsules với nội dung quảng cáo gây hiểu lầm như   thuốc chữa bệnh, vi phạm quy định pháp luật về quảng cáo.    Cụ thể là tại các đường link: https://vitamindep.com/vien-uong-orihiro-nattokinase-2000fu-capsule-ho-tro-dieu-tri-tai-bien-chong-dot-quy-60-vien-cua-nhat-s8645574155.html;   https://www.facebook.com/profile.php?id=100018774069984; https://www.facebook.com/loanphung0227/; https://www.facebook.com/EgaoVN/;   https://imochi.vn/thuoc-chong-dot-quy-nattokinase-2000fu-60-vien/; https://nhathuoctienloi.com/vien-uong-chong-dot-quy-tai-bien-natto-kinase-2000fu-orihiro-nhat-sh6963529256.html.     Được biết, tại đường link: https://nhathuoctienloi.com/vien-uong-chong-dot-quy-tai-bien-natto-kinase-2000fu-orihiro-nhat-sh6963529256.html, sản phẩm Orihiro Nattokinase capsules được quảng cáo   là Viên uống chữa trị tai biến mạch máu não của Nhật Orihiro với thành phần Natto Kinase đạt chuẩn chất lượng và hàm lượng chuẩn trong liều dùng (2000FU/ngày), giúp đạt hiệu quả tối đa trong việc   ngăn ngừa và hỗ trợ điều trị tai biến mạch máu não. Sản phẩm được Hiệp hội Natto Kinase Nhật Bản chứng nhận chất lượng và được Bộ y tế cấp giấy phép lưu hành sử dụng…    Còn tại đường link: https://imochi.vn/thuoc-chong-dot-quy-nattokinase-2000fu-60-vien/ thì quảng cáo rõ đây là: Thuốc chống đột quỵ được bác sĩ chuyên khoa tim mạch khuyến khích sử dụng tại   Nhật Bản.    Theo quảng cáo, sản phẩm Orihiro Nattokinase capsules được sản xuất bởi hãng thực phẩm chức năng Orihiro, Nhật Bản.    Tại Việt Nam, Công ty TNHH MTV Khỏe Đẹp Bền Vững (LABEHE) là đơn vị Nhập khẩu, phân phối và chịu trách nhiệm về chất lượng các sản phẩm mang nhãn hiệu Orihiro. Ngoài   ra, sản phẩm Orihiro Nattokinase capsules còn được quảng cáo dưới dạng hàng “xách tay” từ Nhật Bản về. Giá bán của sản phẩm này giao động từ 288.000 – 359.000 đồng/ 1 lọ 60 viên.    Ngoài ra, trong thời gian vừa qua trên một số website và trang mạng xã hội đăng quảng cáo sản phẩm thực phẩm bảo vệ sức khỏe Nattokinase Premium với nội dung quảng cáo gây hiểu lầm như thuốc   chữa bệnh, vi phạm quy định pháp luật về quảng cáo.    Một số website và trang mạng xã hội, tại các đường link quảng cáo sản phẩm Nattokinase Premium sai quy định:    https://shopee.vn/Vi%C3%AAn-U%E1%BB%91ng-Nattokinase-Premium-Ng%E1%BB%ABa-Tai-Bi%E1%BA%BFn-%C4%90%E1%BB%99t-Qu%E1%BB%B5-Nh%E1%BA%ADt-B%E1%BA%A3n-H%E1%BB%99p-300-Vi%C3%AAn-i.441187901.11668256404    https://huongdanvienshop.com/nattokinase-premium-10000fu-g    https://aloola.vn/nattokinase-premium-10000fu-300-vien/    http://mimiplaza.com/san-pham/vien-uong-nichiei-bussan-nattokinase-premium/    Trên website có địa chỉ https://japana.vn/vien-uong-ho-tro-dieu-tri-tai-bien-nichiei-bussan-nattokinase-premium-300-vien-sp-8189,  Nattokinase Premium được giới thiệu là sản phẩm chất lượng   được sản xuất theo công nghệ tiên tiến của Nhật Bản, đảm bảo tiêu chuẩn cao cấp và chất lượng hàng đầu. Đồng thời, cũng giúp cơ thể hấp thu tốt hàm lượng Nattokinase 1200FU mỗi   ngày, mang đến hiệu quả nhanh chóng.    Sản phẩm Nattokinase Premium được quảng cáo có công dụng giúp cân bằng huyết áp, hạn chế hình thành máu đông. Hỗ trợ điều hòa lưu thông máu, tăng cường dưỡng chất và bồi bổ cơ thể, từ   đó giảm thiểu nguy cơ tai biến mạch máu não. Tăng quá trình tuần hoàn, xoa dịu tinh thần, cải thiện trí nhớ, mang lại giấc ngủ ngon và tinh thần thư thái cho người dùng. Cải thiện tình   trạng hoa mắt, chóng mặt, đau đầu hiệu quả, kết hợp hỗ trợ tăng cường sinh lực cho cơ thể.    Được biết, sản phẩm thực phẩm bảo vệ sức khỏe Nattokinase Premium do Công ty cổ phần quốc tế Nichiei Asia (địa chỉ Số 3 Đường số 8, Phường Tân Quy, Quận 7, Thành phố Hồ Chí Minh) chịu   trách nhiệm công bố sản phẩm. Nichiei Asia là công ty chuyên phân phối các dòng sản phẩm chuyên về chăm sóc sức khoẻ, thực phẩm bổ sung, và các sản phẩm chăm sóc sắc đẹp. Với các sản phẩm   nổi bật trên thị trường hiện nay như: Ex Fucoidan, giải độc gan sản xuất theo công nghệ Nano, Nattokinase, linh chi…    Cục An toàn thực phẩm sẽ phối hợp với các cơ quan chức năng xác minh, xử lý theo quy định hiện hành. Trong quá trình các cơ quan chức năng xử lý, Cục An toàn thực phẩm đề nghị người tiêu dùng   không căn cứ vào các nội dung quảng cáo sai sự thật trên các đường link website và facebook nêu trên để quyết định mua, sử dụng sản phẩm. </t>
  </si>
  <si>
    <t>Điểm danh 22 DN Nhà nước ở Hà Nội thuộc diện giám sát tài chính</t>
  </si>
  <si>
    <t>https://www.tintucfn.com/business/diem-danh-22-dn-nha-nuoc-o-ha-noi-thuoc-dien-giam-sat-tai-chinh/</t>
  </si>
  <si>
    <t xml:space="preserve">   UBND Thành phố Hà Nội vừa ban hành kế hoạch giám sát tài chính năm 2022 đối với các doanh nghiệp do nhà nước nắm giữ 100% vốn điều lệ do UBND thành phố lập hoặc được giao quản lý.    Theo kế hoạch, việc giám sát nhằm đánh giá việc tuân thủ quy định về phạm vi, quy trình, thủ tục, thẩm quyền và hiệu quả đầu tư vốn Nhà   nước vào doanh nghiệp.    Bên cạnh đó, sẽ đánh giá đầy đủ, kịp thời tình hình tài chính và hiệu quả hoạt động của doanh nghiệp để có biện pháp khắc phục tồn tại, hoàn thành mục tiêu, kế hoạch kinh doanh, nhiệm vụ công ích, nâng cao hiệu quả sản xuất, kinh doanh và khả năng cạnh tranh.    Việc giám sát tài chính cũng sẽ giúp nhà nước, cơ quan đại diện chủ sở hữu kịp thời phát hiện các yếu kém trong hoạt động sản xuất kinh doanh của doanh nghiệp, cảnh báo và đề ra các biện pháp chấn   chỉnh.    Theo kế hoạch, đây là biện pháp thực hiện công khai, minh bạch tình hình tài chính của doanh nghiệp; nâng cao trách nhiệm của doanh nghiệp trong việc chấp hành các quy định của pháp luật trong quản lý và sử dụng vốn, tài sản nhà nước đầu tư vào sản xuất kinh doanh tại doanh nghiệp.    UBND Tp. Hà Nội yêu cầu công tác giám sát tài chính đối với các doanh nghiệp phải thực hiện theo đúng các nội dung quy định của Chính phủ, Bộ Tài Chính, UBND Tp. Hà Nội và các quy định pháp luật   hiện hành đảm bảo chính xác, khách quan, trung thực, công khai, dân chủ, kịp thời.    Cơ quan thực hiện giám sát tài chính gồm Sở Tài chính, Sở KH&amp;ĐT, Sở LĐ-TB&amp;XH, Sở NN&amp;PTNT, Cục Thuế thành phố và các sở, ngành chức năng liên quan. Cơ quan tổng hợp kết quả là sở Tài   chính.    Đối tượng giám sát tài chính là các doanh nghiệp do nhà nước nắm giữ 100% vốn điều lệ do UBND thành phố thành lập hoặc được giao quản lý.    Về phạm vi áp dụng là tình hình tài chính doanh nghiệp năm 2021 và 6 tháng đầu năm 2022.    Theo yêu cầu từ thành phố Hà Nội, cơ quan chức năng sẽ giám sát tài chính tại 22 đơn vị, trong đó 8 Cty mẹ gồm: Tổng Cty Vận tải Hà Nội, Tổng Cty Du lịch Hà Nội; Cty TNHH MTV nước sạch Hà Nội; Cty   TNHH MTV Môi trường đô thị Hà Nội; Cty TNHH MTV Đầu tư và phát triển nông nghiệp Hà Nội; Tổng Cty Đầu tư phát triển hạ tầng đô thị UDIC; Tổng Cty Đầu tư và phát triển nhà Hà Nội; Cty TNHH MTV chiếu   sáng và thiết bị đô thị.    Trong danh sách giám sát cũng nêu 14 đơn vị là Cty TNHH một thành viên độc lập, gồm: Cty TNHH Xổ số kiến thiết Thủ đô; Cty TNHH MTV Nhà xuất bản Hà Nội; Cty TNHH MTV Quản lý và Phát triển nhà Hà   Nội; Cty TNHH MTV Đầu tư phát triển thuỷ lợi Hà Nội; Cty TNHH MTV Thoát nước Hà Nội; Cty TNHH MTV Nước sạch Hà Đông; Cty TNHH MTV Công viên cây xanh Hà Nội; Cty TNHH MTV Công viên Thống Nhất; Cty   TNHH MTV Vườn thú Hà Nội; Cty TNHH MTV Đầu tư phát triển thuỷ lợi sông Đáy; Cty TNHH MTV Đầu tư phát triển thuỷ lợi sông Nhuệ; Cty TNHH MTV Thuỷ lợi sông Tích; Cty TNHH MTT Xuất nhập khẩu, Du lịch   và đầu tư Hồ Gươm; Cty TNHH MTV Đường sắt Hà Nội. </t>
  </si>
  <si>
    <t>Đức muốn kéo dài tuổi thọ các nhà máy nhiệt điện than</t>
  </si>
  <si>
    <t>https://www.tintucfn.com/business/duc-muon-keo-dai-tuoi-tho-cac-nha-may-nhiet-dien-than/</t>
  </si>
  <si>
    <t>Gót chân Achilles của dầu Nga</t>
  </si>
  <si>
    <t>https://www.tintucfn.com/business/got-chan-achilles-cua-dau-nga/</t>
  </si>
  <si>
    <t>Rủi ro khi chủ nghĩa bảo hộ lương thực toàn cầu nổi lên</t>
  </si>
  <si>
    <t>https://www.tintucfn.com/business/rui-ro-khi-chu-nghia-bao-ho-luong-thuc-toan-cau-noi-len/</t>
  </si>
  <si>
    <t>Ba cổ phiếu nhóm FLC trên HoSE bị cấm giao dịch phiên sáng</t>
  </si>
  <si>
    <t>https://www.tintucfn.com/business/ba-co-phieu-nhom-flc-tren-hose-bi-cam-giao-dich-phien-sang/</t>
  </si>
  <si>
    <t>Hải quan: Ngân sách không thất thu với ôtô nhập khẩu diện biếu tặng</t>
  </si>
  <si>
    <t>https://www.tintucfn.com/business/hai-quan-ngan-sach-khong-that-thu-voi-oto-nhap-khau-dien-bieu-tang/</t>
  </si>
  <si>
    <t>9 dự án giao thông giải ngân chậm</t>
  </si>
  <si>
    <t>https://www.tintucfn.com/business/9-du-an-giao-thong-giai-ngan-cham/</t>
  </si>
  <si>
    <t>Thị trường giá xuống là gì?</t>
  </si>
  <si>
    <t>https://www.tintucfn.com/business/thi-truong-gia-xuong-la-gi/</t>
  </si>
  <si>
    <t>Mở bán vé ưu đãi workshop ‘Khởi nghiệp lĩnh vực Fintech’</t>
  </si>
  <si>
    <t>https://www.tintucfn.com/business/mo-ban-ve-uu-dai-workshop-khoi-nghiep-linh-vuc-fintech/</t>
  </si>
  <si>
    <t>Giá vàng giảm hơn một triệu đồng mỗi lượng</t>
  </si>
  <si>
    <t>https://www.tintucfn.com/business/gia-vang-giam-hon-mot-trieu-dong-moi-luong/</t>
  </si>
  <si>
    <t>Trung Quốc ngưng nhập khẩu với doanh nghiệp có hàng nhiễm Covid-19</t>
  </si>
  <si>
    <t>https://www.tintucfn.com/business/trung-quoc-ngung-nhap-khau-voi-doanh-nghiep-co-hang-nhiem-covid-19/</t>
  </si>
  <si>
    <t>Chứng khoán tăng vọt</t>
  </si>
  <si>
    <t>https://www.tintucfn.com/business/chung-khoan-tang-vot/</t>
  </si>
  <si>
    <t>Chủ tịch Quốc hội: ‘Khó hiểu khi ngân sách có tiền mà không tiêu được’</t>
  </si>
  <si>
    <t>https://www.tintucfn.com/business/chu-tich-quoc-hoi-kho-hieu-khi-ngan-sach-co-tien-ma-khong-tieu-duoc/</t>
  </si>
  <si>
    <t>Chủ tịch nước: Thu ngân sách cao khi doanh nghiệp khó khăn là bất thường</t>
  </si>
  <si>
    <t>https://www.tintucfn.com/business/chu-tich-nuoc-thu-ngan-sach-cao-khi-doanh-nghiep-kho-khan-la-bat-thuong/</t>
  </si>
  <si>
    <t>Mai Linh lỗ luỹ kế hơn 1.400 tỷ đồng</t>
  </si>
  <si>
    <t>https://www.tintucfn.com/business/mai-linh-lo-luy-ke-hon-1-400-ty-dong/</t>
  </si>
  <si>
    <t>Mỹ sẽ chặn việc trả nợ của Nga từ hôm nay</t>
  </si>
  <si>
    <t>https://www.tintucfn.com/business/my-se-chan-viec-tra-no-cua-nga-tu-hom-nay/</t>
  </si>
  <si>
    <t>Xu hướng làm việc dịch chuyển của dân văn phòng</t>
  </si>
  <si>
    <t>https://www.tintucfn.com/business/xu-huong-lam-viec-dich-chuyen-cua-dan-van-phong/</t>
  </si>
  <si>
    <t>Tài sản của Elon Musk tuột mốc 200 tỷ USD</t>
  </si>
  <si>
    <t>https://www.tintucfn.com/business/tai-san-cua-elon-musk-tuot-moc-200-ty-usd/</t>
  </si>
  <si>
    <t>Làn sóng FDI mới đổ bộ các khu công nghiệp</t>
  </si>
  <si>
    <t>https://www.tintucfn.com/business/lan-song-fdi-moi-do-bo-cac-khu-cong-nghiep/</t>
  </si>
  <si>
    <t>Nên nghỉ hưu sớm ở tuổi 28 khi có một tỷ đồng?</t>
  </si>
  <si>
    <t>https://www.tintucfn.com/business/nen-nghi-huu-som-o-tuoi-28-khi-co-mot-ty-dong/</t>
  </si>
  <si>
    <t>Ấn Độ hạn chế xuất khẩu đường</t>
  </si>
  <si>
    <t>Tháng Năm 24, 2022</t>
  </si>
  <si>
    <t>https://www.tintucfn.com/business/an-do-han-che-xuat-khau-duong/</t>
  </si>
  <si>
    <t>Facebook thu thêm 5% phí quảng cáo để nộp thuế ở Việt Nam</t>
  </si>
  <si>
    <t>https://www.tintucfn.com/business/facebook-thu-them-5-phi-quang-cao-de-nop-thue-o-viet-nam/</t>
  </si>
  <si>
    <t>Đồng ruble Nga lên cao nhất hơn 4 năm</t>
  </si>
  <si>
    <t>https://www.tintucfn.com/business/dong-ruble-nga-len-cao-nhat-hon-4-nam/</t>
  </si>
  <si>
    <t>Sri Lanka tăng giá xăng dầu lên kỷ lục</t>
  </si>
  <si>
    <t>https://www.tintucfn.com/business/sri-lanka-tang-gia-xang-dau-len-ky-luc/</t>
  </si>
  <si>
    <t>Big Tech Trung Quốc sa thải hàng loạt lao động</t>
  </si>
  <si>
    <t>https://www.tintucfn.com/business/big-tech-trung-quoc-sa-thai-hang-loat-lao-dong/</t>
  </si>
  <si>
    <t>Không nên ưu đãi đầu tư sân golf, khu đô thị tại Vân Phong</t>
  </si>
  <si>
    <t>https://www.tintucfn.com/business/khong-nen-uu-dai-dau-tu-san-golf-khu-do-thi-tai-van-phong/</t>
  </si>
  <si>
    <t>Cổ phiếu thép giảm mạnh</t>
  </si>
  <si>
    <t>https://www.tintucfn.com/business/co-phieu-thep-giam-manh/</t>
  </si>
  <si>
    <t>Xuất khẩu tôm tăng đột biến</t>
  </si>
  <si>
    <t>https://www.tintucfn.com/business/xuat-khau-tom-tang-dot-bien/</t>
  </si>
  <si>
    <t>Phó chủ tịch Ủy ban chứng khoán: Thị trường trái phiếu cần phát triển mạnh hơn</t>
  </si>
  <si>
    <t>https://www.tintucfn.com/business/pho-chu-tich-uy-ban-chung-khoan-thi-truong-trai-phieu-can-phat-trien-manh-hon/</t>
  </si>
  <si>
    <t>Ông Trần Đình Long: Cổ phiếu Hòa Phát không phải ‘giấy lộn’</t>
  </si>
  <si>
    <t>https://www.tintucfn.com/business/ong-tran-dinh-long-co-phieu-hoa-phat-khong-phai-giay-lon/</t>
  </si>
  <si>
    <t>HSBC: ‘Chứng khoán Việt Nam vững vàng và có nội lực’</t>
  </si>
  <si>
    <t>https://www.tintucfn.com/business/hsbc-chung-khoan-viet-nam-vung-vang-va-co-noi-luc/</t>
  </si>
  <si>
    <t>Giá thuê đất công nghiệp lên sát 200 USD một m2</t>
  </si>
  <si>
    <t>https://www.tintucfn.com/business/gia-thue-dat-cong-nghiep-len-sat-200-usd-mot-m2/</t>
  </si>
  <si>
    <t>Các ngân hàng trung ương: Tiền số không phải tiền thật</t>
  </si>
  <si>
    <t>https://www.tintucfn.com/business/cac-ngan-hang-trung-uong-tien-so-khong-phai-tien-that/</t>
  </si>
  <si>
    <t>Giá trứng tăng vọt</t>
  </si>
  <si>
    <t>https://www.tintucfn.com/business/gia-trung-tang-vot/</t>
  </si>
  <si>
    <t>Chính phủ đề xuất gia hạn thí điểm xử lý nợ xấu</t>
  </si>
  <si>
    <t>https://www.tintucfn.com/business/chinh-phu-de-xuat-gia-han-thi-diem-xu-ly-no-xau/</t>
  </si>
  <si>
    <t>Chuyên gia chia sẻ cách tránh ‘bẫy’ khi lướt sóng bất động sản</t>
  </si>
  <si>
    <t>https://www.tintucfn.com/business/chuyen-gia-chia-se-cach-tranh-bay-khi-luot-song-bat-dong-san/</t>
  </si>
  <si>
    <t>Người Trung Quốc bán cổ phiếu, nhà đất vì lỗ</t>
  </si>
  <si>
    <t>https://www.tintucfn.com/business/nguoi-trung-quoc-ban-co-phieu-nha-dat-vi-lo/</t>
  </si>
  <si>
    <t>Năm trụ cột để toàn cầu thoát khỏi khủng hoảng lương thực</t>
  </si>
  <si>
    <t>https://www.tintucfn.com/business/nam-tru-cot-de-toan-cau-thoat-khoi-khung-hoang-luong-thuc/</t>
  </si>
  <si>
    <t>Gián đoạn chuỗi cung ứng có thể khiến châu Âu thiệt hại 920 tỷ euro</t>
  </si>
  <si>
    <t>https://www.tintucfn.com/business/gian-doan-chuoi-cung-ung-co-the-khien-chau-au-thiet-hai-920-ty-euro/</t>
  </si>
  <si>
    <t>Việt Nam gia hạn điều tra chống lẩn tránh thuế với đường mía thêm 02 tháng</t>
  </si>
  <si>
    <t>Tháng Năm 23, 2022</t>
  </si>
  <si>
    <t>https://www.tintucfn.com/business/viet-nam-gia-han-dieu-tra-chong-lan-tranh-thue-voi-duong-mia-them-02-thang/</t>
  </si>
  <si>
    <t xml:space="preserve">   Trước đó, ngày 21/9/2021, Bộ Công Thương ban hành Quyết định số 2171/QĐ-BCT điều tra áp dụng biện pháp chống lẩn tránh biện pháp phòng vệ thương mại đối với một số sản phẩm đường mía.    Trong quá trình điều tra, Bộ Công Thương nhận được nhiều ý kiến của các bên liên quan về các khía cạnh của vụ việc. Để đảm bảo việc điều tra được tiến hành một cách toàn diện, khách quan, đánh giá   đầy đủ thông tin mà các bên liên quan cung cấp, căn cứ Điều 82 Nghị định 10/2018/NĐ-CP quy định chi tiết một số điều của Luật Quản lý ngoại thương về các biện pháp phòng vệ thương mại.    Ngày 16/5/2022, Bộ Công Thương đã ban hành Quyết định số 943/QĐ-BCT gia hạn thời hạn điều tra áp dụng biện pháp chống lẩn tránh biện pháp phòng vệ thương mại đối với một số sản phẩm đường mía thêm   02 tháng, theo đó thời hạn kết thúc điều tra vụ việc là ngày 21/7/2022.    Mới đây, Hiệp hội Mía đường Việt Nam dẫn số liệu từ Tổng cục Hải quan cho thấy, trong quý I/2022 đã ghi nhận đường nhập khẩu từ các nước ASEAN (Campuchia, Lào, Malaysia, Indonesia, Myanmar) vào   Việt Nam đã tăng đáng kể so với cùng kỳ năm trước.    Cụ thể, trong quý I/2022 đã có hiện tượng bất thường khi nhập khẩu đường tăng đột biến (mức tăng từ 187.251 tấn năm 2021 lên 391.468 tấn năm 2022, tức tăng 209%), từ các nước ASEAN có trình độ sản   xuất đường tương đương hoặc thấp hơn vào Việt Nam. Số lượng nhập khẩu kể trên đều đang sử dụng Hiệp định ATIGA để được hưởng thuế suất ưu đãi 5%.    Ông Nguyễn Văn Lộc, quyền Tổng Thư ký Hiệp hội Mía đường Việt Nam chia sẻ, đường nhập lậu và đường nhập khẩu từ các nước ASEAN tràn ngập và hoàn toàn chiếm lĩnh thị trường, với ưu thế giá rẻ hơn   giá thành đường từ mía, khiến cho đường sản xuất từ mía không thể tiêu thụ. </t>
  </si>
  <si>
    <t>Biến động toàn cầu phủ bóng Diễn đàn Kinh tế Thế giới</t>
  </si>
  <si>
    <t>https://www.tintucfn.com/business/bien-dong-toan-cau-phu-bong-dien-dan-kinh-te-the-gioi/</t>
  </si>
  <si>
    <t>Dòng vốn ngoại đang rời Trung Quốc ra sao?</t>
  </si>
  <si>
    <t>https://www.tintucfn.com/business/dong-von-ngoai-dang-roi-trung-quoc-ra-sao/</t>
  </si>
  <si>
    <t>Ngân sách năm 2020 thâm hụt hơn 216.400 tỷ đồng</t>
  </si>
  <si>
    <t>https://www.tintucfn.com/business/ngan-sach-nam-2020-tham-hut-hon-216-400-ty-dong/</t>
  </si>
  <si>
    <t>Vingroup giảm quy mô phát hành trái phiếu quốc tế</t>
  </si>
  <si>
    <t>https://www.tintucfn.com/business/vingroup-giam-quy-mo-phat-hanh-trai-phieu-quoc-te/</t>
  </si>
  <si>
    <t>Giá vàng tăng mạnh ba phiên liên tiếp</t>
  </si>
  <si>
    <t>https://www.tintucfn.com/business/gia-vang-tang-manh-ba-phien-lien-tiep/</t>
  </si>
  <si>
    <t>Biden: Mỹ có thể tránh được suy thoái</t>
  </si>
  <si>
    <t>https://www.tintucfn.com/business/biden-my-co-the-tranh-duoc-suy-thoai/</t>
  </si>
  <si>
    <t>VN-Index giảm hơn 20 điểm</t>
  </si>
  <si>
    <t>https://www.tintucfn.com/business/vn-index-giam-hon-20-diem/</t>
  </si>
  <si>
    <t>Tiếp cận kinh tế với Mỹ nhiều thay đổi sau 27 năm</t>
  </si>
  <si>
    <t>https://www.tintucfn.com/business/tiep-can-kinh-te-voi-my-nhieu-thay-doi-sau-27-nam/</t>
  </si>
  <si>
    <t>Giá xăng vượt 30.500 đồng một lít</t>
  </si>
  <si>
    <t>https://www.tintucfn.com/business/gia-xang-vuot-30-500-dong-mot-lit/</t>
  </si>
  <si>
    <t>Hai doanh nghiệp của Tân Hoàng Minh nợ thuế hơn trăm tỷ đồng</t>
  </si>
  <si>
    <t>https://www.tintucfn.com/business/hai-doanh-nghiep-cua-tan-hoang-minh-no-thue-hon-tram-ty-dong/</t>
  </si>
  <si>
    <t>Uỷ ban Kinh tế: Thao túng giá cổ phiếu, tăng vốn khống ngày càng tinh vi</t>
  </si>
  <si>
    <t>https://www.tintucfn.com/business/uy-ban-kinh-te-thao-tung-gia-co-phieu-tang-von-khong-ngay-cang-tinh-vi/</t>
  </si>
  <si>
    <t>Bảo hiểm nhân thọ nên có trong kế hoạch tài chính của giới trẻ</t>
  </si>
  <si>
    <t>https://www.tintucfn.com/business/bao-hiem-nhan-tho-nen-co-trong-ke-hoach-tai-chinh-cua-gioi-tre/</t>
  </si>
  <si>
    <t>Phó thủ tướng: Mục tiêu GDP tăng 6-6,5% là thách thức lớn</t>
  </si>
  <si>
    <t>https://www.tintucfn.com/business/pho-thu-tuong-muc-tieu-gdp-tang-6-65-la-thach-thuc-lon/</t>
  </si>
  <si>
    <t>Ukraine sẽ là tâm điểm của Diễn đàn Kinh tế Thế giới năm nay</t>
  </si>
  <si>
    <t>https://www.tintucfn.com/business/ukraine-se-la-tam-diem-cua-dien-dan-kinh-te-the-gioi-nam-nay/</t>
  </si>
  <si>
    <t>700 triệu đồng nên vay mua nhà hay ở thuê?</t>
  </si>
  <si>
    <t>https://www.tintucfn.com/business/700-trieu-dong-nen-vay-mua-nha-hay-o-thue/</t>
  </si>
  <si>
    <t>Vàng miếng giúp lợi nhuận PNJ tăng mạnh</t>
  </si>
  <si>
    <t>https://www.tintucfn.com/business/vang-mieng-giup-loi-nhuan-pnj-tang-manh/</t>
  </si>
  <si>
    <t>Thanh khoản chứng khoán giảm sâu có thể do dòng vốn ‘dễ dãi’ rút đi</t>
  </si>
  <si>
    <t>https://www.tintucfn.com/business/thanh-khoan-chung-khoan-giam-sau-co-the-do-dong-von-de-dai-rut-di/</t>
  </si>
  <si>
    <t>Thế giới có thêm một tỷ phú mới mỗi ngày trong đại dịch</t>
  </si>
  <si>
    <t>https://www.tintucfn.com/business/the-gioi-co-them-mot-ty-phu-moi-moi-ngay-trong-dai-dich/</t>
  </si>
  <si>
    <t>MyVIB nhận giải ứng dụng Ngân hàng di động tốt nhất Việt Nam</t>
  </si>
  <si>
    <t>https://www.tintucfn.com/business/myvib-nhan-giai-ung-dung-ngan-hang-di-dong-tot-nhat-viet-nam/</t>
  </si>
  <si>
    <t>Ý định đa dạng hóa sản xuất ngoài Trung Quốc của Apple ra sao?</t>
  </si>
  <si>
    <t>Tháng Năm 22, 2022</t>
  </si>
  <si>
    <t>https://www.tintucfn.com/business/y-dinh-da-dang-hoa-san-xuat-ngoai-trung-quoc-cua-apple-ra-sao/</t>
  </si>
  <si>
    <t>Địa ốc lộ dấu hiệu giảm tốc</t>
  </si>
  <si>
    <t>https://www.tintucfn.com/business/dia-oc-lo-dau-hieu-giam-toc/</t>
  </si>
  <si>
    <t>Phó thủ tướng tìm cơ hội cho Việt Nam tại WEF Davos 2022</t>
  </si>
  <si>
    <t>https://www.tintucfn.com/business/pho-thu-tuong-tim-co-hoi-cho-viet-nam-tai-wef-davos-2022/</t>
  </si>
  <si>
    <t>Đề xuất ưu tiên dân địa phương đấu giá đất trước</t>
  </si>
  <si>
    <t>https://www.tintucfn.com/business/de-xuat-uu-tien-dan-dia-phuong-dau-gia-dat-truoc/</t>
  </si>
  <si>
    <t>Thiên Tân bán tiếp cổ phiếu DIG</t>
  </si>
  <si>
    <t>https://www.tintucfn.com/business/thien-tan-ban-tiep-co-phieu-dig/</t>
  </si>
  <si>
    <t>Thành viên Ban Kiểm soát còn lại của FLC từ nhiệm</t>
  </si>
  <si>
    <t>https://www.tintucfn.com/business/thanh-vien-ban-kiem-soat-con-lai-cua-flc-tu-nhiem/</t>
  </si>
  <si>
    <t xml:space="preserve">   Hội đồng quản trị Tập đoàn FLC mới đây đã ra văn bản cho biết sẽ báo cáo và trình Đại hội đồng cổ đông Tập đoàn FLC thông qua việc miễn nhiệm chức vụ thành viên Ban kiểm soát đối với ông Nguyễn   Đăng Vụ tại cuộc họp gần nhất.    Cụ thể, ông Nguyễn Đăng Vụ đã gửi đơn từ nhiệm chức vụ thành viên Ban Kiểm soát tới Hội đồng quản trị Tập đoàn. Nếu đơn từ nhiệm được thông qua, Ban Kiểm soát của FLC sẽ không còn ai do trước đó,   hôm 15/4, ông Nguyễn Chí Cương và bà Phan Thị Bích Phượng cũng đã gửi đơn từ nhiệm chức vụ này.    Sau khi ông Trịnh Văn Quyết bị bắt với cáo buộc thao túng, che giấu thông tin chứng khoán và bà Hương Trần Kiều Dung – Phó Chủ tịch thường trực HĐQT bị bắt với cáo buộc là đồng phạm giúp sức ông   Quyết, ông Đặng Tất Thắng được giao đảm nhiệm vai trò Chủ tịch FLC từ ngày 31/3 cho đến khi Đại hội đồng cổ đông và HĐQT có quyết định mới. Hiện bên cạnh ông Thắng, HĐQT doanh nghiệp này chỉ còn 2   thành viên là Tổng Giám đốc Bùi Hải Huyền và Phó Tổng Giám đốc Lã Quý Hiển.    Sắp tới đây FLC sẽ triệu tập họp đại hội đồng cổ đông bất thường để bầu bổ sung thành viên hội đồng quản trị, ban kiểm soát. Ngày cuối cùng để chốt quyền cổ đông tham dự phiên họp bất thường trên   là 9/5. Tuy nhiên, FLC chưa chốt ngày và địa điểm tổ chức và cho biết sẽ thông báo cụ thể tới cổ đông sau. Hiện FLC cũng chưa công bố danh sách các ứng viên bầu bổ sung vào HĐQT và ban kiểm soát.    Tập đoàn FLC mới đây đã bị xử phạt 100 triệu đồng do không công bố   thông tin bắt buộc theo quy định. Cụ thể, FLC đã không công bố trên hệ thống của Ủy ban Chứng khoán Nhà nước và trang thông tin điện tử của Sở Giao dịch chứng khoán Tp.HCM (HoSE) Báo cáo tài chính   năm 2021 kiểm toán và Báo cáo thường niên năm 2021.    HoSE đã 2 lần ra văn bản nhắc nhở FLC nộp Báo cáo tài chính song Tập đoàn này cho biết chưa tìm được công ty kiểm toán để hoãn nộp. Cụ thể, Công ty TNHH Kiểm toán – Tư vấn Đất Việt   đã được chọn là đơn vị thực hiện kiểm toán báo cáo tài chính năm 2021 của FLC. Tuy nhiên vào ngày 30/3 năm nay, Ủy ban Chứng khoán Nhà nước đã ban hành quyết định đình chỉ tư cách được chấp thuận   kiểm toán cho đơn vị có lợi ích công chúng thuộc lĩnh vực chứng khoán đối với Công ty TNHH Kiểm toán – Tư vấn Đất Việt.    Vì vậy, báo cáo tài chính kiểm toán năm 2021 của Tập đoàn FLC đến nay chưa được phát hành và công bố thông tin đúng thời hạn quy định. FLC cho biết tập đoàn sẽ gấp rút tìm đơn vị kiểm toán mới   trong danh sách được Ủy ban Chứng khoán Nhà nước chấp thuận để thực hiện kiểm toán báo cáo tài chính năm 2021.    Cổ phiếu FLC thậm chí đã bị đưa cổ phiếu vào diện cảnh báo từ ngày 12/5 vừa rồi.        FLC đang có giá 6.720 đồng/cổ phiếu, giảm khoảng 70% so với giá cao nhất đạt được vào đầu năm.        Về kết quả kinh doanh 3 tháng đầu năm 2022, FLC chỉ đạt 1.085 tỷ đồng doanh thu, giảm hơn 50% so với cùng kỳ 2021. Đâu cũng là mức thấp nhất trong một quý của tập đoàn này tính từ năm   2016 đến nay. Giá vốn hàng bán cũng doanh nghiệp đã được tiết giảm 54% so với cùng kỳ năm trước song do doanh thu giảm mạnh nên FLC lỗ gộp 14,3 tỷ USD, trái ngược với khoản lãi gộp gần 108 tỷ   đồng trong quý I/2021.    Chi phí tài chính là 161 tỷ đồng, tăng gấp gần ba lần cùng kỳ, chủ yếu do tăng chi phí lãi vay và dự phòng các khoản đầu tư khiến tập đoàn này lỗ sâu hơn từ hoạt động kinh doanh. Ngoài ra, FLC còn   chịu lỗ 265 tỷ đồng vì khoản đầu tư trong các công ty liên doanh – liên kết, trong khi quý I năm ngoái khoản mục này có lãi gần 18 tỷ đồng.    Sau khi trừ đi các loại chi phí khác, FLC thông báo lỗ sau thuế 465 tỷ đồng, trong khi cùng kỳ lãi gần 43 tỷ đồng, tương ứng mỗi tháng FLC lỗ khoảng 155 tỷ đồng.    Từ cuối tháng 3 sau khi ông Trịnh Văn Quyết – nguyên Chủ tịch Tập đoàn FLC bị tạm giam vì tội thao túng thị trường chứng khoán, cổ phiếu FLC đã liên tục đi xuống. Chốt phiên 20/5, FLC đang có giá   6.720 đồng/cổ phiếu, giảm khoảng 70% so với giá cao nhất đạt được vào đầu năm nay. </t>
  </si>
  <si>
    <t>FE Credit thưởng tuyển bóng đá nữ Việt Nam 3 tỷ đồng</t>
  </si>
  <si>
    <t>https://www.tintucfn.com/business/fe-credit-thuong-tuyen-bong-da-nu-viet-nam-3-ty-dong/</t>
  </si>
  <si>
    <t>FLC sẽ bầu bổ sung hai thành viên hội đồng quản trị</t>
  </si>
  <si>
    <t>https://www.tintucfn.com/business/flc-se-bau-bo-sung-hai-thanh-vien-hoi-dong-quan-tri/</t>
  </si>
  <si>
    <t>‘Con người là yếu tố quan trọng giúp startup hút vốn đầu tư’</t>
  </si>
  <si>
    <t>https://www.tintucfn.com/business/con-nguoi-la-yeu-to-quan-trong-giup-startup-hut-von-dau-tu/</t>
  </si>
  <si>
    <t>Xu hướng chuyển sản xuất sang ‘nước bạn’</t>
  </si>
  <si>
    <t>https://www.tintucfn.com/business/xu-huong-chuyen-san-xuat-sang-nuoc-ban/</t>
  </si>
  <si>
    <t>Đổ xô học và thi chứng chỉ môi giới bất động sản</t>
  </si>
  <si>
    <t>https://www.tintucfn.com/business/do-xo-hoc-va-thi-chung-chi-moi-gioi-bat-dong-san/</t>
  </si>
  <si>
    <t>Máy bay ‘Made in China’ – tham vọng chia lại thị trường hàng không của Trung Quốc</t>
  </si>
  <si>
    <t>https://www.tintucfn.com/business/may-bay-made-in-china-tham-vong-chia-lai-thi-truong-hang-khong-cua-trung-quoc/</t>
  </si>
  <si>
    <t>Ôtô sản xuất trong nước lại được gia hạn thuế tiêu thụ đặc biệt</t>
  </si>
  <si>
    <t>https://www.tintucfn.com/business/oto-san-xuat-trong-nuoc-lai-duoc-gia-han-thue-tieu-thu-dac-biet/</t>
  </si>
  <si>
    <t>Lưu ý khi mua bảo hiểm nhân thọ cho người già</t>
  </si>
  <si>
    <t>Tháng Năm 21, 2022</t>
  </si>
  <si>
    <t>https://www.tintucfn.com/business/luu-y-khi-mua-bao-hiem-nhan-tho-cho-nguoi-gia/</t>
  </si>
  <si>
    <t>Kinh tế bền vững tăng tốc trong khối APEC</t>
  </si>
  <si>
    <t>https://www.tintucfn.com/business/kinh-te-ben-vung-tang-toc-trong-khoi-apec/</t>
  </si>
  <si>
    <t>17 bộ ngành, cơ quan trung ương chưa giải ngân vốn đầu tư công</t>
  </si>
  <si>
    <t>https://www.tintucfn.com/business/17-bo-nganh-co-quan-trung-uong-chua-giai-ngan-von-dau-tu-cong/</t>
  </si>
  <si>
    <t>Doanh nghiệp, hợp tác xã, hộ kinh doanh được hỗ trợ lãi suất 2%/năm</t>
  </si>
  <si>
    <t>https://www.tintucfn.com/business/doanh-nghiep-hop-tac-xa-ho-kinh-doanh-duoc-ho-tro-lai-suat-2-nam/</t>
  </si>
  <si>
    <t xml:space="preserve">   Theo đó, Nghị định 31/2022/NĐ-CP nêu rõ, doanh nghiệp, hợp tác xã, hộ kinh doanh được hỗ trợ lãi suất (gọi là khách hàng) thuộc một trong các trường hợp sau:    Có mục đích sử dụng vốn vay thuộc một trong các ngành đã được đăng ký kinh doanh quy định tại Quyết định số 27/2018/QĐ-TTg ngày 06 tháng 7 năm 2018 của Thủ tướng Chính phủ ban hành hệ thống ngành   kinh tế Việt Nam, bao gồm: hàng không, vận tải kho bãi (H), du lịch (N79), dịch vụ lưu trú, ăn uống (I), giáo dục và đào tạo (P), nông nghiệp, lâm nghiệp và thuỷ sản (A), công nghiệp chế biến, chế   tạo (C), xuất bản phần mềm (J582), lập trình máy vi tính và hoạt động liên quan (J-62), hoạt động dịch vụ thông tin (J-63); trong đó có hoạt động xây dựng phục vụ trực tiếp cho các ngành kinh tế   nói trên nhưng không bao gồm hoạt động xây dựng cho mục đích kinh doanh bất động sản quy định tại mã ngành kinh tế (L) theo Quyết định số 27/2018/QĐ-TTg.    Có mục đích sử dụng vốn vay để thực hiện dự án xây dựng nhà ở xã hội, nhà ở cho công nhân, cải tạo chung cư cũ thuộc danh mục dự án do Bộ Xây dựng tổng hợp, công bố.    Nghị định quy định điều kiện để được hỗ trợ lãi suất là:    Khách hàng có đề nghị được hỗ trợ lãi suất, đáp ứng các điều kiện vay vốn theo quy định của pháp luật hiện hành về hoạt động cho vay của tổ chức tín dụng, chi nhánh ngân hàng nước ngoài đối với   khách hàng.    Khoản vay được hỗ trợ lãi suất là khoản vay bằng đồng Việt Nam, được ký kết thỏa thuận cho vay và giải ngân trong khoảng thời gian từ ngày 01 tháng 01 năm 2022 đến ngày 31 tháng 12 năm 2023, sử   dụng vốn đúng mục đích theo quy định và chưa được hỗ trợ lãi suất từ ngân sách nhà nước theo các chính sách khác.    Khoản vay không được tiếp tục hỗ trợ lãi suất trong các trường hợp sau:    Khoản vay có số dư nợ gốc bị quá hạn và/hoặc số dư lãi chậm trả không được hỗ trợ lãi suất đối với nghĩa vụ trả nợ lãi tại kỳ hạn trả nợ lãi mà thời điểm trả nợ nằm trong khoảng thời gian có số dư   nợ gốc bị quá hạn và/hoặc số dư lãi chậm trả. Khoản vay chỉ được tiếp tục hỗ trợ lãi suất đối với các kỳ hạn trả nợ lãi tiếp theo sau khi khách hàng đã trả hết số dư nợ gốc bị quá hạn và/hoặc số dư   lãi chậm trả.    Khoản vay được gia hạn nợ không được hỗ trợ lãi suất đối với thời gian gia hạn nợ.    Thời hạn được hỗ trợ lãi suất tính từ ngày giải ngân khoản vay đến thời điểm khách hàng trả hết nợ gốc và/hoặc lãi tiền vay theo thỏa thuận giữa ngân hàng thương mại và khách hàng, phù hợp với   nguồn kinh phí hỗ trợ lãi suất được thông báo, nhưng không vượt quá ngày 31 tháng 12 năm 2023.    Mức lãi suất hỗ trợ đối với khách hàng là 2%/năm, tính trên số dư nợ vay và thời hạn cho vay hỗ trợ lãi suất thực tế nằm trong khoảng thời gian quy định trên.    Đến thời điểm trả nợ của từng kỳ hạn trả nợ lãi, ngân hàng thương mại thực hiện giảm cho khách hàng số lãi tiền vay phải trả bằng số lãi tiền vay được hỗ trợ lãi suất trong kỳ theo hướng dẫn của   Ngân hàng Nhà nước Việt Nam.    Nghị định nêu rõ, việc hỗ trợ lãi suất phải bảo đảm công khai, minh bạch, đúng đối tượng, đúng mục đích, tránh trục lợi chính sách.    Ngân hàng thương mại thực hiện hỗ trợ lãi suất đảm bảo đúng quy định, tạo thuận lợi cho khách hàng.    Việc hỗ trợ lãi suất áp dụng đối với nghĩa vụ trả nợ lãi tại các kỳ hạn trả nợ lãi mà thời điểm trả nợ phát sinh trong khoảng thời gian từ ngày Nghị định này có hiệu lực thi hành (20/5/2022) đến   ngày 31 tháng 12 năm 2023.    Ngân hàng thương mại dừng hỗ trợ lãi suất sau thời điểm 31 tháng 12 năm 2023 hoặc khi hết nguồn kinh phí (hạn mức hỗ trợ lãi suất) được thông báo, tùy theo thời điểm nào đến trước </t>
  </si>
  <si>
    <t>Vinhomes dự chi hơn 8.700 tỷ đồng trả cổ tức</t>
  </si>
  <si>
    <t>https://www.tintucfn.com/business/vinhomes-du-chi-hon-8-700-ty-dong-tra-co-tuc/</t>
  </si>
  <si>
    <t xml:space="preserve">     Công ty CP Vinhomes (mã VHM) thông báo 1/6 là ngày đăng ký cuối cùng nhận cổ tức năm 2021 bằng tiền mặt. Ngày giao dịch không hưởng quyền là 31/5. Tỷ lệ thanh toán là 20% (1 cổ phiếu nhận 2.000     đồng), thời gian thực hiện dự kiến trong quý 2 hoặc 3/2022.        Số tiền dùng để chia cổ tức dự kiến khoảng hơn 8.700 tỷ đồng được lấy từ lợi nhuận sau thuế lũy kế năm 2021.        Năm 2022, Vinhomes đặt kế hoạch doanh thu 75.000 tỷ đồng, lợi nhuận sau thuế thu nhập doanh nghiệp đạt 30.000 tỷ đồng.        Trả lời cổ đông tại ĐHĐCĐ thường niên năm 2022, lãnh đạo doanh nghiệp cho biết, kế hoạch kinh doanh năm 2022 đặt ra hoàn toàn khả thi vì nhu cầu bất động sản còn lớn đặc biệt với dự án BĐS thấp     tầng. Vinhomes tiếp tục duy trì chiến lược bán lô lớn với các đối tác có nhiều kinh nghiệm, tiềm lực, giảm thiểu rủi ro, tăng tốc độ hoàn thành các dự án.        Doanh số đã bán và trong quá trình hoàn thiện bàn giao 57.000 tỷ đồng cuối quý 1/2022. Tiếp tục đàm phán các đối tác tiềm năng với các dự án bán buôn lô lớn.        Một trong những định hướng chiến lược mới của Vinhomes trong thời gian tới là tập trung phát triển các dự án nhà ở xã hội (NOXH) phục vụ người có thu nhập thấp tại các tỉnh thành trên cả nước     giúp hiện thực hóa giấc mơ sở hữu nhà cho người lao động, mà còn mang tới cho họ một môi trường sống hiện đại, văn minh; đồng thời góp phần thúc đẩy an sinh xã hội và kinh tế tại các địa phương.        Trong vòng 5 năm tới, Vinhomes phấn đấu hoàn thành 500 nghìn căn nhà ở xã hội trên cả nước, mang lại cơ hội sở hữu nhà cho hàng chục vạn đến hàng triệu người lao động. Mức giá bán NOXH dự kiến     chỉ từ 300 triệu đồng đến 950 triệu đồng/căn. Thương hiệu của dòng sản phẩm NOXH được lựa chọn chính thức mang tên ‘’HAPPY HOME’’.   </t>
  </si>
  <si>
    <t>Mỗi ngày Vietnam Airlines lỗ gần 30 tỷ đồng</t>
  </si>
  <si>
    <t>https://www.tintucfn.com/business/moi-ngay-vietnam-airlines-lo-gan-30-ty-dong/</t>
  </si>
  <si>
    <t xml:space="preserve">   Tổng công ty Hàng không Việt Nam (Vietnam Airlines – mã chứng khoán: HVN) mới đây đã công bố báo cáo tài chính quý đầu năm 2022.   Theo đó, doanh nghiệp hàng không này vẫn chưa cải thiện được kết quả kinh doanh cho chịu hậu quả nặng nề từ dịch Covid-19.    Báo cáo cho thấy quý đầu năm nay Vietnam Airlines đạt tổng doanh thu 11.683 tỷ đồng, tăng khoảng 55%, tương ứng 4.100 tỷ đồng so với cùng kỳ năm trước. Thực tế, đây là mức doanh thu cao nhất   của Vietnam Airlines 2 năm trở lại đây. Doanh thu tăng song giá vốn bán hàng của hãng hàng không này cũng tăng mạnh từ mức 10.400 tỷ đồng lên 13.200 tỷ đồng trong quý đầu năm.     Chi phí bán hàng trong quý của Vietnam Airlines giảm xuống còn 364 tỷ đồng song các chi phí tài chính và chi phí quản lý doanh nghiệp đều tăng so với cùng kỳ, lần lượt đạt 528 tỷ đồng và 390   tỷ đồng. Khấu trừ thêm các chi phí, Vietnam Airlines báo lỗ 2.621 tỷ đồng, tương ứng mỗi ngày doanh nghiệp hàng không này lỗ gần 30 tỷ đồng. Dù vậy mức lỗ đã cải thiện hơn so với   khoản lợi nhuận âm hơn 4.000 tỷ đồng quý đầu năm 2021.     Khoản lỗ quý đầu năm nâng tổng lỗ lũy kế của Vietnam Airlines lên hơn 24.574 tỷ đồng. Vốn chủ sở hữu của hãng bay này lại âm 2.160,8 tỷ đồng dù cuối tháng 9 năm ngoái, Vietnam Airlines đã thoát   tình trạng âm vốn chủ sở hữu sau khi bổ sung gần 8.000 tỷ đồng thông qua phát hành thêm gần 800 triệu cổ phiếu cho cổ đông hiện hữu.    Vietnam Airlines tạm thoát âm vốn chủ sở hữu    Trước đó, ngày 29/4, Vietnam Airlines đã có công văn xin gia hạn thời gian công bố báo cáo tài chính quý I/2022 với lý do trong những tháng đầu năm nay, tình hình dịch bệnh Covid-19   vẫn diễn biến phức tạp, nhiều cán bộ nhân viên phải cách ly, điều trị tại nhà dẫn đến thiếu hụt nhận sự làm công tác kế toán. Các nhân sự còn lại phải ưu tiên hoàn thành báo cáo tài chính   kiểm toán năm 2021 nên chưa thể tập trung lập báo cáo tài chính quý I/2022.    Tuy nhiên UBCKNN không chấp thuận công văn xin gia hạn và yêu cầu Vietnam Airlines phải công bố báo cáo tài chính quý theo quy định. Đến ngày 20/5,   Vietnam Airlines mới chính thức công bố kết quả kinh doanh </t>
  </si>
  <si>
    <t>7 xu hướng có thể thay đổi ngành logistics</t>
  </si>
  <si>
    <t>https://www.tintucfn.com/business/7-xu-huong-co-the-thay-doi-nganh-logistics/</t>
  </si>
  <si>
    <t>Cá hồi tăng giá kỷ lục</t>
  </si>
  <si>
    <t>https://www.tintucfn.com/business/ca-hoi-tang-gia-ky-luc/</t>
  </si>
  <si>
    <t>Chứng khoán Mỹ giảm 7 tuần liên tiếp</t>
  </si>
  <si>
    <t>https://www.tintucfn.com/business/chung-khoan-my-giam-7-tuan-lien-tiep/</t>
  </si>
  <si>
    <t>7 월 6 일, Vinamilk는 미국에서 NGHI 아들 포트 인 Thanh HOA로 직접 수입 한 1,000 개의 순종 HF 소를 성공적으로 받았으며, Laos의 Xiengkhuang 고원에있는 Vinamilk Lao-Jagro Farm으로 가져 왔습니다. 이 유제품 무리는 Vinamilk의 총 2500 개 이상의 수를 가진 소를 수입하여 Thanh Hoa, Quang Ngai 및 Lao-Jagro 농장의 녹색 농장 농장을위한 소 무리를 취임식으로 준비 할 준비를하고 있습니다. Xiengkhuang의 Lao-Jagro Dairy Farm은 2019 년 Vinamilk에 의해 시작되었으며 지금까지 기본 건설 품목, 기계 및 장비 설치를 완료했으며 공식적으로 농장의 첫 번째 유제품 무리를 환영합니다. 1,000 명의 유제품 무리는 미국의 Vinamilk 전문가들에 의해 직접 선발되었으며, 베트남으로 전문화 된 선박으로 이송 된 후 라오스의 Xiengkhuang으로 이동했습니다.
   35 대의 자동차의 호송대는 Nghi Son International Port (Thanh HOA)에서 1000 개의 순수한 HF 유제품 소를 환영하고 밤에 Nam Buong Border Gate로 이동합니다.
   Vinamilk 대표의 정보에 따르면, 이것은 9-13 개월의 실크 암소 인 3 세대 계보, 실크 암소를 통해 유전자 전문가가 신중하게 선택한 순수한 HF 유제품 무리입니다.
   특히이 수입 된 젖소 무리를 사용하면 각 소가 총 유전자 효율 지수를 확인하고 평가합니다.
   젖소는 하루에 38-40 리터의 우유에 해당하는 평균 10,000 리터/물고기/305 일 사이클의 평균 출력으로 무리에서 선택됩니다.
   전문가 Vinamilk &amp; Lao-Jagro 그룹은 Nam Buong Border Gate에서 기다렸다가 소의 건강을 확인하고 라오스에서 다음 여행을 준비했습니다.
   미국에서 바다에서 베트남으로 여행하는 동안 유제품 무리는 미국 전문가 건강, 심리학 및 특수 설계 관리 체제에 의해 모니터링되었습니다.
   유제품 젖소 도킹은 베트남 전문가들에 의해 계속 점검되어 특수 차량을 받고 배치 할 것입니다.
   시원한 날씨는 소를 도로에서 더 편안하게 느끼게하는 데 기여합니다.
   각 차량에는 450km 이상의 라오스 여행을 통해 밀접하게 모니터링하기 위해 축산 및 수의학 전문가가 있습니다. 모든 정보는 베트남과 미국 전문가가 온라인으로보고, 업데이트 및 모니터링됩니다.
   Vinamilk의 농업 담당 이사 인 Trinh Phuong Nam은 다음과 같이 말했습니다 :“이번에는 유제품 젖소의 수입은 20 일 만에 미국에서 운송 된 배가 NGHI 아들 포트를 안전하게 도킹했습니다. 건강한 유제품 무리와 라오스의 새 집으로의 여행 준비. 1000 개의 유제품 젖소를 환영하는 사건은 또한 지방 당국에 의해 우려되어 35 대의 자동차가 소의 무리를 옮기고 Nam Buong Border Gate를 빠르게 입장 할 수있는 유리한 조건을 만들었습니다.”
   수입 된 유제품 젖소는 미국의 무리에서 직접 선택됩니다.
   Lao-Jagrro Farm (LAO)의 Sengphet Phetdara 감독에 따르면이 지역은 Tan Dao Cow Flock (새로 수입 된 COW)을 위해 예약되어 있으며 모든 치료 및 건강 관리 조건을 갖춘 수용 과정이 필요합니다. . 다이어트와 일상 생활은 새로운 소가 곧 새로운 환경에 통합되고 익숙해 지도록 특별히 설계되었습니다.
   “Xiengkhuang의 고원 환경은 시원하고 온화하기 때문에 유제품 무리에 매우 편안합니다. 그러나 무리는 여전히 안락함과 건강의 정신을 보장하기 위해 신중하게 모니터링 될 것입니다. 새로운 시간이 지난 후, 유제품 젖소가 각 개별 전자 칩에 부착되고 Vinamilk Cow Management 시스템의 일반 데이터베이스에서 공식적으로 모니터링됩니다.” - Sengphet Phetdara는 덧붙였습니다.
   유제품 무리는 특별히 보살핌을 받았으며, 곧 Vinamilk Lao-Jagro Farm의 새로운 생활 조건에 대해 알게되었습니다.
   라오스에서 일하는 Vinamilk의 전문가들 외에도 최근 몇 년 동안 라오스에서 채용 된 많은 인원들은 베트남의 Vinamilk 농장에 팬티 Nhat (Thanh Hoa), Tay Ninh와 같은 경험을 배우고 전문적인 교육을 배우고있었습니다.
   이것은 또한이 단지의 첫 번째 농장이 공식적으로 공식적으로 운영 될 때 인력 준비가되어 있으며, 8,000 톤의 크기와 우유 생산량은 최대 44,000 톤/년입니다.
   “Vinamilk는 수입 유제품 젖소를 대량으로받는 데 많은 경험을 가지고 있었으므로 조정 조직 작업은 베트남과 라오스에서 매끄럽고 리드미컬하게 이루어집니다. 이 수입 유제품 무리는 매우 의미가 있으며 Lao-Jagro의 직원들이 간절히 환영합니다. 왜냐하면 이것은 농장으로 수입 한 최초의 젖소 무리이기 때문입니다. Lao-Jagro Company의 총괄 이사 인 Daji Imori는 말했다.
   Vinamilk는 2019 년에 Xiengkhuang 고원 (LAO)의 유제품 농업 개발의 ​​농업 개발 및 장점을 실현하면서 여기에서 대규모 스케일 유제품 개발 프로젝트를 구현하는 데 투자했습니다.
   고원 환경은 유제품 젖소와 Xiengkhuang의 대형 깨끗한 토지 기금에 매우 편리합니다. 이는 유제품 농장을 개발하는 데 유리한 조건입니다.
   Lao-Jagro Project는 합작 투자에서 일본, 베트남 및 라오스의 세 파트너를 활용하는 것을 기반으로 Vinamilk의 Fresh Milk Material 확장 전략의 일부입니다.
   헛간 지역이 완성되었으며, 최초의 수입 유제품 무리를 농장으로 환영 할 준비가되었습니다.
   1 단계의 총 계획은 24,000이며,이 기간의 총 투자는 최대 1 억 5 천만 달러입니다.
   이 농장은 최종 건설 작업을 완료하고 Vinamilk의 베트남의 13 개의 유제품 농장과 유사한 고급 기술의 적용뿐만 아니라 기계 및 장비 설치를 가속화하고 있습니다.
   이번에는 1000 마리의 젖소를 수입하면서 농장은 2022 년 말 2022 년 말에 시작될 것으로 예상됩니다 ./.
 Bao Quyen -Vietq
   Vinamilk 대표의 정보에 따르면, 이것은 9-13 개월의 실크 암소 인 3 세대 계보, 실크 암소를 통해 유전자 전문가가 신중하게 선택한 순수한 HF 유제품 무리입니다. 특히이 수입 된 젖소 무리를 사용하면 각 소가 총 유전자 효율 지수를 확인하고 평가합니다. 젖소는 하루에 38-40 리터의 우유에 해당하는 평균 10,000 리터/물고기/305 일 사이클의 평균 출력으로 무리에서 선택됩니다.
   전문가 Vinamilk &amp; Lao-Jagro 그룹은 Nam Buong Border Gate에서 기다렸다가 소의 건강을 확인하고 라오스에서 다음 여행을 준비했습니다.
   미국에서 바다에서 베트남으로 여행하는 동안 유제품 무리는 미국 전문가 건강, 심리학 및 특수 설계 관리 체제에 의해 모니터링되었습니다.
   유제품 젖소 도킹은 베트남 전문가들에 의해 계속 점검되어 특수 차량을 받고 배치 할 것입니다.
   시원한 날씨는 소를 도로에서 더 편안하게 느끼게하는 데 기여합니다.
   각 차량에는 450km 이상의 라오스 여행을 통해 밀접하게 모니터링하기 위해 축산 및 수의학 전문가가 있습니다. 모든 정보는 베트남과 미국 전문가가 온라인으로보고, 업데이트 및 모니터링됩니다.
   Vinamilk의 농업 담당 이사 인 Trinh Phuong Nam은 다음과 같이 말했습니다 :“이번에는 유제품 젖소의 수입은 20 일 만에 미국에서 운송 된 배가 NGHI 아들 포트를 안전하게 도킹했습니다. 건강한 유제품 무리와 라오스의 새 집으로의 여행 준비. 1000 개의 유제품 젖소를 환영하는 사건은 또한 지방 당국에 의해 우려되어 35 대의 자동차가 소의 무리를 옮기고 Nam Buong Border Gate를 빠르게 입장 할 수있는 유리한 조건을 만들었습니다.”
   수입 된 유제품 젖소는 미국의 무리에서 직접 선택됩니다.
   Lao-Jagrro Farm (LAO)의 Sengphet Phetdara 감독에 따르면이 지역은 Tan Dao Cow Flock (새로 수입 된 COW)을 위해 예약되어 있으며 모든 치료 및 건강 관리 조건을 갖춘 수용 과정이 필요합니다. . 다이어트와 일상 생활은 새로운 소가 곧 새로운 환경에 통합되고 익숙해 지도록 특별히 설계되었습니다.
   “Xiengkhuang의 고원 환경은 시원하고 온화하기 때문에 유제품 무리에 매우 편안합니다. 그러나 무리는 여전히 안락함과 건강의 정신을 보장하기 위해 신중하게 모니터링 될 것입니다. 새로운 시간이 지난 후, 유제품 젖소가 각 개별 전자 칩에 부착되고 Vinamilk Cow Management 시스템의 일반 데이터베이스에서 공식적으로 모니터링됩니다.” - Sengphet Phetdara는 덧붙였습니다.
   유제품 무리는 특별히 보살핌을 받았으며, 곧 Vinamilk Lao-Jagro Farm의 새로운 생활 조건에 대해 알게되었습니다.
   라오스에서 일하는 Vinamilk의 전문가들 외에도 최근 몇 년 동안 라오스에서 채용 된 많은 인원들은 베트남의 Vinamilk 농장에 팬티 Nhat (Thanh Hoa), Tay Ninh와 같은 경험을 배우고 전문적인 교육을 배우고있었습니다.
   이것은 또한이 단지의 첫 번째 농장이 공식적으로 공식적으로 운영 될 때 인력 준비가되어 있으며, 8,000 톤의 크기와 우유 생산량은 최대 44,000 톤/년입니다.
   “Vinamilk는 수입 유제품 젖소를 대량으로받는 데 많은 경험을 가지고 있었으므로 조정 조직 작업은 베트남과 라오스에서 매끄럽고 리드미컬하게 이루어집니다. 이 수입 유제품 무리는 매우 의미가 있으며 Lao-Jagro의 직원들이 간절히 환영합니다. 왜냐하면 이것은 농장으로 수입 한 최초의 젖소 무리이기 때문입니다. Lao-Jagro Company의 총괄 이사 인 Daji Imori는 말했다.
   Vinamilk는 2019 년에 Xiengkhuang 고원 (LAO)의 유제품 농업 개발의 ​​농업 개발 및 장점을 실현하면서 여기에서 대규모 스케일 유제품 개발 프로젝트를 구현하는 데 투자했습니다.
   고원 환경은 유제품 젖소와 Xiengkhuang의 대형 깨끗한 토지 기금에 매우 편리합니다. 이는 유제품 농장을 개발하는 데 유리한 조건입니다.
   Lao-Jagro Project는 합작 투자에서 일본, 베트남 및 라오스의 세 파트너를 활용하는 것을 기반으로 Vinamilk의 Fresh Milk Material 확장 전략의 일부입니다.
   헛간 지역이 완성되었으며, 최초의 수입 유제품 무리를 농장으로 환영 할 준비가되었습니다.
   1 단계의 총 계획은 24,000이며,이 기간의 총 투자는 최대 1 억 5 천만 달러입니다.
   이 농장은 최종 건설 작업을 완료하고 Vinamilk의 베트남의 13 개의 유제품 농장과 유사한 고급 기술의 적용뿐만 아니라 기계 및 장비 설치를 가속화하고 있습니다.
   이번에는 1000 마리의 젖소를 수입하면서 농장은 2022 년 말 2022 년 말에 시작될 것으로 예상됩니다 ./.
 Bao Quyen -Vietq
   미국에서 바다에서 베트남으로 여행하는 동안 유제품 무리는 미국 전문가 건강, 심리학 및 특수 설계 관리 체제에 의해 모니터링되었습니다. 유제품 젖소 도킹은 베트남 전문가들에 의해 계속 점검되어 특수 차량을 받고 배치 할 것입니다.
   시원한 날씨는 소를 도로에서 더 편안하게 느끼게하는 데 기여합니다.
   각 차량에는 450km 이상의 라오스 여행을 통해 밀접하게 모니터링하기 위해 축산 및 수의학 전문가가 있습니다. 모든 정보는 베트남과 미국 전문가가 온라인으로보고, 업데이트 및 모니터링됩니다.
   Vinamilk의 농업 담당 이사 인 Trinh Phuong Nam은 다음과 같이 말했습니다 :“이번에는 유제품 젖소의 수입은 20 일 만에 미국에서 운송 된 배가 NGHI 아들 포트를 안전하게 도킹했습니다. 건강한 유제품 무리와 라오스의 새 집으로의 여행 준비. 1000 개의 유제품 젖소를 환영하는 사건은 또한 지방 당국에 의해 우려되어 35 대의 자동차가 소의 무리를 옮기고 Nam Buong Border Gate를 빠르게 입장 할 수있는 유리한 조건을 만들었습니다.”
   수입 된 유제품 젖소는 미국의 무리에서 직접 선택됩니다.
   Lao-Jagrro Farm (LAO)의 Sengphet Phetdara 감독에 따르면이 지역은 Tan Dao Cow Flock (새로 수입 된 COW)을 위해 예약되어 있으며 모든 치료 및 건강 관리 조건을 갖춘 수용 과정이 필요합니다. . 다이어트와 일상 생활은 새로운 소가 곧 새로운 환경에 통합되고 익숙해 지도록 특별히 설계되었습니다.
   “Xiengkhuang의 고원 환경은 시원하고 온화하기 때문에 유제품 무리에 매우 편안합니다. 그러나 무리는 여전히 안락함과 건강의 정신을 보장하기 위해 신중하게 모니터링 될 것입니다. 새로운 시간이 지난 후, 유제품 젖소가 각 개별 전자 칩에 부착되고 Vinamilk Cow Management 시스템의 일반 데이터베이스에서 공식적으로 모니터링됩니다.” - Sengphet Phetdara는 덧붙였습니다.
   유제품 무리는 특별히 보살핌을 받았으며, 곧 Vinamilk Lao-Jagro Farm의 새로운 생활 조건에 대해 알게되었습니다.
   라오스에서 일하는 Vinamilk의 전문가들 외에도 최근 몇 년 동안 라오스에서 채용 된 많은 인원들은 베트남의 Vinamilk 농장에 팬티 Nhat (Thanh Hoa), Tay Ninh와 같은 경험을 배우고 전문적인 교육을 배우고있었습니다.
   이것은 또한이 단지의 첫 번째 농장이 공식적으로 공식적으로 운영 될 때 인력 준비가되어 있으며, 8,000 톤의 크기와 우유 생산량은 최대 44,000 톤/년입니다.
   “Vinamilk는 수입 유제품 젖소를 대량으로받는 데 많은 경험을 가지고 있었으므로 조정 조직 작업은 베트남과 라오스에서 매끄럽고 리드미컬하게 이루어집니다. 이 수입 유제품 무리는 매우 의미가 있으며 Lao-Jagro의 직원들이 간절히 환영합니다. 왜냐하면 이것은 농장으로 수입 한 최초의 젖소 무리이기 때문입니다. Lao-Jagro Company의 총괄 이사 인 Daji Imori는 말했다.
   Vinamilk는 2019 년에 Xiengkhuang 고원 (LAO)의 유제품 농업 개발의 ​​농업 개발 및 장점을 실현하면서 여기에서 대규모 스케일 유제품 개발 프로젝트를 구현하는 데 투자했습니다.
   고원 환경은 유제품 젖소와 Xiengkhuang의 대형 깨끗한 토지 기금에 매우 편리합니다. 이는 유제품 농장을 개발하는 데 유리한 조건입니다.
   Lao-Jagro Project는 합작 투자에서 일본, 베트남 및 라오스의 세 파트너를 활용하는 것을 기반으로 Vinamilk의 Fresh Milk Material 확장 전략의 일부입니다.
   헛간 지역이 완성되었으며, 최초의 수입 유제품 무리를 농장으로 환영 할 준비가되었습니다.
   1 단계의 총 계획은 24,000이며,이 기간의 총 투자는 최대 1 억 5 천만 달러입니다.
   이 농장은 최종 건설 작업을 완료하고 Vinamilk의 베트남의 13 개의 유제품 농장과 유사한 고급 기술의 적용뿐만 아니라 기계 및 장비 설치를 가속화하고 있습니다.
   이번에는 1000 마리의 젖소를 수입하면서 농장은 2022 년 말 2022 년 말에 시작될 것으로 예상됩니다 ./.
 Bao Quyen -Vietq
   각 차량에는 450km 이상의 라오스 여행을 통해 밀접하게 모니터링하기 위해 축산 및 수의학 전문가가 있습니다. 모든 정보는 베트남과 미국 전문가가 온라인으로보고, 업데이트 및 모니터링됩니다. Vinamilk의 농업 담당 이사 인 Trinh Phuong Nam은 다음과 같이 말했습니다 :“이번에는 유제품 젖소의 수입은 20 일 만에 미국에서 운송 된 배가 NGHI 아들 포트를 안전하게 도킹했습니다. 건강한 유제품 무리와 라오스의 새 집으로의 여행 준비. 1000 개의 유제품 젖소를 환영하는 사건은 또한 지방 당국에 의해 우려되어 35 대의 자동차가 소의 무리를 옮기고 Nam Buong Border Gate를 빠르게 입장 할 수있는 유리한 조건을 만들었습니다.”
   수입 된 유제품 젖소는 미국의 무리에서 직접 선택됩니다.
   Lao-Jagrro Farm (LAO)의 Sengphet Phetdara 감독에 따르면이 지역은 Tan Dao Cow Flock (새로 수입 된 COW)을 위해 예약되어 있으며 모든 치료 및 건강 관리 조건을 갖춘 수용 과정이 필요합니다. . 다이어트와 일상 생활은 새로운 소가 곧 새로운 환경에 통합되고 익숙해 지도록 특별히 설계되었습니다.
   “Xiengkhuang의 고원 환경은 시원하고 온화하기 때문에 유제품 무리에 매우 편안합니다. 그러나 무리는 여전히 안락함과 건강의 정신을 보장하기 위해 신중하게 모니터링 될 것입니다. 새로운 시간이 지난 후, 유제품 젖소가 각 개별 전자 칩에 부착되고 Vinamilk Cow Management 시스템의 일반 데이터베이스에서 공식적으로 모니터링됩니다.” - Sengphet Phetdara는 덧붙였습니다.
   유제품 무리는 특별히 보살핌을 받았으며, 곧 Vinamilk Lao-Jagro Farm의 새로운 생활 조건에 대해 알게되었습니다.
   라오스에서 일하는 Vinamilk의 전문가들 외에도 최근 몇 년 동안 라오스에서 채용 된 많은 인원들은 베트남의 Vinamilk 농장에 팬티 Nhat (Thanh Hoa), Tay Ninh와 같은 경험을 배우고 전문적인 교육을 배우고있었습니다.
   이것은 또한이 단지의 첫 번째 농장이 공식적으로 공식적으로 운영 될 때 인력 준비가되어 있으며, 8,000 톤의 크기와 우유 생산량은 최대 44,000 톤/년입니다.
   “Vinamilk는 수입 유제품 젖소를 대량으로받는 데 많은 경험을 가지고 있었으므로 조정 조직 작업은 베트남과 라오스에서 매끄럽고 리드미컬하게 이루어집니다. 이 수입 유제품 무리는 매우 의미가 있으며 Lao-Jagro의 직원들이 간절히 환영합니다. 왜냐하면 이것은 농장으로 수입 한 최초의 젖소 무리이기 때문입니다. Lao-Jagro Company의 총괄 이사 인 Daji Imori는 말했다.
   Vinamilk는 2019 년에 Xiengkhuang 고원 (LAO)의 유제품 농업 개발의 ​​농업 개발 및 장점을 실현하면서 여기에서 대규모 스케일 유제품 개발 프로젝트를 구현하는 데 투자했습니다.
   고원 환경은 유제품 젖소와 Xiengkhuang의 대형 깨끗한 토지 기금에 매우 편리합니다. 이는 유제품 농장을 개발하는 데 유리한 조건입니다.
   Lao-Jagro Project는 합작 투자에서 일본, 베트남 및 라오스의 세 파트너를 활용하는 것을 기반으로 Vinamilk의 Fresh Milk Material 확장 전략의 일부입니다.
   헛간 지역이 완성되었으며, 최초의 수입 유제품 무리를 농장으로 환영 할 준비가되었습니다.
   1 단계의 총 계획은 24,000이며,이 기간의 총 투자는 최대 1 억 5 천만 달러입니다.
   이 농장은 최종 건설 작업을 완료하고 Vinamilk의 베트남의 13 개의 유제품 농장과 유사한 고급 기술의 적용뿐만 아니라 기계 및 장비 설치를 가속화하고 있습니다.
   이번에는 1000 마리의 젖소를 수입하면서 농장은 2022 년 말 2022 년 말에 시작될 것으로 예상됩니다 ./.
 Bao Quyen -Vietq
   Lao-Jagrro Farm (LAO)의 Sengphet Phetdara 감독에 따르면이 지역은 Tan Dao Cow Flock (새로 수입 된 COW)을 위해 예약되어 있으며 모든 치료 및 건강 관리 조건을 갖춘 수용 과정이 필요합니다. . 다이어트와 일상 생활은 새로운 소가 곧 새로운 환경에 통합되고 익숙해 지도록 특별히 설계되었습니다. “Xiengkhuang의 고원 환경은 시원하고 온화하기 때문에 유제품 무리에 매우 편안합니다. 그러나 무리는 여전히 안락함과 건강의 정신을 보장하기 위해 신중하게 모니터링 될 것입니다. 새로운 시간이 지난 후, 유제품 젖소가 각 개별 전자 칩에 부착되고 Vinamilk Cow Management 시스템의 일반 데이터베이스에서 공식적으로 모니터링됩니다.” - Sengphet Phetdara는 덧붙였습니다.
   유제품 무리는 특별히 보살핌을 받았으며, 곧 Vinamilk Lao-Jagro Farm의 새로운 생활 조건에 대해 알게되었습니다.
   라오스에서 일하는 Vinamilk의 전문가들 외에도 최근 몇 년 동안 라오스에서 채용 된 많은 인원들은 베트남의 Vinamilk 농장에 팬티 Nhat (Thanh Hoa), Tay Ninh와 같은 경험을 배우고 전문적인 교육을 배우고있었습니다.
   이것은 또한이 단지의 첫 번째 농장이 공식적으로 공식적으로 운영 될 때 인력 준비가되어 있으며, 8,000 톤의 크기와 우유 생산량은 최대 44,000 톤/년입니다.
   “Vinamilk는 수입 유제품 젖소를 대량으로받는 데 많은 경험을 가지고 있었으므로 조정 조직 작업은 베트남과 라오스에서 매끄럽고 리드미컬하게 이루어집니다. 이 수입 유제품 무리는 매우 의미가 있으며 Lao-Jagro의 직원들이 간절히 환영합니다. 왜냐하면 이것은 농장으로 수입 한 최초의 젖소 무리이기 때문입니다. Lao-Jagro Company의 총괄 이사 인 Daji Imori는 말했다.
   Vinamilk는 2019 년에 Xiengkhuang 고원 (LAO)의 유제품 농업 개발의 ​​농업 개발 및 장점을 실현하면서 여기에서 대규모 스케일 유제품 개발 프로젝트를 구현하는 데 투자했습니다.
   고원 환경은 유제품 젖소와 Xiengkhuang의 대형 깨끗한 토지 기금에 매우 편리합니다. 이는 유제품 농장을 개발하는 데 유리한 조건입니다.
   Lao-Jagro Project는 합작 투자에서 일본, 베트남 및 라오스의 세 파트너를 활용하는 것을 기반으로 Vinamilk의 Fresh Milk Material 확장 전략의 일부입니다.
   헛간 지역이 완성되었으며, 최초의 수입 유제품 무리를 농장으로 환영 할 준비가되었습니다.
   1 단계의 총 계획은 24,000이며,이 기간의 총 투자는 최대 1 억 5 천만 달러입니다.
   이 농장은 최종 건설 작업을 완료하고 Vinamilk의 베트남의 13 개의 유제품 농장과 유사한 고급 기술의 적용뿐만 아니라 기계 및 장비 설치를 가속화하고 있습니다.
   이번에는 1000 마리의 젖소를 수입하면서 농장은 2022 년 말 2022 년 말에 시작될 것으로 예상됩니다 ./.
 Bao Quyen -Vietq
   라오스에서 일하는 Vinamilk의 전문가들 외에도 최근 몇 년 동안 라오스에서 채용 된 많은 인원들은 베트남의 Vinamilk 농장에 팬티 Nhat (Thanh Hoa), Tay Ninh와 같은 경험을 배우고 전문적인 교육을 배우고있었습니다. 이것은 또한이 단지의 첫 번째 농장이 공식적으로 공식적으로 운영 될 때 인력 준비가되어 있으며, 8,000 톤의 크기와 우유 생산량은 최대 44,000 톤/년입니다. “Vinamilk는 수입 유제품 젖소를 대량으로받는 데 많은 경험을 가지고 있었으므로 조정 조직 작업은 베트남과 라오스에서 매끄럽고 리드미컬하게 이루어집니다. 이 수입 유제품 무리는 매우 의미가 있으며 Lao-Jagro의 직원들이 간절히 환영합니다. 왜냐하면 이것은 농장으로 수입 한 최초의 젖소 무리이기 때문입니다. Lao-Jagro Company의 총괄 이사 인 Daji Imori는 말했다. Vinamilk는 2019 년에 Xiengkhuang 고원 (LAO)의 유제품 농업 개발의 ​​농업 개발 및 장점을 실현하면서 여기에서 대규모 스케일 유제품 개발 프로젝트를 구현하는 데 투자했습니다. 고원 환경은 유제품 젖소와 Xiengkhuang의 대형 깨끗한 토지 기금에 매우 편리합니다. 이는 유제품 농장을 개발하는 데 유리한 조건입니다. Lao-Jagro Project는 합작 투자에서 일본, 베트남 및 라오스의 세 파트너를 활용하는 것을 기반으로 Vinamilk의 Fresh Milk Material 확장 전략의 일부입니다.
   헛간 지역이 완성되었으며, 최초의 수입 유제품 무리를 농장으로 환영 할 준비가되었습니다.
   1 단계의 총 계획은 24,000이며,이 기간의 총 투자는 최대 1 억 5 천만 달러입니다.
   이 농장은 최종 건설 작업을 완료하고 Vinamilk의 베트남의 13 개의 유제품 농장과 유사한 고급 기술의 적용뿐만 아니라 기계 및 장비 설치를 가속화하고 있습니다.
   이번에는 1000 마리의 젖소를 수입하면서 농장은 2022 년 말 2022 년 말에 취임 할 것으로 예상됩니다 ./.
 Bao Quyen -Vietq
   1 단계의 총 계획은 24,000이며,이 기간의 총 투자는 최대 1 억 5 천만 달러입니다. 이 농장은 최종 건설 작업을 완료하고 Vinamilk의 베트남의 13 개의 유제품 농장과 유사한 고급 기술의 적용뿐만 아니라 기계 및 장비 설치를 가속화하고 있습니다. 이번에는 1000 마리의 젖소를 수입하면서 농장은 2022 년 말 2022 년 말에 취임 할 것으로 예상됩니다 ./. Bao Quyen -Vietq</t>
  </si>
  <si>
    <t>PV의 문서에 따르면, 지난 5 년간, Hoanh Son Technology Co., Ltd.는 직접 입찰 또는 온라인을 통해 독립 계약자 또는 합작 투자로 많은 입찰 패키지를 얻었습니다. 소프트웨어 제공 온라인 공공 서비스 포트, 문서 관리 시스템 및 운영 운영 업그레이드, 내부 운영 포트를위한 소프트웨어 구축, 소프트웨어 건설 공급 및 지구 및 도시의 관리 개혁, 장비 조달을위한 장비 설치 장비. "혼자 야드"는 입찰에서 승리했으며 가장 최근에는 Ha Tinh Province의 인민위원회 사무실이 투자 한 136 억 VND의 입찰 패키지를 얻었습니다.
 쇼핑 장비를위한 입찰 패키지, 온라인 공공 서비스 포트 업그레이드 ... (사진 : 그림)
   이 입찰 패키지의 목표는 소프트웨어 시스템을 최적화하고 오류, 문제 및 부적합을 철저히 극복하여 서비스 품질 및 응용 프로그램 효율성을 향상시키는 것입니다. 특히, 대표단 대표국 및 지방 인민위원회, 지방 인민위원회 및 기타 부서 및 지부의 사무실에서 온라인 활동의 지시, 행정 및 운영; Ha Tinh 지방의 지구, 도시 및 도시의 인민위원회. 전자 기록 관리의 요구 사항을 충족하기 위해 기능과 기능을 추가합니다. 전자 데이터 관리웨어 하우스를 개발하여 전자 환경에서 관리 절차를 수행합니다.
   위 목표를 실현하기 위해 Ha Tinh Province의 인민위원회는 Ha Tinh People 's Committee의 사무실을 투자자 및 입찰 패키지 "01.2 TBPM : 구매 장비, 온라인 공공 서비스 포털, 문서 관리 및 운영 관리 소프트웨어를 업그레이드했습니다. 체계; 데이터 센터에 추가 장비를 통합하여 법령 번호 45/2020/ND-CP 및 법령 No. 30/2020/ND-CP 정부의 Ha Tinh Provincial People 's Committee가 12 일에 초대했습니다. /15/2021 (TBMT 20211250863-00) VND 이상 13,661 억.
 이 입찰 패키지는 Hoanh Son -Tan Dan 계약자의 합작 투자에 의해 입찰되었지만 투자자는 다음과 같이 입찰을 취소하기로 결정했습니다. BID Dossier는 입찰 초대장 Dossier의 요구 사항을 충족하지 않았습니다.
   입찰 개설 결과 (처음으로 -PV), Hoanh Son Technology Co., Ltd.의 합작 투자 및 Tan Dan Computer Joint Company (Hoanh Son -Tan Dan Contractor의 합작 투자) 입찰 DD가 입찰 문서의 요구 사항을 충족시키지 않았기 때문에 2022 년 1 월 18 일에 입찰을 취소 할 수있는 입찰 (입찰)을 적용하는 유일한 단위는 투자자가 발표했습니다.
   2022 년 2 월 14 일,이 패키지는 13,661,236,892 VND에 대한 투자자 (TBMT 20220213884-00)가 계속 초대했습니다. 특히, 네트워크에 계속 초대되고 있지만 입찰 결과에 따르면,이 패키지에는 Hoanh Son -Tan Dan Contractor의 합작 투자만으로 입찰 서류를 제출하고 13,623,962,800 구리에 대한 입찰가를 제공합니다.
   그 후,이 패키지는 Hoanh Son의 합작 투자에 대한 발표에 대해 2022 년 3 월 30 일에 결정 번호 66/QD-VPUB를 발행하기 위해 Ha Tinh 지방 인민위원회 인민위원회의 Le Minh Dao-Chief가 서명했습니다. -Tan Dan은 VND 13,623,96,800에 대한 위의 입찰 패키지에서 우승 한 VND 37,274 백만으로 0.2%의 할인율에 해당합니다 (계약 성과 시간은 180 일입니다).
 Hoanh Son -Tan Dan Contractor의 합작 투자는 또한 Huong Khe District People 's Committee가 12,529,967,850 VND에 투자 한 입찰 패키지에 참석하고 타격 할 수있는 유일한 단위입니다.
   Huong Khe District, 2021 년 9 월, 패키지 "01.PM-TB : 지구에서 공동체 및 도시로의 행정 개혁을위한 장비를 공급하고 설치하기위한 소프트웨어 구축"정보 기술 인프라, 빌딩의 투자 프로젝트에 따라 Huong Khe District의 인민위원회가 투자 한 지구에서 공동체 및 도시까지 행정 개혁을위한 관리 소프트웨어 및 관리 서비스 12,572,705,302 Dong에 대한 온라인 문서를 수신하는 넓은 입찰을 조직했습니다.
   마찬가지로 Ha Tinh 지방 인민위원회 (Ha Tinh Provincial People 's Committee)가 투자 한 입찰 패키지와 마찬가지로, Hoanh Son의 합작 투자 - 탄 댄 계약 업체는 또한 참석 한 유일한 단위이며, 입찰 패키지는 12,529,967,850 VND, 41,737 백만 구리를 상당합니다. 할인율 0.3%. 계약자 No. 10463/QD-Ubnd를 선택하기로 한 결정은 2021 년 9 월 1 일 Huong Khe District 인민위원회의 Ngo Xuan Ninh-Chairman에 의해 승인되었습니다.
   Loc Ha District에서 한 달도 채되지 않아 Hoanh Son의 합작 투자 - 탄 댄 계약자도 입찰 패키지에 참여하는 유일한 계약자이기도합니다. Loc Ha District People 's Committee의 인민 협의회에 의해. 이 입찰 패키지는 또한 9,891,935,000 VND를 위해 광범위하게 초대되어 입찰 서류를 온라인으로 받았습니다.
 LCNT의 결정은 2021 년 6 월 21 일 Thach Ha District Construction Investment Management Board의 NGO DUC Quy 씨가 서명했습니다.
   입찰 개막 결과에 따르면, Hoanh Son -Tan Dan Contractor의 합작 투자는 VND 9,852,544,000에 대한 입찰했다. 계약자를 선발하기로 한 결정은 나중에 2021 년 8 월 12 일 Loc Ha District의 인민위원회 사무실의 Phan Anh Tuan 씨에 의해 서명되었습니다. 할인율에 해당하는 39,391 백만 동동은 0.3%에 불과합니다.
   Thach Ha District에서 Hoanh Son -Tan Dan 계약자의 합작 투자는 또한 참석 한 유일한 계약자이며 NGO DUC Quy 씨가 서명했습니다. 프로젝트의 계약자 선택 결과 승인 "장비의 추가 구매; 지구의 내부 운영 포털을위한 빌딩 구성 요소 소프트웨어”VND 8,896,934,000, VND 37,3100 만의 가격과 함께 VND 8,934,245,000의 입찰 패키지 가격과 비교하여 3,710 만 명이 0.4%의 할인율과 동일합니다 계약).
   Hong Linh Town에서 Hoanh Son -Tan Dan Contractor의 합작 투자는 입찰 패키지에 참여한 유일한 계약자 "보안 카메라 시스템 설치; Hong Linh Town의 내부 운영 포털 서비스를 제공하는 건물 구성 요소 소프트웨어”Hong Linh Town People 's Committee가 투자 한 PMU는 네트워크를 통해 9,165. 462,000 VND를 통한 마을 건설에 투자했습니다.
 LCNT의 결정은 Mr. Vo Cong Ham- Duc Tho District People 's Committee 회장이 서명했습니다.
   입찰 개막 결과에 따르면 부부는 VND 9,128,592,000, VND 36,870 백만에 대한 입찰을 0.4%의 할인율에 해당합니다. 계약자를 선발하기로 한 결정은 나중에 홍 린 (Hong Linh) 마을 건설에 투자하기 위해 PMU의 Nguyen Nhu Hieu 씨가 서명했습니다. 9,128,592,000 VND.
 "전문가"가 직접 승리했습니다
   위에서 언급 한 바와 같이, Hoanh Son Technology Co., Ltd. 및 Tan Dan Computer Joint Company는 입찰 패키지가 스크립트 "말 혼자"와 함께 네트워크에 널리 초대되었을 때 입찰을 획득했을뿐만 아니라 입찰을 받았을뿐입니다. 직접 입찰을 통해이 합작 투자는 2018-2020 기간 동안 많은 대형 값 입찰 패키지를 수상했습니다.
   특히 2020 년까지 Hoanh Son Contractor -Military Telecom Industry Group의 합작 투자는 Duc Tho District의 인민위원회에 의해 입찰 패키지를 얻기 위해 발표되었습니다. "01. PM-TB : VND 12,688,000,000의 승인 된 디자인 서류에 따라 지구 내부 관리를위한 장비를 보충하는 구성 요소 소프트웨어 구축. 이 결정은 2020 년 7 월 23 일 Duc Tho District People 's Committee 회장 Vo Cong Ham이 서명했습니다.
 2018 년과 2019 년에 인민 협의회 사무실과 KY Anh Town의 인민위원회가 투자 한 2 개의 입찰 패키지는 Hoanh Son Technology Co., Ltd에 등록됩니다.
   2019 년, "01.TB : 구매 장비, 내부 운영 포트 모듈 구매, 텍스트 관리 소프트웨어 및 작업 기록을 복제, 타운 리더의 소프트웨어 모니터링 소프트웨어를 배포하는 장비 구매, 인민 협의회 사무실 및 인민위원회에 의해 투자했습니다. Ky Anh Town. Hoanh Son -Tan Dan Contractor의 합작 투자는 10,375,127,000 VND에 대한 입찰에서 승리했으며, 2 억 2,981 백만 VND 하락으로 10,401.108,000 VND의 입찰 패키지 가격과 비교하여 0.2%의 할인율에 해당합니다.
   2018 년 9 월, 2018 년 9 월, 인민 협의회 사무실과 KY Anh Town의 인민위원회 투자자, "전쟁 독립"으로 Hoanh Son Technology Co., Ltd는이 투자자가 패키지를이기겠다고 발표했습니다. 계약 업체 "01.XL : LAN 시스템 구축, 도시의 전자 통신 항구 업그레이드, 장비 구매, 지구 및 공동체 수준에 작업 기록 소프트웨어를 배포하여"4,254,517,000 VND에서 21,526 백만을 줄였습니다.
   거의 10 일 전, Hoanh Son -Tan Dan Contractor의 합작 투자도 입찰 패키지에서 우승을 차지하겠다고 발표되었습니다. "01.HH : 쇼핑, 하드웨어 장비 설치; 관리 소프트웨어 시스템 구축 및 업그레이드; "Ha Tinh 지방의 전체 경찰에 대한 행정 개혁을위한 정보 기술을 적용하는 프로젝트"에 따라 기술 이전 교육 및 지침 9,462,439,000 VND, 21,681 백만 구리.
   또는 입찰 패키지에서 "지구 및 공동체 및 도시를위한 LAN 시스템 및 구매 장비 건축; HSCV 관리 소프트웨어 배포 및 조정; 사용을위한 교육 및 지침”은 VND 4,352,605,472의 Thach Ha District 인민위원회에 의해 투자됩니다. Hoanh Son Technology Co., Ltd.는 독립적으로 참석 하여이 입찰 패키지를 4,323,054,000 VND, 29.551 백만 VND로 0.6%의 할인율에 해당했습니다. 이 결정은 2018 년 3 월 8 일 Thach Ha District 인민위원회 회장 인 Tran Viet Ha가 서명 한 결정.
 Hoanh Son Contractor는 Ha Tinh의 주 재무부가 투자 한 "작은"가치로 1 팩을 슬라이드합니다.
   통계는 입찰 여행 전반에 걸쳐 국가 입찰 네트워크를 통해 공개되며, Hoanh Son Technology는 총 가치가 95 억을 초과하는 10 개의 패키지를 포함한 10 개의 패키지를 포함하여 약 12 ​​개의 패키지 (1 개 취소 패키지)에 참석했습니다. 그들이 "잃어버린"유일한 프로젝트는 "Cam Xuyen State Treasury의 컴퓨터 네트워크를 리노베이션하고 설치하는 패키지였습니다. Huong Son State Treasury; Nghi Xuan State Treasury 및 Ha Tinh State Treasury Office”Ha Tinh State Treasury의 마지막 6 개월 동안 부동산 프로젝트에 따라.
   따라서이 입찰 패키지는 158,351,000 VND에 대한 국내 경쟁이 단축 된 경쟁 형태를 승인하도록 초대되었습니다. 발표 된 결과에 따르면, Hoanh Son Technology Contractor (독립적 인 입찰)에 따르면 2,416,540 Dong (6 위 - 마지막) 만 제공 한 후 투자자는 VND 122,235,000에 대한 입찰에 대한 가장 경쟁력있는 가격을 22% 하락했습니다. 입찰 가격에.
   설문 조사에 따르면이 사업 본부는 Ha Tinh City의 작은 골목에서 "숨겨진"것으로, 정보 기술 분야에서 상당히 "꽉 끼는"것으로 나타났습니다. 그러나 많은 입찰 패키지는 Ha Tinh Province의 많은 투자자들에게 소프트웨어 솔루션 및 장비 쇼핑을 제공하는 데 반복적으로 참여하고 있습니다.
           Hoanh Son Technology Co., Ltd는 2014 년부터 원래 소유자 인 Tang van Phap (SN 1945)과 함께 운영되었습니다. 현재이 비즈니스는 본사를 4, 골목 10, Xuan Dieu Street, Bac ha Ward, Ha Tinh City에 등록합니다. 이사와 법정 대표의 직책을 보유한 사람은 Nguyen Thi Thanh Huong (SN 1985)입니다.
           2002 년부터 운영 된 Tan Dan Computer Joint 주식 회사의 합작 투자 회원은 하노이 동 DAN DA District의 Hang Bot Ward에 주소를 등록했습니다. Nguyen Vu Quynh (SN 1981) 고향 Nam Dinh는 이사와 법률 대표의 직책을 맡았습니다.
   이 입찰 패키지의 목표는 소프트웨어 시스템을 최적화하고 오류, 문제 및 부적합을 철저히 극복하여 서비스 품질 및 응용 프로그램 효율성을 향상시키는 것입니다. 특히, 대표단 대표국 및 지방 인민위원회, 지방 인민위원회 및 기타 부서 및 지부의 사무실에서 온라인 활동의 지시, 행정 및 운영; Ha Tinh 지방의 지구, 도시 및 도시의 인민위원회. 전자 기록 관리의 요구 사항을 충족하기 위해 기능과 기능을 추가합니다. 전자 데이터 관리웨어 하우스를 개발하여 전자 환경에서 관리 절차를 수행합니다. 위 목표를 실현하기 위해 Ha Tinh Province의 인민위원회는 Ha Tinh People 's Committee의 사무실을 투자자 및 입찰 패키지 "01.2 TBPM : 구매 장비, 온라인 공공 서비스 포털, 문서 관리 및 운영 관리 소프트웨어를 업그레이드했습니다. 체계; 데이터 센터에 추가 장비를 통합하여 법령 번호 45/2020/ND-CP 및 법령 No. 30/2020/ND-CP 정부의 Ha Tinh Provincial People 's Committee가 12 일에 초대했습니다. /15/2021 (TBMT 20211250863-00) VND 이상 13,661 억.
 이 입찰 패키지는 Hoanh Son -Tan Dan 계약자의 합작 투자에 의해 입찰되었지만 투자자는 다음과 같이 입찰을 취소하기로 결정했습니다. BID Dossier는 입찰 초대장 Dossier의 요구 사항을 충족하지 않았습니다.
   입찰 개설 결과 (처음으로 -PV), Hoanh Son Technology Co., Ltd.의 합작 투자 및 Tan Dan Computer Joint Company (Hoanh Son -Tan Dan Contractor의 합작 투자) 입찰 DD가 입찰 문서의 요구 사항을 충족시키지 않았기 때문에 2022 년 1 월 18 일에 입찰을 취소 할 수있는 입찰 (입찰)을 적용하는 유일한 단위는 투자자가 발표했습니다.
   2022 년 2 월 14 일,이 패키지는 13,661,236,892 VND에 대한 투자자 (TBMT 20220213884-00)가 계속 초대했습니다. 특히, 네트워크에 계속 초대되고 있지만 입찰 결과에 따르면,이 패키지에는 Hoanh Son -Tan Dan Contractor의 합작 투자만으로 입찰 서류를 제출하고 13,623,962,800 구리에 대한 입찰가를 제공합니다.
   그 후,이 패키지는 Hoanh Son의 합작 투자에 대한 발표에 대해 2022 년 3 월 30 일에 결정 번호 66/QD-VPUB를 발행하기 위해 Ha Tinh 지방 인민위원회 인민위원회의 Le Minh Dao-Chief가 서명했습니다. -Tan Dan은 VND 13,623,96,800에 대한 위의 입찰 패키지에서 우승 한 VND 37,274 백만으로 0.2%의 할인율에 해당합니다 (계약 성과 시간은 180 일입니다).
 Hoanh Son -Tan Dan Contractor의 합작 투자는 또한 Huong Khe District People 's Committee가 12,529,967,850 VND에 투자 한 입찰 패키지에 참석하고 타격 할 수있는 유일한 단위입니다.
   Huong Khe District, 2021 년 9 월, 패키지 "01.PM-TB : 지구에서 공동체 및 도시로의 행정 개혁을위한 장비를 공급하고 설치하기위한 소프트웨어 구축"정보 기술 인프라, 빌딩의 투자 프로젝트에 따라 Huong Khe District의 인민위원회가 투자 한 지구에서 공동체 및 도시까지 행정 개혁을위한 관리 소프트웨어 및 관리 서비스 12,572,705,302 Dong에 대한 온라인 문서를 수신하는 넓은 입찰을 조직했습니다.
   마찬가지로 Ha Tinh 지방 인민위원회 (Ha Tinh Provincial People 's Committee)가 투자 한 입찰 패키지와 마찬가지로, Hoanh Son의 합작 투자 - 탄 댄 계약 업체는 또한 참석 한 유일한 단위이며, 입찰 패키지는 12,529,967,850 VND, 41,737 백만 구리를 상당합니다. 할인율 0.3%. 계약자 No. 10463/QD-Ubnd를 선택하기로 한 결정은 2021 년 9 월 1 일 Huong Khe District 인민위원회의 Ngo Xuan Ninh-Chairman에 의해 승인되었습니다.
   Loc Ha District에서 한 달도 채되지 않아 Hoanh Son의 합작 투자 - 탄 댄 계약자도 입찰 패키지에 참여하는 유일한 계약자이기도합니다. Loc Ha District People 's Committee의 인민 협의회에 의해. 이 입찰 패키지는 또한 9,891,935,000 VND를 위해 광범위하게 초대되어 입찰 서류를 온라인으로 받았습니다.
 LCNT의 결정은 2021 년 6 월 21 일 Thach Ha District Construction Investment Management Board의 NGO DUC Quy 씨가 서명했습니다.
   입찰 개막 결과에 따르면, Hoanh Son -Tan Dan Contractor의 합작 투자는 VND 9,852,544,000에 대한 입찰했다. 계약자를 선발하기로 한 결정은 나중에 2021 년 8 월 12 일 Loc Ha District의 인민위원회 사무실의 Phan Anh Tuan 씨에 의해 서명되었습니다. 할인율에 해당하는 39,391 백만 동동은 0.3%에 불과합니다.
   Thach Ha District에서 Hoanh Son -Tan Dan 계약자의 합작 투자는 또한 참석 한 유일한 계약자이며 NGO DUC Quy 씨가 서명했습니다. 프로젝트의 계약자 선택 결과 승인 "장비의 추가 구매; 지구의 내부 운영 포털을위한 빌딩 구성 요소 소프트웨어”VND 8,896,934,000, VND 37,3100 만의 가격과 함께 VND 8,934,245,000의 입찰 패키지 가격과 비교하여 3,710 만 명이 0.4%의 할인율과 동일합니다 계약).
   Hong Linh Town에서 Hoanh Son -Tan Dan Contractor의 합작 투자는 입찰 패키지에 참여한 유일한 계약자 "보안 카메라 시스템 설치; Hong Linh Town의 내부 운영 포털 서비스를 제공하는 건물 구성 요소 소프트웨어”Hong Linh Town People 's Committee가 투자 한 PMU는 네트워크를 통해 9,165. 462,000 VND를 통한 마을 건설에 투자했습니다.
 LCNT의 결정은 Mr. Vo Cong Ham- Duc Tho District People 's Committee 회장이 서명했습니다.
   입찰 개막 결과에 따르면 부부는 VND 9,128,592,000, VND 36,870 백만에 대한 입찰을 0.4%의 할인율에 해당합니다. 계약자를 선발하기로 한 결정은 나중에 홍 린 (Hong Linh) 마을 건설에 투자하기 위해 PMU의 Nguyen Nhu Hieu 씨가 서명했습니다. 9,128,592,000 VND.
 "전문가"가 직접 승리했습니다
   위에서 언급 한 바와 같이, Hoanh Son Technology Co., Ltd. 및 Tan Dan Computer Joint Company는 입찰 패키지가 스크립트 "말 혼자"와 함께 네트워크에 널리 초대되었을 때 입찰을 획득했을뿐만 아니라 입찰을 받았을뿐입니다. 직접 입찰을 통해이 합작 투자는 2018-2020 기간 동안 많은 대형 값 입찰 패키지를 수상했습니다.
   특히 2020 년까지 Hoanh Son Contractor -Military Telecom Industry Group의 합작 투자는 Duc Tho District의 인민위원회에 의해 입찰 패키지를 얻기 위해 발표되었습니다. "01. PM-TB : VND 12,688,000,000의 승인 된 디자인 서류에 따라 지구 내부 관리를위한 장비를 보충하는 구성 요소 소프트웨어 구축. 이 결정은 2020 년 7 월 23 일 Duc Tho District People 's Committee 회장 Vo Cong Ham이 서명했습니다.
 2018 년과 2019 년에 인민 협의회 사무실과 KY Anh Town의 인민위원회가 투자 한 2 개의 입찰 패키지는 Hoanh Son Technology Co., Ltd에 등록됩니다.
   2019 년, "01.TB : 구매 장비, 내부 운영 포트 모듈 구매, 텍스트 관리 소프트웨어 및 작업 기록을 복제, 타운 리더의 소프트웨어 모니터링 소프트웨어를 배포하는 장비 구매, 인민 협의회 사무실 및 인민위원회에 의해 투자했습니다. Ky Anh Town. Hoanh Son -Tan Dan Contractor의 합작 투자는 10,375,127,000 VND에 대한 입찰에서 승리했으며, 2 억 2,981 백만 VND 하락으로 10,401.108,000 VND의 입찰 패키지 가격과 비교하여 0.2%의 할인율에 해당합니다.
   2018 년 9 월, 2018 년 9 월, 인민 협의회 사무실과 KY Anh Town의 인민위원회 투자자, "전쟁 독립"으로 Hoanh Son Technology Co., Ltd는이 투자자가 패키지를이기겠다고 발표했습니다. 계약 업체 "01.XL : LAN 시스템 구축, 도시의 전자 통신 항구 업그레이드, 장비 구매, 지구 및 공동체 수준에 작업 기록 소프트웨어를 배포하여"4,254,517,000 VND에서 21,526 백만을 줄였습니다.
   거의 10 일 전, Hoanh Son -Tan Dan Contractor의 합작 투자도 입찰 패키지에서 우승을 차지하겠다고 발표되었습니다. "01.HH : 쇼핑, 하드웨어 장비 설치; 관리 소프트웨어 시스템 구축 및 업그레이드; "Ha Tinh 지방의 전체 경찰에 대한 행정 개혁을위한 정보 기술을 적용하는 프로젝트"에 따라 기술 이전 교육 및 지침 9,462,439,000 VND, 21,681 백만 구리.
   또는 입찰 패키지에서 "지구 및 공동체 및 도시를위한 LAN 시스템 및 구매 장비 건축; HSCV 관리 소프트웨어 배포 및 조정; 사용을위한 교육 및 지침”은 VND 4,352,605,472의 Thach Ha District 인민위원회에 의해 투자됩니다. Hoanh Son Technology Co., Ltd.는 독립적으로 참석 하여이 입찰 패키지를 4,323,054,000 VND, 29.551 백만 VND로 0.6%의 할인율에 해당했습니다. 이 결정은 2018 년 3 월 8 일 Thach Ha District 인민위원회 회장 인 Tran Viet Ha가 서명 한 결정.
 Hoanh Son Contractor는 Ha Tinh의 주 재무부가 투자 한 "작은"가치로 1 팩을 슬라이드합니다.
   통계는 입찰 여행 전반에 걸쳐 국가 입찰 네트워크를 통해 공개되며, Hoanh Son Technology는 총 가치가 95 억을 초과하는 10 개의 패키지를 포함한 10 개의 패키지를 포함하여 약 12 ​​개의 패키지 (1 개 취소 패키지)에 참석했습니다. 그들이 "잃어버린"유일한 프로젝트는 "Cam Xuyen State Treasury의 컴퓨터 네트워크를 리노베이션하고 설치하는 패키지였습니다. Huong Son State Treasury; Nghi Xuan State Treasury 및 Ha Tinh State Treasury Office”Ha Tinh State Treasury의 마지막 6 개월 동안 부동산 프로젝트에 따라.
   따라서이 입찰 패키지는 158,351,000 VND에 대한 국내 경쟁이 단축 된 경쟁 형태를 승인하도록 초대되었습니다. 발표 된 결과에 따르면, Hoanh Son Technology Contractor (독립적 인 입찰)에 따르면 2,416,540 Dong (6 위 - 마지막) 만 제공 한 후 투자자는 VND 122,235,000에 대한 입찰에 대한 가장 경쟁력있는 가격을 22% 하락했습니다. 입찰 가격에.
   설문 조사에 따르면이 사업 본부는 Ha Tinh City의 작은 골목에서 "숨겨진"것으로, 정보 기술 분야에서 상당히 "꽉 끼는"것으로 나타났습니다. 그러나 Ha Tinh Province의 많은 투자자들에게 소프트웨어 솔루션 및 쇼핑 장비 제공과 관련된 많은 입찰 패키지를 수상했습니다.
           Hoanh Son Technology Co., Ltd는 2014 년부터 원래 소유자 인 Tang van Phap (SN 1945)과 함께 운영되었습니다. 현재이 비즈니스는 본사를 4, 골목 10, Xuan Dieu Street, Bac ha Ward, Ha Tinh City에 등록합니다. 이사와 법정 대표의 직책을 보유한 사람은 Nguyen Thi Thanh Huong (SN 1985)입니다.
           2002 년부터 운영 된 Tan Dan Computer Joint 주식 회사의 합작 투자 회원은 하노이 동 DAN DA District의 Hang Bot Ward에 주소를 등록했습니다. Nguyen Vu Quynh (SN 1981) 고향 Nam Dinh는 이사와 법률 대표의 직책을 맡았습니다.
   입찰 개설 결과 (처음으로 -PV), Hoanh Son Technology Co., Ltd.의 합작 투자 및 Tan Dan Computer Joint Company (Hoanh Son -Tan Dan Contractor의 합작 투자) 입찰 DD가 입찰 문서의 요구 사항을 충족시키지 않았기 때문에 2022 년 1 월 18 일에 입찰을 취소 할 수있는 입찰 (입찰)을 적용하는 유일한 단위는 투자자가 발표했습니다. 2022 년 2 월 14 일,이 패키지는 13,661,236,892 VND에 대한 투자자 (TBMT 20220213884-00)가 계속 초대했습니다. 특히, 네트워크에 계속 초대되고 있지만 입찰 결과에 따르면,이 패키지에는 Hoanh Son -Tan Dan Contractor의 합작 투자만으로 입찰 서류를 제출하고 13,623,962,800 구리에 대한 입찰가를 제공합니다. 그 후,이 패키지는 Hoanh Son의 합작 투자에 대한 발표에 대해 2022 년 3 월 30 일에 결정 번호 66/QD-VPUB를 발행하기 위해 Ha Tinh 지방 인민위원회 인민위원회의 Le Minh Dao-Chief가 서명했습니다. -Tan Dan은 VND 13,623,96,800에 대한 위의 입찰 패키지에서 우승 한 VND 37,274 백만으로 0.2%의 할인율에 해당합니다 (계약 성과 시간은 180 일입니다).
 Hoanh Son -Tan Dan Contractor의 합작 투자는 또한 Huong Khe District People 's Committee가 12,529,967,850 VND에 투자 한 입찰 패키지에 참석하고 타격 할 수있는 유일한 단위입니다.
   Huong Khe District, 2021 년 9 월, 패키지 "01.PM-TB : 지구에서 공동체 및 도시로의 행정 개혁을위한 장비를 공급하고 설치하기위한 소프트웨어 구축"정보 기술 인프라, 빌딩의 투자 프로젝트에 따라 Huong Khe District의 인민위원회가 투자 한 지구에서 공동체 및 도시까지 행정 개혁을위한 관리 소프트웨어 및 관리 서비스 12,572,705,302 Dong에 대한 온라인 문서를 수신하는 넓은 입찰을 조직했습니다.
   마찬가지로 Ha Tinh 지방 인민위원회 (Ha Tinh Provincial People 's Committee)가 투자 한 입찰 패키지와 마찬가지로, Hoanh Son의 합작 투자 - 탄 댄 계약 업체는 또한 참석 한 유일한 단위이며, 입찰 패키지는 12,529,967,850 VND, 41,737 백만 구리를 상당합니다. 할인율 0.3%. 계약자 No. 10463/QD-Ubnd를 선택하기로 한 결정은 2021 년 9 월 1 일 Huong Khe District 인민위원회의 Ngo Xuan Ninh-Chairman에 의해 승인되었습니다.
   Loc Ha District에서 한 달도 채되지 않아 Hoanh Son의 합작 투자 - 탄 댄 계약자도 입찰 패키지에 참여하는 유일한 계약자이기도합니다. Loc Ha District People 's Committee의 인민 협의회에 의해. Gói thầu này cũng được mời thầu rộng rãi và nhận HSDT qua mạng với giá 9.891.935.000 đồng.
 Quyết định LCNT do ông Ngô Đức Quy – Giám đốc Ban QLDA đầu tư xây dựng huyện Thạch Hà ký ngày 21/6/2021. 
   Theo kết quả mở thầu, liên danh nhà thầu Hoành Sơn – Tân Dân dự thầu với giá 9.852.544.000 đồng. Quyết định lựa chọn nhà thầu sau đó được ông Phan Anh Tuấn – Chánh văn phòng HĐND – UBND huyện Lộc   Hà ký vào ngày 12/8/2021, công bố cho liên danh này trúng thầu đúng với giá dự thầu ban đầu, giảm 39,391 triệu đồng, tương ứng tỉ lệ giảm giá cũng chỉ vỏn vẹn 0,3%. 
   Tại huyện Thạch Hà, liên danh nhà thầu Hoành Sơn – Tân Dân cũng là nhà thầu duy nhất tham dự và sau đó được ông Ngô Đức Quy – Giám đốc Ban Quản lý dự án đầu tư xây dựng huyện này ký quyết định vào   ngày 21/6/2021 phê duyệt kết quả lựa chọn nhà thầu thực hiện dự án “mua sắm bổ sung trang thiết bị; xây dựng phần mềm thành phần phục vụ cổng điều hành nội bộ trên địa bàn huyện” với giá   8.896.934.000 đồng, giảm 37,311 triệu đồng so với giá gói thầu 8.934.245.000 đồng, tương ứng tỉ lệ giảm giá 0,4% (thời gian thực hiện 4 tháng kể từ ngày hợp đồng có hiệu lực). 
   Còn tại thị xã Hồng Lĩnh, liên danh nhà thầu Hoành Sơn – Tân Dân cũng là nhà thầu duy nhất tham dự gói thầu “Lắp đặt hệ thống camera an ninh trật tự; xây dựng phần mềm thành phần phục vụ cổng   điều hành nội bộ trên địa bàn thị xã Hồng Lĩnh” do UBND thị xã Hồng Lĩnh làm chủ đầu tư, Ban QLDA đầu tư xây dựng thị xã mời thầu rộng rãi qua mạng với giá 9.165.462.000 đồng. 
 Quyết định LCNT do ông Võ Công Hàm – Chủ tịch UBND huyện Đức Thọ ký 
   Kết quả mở thầu thể hiện cặp đôi này dự thầu với giá 9.128.592.000 đồng, giảm 36,870 triệu đồng, tương ứng tỉ lệ giảm giá 0,4%. Quyết định lựa chọn nhà thầu sau đó được ông Nguyễn Như Hiệu – giám   đốc Ban QLDA đầu tư xây dựng thị xã Hồng Lĩnh ký công bố cho liên danh nhà thầu Hoành Sơn – Tân Dân trúng thầu với đúng với giá dự thầu ban đầu là 9.128.592.000 đồng. 
 “Chuyên gia” thắng thầu trực tiếp 
   Như đã đề cập ở trên, Công ty TNHH Công Nghệ Hoành Sơn và Công ty Cổ phần Tin học Tân dân không chỉ liên tiếp trúng thầu khi các gói thầu được tổ chức mời thầu rộng rãi qua mạng với kịch bản “một   mình một ngựa”. Thông qua đấu thầu trực tiếp, liên danh này cũng trúng nhiều gói thầu trị giá lớn trong giai đoạn 2018 – 2020. 
   Cụ thể, năm 2020, liên danh nhà thầu Hoành Sơn – Tập đoàn công nghiệp viễn thông quân đội – Tân Dân được UBND huyện Đức Thọ công bố trúng gói thầu “01. PM-TB: Xây dựng phần mềm thành   phần, bổ sung trang thiết bị phục vụ công điều hành nội bộ trên địa bàn huyện theo hồ sơ thiết kế được phê duyệt” với giá 12.688.000.000 đồng, giảm 0,6% so với giá gói thầu 12.767.882.083 đồng.   Quyết định do ông Võ Công Hàm – Chủ tịch UBND huyện Đức Thọ ký vào ngày 23/7/2020. 
 Trong 2 năm 2018 và 2019, 2 gói thầu do Văn phòng HĐND và UBND thị xã Kỳ Anh làm chủ đầu tư đều ghi danh Công ty TNHH Công Nghệ Hoành Sơn. 
   Năm 2019, tại gói thầu “01.TB: Mua sắm trang thiết bị, xây dựng module Cổng điều hành nội bộ, nhân rộng phần mềm quản lý văn bản và hồ sơ công việc, triển khai phần mềm theo dõi chỉ đạo điều hành   của lãnh đạo thị xã” do Văn phòng HĐND và UBND thị xã Kỳ Anh làm chủ đầu tư. Liên danh nhà thầu Hoành Sơn – Tân Dân được công bố trúng thầu với giá 10.375.127.000 đồng, giảm 25,981 triệu đồng,   tương ứng tỉ lệ giảm giá 0,2% so với giá gói thầu 10.401.108.000 đồng. 
   Trước đó, vào tháng 9/2018, cũng tại chủ đầu tư Văn phòng HĐND và UBND thị xã Kỳ Anh, với tư cách “độc lập tác chiến” Công ty TNHH Công nghệ Hoành Sơn đã được chủ đầu tư này công bố trúng gói thầu   “01.XL: Xây dựng hệ thống mạng LAN, nâng cấp Cổng giao tiếp điện tử thị xã, mua sắm thiết bị, triển khai phần mềm Hồ sơ công việc cấp huyện, cấp xã” với giá 4.254.517.000 đồng, giảm 21,526 triệu   đồng. 
   Gần 10 ngày trước đó, liên danh nhà thầu Hoành Sơn – Tân Dân cũng được công bố trúng gói thầu “01.HH: Mua sắm, lắp đặt thiết bị phần cứng; xây dựng, nâng cấp hệ thống phần mềm quản lý; đào tạo   chuyển giao công nghệ và hướng dẫn sử dụng” thuộc “Dự án ứng dụng Công nghệ thông tin phục vụ công tác cải cách hành chính trong toàn lực lượng Công an tỉnh Hà Tĩnh” với giá 9.462.439.000 đồng,   giảm 21,681 triệu đồng. 
   Hay tại gói thầu “Xây dựng hệ thống mạng LAN và mua sắm thiết bị cho VP huyện và các xã, thị trấn; Triển khai và hiệu chỉnh phần mềm quản lý HSCV; Đào tạo, hướng dẫn sử dụng” do UBND huyện Thạch Hà   làm chủ đầu tư trị giá 4.352.605.472 đồng. Công ty TNHH Công Nghệ Hoành Sơn tham dự với tư cách độc lập rồi trúng gói thầu này với giá 4.323.054.000 đồng, giảm 29,551 triệu đồng, tương ứng tỷ lệ   giảm giá 0,6%. Quyết định LCNT do ông Trần Việt Hà – Chủ tịch UBND huyện Thạch Hà ký vào ngày 8/3/2018. 
 Nhà thầu Hoành Sơn chỉ trượt duy nhất 1 gói có trị giá “nhỏ” do Kho bạc Nhà nước Hà Tĩnh làm chủ đầu tư. 
   Số liệu thống kê thể hiện, trong suốt hành trình đấu thầu được công khai kết quả qua mạng đấu thầu Quốc gia, Công Nghệ Hoành Sơn đã tham dự khoảng 12 gói thầu (1 gói bị hủy), trong đó thắng 10   gói thầu với tổng giá trị lên đến hơn 95 tỷ đồng. Dự án duy nhất họ “thua cuộc” đó là gói thầu “Cải tạo lắp đặt mạng máy tính KBNN Cẩm Xuyên; KBNN Hương Sơn; KBNN Nghi Xuân và VP KBNN Hà Tĩnh”   thuộc Dự án Mua sắm sửa chữa tài sản 6 tháng cuối năm 2021 của Kho bạc Nhà nước Hà Tĩnh. 
   Theo đó, gói thầu này được mời thầu thông qua hình thức chào hàng cạnh tranh rút gọn trong nước với giá 158.351.000 đồng. Theo kết quả được công bố, nhà thầu Công Nghệ Hoành Sơn (dự thầu với tư   cách độc lập) đã chào hàng và chỉ giảm 2.416.540 đồng (xếp hạng thứ 6 – cuối cùng), sau đó chủ đầu tư đã lựa chọn đơn vị bỏ giá cạnh tranh nhất trúng thầu với giá 122.235.000 đồng, giảm 22% so với   giá mời thầu. 
   Khảo sát cho thấy, trụ sở doanh nghiệp này “ẩn mình” trong một con ngõ nhỏ tại TP Hà Tĩnh và khá “kín tiếng” trong lĩnh vực công nghệ thông tin. Tuy nhiên lại liên tiếp thắng nhiều gói thầu liên   quan đến việc cung cấp giải pháp phần mềm và mua sắm thiết bị tại nhiều chủ đầu tư ở tỉnh Hà Tĩnh.  
           Công ty TNHH Công Nghệ Hoành Sơn hoạt động từ năm 2014 với chủ sở hữu ban đầu là ông Tăng Văn Pháp (SN 1945). Vào thời điểm hiện tại, doanh nghiệp này đăng ký trụ sở tại Số 4, ngõ 10, đường           Xuân Diệu, phường Bắc Hà, TP Hà Tĩnh. Người giữ chức danh giám đốc kiêm người đại diện pháp luật doanh nghiệp là bà Nguyễn Thị Thanh Hương (SN 1985).         
           Còn thành viên liên danh Công ty Cổ phần Tin học Tân Dân hoạt động từ năm 2002, đăng ký địa chỉ tại phường Hàng Bột, quận Đống Đa, TP Hà Nội. Ông Nguyễn Vũ Quỳnh (SN 1981) quê quán Nam Định           giữ chức danh giám đốc kiêm người đại diện pháp luật doanh nghiệp.         
   Tại huyện Hương Khê, vào tháng 9/2021, gói thầu “01.PM-TB: Xây dựng phần mềm cung cấp và lắp đặt trang thiết bị phục vụ cải cách hành chính từ huyện đến xã, thị trấn theo hồ sơ thiết kế được   duyệt” thuộc Dự án đầu tư hạ tầng công nghệ thông tin, xây dựng phần mềm quản lý, điều hành phục vụ cải cách hành chính từ huyện đến xã, thị trấn do UBND huyện Hương Khê làm chủ đầu tư và được tổ   chức mời thầu rộng rãi, hình thức nhận hồ sơ qua mạng với giá 12.572.705.302 đồng.    Tương tự với gói thầu do Văn phòng UBND tỉnh Hà Tĩnh làm chủ đầu tư, Liên danh nhà thầu Hoành Sơn – Tân Dân cũng là đơn vị duy nhất tham dự và sau đó trúng gói thầu với giá 12.529.967.850 đồng,   giảm 41,737 triệu đồng, tương ứng tỉ lệ giảm giá 0,3%. Quyết định lựa chọn nhà thầu số 10463/QĐ-UBND được ông Ngô Xuân Ninh – Chủ tịch UBND huyện Hương Khê ký phê duyệt vào ngày 1/9/2021.    Chưa đầy một tháng trước đó tại huyện Lộc Hà, liên danh nhà thầu Hoành Sơn – Tân Dân cũng là nhà thầu duy nhất tham dự gói thầu “01TB: Xây dựng phần mềm thành phần, bổ sung trang thiết bị phục   vụ cổng điều hành nội bộ trên địa bàn huyện” do Văn phòng HĐND UBND huyện Lộc Hà làm chủ đầu tư. Gói thầu này cũng được mời thầu rộng rãi và nhận HSDT qua mạng với giá 9.891.935.000 đồng. 
 Quyết định LCNT do ông Ngô Đức Quy – Giám đốc Ban QLDA đầu tư xây dựng huyện Thạch Hà ký ngày 21/6/2021. 
   Theo kết quả mở thầu, liên danh nhà thầu Hoành Sơn – Tân Dân dự thầu với giá 9.852.544.000 đồng. Quyết định lựa chọn nhà thầu sau đó được ông Phan Anh Tuấn – Chánh văn phòng HĐND – UBND huyện Lộc   Hà ký vào ngày 12/8/2021, công bố cho liên danh này trúng thầu đúng với giá dự thầu ban đầu, giảm 39,391 triệu đồng, tương ứng tỉ lệ giảm giá cũng chỉ vỏn vẹn 0,3%. 
   Tại huyện Thạch Hà, liên danh nhà thầu Hoành Sơn – Tân Dân cũng là nhà thầu duy nhất tham dự và sau đó được ông Ngô Đức Quy – Giám đốc Ban Quản lý dự án đầu tư xây dựng huyện này ký quyết định vào   ngày 21/6/2021 phê duyệt kết quả lựa chọn nhà thầu thực hiện dự án “mua sắm bổ sung trang thiết bị; xây dựng phần mềm thành phần phục vụ cổng điều hàn</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</si>
</sst>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scheme val="minor"/>
    </font>
    <font>
      <b/>
      <sz val="11"/>
      <color theme="1"/>
      <name val="Calibri"/>
    </font>
    <font>
      <sz val="11"/>
      <color theme="1"/>
      <name val="Calibri"/>
      <scheme val="minor"/>
    </font>
    <font>
      <u/>
      <sz val="11"/>
      <color theme="10"/>
      <name val="Calibri"/>
    </font>
    <font>
      <sz val="8"/>
      <name val="Calibri"/>
      <family val="3"/>
      <charset val="129"/>
      <scheme val="minor"/>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
    <xf numFmtId="0" fontId="0" fillId="0" borderId="0" xfId="0" applyFont="1" applyAlignment="1"/>
    <xf numFmtId="0" fontId="1" fillId="0" borderId="1" xfId="0" applyFont="1" applyBorder="1" applyAlignment="1">
      <alignment horizontal="center" vertical="top"/>
    </xf>
    <xf numFmtId="0" fontId="2" fillId="0" borderId="0" xfId="0" applyFont="1"/>
    <xf numFmtId="0" fontId="3" fillId="0" borderId="0" xfId="0" applyFont="1"/>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tintucfn.com/business/vi-sao-doanh-nghiep-vua-va-nho-van-ngai-chuyen-doi-so/" TargetMode="External"/><Relationship Id="rId299" Type="http://schemas.openxmlformats.org/officeDocument/2006/relationships/hyperlink" Target="https://www.tintucfn.com/business/ca-hoi-tang-gia-ky-luc/" TargetMode="External"/><Relationship Id="rId21" Type="http://schemas.openxmlformats.org/officeDocument/2006/relationships/hyperlink" Target="https://www.tintucfn.com/business/he-thong-japanshop-vn-quang-cao-tpcn-nhu-thuoc-tri-benh/" TargetMode="External"/><Relationship Id="rId42" Type="http://schemas.openxmlformats.org/officeDocument/2006/relationships/hyperlink" Target="https://www.tintucfn.com/business/chat-luong-san-pham-quyet-dinh-su-song-con-cua-doanh-nghiep/" TargetMode="External"/><Relationship Id="rId63" Type="http://schemas.openxmlformats.org/officeDocument/2006/relationships/hyperlink" Target="https://www.tintucfn.com/business/ghe-massage-royal-map-mo-xuat-xu-dau-hoi-ve-chat-luong-san-pham/" TargetMode="External"/><Relationship Id="rId84" Type="http://schemas.openxmlformats.org/officeDocument/2006/relationships/hyperlink" Target="https://www.tintucfn.com/business/nga-du-bao-loi-nhuan-xuat-khau-nang-luong-tang-vot/" TargetMode="External"/><Relationship Id="rId138" Type="http://schemas.openxmlformats.org/officeDocument/2006/relationships/hyperlink" Target="https://www.tintucfn.com/business/nganh-bao-hiem-toan-cau-thiet-hai-13-ty-usd-do-xung-dot-o-ukraine/" TargetMode="External"/><Relationship Id="rId159" Type="http://schemas.openxmlformats.org/officeDocument/2006/relationships/hyperlink" Target="https://www.tintucfn.com/business/gia-gas-tiep-da-giam-manh/" TargetMode="External"/><Relationship Id="rId170" Type="http://schemas.openxmlformats.org/officeDocument/2006/relationships/hyperlink" Target="https://www.tintucfn.com/business/xuat-khau-dau-cua-nga-len-cao-nhat-mot-thang/" TargetMode="External"/><Relationship Id="rId191" Type="http://schemas.openxmlformats.org/officeDocument/2006/relationships/hyperlink" Target="https://www.tintucfn.com/business/elon-musk-ty-phu-khong-phai-la-nguoi-xau/" TargetMode="External"/><Relationship Id="rId205" Type="http://schemas.openxmlformats.org/officeDocument/2006/relationships/hyperlink" Target="https://www.tintucfn.com/business/vietcombank-vao-top-doanh-nghiep-niem-yet-lon-nhat-toan-cau/" TargetMode="External"/><Relationship Id="rId226" Type="http://schemas.openxmlformats.org/officeDocument/2006/relationships/hyperlink" Target="https://www.tintucfn.com/business/9-du-an-giao-thong-giai-ngan-cham/" TargetMode="External"/><Relationship Id="rId247" Type="http://schemas.openxmlformats.org/officeDocument/2006/relationships/hyperlink" Target="https://www.tintucfn.com/business/xuat-khau-tom-tang-dot-bien/" TargetMode="External"/><Relationship Id="rId107" Type="http://schemas.openxmlformats.org/officeDocument/2006/relationships/hyperlink" Target="https://www.tintucfn.com/business/saigontourist-tiep-tuc-lo-nang/" TargetMode="External"/><Relationship Id="rId268" Type="http://schemas.openxmlformats.org/officeDocument/2006/relationships/hyperlink" Target="https://www.tintucfn.com/business/gia-xang-vuot-30-500-dong-mot-lit/" TargetMode="External"/><Relationship Id="rId289" Type="http://schemas.openxmlformats.org/officeDocument/2006/relationships/hyperlink" Target="https://www.tintucfn.com/business/do-xo-hoc-va-thi-chung-chi-moi-gioi-bat-dong-san/" TargetMode="External"/><Relationship Id="rId11" Type="http://schemas.openxmlformats.org/officeDocument/2006/relationships/hyperlink" Target="https://www.tintucfn.com/business/77-doanh-nghiep-lo-ngai-bi-danh-cap-va-ro-ri-du-lieu/" TargetMode="External"/><Relationship Id="rId32" Type="http://schemas.openxmlformats.org/officeDocument/2006/relationships/hyperlink" Target="https://www.tintucfn.com/business/85-doanh-nghiep-danh-gia-hoat-dong-kinh-doanh-khoi-sac-trong-quy-iii-2022/" TargetMode="External"/><Relationship Id="rId53" Type="http://schemas.openxmlformats.org/officeDocument/2006/relationships/hyperlink" Target="https://www.tintucfn.com/business/samsung-engineering-tro-thanh-co-dong-chien-luoc-cua-dnp-water/" TargetMode="External"/><Relationship Id="rId74" Type="http://schemas.openxmlformats.org/officeDocument/2006/relationships/hyperlink" Target="https://www.tintucfn.com/business/hanh-khach-di-may-bay-tang-hon-56/" TargetMode="External"/><Relationship Id="rId128" Type="http://schemas.openxmlformats.org/officeDocument/2006/relationships/hyperlink" Target="https://www.tintucfn.com/business/bo-truong-tai-chinh-co-truong-hop-ban-nha-10-ty-ke-khai-thue-500-trieu/" TargetMode="External"/><Relationship Id="rId149" Type="http://schemas.openxmlformats.org/officeDocument/2006/relationships/hyperlink" Target="https://www.tintucfn.com/business/dai-bieu-quoc-hoi-de-nghi-xu-ly-viec-dim-thoi-danh-vong-gia-dat/" TargetMode="External"/><Relationship Id="rId5" Type="http://schemas.openxmlformats.org/officeDocument/2006/relationships/hyperlink" Target="https://www.tintucfn.com/business/lan-dau-tien-nhan-hoa-binh-dat-chan-sang-chau-au/" TargetMode="External"/><Relationship Id="rId95" Type="http://schemas.openxmlformats.org/officeDocument/2006/relationships/hyperlink" Target="https://www.tintucfn.com/business/dau-an-hung-thinh-tren-thi-truong-bat-dong-san-cao-cap/" TargetMode="External"/><Relationship Id="rId160" Type="http://schemas.openxmlformats.org/officeDocument/2006/relationships/hyperlink" Target="https://www.tintucfn.com/business/my-khoi-xuong-dieu-tra-tu-go-nhap-tu-viet-nam/" TargetMode="External"/><Relationship Id="rId181" Type="http://schemas.openxmlformats.org/officeDocument/2006/relationships/hyperlink" Target="https://www.tintucfn.com/business/nhung-cau-hoi-nen-dat-ra-khi-dau-tu-bat-dong-san-ven-ha-noi/" TargetMode="External"/><Relationship Id="rId216" Type="http://schemas.openxmlformats.org/officeDocument/2006/relationships/hyperlink" Target="https://www.tintucfn.com/business/cuoc-chien-chong-lam-phat-o-chau-a/" TargetMode="External"/><Relationship Id="rId237" Type="http://schemas.openxmlformats.org/officeDocument/2006/relationships/hyperlink" Target="https://www.tintucfn.com/business/tai-san-cua-elon-musk-tuot-moc-200-ty-usd/" TargetMode="External"/><Relationship Id="rId258" Type="http://schemas.openxmlformats.org/officeDocument/2006/relationships/hyperlink" Target="https://www.tintucfn.com/business/gian-doan-chuoi-cung-ung-co-the-khien-chau-au-thiet-hai-920-ty-euro/" TargetMode="External"/><Relationship Id="rId279" Type="http://schemas.openxmlformats.org/officeDocument/2006/relationships/hyperlink" Target="https://www.tintucfn.com/business/y-dinh-da-dang-hoa-san-xuat-ngoai-trung-quoc-cua-apple-ra-sao/" TargetMode="External"/><Relationship Id="rId22" Type="http://schemas.openxmlformats.org/officeDocument/2006/relationships/hyperlink" Target="https://www.tintucfn.com/business/khan-hiem-xe-thi-truong-o-to-tram-lang-vao-cuoi-nam/" TargetMode="External"/><Relationship Id="rId43" Type="http://schemas.openxmlformats.org/officeDocument/2006/relationships/hyperlink" Target="https://www.tintucfn.com/business/cen-land-muon-tang-von-len-hon-4-600-ty-dong/" TargetMode="External"/><Relationship Id="rId64" Type="http://schemas.openxmlformats.org/officeDocument/2006/relationships/hyperlink" Target="https://www.tintucfn.com/business/dhdcd-sunshine-homes-muc-tieu-tang-truong-an-tuong-trong-chien-luoc-phat-trien-ben-vung/" TargetMode="External"/><Relationship Id="rId118" Type="http://schemas.openxmlformats.org/officeDocument/2006/relationships/hyperlink" Target="https://www.tintucfn.com/business/opec-tang-san-xuat-dau/" TargetMode="External"/><Relationship Id="rId139" Type="http://schemas.openxmlformats.org/officeDocument/2006/relationships/hyperlink" Target="https://www.tintucfn.com/business/dai-bieu-quoc-hoi-de-nghi-giam-tiep-thue-de-kim-gia-xang/" TargetMode="External"/><Relationship Id="rId290" Type="http://schemas.openxmlformats.org/officeDocument/2006/relationships/hyperlink" Target="https://www.tintucfn.com/business/may-bay-made-in-china-tham-vong-chia-lai-thi-truong-hang-khong-cua-trung-quoc/" TargetMode="External"/><Relationship Id="rId85" Type="http://schemas.openxmlformats.org/officeDocument/2006/relationships/hyperlink" Target="https://www.tintucfn.com/business/de-xuat-mua-ban-nha-dat-phai-thanh-toan-qua-ngan-hang/" TargetMode="External"/><Relationship Id="rId150" Type="http://schemas.openxmlformats.org/officeDocument/2006/relationships/hyperlink" Target="https://www.tintucfn.com/business/showbiz-viet-dua-kinh-doanh-bat-dong-san/" TargetMode="External"/><Relationship Id="rId171" Type="http://schemas.openxmlformats.org/officeDocument/2006/relationships/hyperlink" Target="https://www.tintucfn.com/business/khoa-hoc-du-lieu-anh-huong-den-logistics-nhu-the-nao/" TargetMode="External"/><Relationship Id="rId192" Type="http://schemas.openxmlformats.org/officeDocument/2006/relationships/hyperlink" Target="https://www.tintucfn.com/business/tan-hoang-minh-chuyen-cong-an-gan-300-ty-de-hoan-tra-nha-dau-tu/" TargetMode="External"/><Relationship Id="rId206" Type="http://schemas.openxmlformats.org/officeDocument/2006/relationships/hyperlink" Target="https://www.tintucfn.com/business/viet-nam-hap-dan-doanh-nghiep-an-do-trung-quoc/" TargetMode="External"/><Relationship Id="rId227" Type="http://schemas.openxmlformats.org/officeDocument/2006/relationships/hyperlink" Target="https://www.tintucfn.com/business/thi-truong-gia-xuong-la-gi/" TargetMode="External"/><Relationship Id="rId248" Type="http://schemas.openxmlformats.org/officeDocument/2006/relationships/hyperlink" Target="https://www.tintucfn.com/business/pho-chu-tich-uy-ban-chung-khoan-thi-truong-trai-phieu-can-phat-trien-manh-hon/" TargetMode="External"/><Relationship Id="rId269" Type="http://schemas.openxmlformats.org/officeDocument/2006/relationships/hyperlink" Target="https://www.tintucfn.com/business/hai-doanh-nghiep-cua-tan-hoang-minh-no-thue-hon-tram-ty-dong/" TargetMode="External"/><Relationship Id="rId12" Type="http://schemas.openxmlformats.org/officeDocument/2006/relationships/hyperlink" Target="https://www.tintucfn.com/business/kho-so-di-kien-sau-khi-mua-phan-mem-tren-800-trieu-dong-cua-cong-ty-cmc/" TargetMode="External"/><Relationship Id="rId33" Type="http://schemas.openxmlformats.org/officeDocument/2006/relationships/hyperlink" Target="https://www.tintucfn.com/business/xay-dung-nen-mong-vung-chac-doanh-nghiep-san-sang-duong-dau-thach-thuc/" TargetMode="External"/><Relationship Id="rId108" Type="http://schemas.openxmlformats.org/officeDocument/2006/relationships/hyperlink" Target="https://www.tintucfn.com/business/bat-dong-san-sinh-thai-phia-dong-tp-hcm-thu-hut-nha-dau-tu/" TargetMode="External"/><Relationship Id="rId129" Type="http://schemas.openxmlformats.org/officeDocument/2006/relationships/hyperlink" Target="https://www.tintucfn.com/business/so-giao-dich-chung-khoan-viet-nam-lai-nghin-ty/" TargetMode="External"/><Relationship Id="rId280" Type="http://schemas.openxmlformats.org/officeDocument/2006/relationships/hyperlink" Target="https://www.tintucfn.com/business/dia-oc-lo-dau-hieu-giam-toc/" TargetMode="External"/><Relationship Id="rId54" Type="http://schemas.openxmlformats.org/officeDocument/2006/relationships/hyperlink" Target="https://www.tintucfn.com/business/dai-gia-nguyen-cao-tri-chuyen-2-200-ty-trai-phieu-sang-co-phieu-nha-dau-tu-co-bi-thiet/" TargetMode="External"/><Relationship Id="rId75" Type="http://schemas.openxmlformats.org/officeDocument/2006/relationships/hyperlink" Target="https://www.tintucfn.com/business/san-thuong-mai-dien-tu-la-cho-tren-mang-chat-luong-hang-hoa-phu-thuoc-vao-nguoi-ban/" TargetMode="External"/><Relationship Id="rId96" Type="http://schemas.openxmlformats.org/officeDocument/2006/relationships/hyperlink" Target="https://www.tintucfn.com/business/chap-nhan-mua-bao-hiem-roi-huy-de-vay-duoc-ngan-hang/" TargetMode="External"/><Relationship Id="rId140" Type="http://schemas.openxmlformats.org/officeDocument/2006/relationships/hyperlink" Target="https://www.tintucfn.com/business/lam-phat-sri-lanka-len-ky-luc/" TargetMode="External"/><Relationship Id="rId161" Type="http://schemas.openxmlformats.org/officeDocument/2006/relationships/hyperlink" Target="https://www.tintucfn.com/business/trung-quoc-phat-trien-chuoi-cung-ung-lanh-cho-nong-san/" TargetMode="External"/><Relationship Id="rId182" Type="http://schemas.openxmlformats.org/officeDocument/2006/relationships/hyperlink" Target="https://www.tintucfn.com/business/tap-doan-bat-dong-san-cbre-lam-co-van-logistics-da-mo-hinh-o-an-do/" TargetMode="External"/><Relationship Id="rId217" Type="http://schemas.openxmlformats.org/officeDocument/2006/relationships/hyperlink" Target="https://www.tintucfn.com/business/ke-hoach-tro-thanh-tap-doan-tai-chinh-cua-vpbank/" TargetMode="External"/><Relationship Id="rId6" Type="http://schemas.openxmlformats.org/officeDocument/2006/relationships/hyperlink" Target="https://www.tintucfn.com/business/kinh-bac-tran-tinh-khoan-lai-dot-bien-gan-2-000-ty-dong-nho-bien-phap-ke-toan/" TargetMode="External"/><Relationship Id="rId238" Type="http://schemas.openxmlformats.org/officeDocument/2006/relationships/hyperlink" Target="https://www.tintucfn.com/business/lan-song-fdi-moi-do-bo-cac-khu-cong-nghiep/" TargetMode="External"/><Relationship Id="rId259" Type="http://schemas.openxmlformats.org/officeDocument/2006/relationships/hyperlink" Target="https://www.tintucfn.com/business/viet-nam-gia-han-dieu-tra-chong-lan-tranh-thue-voi-duong-mia-them-02-thang/" TargetMode="External"/><Relationship Id="rId23" Type="http://schemas.openxmlformats.org/officeDocument/2006/relationships/hyperlink" Target="https://www.tintucfn.com/business/flc-ganh-lo-955-ty-dong-vi-bamboo-airways/" TargetMode="External"/><Relationship Id="rId119" Type="http://schemas.openxmlformats.org/officeDocument/2006/relationships/hyperlink" Target="https://www.tintucfn.com/business/cuoc-suy-thoai-tiep-theo-cua-my-se-nhu-the-nao/" TargetMode="External"/><Relationship Id="rId270" Type="http://schemas.openxmlformats.org/officeDocument/2006/relationships/hyperlink" Target="https://www.tintucfn.com/business/uy-ban-kinh-te-thao-tung-gia-co-phieu-tang-von-khong-ngay-cang-tinh-vi/" TargetMode="External"/><Relationship Id="rId291" Type="http://schemas.openxmlformats.org/officeDocument/2006/relationships/hyperlink" Target="https://www.tintucfn.com/business/oto-san-xuat-trong-nuoc-lai-duoc-gia-han-thue-tieu-thu-dac-biet/" TargetMode="External"/><Relationship Id="rId44" Type="http://schemas.openxmlformats.org/officeDocument/2006/relationships/hyperlink" Target="https://www.tintucfn.com/business/vinamilk-nhap-1-000-bo-sua-hf-tu-my-ve-to-hop-trang-trai-tai-lao/" TargetMode="External"/><Relationship Id="rId65" Type="http://schemas.openxmlformats.org/officeDocument/2006/relationships/hyperlink" Target="https://www.tintucfn.com/business/tc-global-ra-mat-dong-son-phu-moi-haplife-va-sutairu/" TargetMode="External"/><Relationship Id="rId86" Type="http://schemas.openxmlformats.org/officeDocument/2006/relationships/hyperlink" Target="https://www.tintucfn.com/business/co-nen-vay-mua-nha-voi-thu-nhap-50-trieu-dong-moi-thang/" TargetMode="External"/><Relationship Id="rId130" Type="http://schemas.openxmlformats.org/officeDocument/2006/relationships/hyperlink" Target="https://www.tintucfn.com/business/con-2-ngay-mua-ve-uu-dai-de-duoc-chuyen-gia-tu-van-ve-bat-dong-san/" TargetMode="External"/><Relationship Id="rId151" Type="http://schemas.openxmlformats.org/officeDocument/2006/relationships/hyperlink" Target="https://www.tintucfn.com/business/container-gap-giup-giai-quyet-tac-nghen-chuoi-cung-ung/" TargetMode="External"/><Relationship Id="rId172" Type="http://schemas.openxmlformats.org/officeDocument/2006/relationships/hyperlink" Target="https://www.tintucfn.com/business/thu-ngan-sach-5-thang-dau-nam-tang-tot/" TargetMode="External"/><Relationship Id="rId193" Type="http://schemas.openxmlformats.org/officeDocument/2006/relationships/hyperlink" Target="https://www.tintucfn.com/business/chu-tich-eximbank-khong-co-nhom-loi-ich-anh-huong-hoat-dong-ngan-hang/" TargetMode="External"/><Relationship Id="rId207" Type="http://schemas.openxmlformats.org/officeDocument/2006/relationships/hyperlink" Target="https://www.tintucfn.com/business/cach-trung-quoc-van-chuyen-dau-nga-giua-bao-cam-van/" TargetMode="External"/><Relationship Id="rId228" Type="http://schemas.openxmlformats.org/officeDocument/2006/relationships/hyperlink" Target="https://www.tintucfn.com/business/mo-ban-ve-uu-dai-workshop-khoi-nghiep-linh-vuc-fintech/" TargetMode="External"/><Relationship Id="rId249" Type="http://schemas.openxmlformats.org/officeDocument/2006/relationships/hyperlink" Target="https://www.tintucfn.com/business/ong-tran-dinh-long-co-phieu-hoa-phat-khong-phai-giay-lon/" TargetMode="External"/><Relationship Id="rId13" Type="http://schemas.openxmlformats.org/officeDocument/2006/relationships/hyperlink" Target="https://www.tintucfn.com/business/lam-dung-thuc-pham-chuc-nang-loi-bat-cap-hai/" TargetMode="External"/><Relationship Id="rId109" Type="http://schemas.openxmlformats.org/officeDocument/2006/relationships/hyperlink" Target="https://www.tintucfn.com/business/ong-nguyen-anh-nhuong-tong-rut-khoi-yeah1/" TargetMode="External"/><Relationship Id="rId260" Type="http://schemas.openxmlformats.org/officeDocument/2006/relationships/hyperlink" Target="https://www.tintucfn.com/business/bien-dong-toan-cau-phu-bong-dien-dan-kinh-te-the-gioi/" TargetMode="External"/><Relationship Id="rId281" Type="http://schemas.openxmlformats.org/officeDocument/2006/relationships/hyperlink" Target="https://www.tintucfn.com/business/pho-thu-tuong-tim-co-hoi-cho-viet-nam-tai-wef-davos-2022/" TargetMode="External"/><Relationship Id="rId34" Type="http://schemas.openxmlformats.org/officeDocument/2006/relationships/hyperlink" Target="https://www.tintucfn.com/business/masan-mo-cong-ty-ban-thuoc-co-von-dieu-le-hon-28-ty-dong/" TargetMode="External"/><Relationship Id="rId55" Type="http://schemas.openxmlformats.org/officeDocument/2006/relationships/hyperlink" Target="https://www.tintucfn.com/business/nha-hang-com-nieu-singapore-kombo-tu-phong-so-1-viet-nam-chat-luong-san-pham-co-thuc-su-tot/" TargetMode="External"/><Relationship Id="rId76" Type="http://schemas.openxmlformats.org/officeDocument/2006/relationships/hyperlink" Target="https://www.tintucfn.com/business/can-cu-the-trach-nhiem-dau-moi-cua-ha-noi-va-tp-hcm-trong-2-du-an-duong-vanh-dai/" TargetMode="External"/><Relationship Id="rId97" Type="http://schemas.openxmlformats.org/officeDocument/2006/relationships/hyperlink" Target="https://www.tintucfn.com/business/can-co-che-dac-thu-de-hut-dau-tu-vao-khai-thac-tham-do-dau-khi/" TargetMode="External"/><Relationship Id="rId120" Type="http://schemas.openxmlformats.org/officeDocument/2006/relationships/hyperlink" Target="https://www.tintucfn.com/business/nav-trong-chung-khoan-la-gi/" TargetMode="External"/><Relationship Id="rId141" Type="http://schemas.openxmlformats.org/officeDocument/2006/relationships/hyperlink" Target="https://www.tintucfn.com/business/uob-viet-nam-co-tong-giam-doc-moi/" TargetMode="External"/><Relationship Id="rId7" Type="http://schemas.openxmlformats.org/officeDocument/2006/relationships/hyperlink" Target="https://www.tintucfn.com/business/cach-keo-dai-tuoi-tho-cua-pin-xe-o-to-dien-nguoi-dung-can-biet/" TargetMode="External"/><Relationship Id="rId162" Type="http://schemas.openxmlformats.org/officeDocument/2006/relationships/hyperlink" Target="https://www.tintucfn.com/business/viettel-global-muon-bo-sung-nganh-ban-buon-nong-san/" TargetMode="External"/><Relationship Id="rId183" Type="http://schemas.openxmlformats.org/officeDocument/2006/relationships/hyperlink" Target="https://www.tintucfn.com/business/vinamilk-khoi-cong-to-hop-trang-trai-nha-may-ket-hop-du-lich-hon-3-000-ty/" TargetMode="External"/><Relationship Id="rId218" Type="http://schemas.openxmlformats.org/officeDocument/2006/relationships/hyperlink" Target="https://www.tintucfn.com/business/hop-luc-chuyen-doi-so-phat-trien-kinh-te-so/" TargetMode="External"/><Relationship Id="rId239" Type="http://schemas.openxmlformats.org/officeDocument/2006/relationships/hyperlink" Target="https://www.tintucfn.com/business/nen-nghi-huu-som-o-tuoi-28-khi-co-mot-ty-dong/" TargetMode="External"/><Relationship Id="rId2" Type="http://schemas.openxmlformats.org/officeDocument/2006/relationships/hyperlink" Target="https://www.tintucfn.com/business/bitexco-dua-hinh-mau-giao-duc-quoc-te-hang-dau-the-gioi-den-ha-noi/" TargetMode="External"/><Relationship Id="rId29" Type="http://schemas.openxmlformats.org/officeDocument/2006/relationships/hyperlink" Target="https://www.tintucfn.com/business/ha-noi-loa-phuong-la-mot-kenh-thong-tin-khong-the-thay-the/" TargetMode="External"/><Relationship Id="rId250" Type="http://schemas.openxmlformats.org/officeDocument/2006/relationships/hyperlink" Target="https://www.tintucfn.com/business/hsbc-chung-khoan-viet-nam-vung-vang-va-co-noi-luc/" TargetMode="External"/><Relationship Id="rId255" Type="http://schemas.openxmlformats.org/officeDocument/2006/relationships/hyperlink" Target="https://www.tintucfn.com/business/chuyen-gia-chia-se-cach-tranh-bay-khi-luot-song-bat-dong-san/" TargetMode="External"/><Relationship Id="rId271" Type="http://schemas.openxmlformats.org/officeDocument/2006/relationships/hyperlink" Target="https://www.tintucfn.com/business/bao-hiem-nhan-tho-nen-co-trong-ke-hoach-tai-chinh-cua-gioi-tre/" TargetMode="External"/><Relationship Id="rId276" Type="http://schemas.openxmlformats.org/officeDocument/2006/relationships/hyperlink" Target="https://www.tintucfn.com/business/thanh-khoan-chung-khoan-giam-sau-co-the-do-dong-von-de-dai-rut-di/" TargetMode="External"/><Relationship Id="rId292" Type="http://schemas.openxmlformats.org/officeDocument/2006/relationships/hyperlink" Target="https://www.tintucfn.com/business/luu-y-khi-mua-bao-hiem-nhan-tho-cho-nguoi-gia/" TargetMode="External"/><Relationship Id="rId297" Type="http://schemas.openxmlformats.org/officeDocument/2006/relationships/hyperlink" Target="https://www.tintucfn.com/business/moi-ngay-vietnam-airlines-lo-gan-30-ty-dong/" TargetMode="External"/><Relationship Id="rId24" Type="http://schemas.openxmlformats.org/officeDocument/2006/relationships/hyperlink" Target="https://www.tintucfn.com/business/thi-truong-do-dung-hoc-tap-suc-mua-tang-cao-hang-viet-chiem-linh-thi-phan/" TargetMode="External"/><Relationship Id="rId40" Type="http://schemas.openxmlformats.org/officeDocument/2006/relationships/hyperlink" Target="https://www.tintucfn.com/business/standard-chartered-kinh-te-viet-nam-se-phuc-hoi-manh-me-trong-nua-cuoi-nam-2022/" TargetMode="External"/><Relationship Id="rId45" Type="http://schemas.openxmlformats.org/officeDocument/2006/relationships/hyperlink" Target="https://www.tintucfn.com/business/shophouse-the-koradise-meyhomes-capital-phu-quoc-tiem-nang-vuot-troi-tu-tien-ich-khac-biet/" TargetMode="External"/><Relationship Id="rId66" Type="http://schemas.openxmlformats.org/officeDocument/2006/relationships/hyperlink" Target="https://www.tintucfn.com/business/nhung-vung-dat-lot-xac-nho-ban-tay-khai-mo-cua-sun-group/" TargetMode="External"/><Relationship Id="rId87" Type="http://schemas.openxmlformats.org/officeDocument/2006/relationships/hyperlink" Target="https://www.tintucfn.com/business/can-nhac-giam-them-thue-de-kim-gia-xang-dau/" TargetMode="External"/><Relationship Id="rId110" Type="http://schemas.openxmlformats.org/officeDocument/2006/relationships/hyperlink" Target="https://www.tintucfn.com/business/gia-dau-kho-giam-du-opec-hua-tang-san-luong/" TargetMode="External"/><Relationship Id="rId115" Type="http://schemas.openxmlformats.org/officeDocument/2006/relationships/hyperlink" Target="https://www.tintucfn.com/business/co-phieu-cua-ocean-group-bi-cam-giao-dich-phien-sang/" TargetMode="External"/><Relationship Id="rId131" Type="http://schemas.openxmlformats.org/officeDocument/2006/relationships/hyperlink" Target="https://www.tintucfn.com/business/muon-vuot-dinh-phai-cai-tien-lien-tuc/" TargetMode="External"/><Relationship Id="rId136" Type="http://schemas.openxmlformats.org/officeDocument/2006/relationships/hyperlink" Target="https://www.tintucfn.com/business/tat-ca-doanh-nghiep-nguoi-dan-dung-hoa-don-dien-tu-tu-1-7/" TargetMode="External"/><Relationship Id="rId157" Type="http://schemas.openxmlformats.org/officeDocument/2006/relationships/hyperlink" Target="https://www.tintucfn.com/business/ong-do-quang-vinh-dang-ky-mua-6-trieu-co-phieu-shs/" TargetMode="External"/><Relationship Id="rId178" Type="http://schemas.openxmlformats.org/officeDocument/2006/relationships/hyperlink" Target="https://www.tintucfn.com/business/nga-tim-cach-tra-tien-cho-chu-no-nuoc-ngoai/" TargetMode="External"/><Relationship Id="rId301" Type="http://schemas.openxmlformats.org/officeDocument/2006/relationships/printerSettings" Target="../printerSettings/printerSettings1.bin"/><Relationship Id="rId61" Type="http://schemas.openxmlformats.org/officeDocument/2006/relationships/hyperlink" Target="https://www.tintucfn.com/business/co-gi-dac-biet-trong-to-hop-thien-duong-sua-vua-duoc-vinamilk-va-moc-chau-milk-khoi-cong/" TargetMode="External"/><Relationship Id="rId82" Type="http://schemas.openxmlformats.org/officeDocument/2006/relationships/hyperlink" Target="https://www.tintucfn.com/business/chung-khoan-di-xuong-chi-la-ngan-han/" TargetMode="External"/><Relationship Id="rId152" Type="http://schemas.openxmlformats.org/officeDocument/2006/relationships/hyperlink" Target="https://www.tintucfn.com/business/ong-tao-duc-thang-sang-tao-nhu-com-an-nuoc-uong-o-viettel/" TargetMode="External"/><Relationship Id="rId173" Type="http://schemas.openxmlformats.org/officeDocument/2006/relationships/hyperlink" Target="https://www.tintucfn.com/business/startup-lam-nong-trai-ben-trong-toa-nha-choc-troi/" TargetMode="External"/><Relationship Id="rId194" Type="http://schemas.openxmlformats.org/officeDocument/2006/relationships/hyperlink" Target="https://www.tintucfn.com/business/cong-nghe-hoanh-son-am-loat-goi-thau-giai-phap-phan-mem-mua-sam-thiet-bi-o-ha-tinh/" TargetMode="External"/><Relationship Id="rId199" Type="http://schemas.openxmlformats.org/officeDocument/2006/relationships/hyperlink" Target="https://www.tintucfn.com/business/de-xuat-phan-loai-sieu-thi-trung-tam-thuong-mai/" TargetMode="External"/><Relationship Id="rId203" Type="http://schemas.openxmlformats.org/officeDocument/2006/relationships/hyperlink" Target="https://www.tintucfn.com/business/cac-quy-etf-se-co-cau-the-nao-trong-thang-toi/" TargetMode="External"/><Relationship Id="rId208" Type="http://schemas.openxmlformats.org/officeDocument/2006/relationships/hyperlink" Target="https://www.tintucfn.com/business/mua-ve-de-nhan-giai-dap-ve-dau-tu-bat-dong-san-tu-chuyen-gia/" TargetMode="External"/><Relationship Id="rId229" Type="http://schemas.openxmlformats.org/officeDocument/2006/relationships/hyperlink" Target="https://www.tintucfn.com/business/gia-vang-giam-hon-mot-trieu-dong-moi-luong/" TargetMode="External"/><Relationship Id="rId19" Type="http://schemas.openxmlformats.org/officeDocument/2006/relationships/hyperlink" Target="https://www.tintucfn.com/business/2-nha-may-loc-dau-se-cung-ung-72-80-tong-nhu-cau-xang-dau-trong-nuoc/" TargetMode="External"/><Relationship Id="rId224" Type="http://schemas.openxmlformats.org/officeDocument/2006/relationships/hyperlink" Target="https://www.tintucfn.com/business/ba-co-phieu-nhom-flc-tren-hose-bi-cam-giao-dich-phien-sang/" TargetMode="External"/><Relationship Id="rId240" Type="http://schemas.openxmlformats.org/officeDocument/2006/relationships/hyperlink" Target="https://www.tintucfn.com/business/an-do-han-che-xuat-khau-duong/" TargetMode="External"/><Relationship Id="rId245" Type="http://schemas.openxmlformats.org/officeDocument/2006/relationships/hyperlink" Target="https://www.tintucfn.com/business/khong-nen-uu-dai-dau-tu-san-golf-khu-do-thi-tai-van-phong/" TargetMode="External"/><Relationship Id="rId261" Type="http://schemas.openxmlformats.org/officeDocument/2006/relationships/hyperlink" Target="https://www.tintucfn.com/business/dong-von-ngoai-dang-roi-trung-quoc-ra-sao/" TargetMode="External"/><Relationship Id="rId266" Type="http://schemas.openxmlformats.org/officeDocument/2006/relationships/hyperlink" Target="https://www.tintucfn.com/business/vn-index-giam-hon-20-diem/" TargetMode="External"/><Relationship Id="rId287" Type="http://schemas.openxmlformats.org/officeDocument/2006/relationships/hyperlink" Target="https://www.tintucfn.com/business/con-nguoi-la-yeu-to-quan-trong-giup-startup-hut-von-dau-tu/" TargetMode="External"/><Relationship Id="rId14" Type="http://schemas.openxmlformats.org/officeDocument/2006/relationships/hyperlink" Target="https://www.tintucfn.com/business/soi-dong-chang-dua-mo-man-mua-giai-xe-dap-truyen-hinh-binh-duong-btv-lan-thu-ix/" TargetMode="External"/><Relationship Id="rId30" Type="http://schemas.openxmlformats.org/officeDocument/2006/relationships/hyperlink" Target="https://www.tintucfn.com/business/di-qua-thuong-nho-cung-phan-manh-quynh-va-ha-nhi/" TargetMode="External"/><Relationship Id="rId35" Type="http://schemas.openxmlformats.org/officeDocument/2006/relationships/hyperlink" Target="https://www.tintucfn.com/business/cong-ty-tnhh-khoa-hoc-ung-dung-qmc-map-mo-trong-cung-cap-dich-vu-tu-van-iso/" TargetMode="External"/><Relationship Id="rId56" Type="http://schemas.openxmlformats.org/officeDocument/2006/relationships/hyperlink" Target="https://www.tintucfn.com/business/viet-nam-duoc-danh-gia-la-diem-hen-hap-dan-cho-cac-cong-ty-nuoc-ngoai/" TargetMode="External"/><Relationship Id="rId77" Type="http://schemas.openxmlformats.org/officeDocument/2006/relationships/hyperlink" Target="https://www.tintucfn.com/business/tap-doan-cong-nghe-unicloud-he-giai-phap-dot-pha-cho-ngan-hang-so/" TargetMode="External"/><Relationship Id="rId100" Type="http://schemas.openxmlformats.org/officeDocument/2006/relationships/hyperlink" Target="https://www.tintucfn.com/business/loi-ich-khi-gui-tiet-kiem-online/" TargetMode="External"/><Relationship Id="rId105" Type="http://schemas.openxmlformats.org/officeDocument/2006/relationships/hyperlink" Target="https://www.tintucfn.com/business/musk-muon-sa-thai-10-nhan-su-tesla/" TargetMode="External"/><Relationship Id="rId126" Type="http://schemas.openxmlformats.org/officeDocument/2006/relationships/hyperlink" Target="https://www.tintucfn.com/business/mobifone-co-chu-tich-moi/" TargetMode="External"/><Relationship Id="rId147" Type="http://schemas.openxmlformats.org/officeDocument/2006/relationships/hyperlink" Target="https://www.tintucfn.com/business/dat-cau-hoi-va-nhan-giai-dap-tu-chuyen-gia-ve-dau-tu-bat-dong-san/" TargetMode="External"/><Relationship Id="rId168" Type="http://schemas.openxmlformats.org/officeDocument/2006/relationships/hyperlink" Target="https://www.tintucfn.com/business/bo-cong-thuong-gia-xang-viet-nam-bang-muc-binh-quan-the-gioi/" TargetMode="External"/><Relationship Id="rId282" Type="http://schemas.openxmlformats.org/officeDocument/2006/relationships/hyperlink" Target="https://www.tintucfn.com/business/de-xuat-uu-tien-dan-dia-phuong-dau-gia-dat-truoc/" TargetMode="External"/><Relationship Id="rId8" Type="http://schemas.openxmlformats.org/officeDocument/2006/relationships/hyperlink" Target="https://www.tintucfn.com/business/uu-tien-su-dung-giai-phap-an-toan-thong-tin-mang-make-in-viet-nam/" TargetMode="External"/><Relationship Id="rId51" Type="http://schemas.openxmlformats.org/officeDocument/2006/relationships/hyperlink" Target="https://www.tintucfn.com/business/luu-thien-huong-tiet-lo-ve-su-co-trong-chuyen-di-chau-au-cua-ho-hoai-anh/" TargetMode="External"/><Relationship Id="rId72" Type="http://schemas.openxmlformats.org/officeDocument/2006/relationships/hyperlink" Target="https://www.tintucfn.com/business/hoi-thao-kinh-te-bien-va-hai-dao-dien-gio-ngoai-khoi-van-la-linh-vuc-moi-o-viet-nam/" TargetMode="External"/><Relationship Id="rId93" Type="http://schemas.openxmlformats.org/officeDocument/2006/relationships/hyperlink" Target="https://www.tintucfn.com/business/nguoi-my-khong-dam-an-tieu-vi-lam-phat/" TargetMode="External"/><Relationship Id="rId98" Type="http://schemas.openxmlformats.org/officeDocument/2006/relationships/hyperlink" Target="https://www.tintucfn.com/business/hon-4-4-ty-nguoi-dung-vi-dien-tu-vao-nam-2024/" TargetMode="External"/><Relationship Id="rId121" Type="http://schemas.openxmlformats.org/officeDocument/2006/relationships/hyperlink" Target="https://www.tintucfn.com/business/goi-phuc-hoi-kinh-te-350-000-ty-lieu-co-dang-lang-phi-thoi-gian-va-co-hoi/" TargetMode="External"/><Relationship Id="rId142" Type="http://schemas.openxmlformats.org/officeDocument/2006/relationships/hyperlink" Target="https://www.tintucfn.com/business/goi-phuc-hoi-kinh-te-thong-qua-nhanh-giai-ngan-lai-qua-cham/" TargetMode="External"/><Relationship Id="rId163" Type="http://schemas.openxmlformats.org/officeDocument/2006/relationships/hyperlink" Target="https://www.tintucfn.com/business/uy-ban-kinh-te-dau-gia-roi-bo-coc-khien-gia-dat-tang-cao/" TargetMode="External"/><Relationship Id="rId184" Type="http://schemas.openxmlformats.org/officeDocument/2006/relationships/hyperlink" Target="https://www.tintucfn.com/business/de-xuat-gan-5-000-ty-dong-keo-dien-luoi-ra-con-dao/" TargetMode="External"/><Relationship Id="rId189" Type="http://schemas.openxmlformats.org/officeDocument/2006/relationships/hyperlink" Target="https://www.tintucfn.com/business/day-manh-so-hoa-giup-trung-quoc-tang-hieu-qua-logistics/" TargetMode="External"/><Relationship Id="rId219" Type="http://schemas.openxmlformats.org/officeDocument/2006/relationships/hyperlink" Target="https://www.tintucfn.com/business/san-pham-orihiro-nattokinase-capsules-va-nattokinase-premium-quang-cao-sai-quy-dinh/" TargetMode="External"/><Relationship Id="rId3" Type="http://schemas.openxmlformats.org/officeDocument/2006/relationships/hyperlink" Target="https://www.tintucfn.com/business/nhieu-mon-an-chua-phu-gia-nguy-hiem-cho-suc-khoe-neu-dung-thuong-xuyen/" TargetMode="External"/><Relationship Id="rId214" Type="http://schemas.openxmlformats.org/officeDocument/2006/relationships/hyperlink" Target="https://www.tintucfn.com/business/du-an-nuoi-bo-lon-nhat-ha-tinh-hoat-dong-tro-lai-sau-dai-an/" TargetMode="External"/><Relationship Id="rId230" Type="http://schemas.openxmlformats.org/officeDocument/2006/relationships/hyperlink" Target="https://www.tintucfn.com/business/trung-quoc-ngung-nhap-khau-voi-doanh-nghiep-co-hang-nhiem-covid-19/" TargetMode="External"/><Relationship Id="rId235" Type="http://schemas.openxmlformats.org/officeDocument/2006/relationships/hyperlink" Target="https://www.tintucfn.com/business/my-se-chan-viec-tra-no-cua-nga-tu-hom-nay/" TargetMode="External"/><Relationship Id="rId251" Type="http://schemas.openxmlformats.org/officeDocument/2006/relationships/hyperlink" Target="https://www.tintucfn.com/business/gia-thue-dat-cong-nghiep-len-sat-200-usd-mot-m2/" TargetMode="External"/><Relationship Id="rId256" Type="http://schemas.openxmlformats.org/officeDocument/2006/relationships/hyperlink" Target="https://www.tintucfn.com/business/nguoi-trung-quoc-ban-co-phieu-nha-dat-vi-lo/" TargetMode="External"/><Relationship Id="rId277" Type="http://schemas.openxmlformats.org/officeDocument/2006/relationships/hyperlink" Target="https://www.tintucfn.com/business/the-gioi-co-them-mot-ty-phu-moi-moi-ngay-trong-dai-dich/" TargetMode="External"/><Relationship Id="rId298" Type="http://schemas.openxmlformats.org/officeDocument/2006/relationships/hyperlink" Target="https://www.tintucfn.com/business/7-xu-huong-co-the-thay-doi-nganh-logistics/" TargetMode="External"/><Relationship Id="rId25" Type="http://schemas.openxmlformats.org/officeDocument/2006/relationships/hyperlink" Target="https://www.tintucfn.com/business/vinhomes-lai-hon-5-000-ty-dong-nua-dau-nam-2022/" TargetMode="External"/><Relationship Id="rId46" Type="http://schemas.openxmlformats.org/officeDocument/2006/relationships/hyperlink" Target="https://www.tintucfn.com/business/sau-20-nam-cham-tien-do-du-an-madison-ho-tram-bat-ngo-duoc-tang-von-len-1-590-ty-dong/" TargetMode="External"/><Relationship Id="rId67" Type="http://schemas.openxmlformats.org/officeDocument/2006/relationships/hyperlink" Target="https://www.tintucfn.com/business/san-pham-mang-thuong-hieu-kohinoor-quang-cao-no-cong-dung-tren-mang-xa-hoi/" TargetMode="External"/><Relationship Id="rId116" Type="http://schemas.openxmlformats.org/officeDocument/2006/relationships/hyperlink" Target="https://www.tintucfn.com/business/co-phieu-thep-tu-co-thanh-nguy/" TargetMode="External"/><Relationship Id="rId137" Type="http://schemas.openxmlformats.org/officeDocument/2006/relationships/hyperlink" Target="https://www.tintucfn.com/business/xuat-khau-nong-lam-thuy-san-vuot-13-ty-usd-trong-5-thang/" TargetMode="External"/><Relationship Id="rId158" Type="http://schemas.openxmlformats.org/officeDocument/2006/relationships/hyperlink" Target="https://www.tintucfn.com/business/oto-bi-hong-do-ngap-nuoc-co-duoc-bao-hiem-khong/" TargetMode="External"/><Relationship Id="rId272" Type="http://schemas.openxmlformats.org/officeDocument/2006/relationships/hyperlink" Target="https://www.tintucfn.com/business/pho-thu-tuong-muc-tieu-gdp-tang-6-65-la-thach-thuc-lon/" TargetMode="External"/><Relationship Id="rId293" Type="http://schemas.openxmlformats.org/officeDocument/2006/relationships/hyperlink" Target="https://www.tintucfn.com/business/kinh-te-ben-vung-tang-toc-trong-khoi-apec/" TargetMode="External"/><Relationship Id="rId20" Type="http://schemas.openxmlformats.org/officeDocument/2006/relationships/hyperlink" Target="https://www.tintucfn.com/business/lam-sao-de-han-che-tinh-trang-hang-gia-luon-lach-qua-kenh-chinh-ngach/" TargetMode="External"/><Relationship Id="rId41" Type="http://schemas.openxmlformats.org/officeDocument/2006/relationships/hyperlink" Target="https://www.tintucfn.com/business/vach-tran-chieu-tiep-thi-gian-doi-ve-chat-luong-san-pham-sua-neomil/" TargetMode="External"/><Relationship Id="rId62" Type="http://schemas.openxmlformats.org/officeDocument/2006/relationships/hyperlink" Target="https://www.tintucfn.com/business/loi-nhuan-pnj-tang-gan-66-trong-thang-5-2022/" TargetMode="External"/><Relationship Id="rId83" Type="http://schemas.openxmlformats.org/officeDocument/2006/relationships/hyperlink" Target="https://www.tintucfn.com/business/1000-nguoi-mau-tham-gia-trinh-dien-thoi-trang-quang-ba-du-lich-viet/" TargetMode="External"/><Relationship Id="rId88" Type="http://schemas.openxmlformats.org/officeDocument/2006/relationships/hyperlink" Target="https://www.tintucfn.com/business/the-gioi-di-dong-tham-vong-so-mot-thi-truong-me-va-be/" TargetMode="External"/><Relationship Id="rId111" Type="http://schemas.openxmlformats.org/officeDocument/2006/relationships/hyperlink" Target="https://www.tintucfn.com/business/the-gioi-nguy-co-lap-lai-khung-hoang-nang-luong-thap-nien-70/" TargetMode="External"/><Relationship Id="rId132" Type="http://schemas.openxmlformats.org/officeDocument/2006/relationships/hyperlink" Target="https://www.tintucfn.com/business/meo-cai-thien-quy-trinh-logistics-nguoc/" TargetMode="External"/><Relationship Id="rId153" Type="http://schemas.openxmlformats.org/officeDocument/2006/relationships/hyperlink" Target="https://www.tintucfn.com/business/du-lich-phuc-hoi-tao-viec-lam-cho-lao-dong-binh-thuan/" TargetMode="External"/><Relationship Id="rId174" Type="http://schemas.openxmlformats.org/officeDocument/2006/relationships/hyperlink" Target="https://www.tintucfn.com/business/thi-truong-bat-dong-san-lo-nhieu-khiem-khuyet/" TargetMode="External"/><Relationship Id="rId179" Type="http://schemas.openxmlformats.org/officeDocument/2006/relationships/hyperlink" Target="https://www.tintucfn.com/business/dhcd-tap-doan-thang-loi-2022-dat-muc-tieu-doanh-thu-tang-354/" TargetMode="External"/><Relationship Id="rId195" Type="http://schemas.openxmlformats.org/officeDocument/2006/relationships/hyperlink" Target="https://www.tintucfn.com/business/lam-phat-gia-do-an-nhanh-tai-anh/" TargetMode="External"/><Relationship Id="rId209" Type="http://schemas.openxmlformats.org/officeDocument/2006/relationships/hyperlink" Target="https://www.tintucfn.com/business/thanh-tra-nhieu-hoat-dong-cua-nha-xuat-ban-giao-duc/" TargetMode="External"/><Relationship Id="rId190" Type="http://schemas.openxmlformats.org/officeDocument/2006/relationships/hyperlink" Target="https://www.tintucfn.com/business/scb-uu-dai-chuyen-tien-ra-nuoc-ngoai/" TargetMode="External"/><Relationship Id="rId204" Type="http://schemas.openxmlformats.org/officeDocument/2006/relationships/hyperlink" Target="https://www.tintucfn.com/business/he-sinh-thai-dich-vu-unicloud-gay-an-tuong-trong-ngay-dau-trien-lam-smart-city-asia-2022/" TargetMode="External"/><Relationship Id="rId220" Type="http://schemas.openxmlformats.org/officeDocument/2006/relationships/hyperlink" Target="https://www.tintucfn.com/business/diem-danh-22-dn-nha-nuoc-o-ha-noi-thuoc-dien-giam-sat-tai-chinh/" TargetMode="External"/><Relationship Id="rId225" Type="http://schemas.openxmlformats.org/officeDocument/2006/relationships/hyperlink" Target="https://www.tintucfn.com/business/hai-quan-ngan-sach-khong-that-thu-voi-oto-nhap-khau-dien-bieu-tang/" TargetMode="External"/><Relationship Id="rId241" Type="http://schemas.openxmlformats.org/officeDocument/2006/relationships/hyperlink" Target="https://www.tintucfn.com/business/facebook-thu-them-5-phi-quang-cao-de-nop-thue-o-viet-nam/" TargetMode="External"/><Relationship Id="rId246" Type="http://schemas.openxmlformats.org/officeDocument/2006/relationships/hyperlink" Target="https://www.tintucfn.com/business/co-phieu-thep-giam-manh/" TargetMode="External"/><Relationship Id="rId267" Type="http://schemas.openxmlformats.org/officeDocument/2006/relationships/hyperlink" Target="https://www.tintucfn.com/business/tiep-can-kinh-te-voi-my-nhieu-thay-doi-sau-27-nam/" TargetMode="External"/><Relationship Id="rId288" Type="http://schemas.openxmlformats.org/officeDocument/2006/relationships/hyperlink" Target="https://www.tintucfn.com/business/xu-huong-chuyen-san-xuat-sang-nuoc-ban/" TargetMode="External"/><Relationship Id="rId15" Type="http://schemas.openxmlformats.org/officeDocument/2006/relationships/hyperlink" Target="https://www.tintucfn.com/business/hut-thu-tu-dat-vang-truong-dinh-loi-nhuan-banh-keo-hai-ha-truot-doc/" TargetMode="External"/><Relationship Id="rId36" Type="http://schemas.openxmlformats.org/officeDocument/2006/relationships/hyperlink" Target="https://www.tintucfn.com/business/dong-euro-lao-doc-tac-dong-the-nao-toi-doanh-nghiep-xuat-nhap-khau/" TargetMode="External"/><Relationship Id="rId57" Type="http://schemas.openxmlformats.org/officeDocument/2006/relationships/hyperlink" Target="https://www.tintucfn.com/business/van-hanh-thong-minh-loi-the-vuot-troi-cua-bizhouse-canal-district/" TargetMode="External"/><Relationship Id="rId106" Type="http://schemas.openxmlformats.org/officeDocument/2006/relationships/hyperlink" Target="https://www.tintucfn.com/business/bo-cong-thuong-kho-nhap-xang-gia-re-tu-malaysia/" TargetMode="External"/><Relationship Id="rId127" Type="http://schemas.openxmlformats.org/officeDocument/2006/relationships/hyperlink" Target="https://www.tintucfn.com/business/nga-chua-thiet-hai-du-cat-khi-dot-cua-chau-au/" TargetMode="External"/><Relationship Id="rId262" Type="http://schemas.openxmlformats.org/officeDocument/2006/relationships/hyperlink" Target="https://www.tintucfn.com/business/ngan-sach-nam-2020-tham-hut-hon-216-400-ty-dong/" TargetMode="External"/><Relationship Id="rId283" Type="http://schemas.openxmlformats.org/officeDocument/2006/relationships/hyperlink" Target="https://www.tintucfn.com/business/thien-tan-ban-tiep-co-phieu-dig/" TargetMode="External"/><Relationship Id="rId10" Type="http://schemas.openxmlformats.org/officeDocument/2006/relationships/hyperlink" Target="https://www.tintucfn.com/business/hon-80-000-doanh-nghiep-nho-va-sieu-nho-thanh-lap-moi/" TargetMode="External"/><Relationship Id="rId31" Type="http://schemas.openxmlformats.org/officeDocument/2006/relationships/hyperlink" Target="https://www.tintucfn.com/business/vinfast-va-ironman-cong-bo-hop-tac-toan-cau/" TargetMode="External"/><Relationship Id="rId52" Type="http://schemas.openxmlformats.org/officeDocument/2006/relationships/hyperlink" Target="https://www.tintucfn.com/business/dong-tien-thuan-dan-can-kiet-tuong-lai-nao-cho-cac-du-an-cua-tai-chinh-hoang-huy/" TargetMode="External"/><Relationship Id="rId73" Type="http://schemas.openxmlformats.org/officeDocument/2006/relationships/hyperlink" Target="https://www.tintucfn.com/business/sinh-vien-dh-mo-ha-noi-thang-hoa-voi-bst-thoi-trang-dau-tay-tai-le-cong-bo-vietnam-international-fashion-tour/" TargetMode="External"/><Relationship Id="rId78" Type="http://schemas.openxmlformats.org/officeDocument/2006/relationships/hyperlink" Target="https://www.tintucfn.com/business/vietnam-international-fashion-tour-chuoi-show-dien-thoi-trang-duoc-mong-cho-nhat-nam-2022/" TargetMode="External"/><Relationship Id="rId94" Type="http://schemas.openxmlformats.org/officeDocument/2006/relationships/hyperlink" Target="https://www.tintucfn.com/business/dien-hat-nhan-ninh-thuan-tung-duoc-trien-khai-ra-sao/" TargetMode="External"/><Relationship Id="rId99" Type="http://schemas.openxmlformats.org/officeDocument/2006/relationships/hyperlink" Target="https://www.tintucfn.com/business/phan-biet-bao-hiem-nhan-tho-va-phi-nhan-tho/" TargetMode="External"/><Relationship Id="rId101" Type="http://schemas.openxmlformats.org/officeDocument/2006/relationships/hyperlink" Target="https://www.tintucfn.com/business/bo-xay-dung-neu-phuong-an-xu-ly-khi-het-han-50-nam-su-dung-chung-cu/" TargetMode="External"/><Relationship Id="rId122" Type="http://schemas.openxmlformats.org/officeDocument/2006/relationships/hyperlink" Target="https://www.tintucfn.com/business/ceo-jpmorgan-canh-bao-ve-tran-cuong-phong-kinh-te/" TargetMode="External"/><Relationship Id="rId143" Type="http://schemas.openxmlformats.org/officeDocument/2006/relationships/hyperlink" Target="https://www.tintucfn.com/business/nga-cat-mot-phan-khi-dot-den-duc-dan-mach/" TargetMode="External"/><Relationship Id="rId148" Type="http://schemas.openxmlformats.org/officeDocument/2006/relationships/hyperlink" Target="https://www.tintucfn.com/business/hdbank-uu-tien-giai-ngan-von-phat-trien-nong-nghiep/" TargetMode="External"/><Relationship Id="rId164" Type="http://schemas.openxmlformats.org/officeDocument/2006/relationships/hyperlink" Target="https://www.tintucfn.com/business/airasia-gia-nhap-thi-truong-goi-xe-thai-lan/" TargetMode="External"/><Relationship Id="rId169" Type="http://schemas.openxmlformats.org/officeDocument/2006/relationships/hyperlink" Target="https://www.tintucfn.com/business/hang-nghin-cay-xang-chap-nhan-thanh-toan-the-khong-tiep-xuc/" TargetMode="External"/><Relationship Id="rId185" Type="http://schemas.openxmlformats.org/officeDocument/2006/relationships/hyperlink" Target="https://www.tintucfn.com/business/ba-tran-uyen-phuong-cat-lo-yeg-thu-hon-68-ty-khong-con-la-co-dong-lon/" TargetMode="External"/><Relationship Id="rId4" Type="http://schemas.openxmlformats.org/officeDocument/2006/relationships/hyperlink" Target="https://www.tintucfn.com/business/doanh-thu-dich-vu-chuyen-doi-so-cua-fpt-tang-manh/" TargetMode="External"/><Relationship Id="rId9" Type="http://schemas.openxmlformats.org/officeDocument/2006/relationships/hyperlink" Target="https://www.tintucfn.com/business/vinamilk-dau-tu-lon-lam-phim-3d-xay-dung-the-gioi-than-tien-cho-tre-em/" TargetMode="External"/><Relationship Id="rId180" Type="http://schemas.openxmlformats.org/officeDocument/2006/relationships/hyperlink" Target="https://www.tintucfn.com/business/thu-hoi-hon-3-000-tan-san-pham-hieu-kinder-vi-nhiem-khuan-salmonella/" TargetMode="External"/><Relationship Id="rId210" Type="http://schemas.openxmlformats.org/officeDocument/2006/relationships/hyperlink" Target="https://www.tintucfn.com/business/uy-ban-kinh-te-de-xuat-xem-xet-phat-trien-dien-hat-nhan/" TargetMode="External"/><Relationship Id="rId215" Type="http://schemas.openxmlformats.org/officeDocument/2006/relationships/hyperlink" Target="https://www.tintucfn.com/business/thi-truong-logistics-3pl-du-kien-dat-13-ty-usd-trong-nam-2022/" TargetMode="External"/><Relationship Id="rId236" Type="http://schemas.openxmlformats.org/officeDocument/2006/relationships/hyperlink" Target="https://www.tintucfn.com/business/xu-huong-lam-viec-dich-chuyen-cua-dan-van-phong/" TargetMode="External"/><Relationship Id="rId257" Type="http://schemas.openxmlformats.org/officeDocument/2006/relationships/hyperlink" Target="https://www.tintucfn.com/business/nam-tru-cot-de-toan-cau-thoat-khoi-khung-hoang-luong-thuc/" TargetMode="External"/><Relationship Id="rId278" Type="http://schemas.openxmlformats.org/officeDocument/2006/relationships/hyperlink" Target="https://www.tintucfn.com/business/myvib-nhan-giai-ung-dung-ngan-hang-di-dong-tot-nhat-viet-nam/" TargetMode="External"/><Relationship Id="rId26" Type="http://schemas.openxmlformats.org/officeDocument/2006/relationships/hyperlink" Target="https://www.tintucfn.com/business/tokyo-sal-giai-phap-ho-tro-phong-ngua-cum-a-cho-tre/" TargetMode="External"/><Relationship Id="rId231" Type="http://schemas.openxmlformats.org/officeDocument/2006/relationships/hyperlink" Target="https://www.tintucfn.com/business/chung-khoan-tang-vot/" TargetMode="External"/><Relationship Id="rId252" Type="http://schemas.openxmlformats.org/officeDocument/2006/relationships/hyperlink" Target="https://www.tintucfn.com/business/cac-ngan-hang-trung-uong-tien-so-khong-phai-tien-that/" TargetMode="External"/><Relationship Id="rId273" Type="http://schemas.openxmlformats.org/officeDocument/2006/relationships/hyperlink" Target="https://www.tintucfn.com/business/ukraine-se-la-tam-diem-cua-dien-dan-kinh-te-the-gioi-nam-nay/" TargetMode="External"/><Relationship Id="rId294" Type="http://schemas.openxmlformats.org/officeDocument/2006/relationships/hyperlink" Target="https://www.tintucfn.com/business/17-bo-nganh-co-quan-trung-uong-chua-giai-ngan-von-dau-tu-cong/" TargetMode="External"/><Relationship Id="rId47" Type="http://schemas.openxmlformats.org/officeDocument/2006/relationships/hyperlink" Target="https://www.tintucfn.com/business/vinachem-bao-lai-ky-luc-nua-dau-nam-lan-dau-vuot-moc-4-000-ty-dong/" TargetMode="External"/><Relationship Id="rId68" Type="http://schemas.openxmlformats.org/officeDocument/2006/relationships/hyperlink" Target="https://www.tintucfn.com/business/xay-dung-scg-du-kien-ke-hoach-tang-von-trong-nam-2022/" TargetMode="External"/><Relationship Id="rId89" Type="http://schemas.openxmlformats.org/officeDocument/2006/relationships/hyperlink" Target="https://www.tintucfn.com/business/pho-thong-doc-khong-siet-tin-dung-vao-bat-dong-san/" TargetMode="External"/><Relationship Id="rId112" Type="http://schemas.openxmlformats.org/officeDocument/2006/relationships/hyperlink" Target="https://www.tintucfn.com/business/doanh-nghiep-kho-khan-thu-ngan-sach-tang-nho-dau/" TargetMode="External"/><Relationship Id="rId133" Type="http://schemas.openxmlformats.org/officeDocument/2006/relationships/hyperlink" Target="https://www.tintucfn.com/business/cac-nuoc-ghim-gia-xang-dau-nhu-the-nao/" TargetMode="External"/><Relationship Id="rId154" Type="http://schemas.openxmlformats.org/officeDocument/2006/relationships/hyperlink" Target="https://www.tintucfn.com/business/lai-suat-tien-gui-tiep-tuc-tang-cao/" TargetMode="External"/><Relationship Id="rId175" Type="http://schemas.openxmlformats.org/officeDocument/2006/relationships/hyperlink" Target="https://www.tintucfn.com/business/gia-xang-co-the-len-31-000-dong-mot-lit/" TargetMode="External"/><Relationship Id="rId196" Type="http://schemas.openxmlformats.org/officeDocument/2006/relationships/hyperlink" Target="https://www.tintucfn.com/business/luong-toi-thieu-gio-tren-the-gioi-hien-o-muc-nao/" TargetMode="External"/><Relationship Id="rId200" Type="http://schemas.openxmlformats.org/officeDocument/2006/relationships/hyperlink" Target="https://www.tintucfn.com/business/umber-1-soya-canxi-va-hanh-trinh-lam-song-lai-huong-vi-cua-tuoi-tho/" TargetMode="External"/><Relationship Id="rId16" Type="http://schemas.openxmlformats.org/officeDocument/2006/relationships/hyperlink" Target="https://www.tintucfn.com/business/kienlongbank-va-unicloud-mang-cong-nghe-loi-den-ngay-chuyen-doi-so-nganh-ngan-hang-nam-2022/" TargetMode="External"/><Relationship Id="rId221" Type="http://schemas.openxmlformats.org/officeDocument/2006/relationships/hyperlink" Target="https://www.tintucfn.com/business/duc-muon-keo-dai-tuoi-tho-cac-nha-may-nhiet-dien-than/" TargetMode="External"/><Relationship Id="rId242" Type="http://schemas.openxmlformats.org/officeDocument/2006/relationships/hyperlink" Target="https://www.tintucfn.com/business/dong-ruble-nga-len-cao-nhat-hon-4-nam/" TargetMode="External"/><Relationship Id="rId263" Type="http://schemas.openxmlformats.org/officeDocument/2006/relationships/hyperlink" Target="https://www.tintucfn.com/business/vingroup-giam-quy-mo-phat-hanh-trai-phieu-quoc-te/" TargetMode="External"/><Relationship Id="rId284" Type="http://schemas.openxmlformats.org/officeDocument/2006/relationships/hyperlink" Target="https://www.tintucfn.com/business/thanh-vien-ban-kiem-soat-con-lai-cua-flc-tu-nhiem/" TargetMode="External"/><Relationship Id="rId37" Type="http://schemas.openxmlformats.org/officeDocument/2006/relationships/hyperlink" Target="https://www.tintucfn.com/business/gia-gao-viet-nam-bo-xa-gao-thai-11-usd-tan/" TargetMode="External"/><Relationship Id="rId58" Type="http://schemas.openxmlformats.org/officeDocument/2006/relationships/hyperlink" Target="https://www.tintucfn.com/business/17-thuong-hieu-ban-le-ky-ket-hop-tac-voi-hung-thinh-commercial-property-tai-canal-district/" TargetMode="External"/><Relationship Id="rId79" Type="http://schemas.openxmlformats.org/officeDocument/2006/relationships/hyperlink" Target="https://www.tintucfn.com/business/8-show-dien-thoi-trang-thuc-canh-quy-mo-lon-tai-vietnam-international-fashion-tour/" TargetMode="External"/><Relationship Id="rId102" Type="http://schemas.openxmlformats.org/officeDocument/2006/relationships/hyperlink" Target="https://www.tintucfn.com/business/nen-tang-khoa-hoc-du-lieu-khach-hang-nhan-von-tu-viisa/" TargetMode="External"/><Relationship Id="rId123" Type="http://schemas.openxmlformats.org/officeDocument/2006/relationships/hyperlink" Target="https://www.tintucfn.com/business/pho-thu-tuong-goi-phuc-hoi-kinh-te-lam-than-trong-de-tranh-so-suat/" TargetMode="External"/><Relationship Id="rId144" Type="http://schemas.openxmlformats.org/officeDocument/2006/relationships/hyperlink" Target="https://www.tintucfn.com/business/nganh-san-xuat-co-xu-huong-tang-toc/" TargetMode="External"/><Relationship Id="rId90" Type="http://schemas.openxmlformats.org/officeDocument/2006/relationships/hyperlink" Target="https://www.tintucfn.com/business/thanh-ty-phu-o-tuoi-87/" TargetMode="External"/><Relationship Id="rId165" Type="http://schemas.openxmlformats.org/officeDocument/2006/relationships/hyperlink" Target="https://www.tintucfn.com/business/tang-truong-tp-hcm-nua-nam-co-the-dat-3/" TargetMode="External"/><Relationship Id="rId186" Type="http://schemas.openxmlformats.org/officeDocument/2006/relationships/hyperlink" Target="https://www.tintucfn.com/business/nhieu-khoan-dau-tu-cua-cac-tap-doan-bi-thua-lo/" TargetMode="External"/><Relationship Id="rId211" Type="http://schemas.openxmlformats.org/officeDocument/2006/relationships/hyperlink" Target="https://www.tintucfn.com/business/manh-nha-chuyen-doi-so-len-vu-tru-ao/" TargetMode="External"/><Relationship Id="rId232" Type="http://schemas.openxmlformats.org/officeDocument/2006/relationships/hyperlink" Target="https://www.tintucfn.com/business/chu-tich-quoc-hoi-kho-hieu-khi-ngan-sach-co-tien-ma-khong-tieu-duoc/" TargetMode="External"/><Relationship Id="rId253" Type="http://schemas.openxmlformats.org/officeDocument/2006/relationships/hyperlink" Target="https://www.tintucfn.com/business/gia-trung-tang-vot/" TargetMode="External"/><Relationship Id="rId274" Type="http://schemas.openxmlformats.org/officeDocument/2006/relationships/hyperlink" Target="https://www.tintucfn.com/business/700-trieu-dong-nen-vay-mua-nha-hay-o-thue/" TargetMode="External"/><Relationship Id="rId295" Type="http://schemas.openxmlformats.org/officeDocument/2006/relationships/hyperlink" Target="https://www.tintucfn.com/business/doanh-nghiep-hop-tac-xa-ho-kinh-doanh-duoc-ho-tro-lai-suat-2-nam/" TargetMode="External"/><Relationship Id="rId27" Type="http://schemas.openxmlformats.org/officeDocument/2006/relationships/hyperlink" Target="https://www.tintucfn.com/business/quat-dieu-hoa-hoi-nuoc-su-dung-the-nao-de-khong-anh-huong-suc-khoe/" TargetMode="External"/><Relationship Id="rId48" Type="http://schemas.openxmlformats.org/officeDocument/2006/relationships/hyperlink" Target="https://www.tintucfn.com/business/lam-phat-nam-2022-se-o-muc-duoi-35/" TargetMode="External"/><Relationship Id="rId69" Type="http://schemas.openxmlformats.org/officeDocument/2006/relationships/hyperlink" Target="https://www.tintucfn.com/business/tp-hcm-them-nhieu-doanh-nghiep-bds-de-nghi-thao-go-vuong-mac-phap-ly/" TargetMode="External"/><Relationship Id="rId113" Type="http://schemas.openxmlformats.org/officeDocument/2006/relationships/hyperlink" Target="https://www.tintucfn.com/business/doanh-nghiep-vuon-len-dan-dau-nho-ap-dung-cong-cu-cai-tien-nang-suat/" TargetMode="External"/><Relationship Id="rId134" Type="http://schemas.openxmlformats.org/officeDocument/2006/relationships/hyperlink" Target="https://www.tintucfn.com/business/he-luy-tu-lenh-cam-dau-nga-cua-eu/" TargetMode="External"/><Relationship Id="rId80" Type="http://schemas.openxmlformats.org/officeDocument/2006/relationships/hyperlink" Target="https://www.tintucfn.com/business/lam-phat-tho-nhi-ky-len-73/" TargetMode="External"/><Relationship Id="rId155" Type="http://schemas.openxmlformats.org/officeDocument/2006/relationships/hyperlink" Target="https://www.tintucfn.com/business/dong-sang-lap-dogecoin-elon-musk-la-ke-lua-tien/" TargetMode="External"/><Relationship Id="rId176" Type="http://schemas.openxmlformats.org/officeDocument/2006/relationships/hyperlink" Target="https://www.tintucfn.com/business/xung-dot-ukraine-ve-lai-ban-do-dau-tho-the-gioi/" TargetMode="External"/><Relationship Id="rId197" Type="http://schemas.openxmlformats.org/officeDocument/2006/relationships/hyperlink" Target="https://www.tintucfn.com/business/an-do-trung-quoc-mua-dau-nga-nhieu-ky-luc/" TargetMode="External"/><Relationship Id="rId201" Type="http://schemas.openxmlformats.org/officeDocument/2006/relationships/hyperlink" Target="https://www.tintucfn.com/business/trung-quoc-trieu-tap-khan-100-000-quan-chuc-ban-cach-hoi-sinh-kinh-te/" TargetMode="External"/><Relationship Id="rId222" Type="http://schemas.openxmlformats.org/officeDocument/2006/relationships/hyperlink" Target="https://www.tintucfn.com/business/got-chan-achilles-cua-dau-nga/" TargetMode="External"/><Relationship Id="rId243" Type="http://schemas.openxmlformats.org/officeDocument/2006/relationships/hyperlink" Target="https://www.tintucfn.com/business/sri-lanka-tang-gia-xang-dau-len-ky-luc/" TargetMode="External"/><Relationship Id="rId264" Type="http://schemas.openxmlformats.org/officeDocument/2006/relationships/hyperlink" Target="https://www.tintucfn.com/business/gia-vang-tang-manh-ba-phien-lien-tiep/" TargetMode="External"/><Relationship Id="rId285" Type="http://schemas.openxmlformats.org/officeDocument/2006/relationships/hyperlink" Target="https://www.tintucfn.com/business/fe-credit-thuong-tuyen-bong-da-nu-viet-nam-3-ty-dong/" TargetMode="External"/><Relationship Id="rId17" Type="http://schemas.openxmlformats.org/officeDocument/2006/relationships/hyperlink" Target="https://www.tintucfn.com/business/giai-ma-hanh-trinh-khoi-tao-tinh-hoa-thanh-cong-cua-sun-property/" TargetMode="External"/><Relationship Id="rId38" Type="http://schemas.openxmlformats.org/officeDocument/2006/relationships/hyperlink" Target="https://www.tintucfn.com/business/ghe-massage-soraka-quang-cao-mot-dang-chat-luong-mot-neo/" TargetMode="External"/><Relationship Id="rId59" Type="http://schemas.openxmlformats.org/officeDocument/2006/relationships/hyperlink" Target="https://www.tintucfn.com/business/gia-xang-dau-tang-cao-ky-luc-doanh-nghiep-kho-chong-kho/" TargetMode="External"/><Relationship Id="rId103" Type="http://schemas.openxmlformats.org/officeDocument/2006/relationships/hyperlink" Target="https://www.tintucfn.com/business/sp-ratings-nang-xep-hang-tin-nhiem-cua-vietcombank/" TargetMode="External"/><Relationship Id="rId124" Type="http://schemas.openxmlformats.org/officeDocument/2006/relationships/hyperlink" Target="https://www.tintucfn.com/business/hon-nua-trieu-dong-mot-kg-rau-can-bien/" TargetMode="External"/><Relationship Id="rId70" Type="http://schemas.openxmlformats.org/officeDocument/2006/relationships/hyperlink" Target="https://www.tintucfn.com/business/tpbvsk-gluzabet-tu-nhan-la-sua-non-tieu-duong-quang-cao-nhu-thuoc-tri-benh/" TargetMode="External"/><Relationship Id="rId91" Type="http://schemas.openxmlformats.org/officeDocument/2006/relationships/hyperlink" Target="https://www.tintucfn.com/business/du-kien-gan-150-000-ty-dong-cho-113-du-an-phuc-hoi-kinh-te/" TargetMode="External"/><Relationship Id="rId145" Type="http://schemas.openxmlformats.org/officeDocument/2006/relationships/hyperlink" Target="https://www.tintucfn.com/business/an-do-mua-dau-nga-gap-9-lan-nam-ngoai/" TargetMode="External"/><Relationship Id="rId166" Type="http://schemas.openxmlformats.org/officeDocument/2006/relationships/hyperlink" Target="https://www.tintucfn.com/business/chung-khoan-dut-mach-tang-lien-tiep/" TargetMode="External"/><Relationship Id="rId187" Type="http://schemas.openxmlformats.org/officeDocument/2006/relationships/hyperlink" Target="https://www.tintucfn.com/business/vietjet-tran-an-co-dong-ve-ap-luc-gia-dau/" TargetMode="External"/><Relationship Id="rId1" Type="http://schemas.openxmlformats.org/officeDocument/2006/relationships/hyperlink" Target="https://www.tintucfn.com/business/do-luong-dong-vai-tro-quan-trong-doi-voi-doi-song-san-xuat-nghien-cuu-khoa-hoc/" TargetMode="External"/><Relationship Id="rId212" Type="http://schemas.openxmlformats.org/officeDocument/2006/relationships/hyperlink" Target="https://www.tintucfn.com/business/wto-keu-goi-khong-cam-hoac-han-che-xuat-khau-luong-thuc/" TargetMode="External"/><Relationship Id="rId233" Type="http://schemas.openxmlformats.org/officeDocument/2006/relationships/hyperlink" Target="https://www.tintucfn.com/business/chu-tich-nuoc-thu-ngan-sach-cao-khi-doanh-nghiep-kho-khan-la-bat-thuong/" TargetMode="External"/><Relationship Id="rId254" Type="http://schemas.openxmlformats.org/officeDocument/2006/relationships/hyperlink" Target="https://www.tintucfn.com/business/chinh-phu-de-xuat-gia-han-thi-diem-xu-ly-no-xau/" TargetMode="External"/><Relationship Id="rId28" Type="http://schemas.openxmlformats.org/officeDocument/2006/relationships/hyperlink" Target="https://www.tintucfn.com/business/nhung-dong-xe-o-to-dung-cho-dich-vu-van-tai-gia-duoi-700-trieu-dong-thu-hut-khach-hang/" TargetMode="External"/><Relationship Id="rId49" Type="http://schemas.openxmlformats.org/officeDocument/2006/relationships/hyperlink" Target="https://www.tintucfn.com/business/vinfast-lux-a2-0-giam-gia-khong-tuong-lan-cuoi-cho-su-menh-xe-xang/" TargetMode="External"/><Relationship Id="rId114" Type="http://schemas.openxmlformats.org/officeDocument/2006/relationships/hyperlink" Target="https://www.tintucfn.com/business/da-day-moc-thao-dang-quang-cao-sai-cong-dung-chat-luong-san-pham/" TargetMode="External"/><Relationship Id="rId275" Type="http://schemas.openxmlformats.org/officeDocument/2006/relationships/hyperlink" Target="https://www.tintucfn.com/business/vang-mieng-giup-loi-nhuan-pnj-tang-manh/" TargetMode="External"/><Relationship Id="rId296" Type="http://schemas.openxmlformats.org/officeDocument/2006/relationships/hyperlink" Target="https://www.tintucfn.com/business/vinhomes-du-chi-hon-8-700-ty-dong-tra-co-tuc/" TargetMode="External"/><Relationship Id="rId300" Type="http://schemas.openxmlformats.org/officeDocument/2006/relationships/hyperlink" Target="https://www.tintucfn.com/business/chung-khoan-my-giam-7-tuan-lien-tiep/" TargetMode="External"/><Relationship Id="rId60" Type="http://schemas.openxmlformats.org/officeDocument/2006/relationships/hyperlink" Target="https://www.tintucfn.com/business/chat-luong-la-chia-khoa-giup-nganh-dieu-nang-cao-nang-luc-canh-tranh/" TargetMode="External"/><Relationship Id="rId81" Type="http://schemas.openxmlformats.org/officeDocument/2006/relationships/hyperlink" Target="https://www.tintucfn.com/business/wsj-tinh-trang-thieu-sua-bot-tai-my-se-con-keo-dai-vai-tuan/" TargetMode="External"/><Relationship Id="rId135" Type="http://schemas.openxmlformats.org/officeDocument/2006/relationships/hyperlink" Target="https://www.tintucfn.com/business/xi-mang-tiep-tuc-tang-gia/" TargetMode="External"/><Relationship Id="rId156" Type="http://schemas.openxmlformats.org/officeDocument/2006/relationships/hyperlink" Target="https://www.tintucfn.com/business/buc-tranh-dien-hat-nhan-tren-toan-cau/" TargetMode="External"/><Relationship Id="rId177" Type="http://schemas.openxmlformats.org/officeDocument/2006/relationships/hyperlink" Target="https://www.tintucfn.com/business/de-nghi-xoa-quy-hoach-dien-hat-nhan-ninh-thuan/" TargetMode="External"/><Relationship Id="rId198" Type="http://schemas.openxmlformats.org/officeDocument/2006/relationships/hyperlink" Target="https://www.tintucfn.com/business/de-xuat-doanh-nghiep-bao-hiem-khong-duoc-kinh-doanh-bat-dong-san/" TargetMode="External"/><Relationship Id="rId202" Type="http://schemas.openxmlformats.org/officeDocument/2006/relationships/hyperlink" Target="https://www.tintucfn.com/business/eximbank-loyalty-uu-dai-chao-he/" TargetMode="External"/><Relationship Id="rId223" Type="http://schemas.openxmlformats.org/officeDocument/2006/relationships/hyperlink" Target="https://www.tintucfn.com/business/rui-ro-khi-chu-nghia-bao-ho-luong-thuc-toan-cau-noi-len/" TargetMode="External"/><Relationship Id="rId244" Type="http://schemas.openxmlformats.org/officeDocument/2006/relationships/hyperlink" Target="https://www.tintucfn.com/business/big-tech-trung-quoc-sa-thai-hang-loat-lao-dong/" TargetMode="External"/><Relationship Id="rId18" Type="http://schemas.openxmlformats.org/officeDocument/2006/relationships/hyperlink" Target="https://www.tintucfn.com/business/giam-can-kyslim-x4-quang-cao-vuot-cong-dung-chat-luong-co-dam-bao/" TargetMode="External"/><Relationship Id="rId39" Type="http://schemas.openxmlformats.org/officeDocument/2006/relationships/hyperlink" Target="https://www.tintucfn.com/business/cac-loai-thao-moc-tra-thao-moc-khong-an-toan-ba-bau-nen-tranh-dung/" TargetMode="External"/><Relationship Id="rId265" Type="http://schemas.openxmlformats.org/officeDocument/2006/relationships/hyperlink" Target="https://www.tintucfn.com/business/biden-my-co-the-tranh-duoc-suy-thoai/" TargetMode="External"/><Relationship Id="rId286" Type="http://schemas.openxmlformats.org/officeDocument/2006/relationships/hyperlink" Target="https://www.tintucfn.com/business/flc-se-bau-bo-sung-hai-thanh-vien-hoi-dong-quan-tri/" TargetMode="External"/><Relationship Id="rId50" Type="http://schemas.openxmlformats.org/officeDocument/2006/relationships/hyperlink" Target="https://www.tintucfn.com/business/bao-lai-ky-luc-nam-2021-thu-nhap-lanh-dao-nxb-giao-duc-la-bao-nhieu/" TargetMode="External"/><Relationship Id="rId104" Type="http://schemas.openxmlformats.org/officeDocument/2006/relationships/hyperlink" Target="https://www.tintucfn.com/business/tien-vao-chung-khoan-bat-ngo-giam-manh/" TargetMode="External"/><Relationship Id="rId125" Type="http://schemas.openxmlformats.org/officeDocument/2006/relationships/hyperlink" Target="https://www.tintucfn.com/business/louis-land-khong-con-ai-trong-ban-dieu-hanh/" TargetMode="External"/><Relationship Id="rId146" Type="http://schemas.openxmlformats.org/officeDocument/2006/relationships/hyperlink" Target="https://www.tintucfn.com/business/gia-xang-vuot-31-000-dong-mot-lit/" TargetMode="External"/><Relationship Id="rId167" Type="http://schemas.openxmlformats.org/officeDocument/2006/relationships/hyperlink" Target="https://www.tintucfn.com/business/30-container-dieu-mat-kiem-soat-duoc-tra-cho-doanh-nghiep-viet/" TargetMode="External"/><Relationship Id="rId188" Type="http://schemas.openxmlformats.org/officeDocument/2006/relationships/hyperlink" Target="https://www.tintucfn.com/business/thu-truong-tai-chinh-ngan-sach-khong-lam-thu/" TargetMode="External"/><Relationship Id="rId71" Type="http://schemas.openxmlformats.org/officeDocument/2006/relationships/hyperlink" Target="https://www.tintucfn.com/business/thi-truong-hang-chong-nong-dieu-hoa-giam-gia-manh-de-hut-khach/" TargetMode="External"/><Relationship Id="rId92" Type="http://schemas.openxmlformats.org/officeDocument/2006/relationships/hyperlink" Target="https://www.tintucfn.com/business/nhieu-nguoi-lo-mat-tai-san-neu-chi-so-huu-chung-cu-50-nam/" TargetMode="External"/><Relationship Id="rId213" Type="http://schemas.openxmlformats.org/officeDocument/2006/relationships/hyperlink" Target="https://www.tintucfn.com/business/ong-trum-duong-cao-toc-tang-lai-gap-gan-20-lan/" TargetMode="External"/><Relationship Id="rId234" Type="http://schemas.openxmlformats.org/officeDocument/2006/relationships/hyperlink" Target="https://www.tintucfn.com/business/mai-linh-lo-luy-ke-hon-1-400-ty-do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0"/>
  <sheetViews>
    <sheetView tabSelected="1" workbookViewId="0">
      <selection activeCell="S7" sqref="S7"/>
    </sheetView>
  </sheetViews>
  <sheetFormatPr defaultColWidth="14.44140625" defaultRowHeight="15" customHeight="1" x14ac:dyDescent="0.3"/>
  <cols>
    <col min="1" max="4" width="8.6640625" customWidth="1"/>
    <col min="5" max="5" width="15.33203125" customWidth="1"/>
    <col min="6" max="28" width="8.6640625" customWidth="1"/>
  </cols>
  <sheetData>
    <row r="1" spans="1:8" ht="14.4" x14ac:dyDescent="0.3">
      <c r="B1" s="1" t="s">
        <v>0</v>
      </c>
      <c r="C1" s="1"/>
      <c r="D1" s="1" t="s">
        <v>1</v>
      </c>
      <c r="E1" s="1"/>
      <c r="F1" s="1" t="s">
        <v>2</v>
      </c>
      <c r="G1" s="1" t="s">
        <v>3</v>
      </c>
    </row>
    <row r="2" spans="1:8" ht="14.4" x14ac:dyDescent="0.3">
      <c r="A2" s="1">
        <v>0</v>
      </c>
      <c r="B2" s="2" t="s">
        <v>4</v>
      </c>
      <c r="C2" s="2" t="str">
        <f ca="1">IFERROR(__xludf.DUMMYFUNCTION("GOOGLETRANSLATE(B2,""vi"",""ko"")"),"측정은 삶, 생산 및 과학 연구에서 중요한 역할을합니다.")</f>
        <v>측정은 삶, 생산 및 과학 연구에서 중요한 역할을합니다.</v>
      </c>
      <c r="D2" s="2" t="s">
        <v>5</v>
      </c>
      <c r="E2" s="2" t="str">
        <f ca="1">IFERROR(__xludf.DUMMYFUNCTION("GOOGLETRANSLATE(D2,""vi"",""ko"")"),"2022 년 8 월 15 일")</f>
        <v>2022 년 8 월 15 일</v>
      </c>
      <c r="F2" s="3" t="s">
        <v>6</v>
      </c>
      <c r="G2" s="2" t="s">
        <v>7</v>
      </c>
      <c r="H2" s="2" t="str">
        <f ca="1">IFERROR(__xludf.DUMMYFUNCTION("GOOGLETRANSLATE(G2,""vi"",""ko"")"),"   Phan Minh Hai는 측정의 역할과 측정 활동을 혁신해야 할 필요성을 공유하면서 측정은 정확한 과학 기술의 분야이며, 이는 삶, 생산, 과학 연구, 보안 및 방어에 중요한 역할을한다고 말했다. 일관되고 정확한 측정은 사회 정의를 보장하는 데 기여합니다. 천연 자원, 재료 및 에너지의 사용 절약; 안전, 건강 및 환경 보호를 보장합니다. 과학 및 기술 개발 촉진; 국가 관리의 효과, 상품, 기술 프로세스의 매개 변수 등); 테스트는 제품 및 원"&amp;"료의 품질 특성 (생산 공정, 수용, 핸드 오버)을 식별하는 것입니다. 테스트는 프로세스에서 객체의 분류이며 다음 활동에 대한 결정을 내릴 수있는 적합성을 결정합니다 (측정의 일부, 테스트). 생산에서 측정 된 첫 번째는 생산 준비의 단계입니다. 측정은 생산 단계에 서비스를 제공하는 부피, 원료, 연료, 에너지, 부품 수, 세부 사항, 세미 피니쉬 제품 등을 결정하는 것입니다. 테스트는 생산 요구 사항에 따른 품질 적합성을 결정하기 위해 성분, 원자재,"&amp;" 부품, 세부 사항, 반 자임 제품 등을 식별하는 것입니다. 테스트는 사양의 적합성, 세부 사항의 크기, 어셈블리, 반 피니쉬 등을 결정하는 것입니다. 두 번째는 생산 단계이며 측정은 프로그램의 매개 변수를 식별하고 제어하고 제어하는 ​​것입니다 (예 : 열 온도, 압축 압력, 수량, 시간, 혼합 재료 구성 요소의 비율 등). 제조 제품의 품질; 테스트는 생산 단계에서 부품, 세부 사항, 반 자임 제품 등의 구성 및 특성을 식별하는 것입니다. 테스트는 "&amp;"크기, 조정 장비, 지그, 부품, 세부 사항 등입니다. 처리 및 어셈블리가 정확하게 보장합니다. 세 번째는 제품 수용 및 분포의 단계이며, 테스트는 생산 후 수용을 위해 완성 된 샘플의 여러 성분과 특성을 식별하는 것입니다. 테스트는 생산 표준과의 제품의 적합성을 결정하기위한 크기와 공차를 결정하는 것입니다. 측정은 거래, 거래 및 지불의 정량적 제품 및 상품입니다. 비즈니스 측정, 입력 상품 수입 단계 : 측정은 배송 금지에서 수입 된 상품의 양을 결"&amp;"정하는 것입니다. 테스트는 상품의 구성과 품질 특성을 결정하는 것입니다. 테스트는 수신 상품의 요구 사항과의 적합성을 결정하기 위해 크기와 공차를 결정하는 것입니다. 저장 및 운송 단계 : 측정은 저장 및 운송 과정에서 상품의 양을 결정하는 것입니다. 테스트는 정기적으로 유지 보수를 결정하고 내부 상품 저장의 품질 특성을 보장합니다. 배송 및 판매 단계 : 테스트는 배송을위한 상품 샘플의 일부 구성 요소와 특성을 식별하는 것입니다. 검사는 관할 기관의 "&amp;"관리 규정을 준수합니다. 측정은 상품 거래의 정량적 제품 및 상품입니다. HAI 씨에 따르면 측정 결과의 영향과 관련하여 측정은 정확도가 낮습니다. 이는 손실, 배송 손실, 제품 비율이 프로세스의 손상에 적합하지 않습니다. 배달, 보증, 결함있는 제품의 수리 불만, 불만, 심지어 법의 위반조차 발생합니다. 대조적으로, 측정은 정확도가 너무 높아 장비, 기술, 환경 및 운영 비용에 대한 투자 비용이 많이 듭니다. 측정의 목적은 최저 비용으로 필요한 정확도"&amp;"를 달성하기 위해 측정이 필요하다는 것을 보장하는 것입니다. 기업에서 측정 활동의 상태, 대부분의 비즈니스는 측정의 역할을 완전히 인식하지 못하고 완전히 인식하지 못하므로 측정 활동은 주 경영의 필수 요구 사항에 대해서만 충족합니다. 제품, 상품 및 생산 품질 및 비즈니스 효율성을 향상시키는 데 기여하기 위해 강화에 투자하지 마십시오. 때로는 측정에 대한 법률을 위반하는 것에 따라 발생하고, 손실을 일으키고, 낭비하고, 심지어 법을 위반하기도합니다. 따"&amp;"라서 측정 혁신이 필요합니다.")</f>
        <v xml:space="preserve">   Phan Minh Hai는 측정의 역할과 측정 활동을 혁신해야 할 필요성을 공유하면서 측정은 정확한 과학 기술의 분야이며, 이는 삶, 생산, 과학 연구, 보안 및 방어에 중요한 역할을한다고 말했다. 일관되고 정확한 측정은 사회 정의를 보장하는 데 기여합니다. 천연 자원, 재료 및 에너지의 사용 절약; 안전, 건강 및 환경 보호를 보장합니다. 과학 및 기술 개발 촉진; 국가 관리의 효과, 상품, 기술 프로세스의 매개 변수 등); 테스트는 제품 및 원료의 품질 특성 (생산 공정, 수용, 핸드 오버)을 식별하는 것입니다. 테스트는 프로세스에서 객체의 분류이며 다음 활동에 대한 결정을 내릴 수있는 적합성을 결정합니다 (측정의 일부, 테스트). 생산에서 측정 된 첫 번째는 생산 준비의 단계입니다. 측정은 생산 단계에 서비스를 제공하는 부피, 원료, 연료, 에너지, 부품 수, 세부 사항, 세미 피니쉬 제품 등을 결정하는 것입니다. 테스트는 생산 요구 사항에 따른 품질 적합성을 결정하기 위해 성분, 원자재, 부품, 세부 사항, 반 자임 제품 등을 식별하는 것입니다. 테스트는 사양의 적합성, 세부 사항의 크기, 어셈블리, 반 피니쉬 등을 결정하는 것입니다. 두 번째는 생산 단계이며 측정은 프로그램의 매개 변수를 식별하고 제어하고 제어하는 ​​것입니다 (예 : 열 온도, 압축 압력, 수량, 시간, 혼합 재료 구성 요소의 비율 등). 제조 제품의 품질; 테스트는 생산 단계에서 부품, 세부 사항, 반 자임 제품 등의 구성 및 특성을 식별하는 것입니다. 테스트는 크기, 조정 장비, 지그, 부품, 세부 사항 등입니다. 처리 및 어셈블리가 정확하게 보장합니다. 세 번째는 제품 수용 및 분포의 단계이며, 테스트는 생산 후 수용을 위해 완성 된 샘플의 여러 성분과 특성을 식별하는 것입니다. 테스트는 생산 표준과의 제품의 적합성을 결정하기위한 크기와 공차를 결정하는 것입니다. 측정은 거래, 거래 및 지불의 정량적 제품 및 상품입니다. 비즈니스 측정, 입력 상품 수입 단계 : 측정은 배송 금지에서 수입 된 상품의 양을 결정하는 것입니다. 테스트는 상품의 구성과 품질 특성을 결정하는 것입니다. 테스트는 수신 상품의 요구 사항과의 적합성을 결정하기 위해 크기와 공차를 결정하는 것입니다. 저장 및 운송 단계 : 측정은 저장 및 운송 과정에서 상품의 양을 결정하는 것입니다. 테스트는 정기적으로 유지 보수를 결정하고 내부 상품 저장의 품질 특성을 보장합니다. 배송 및 판매 단계 : 테스트는 배송을위한 상품 샘플의 일부 구성 요소와 특성을 식별하는 것입니다. 검사는 관할 기관의 관리 규정을 준수합니다. 측정은 상품 거래의 정량적 제품 및 상품입니다. HAI 씨에 따르면 측정 결과의 영향과 관련하여 측정은 정확도가 낮습니다. 이는 손실, 배송 손실, 제품 비율이 프로세스의 손상에 적합하지 않습니다. 배달, 보증, 결함있는 제품의 수리 불만, 불만, 심지어 법의 위반조차 발생합니다. 대조적으로, 측정은 정확도가 너무 높아 장비, 기술, 환경 및 운영 비용에 대한 투자 비용이 많이 듭니다. 측정의 목적은 최저 비용으로 필요한 정확도를 달성하기 위해 측정이 필요하다는 것을 보장하는 것입니다. 기업에서 측정 활동의 상태, 대부분의 비즈니스는 측정의 역할을 완전히 인식하지 못하고 완전히 인식하지 못하므로 측정 활동은 주 경영의 필수 요구 사항에 대해서만 충족합니다. 제품, 상품 및 생산 품질 및 비즈니스 효율성을 향상시키는 데 기여하기 위해 강화에 투자하지 마십시오. 때로는 측정에 대한 법률을 위반하는 것에 따라 발생하고, 손실을 일으키고, 낭비하고, 심지어 법을 위반하기도합니다. 따라서 측정 혁신이 필요합니다.</v>
      </c>
    </row>
    <row r="3" spans="1:8" ht="14.4" x14ac:dyDescent="0.3">
      <c r="A3" s="1">
        <v>1</v>
      </c>
      <c r="B3" s="2" t="s">
        <v>8</v>
      </c>
      <c r="C3" s="2" t="str">
        <f ca="1">IFERROR(__xludf.DUMMYFUNCTION("GOOGLETRANSLATE(B3,""vi"",""ko"")"),"Bitxco는 세계 최고의 국제 교육 모델을 하노이로 가져 왔습니다.")</f>
        <v>Bitxco는 세계 최고의 국제 교육 모델을 하노이로 가져 왔습니다.</v>
      </c>
      <c r="D3" s="2" t="s">
        <v>9</v>
      </c>
      <c r="E3" s="2" t="str">
        <f ca="1">IFERROR(__xludf.DUMMYFUNCTION("GOOGLETRANSLATE(D3,""vi"",""ko"")"),"2022 년 8 월 14 일")</f>
        <v>2022 년 8 월 14 일</v>
      </c>
      <c r="F3" s="3" t="s">
        <v>10</v>
      </c>
      <c r="G3" s="2" t="s">
        <v>11</v>
      </c>
      <c r="H3" s="2" t="str">
        <f ca="1">IFERROR(__xludf.DUMMYFUNCTION("GOOGLETRANSLATE(G3,""vi"",""ko"")")," 8 월 11 일, Bitexco Group and Sea EducationLL Education Company의 회원 인 Kleos Education Management Co., Ltd.는 공식적으로 Dwight Hanoi International School을 개발 및 투자 협력을 위해 서명했습니다. 따라서 Dwight Hanoi International School은 Dwight의 Education에서 150 년의 역사와 개발에서 최고의 교육 프로"&amp;"그램과 전형적인 가치를 상속받을 것입니다. 12 학년 -Duong vu Quang Hoi -Bitexco Group 회장 및 Global School의 대표. Manor Central Park Dwight Hanoi의 Dwight Hanoi International School의 개발에 서명하고 투자하여 최대 35,000m2의 캠퍼스와 주요 위치에 위치하고 있습니다. Manor Central Park -High Urban Area에서 Hanoi 중심의 "&amp;"주요 레벨은 Thanh Xuan, Ha Dong, Hoang Mai 및 Thanh Tri의 4 개 지구의 중심에 황금 좌표가 있습니다. 캠퍼스는 상징적 인 식별 작품을 가진 세계 최고의 개발자 인 유명한 건축가 Carlos Zapata가 디자인 한 ""건축 작업""입니다. 학교에는 가장 진보 된 기술 수업이있는 개방형 건축과 아름다운 시설과 홀, 홀, 천재 ​​강의 홀, 기술 및 디자인 센터와 같은 연결된 공간 시스템이 있습니다. 마커 우주 연구소, 블"&amp;"랙 박스 극장, 블랙 박스, 800 -Seat Art Performance Center, 2,000 M2 라이브러리, 세라믹 워크샵, 음악 음악 워크숍 및 음악 기술 부서, 2 개의 주요 다중 목적 스포츠 경기장 및 고급 수상 스포츠 센터. —Mo vu Quang Hoi -Bitxco Group 회장은 협력 서명 식에서 세계 최고의 현대 시설을 가진 학교를 베트남에 가져 오려는 욕구를 공유했습니다. 그는 오랫동안 하노이, 특히 베트남에서 최고의 교육 환"&amp;"경을 구축하기 위해 적절한 파트너를 찾고 있습니다. 그는 유치원에서 고등학교까지 모든 수준의 학교를 가진 학교를 베트남에 가져 오려는 소망을 표명했습니다. ""학교가 훈련 지도자, 과학자, 우수한 관리자의 요람이되기를 원하며, 국가의 미래 소유자가되어 베트남을지도에 더 가져 왔습니다."" - Hoi는 공유했습니다. —Lakhohn- Dwight Global Education System 부사장 Bitexco Group Ong Blake Spahn의 동반"&amp;"자 전 세계 Dwight Education System의 부사장도 대통령의 동반자에게 감사를 표합니다. 베트남의 경제와 문화의 강력한 발전을 충족시키는 주요 국제 교육 모델. Dwight는 미래의 글로벌 리더의 세대를위한 교육 프로그램을 구현하기 위해 노력하고 있으며 교수 방법. 혁신을 통해 학생들에게 포괄적 인 혜택을 가져다 줄 욕구와 파트너와 동행하기 위해 노력하고 있습니다. “Dwight Hanoi의 국제 네트워크의 회원으로서 Dwight Hano"&amp;"i의 학생들은 전 세계의 친구들과의 학생 교환 활동 및 창의적 협력에 참여하여 기회가 있습니다. 전 세계 Dwight School System의 모든 학교에서 3 개월 또는 1 년을 보내십시오. 그리고 가족이 살고있는 드와이트 스쿨로 계속 이사 할 수있는 능력” - 블레이크 스파 (Blake Spahn)는 덧붙였다. - 최대 35,000m2의 캠퍼스가있는 드와이트 하노이의 장면은 매너 센트럴 파크 (Manor Central Park)에 위치하고 있습니다"&amp;". 학교의 훌륭한 강사들에 의해, 학위 연구 프로그램에서 항상 접근 방식을 혁신합니다. 자문 팀은 개인화 된 대학 오리엔테이션과 강력한 사회적, 정서적 지원을 통해 대학에서 중요한 역할을합니다. Dwight Haanoi는 국제 리그 스쿨의 위치를 ​​확인하면서 각 학생들이 교육을위한 이상적인 목적지에 합당한 매우 행복하고 완전하며 자신감있는 학교 경험을 제공하기를 원합니다. 젊은 세대는 육성되고 양육되어 글로벌 리더가됩니다. 미래. Bitexco Gro"&amp;"up의 측면에서 학교는 2023 년 7 월 8 일부터 8 일까지 학생들에게 개방 될 것으로 예상됩니다.
")</f>
        <v xml:space="preserve"> 8 월 11 일, Bitexco Group and Sea EducationLL Education Company의 회원 인 Kleos Education Management Co., Ltd.는 공식적으로 Dwight Hanoi International School을 개발 및 투자 협력을 위해 서명했습니다. 따라서 Dwight Hanoi International School은 Dwight의 Education에서 150 년의 역사와 개발에서 최고의 교육 프로그램과 전형적인 가치를 상속받을 것입니다. 12 학년 -Duong vu Quang Hoi -Bitexco Group 회장 및 Global School의 대표. Manor Central Park Dwight Hanoi의 Dwight Hanoi International School의 개발에 서명하고 투자하여 최대 35,000m2의 캠퍼스와 주요 위치에 위치하고 있습니다. Manor Central Park -High Urban Area에서 Hanoi 중심의 주요 레벨은 Thanh Xuan, Ha Dong, Hoang Mai 및 Thanh Tri의 4 개 지구의 중심에 황금 좌표가 있습니다. 캠퍼스는 상징적 인 식별 작품을 가진 세계 최고의 개발자 인 유명한 건축가 Carlos Zapata가 디자인 한 "건축 작업"입니다. 학교에는 가장 진보 된 기술 수업이있는 개방형 건축과 아름다운 시설과 홀, 홀, 천재 ​​강의 홀, 기술 및 디자인 센터와 같은 연결된 공간 시스템이 있습니다. 마커 우주 연구소, 블랙 박스 극장, 블랙 박스, 800 -Seat Art Performance Center, 2,000 M2 라이브러리, 세라믹 워크샵, 음악 음악 워크숍 및 음악 기술 부서, 2 개의 주요 다중 목적 스포츠 경기장 및 고급 수상 스포츠 센터. —Mo vu Quang Hoi -Bitxco Group 회장은 협력 서명 식에서 세계 최고의 현대 시설을 가진 학교를 베트남에 가져 오려는 욕구를 공유했습니다. 그는 오랫동안 하노이, 특히 베트남에서 최고의 교육 환경을 구축하기 위해 적절한 파트너를 찾고 있습니다. 그는 유치원에서 고등학교까지 모든 수준의 학교를 가진 학교를 베트남에 가져 오려는 소망을 표명했습니다. "학교가 훈련 지도자, 과학자, 우수한 관리자의 요람이되기를 원하며, 국가의 미래 소유자가되어 베트남을지도에 더 가져 왔습니다." - Hoi는 공유했습니다. —Lakhohn- Dwight Global Education System 부사장 Bitexco Group Ong Blake Spahn의 동반자 전 세계 Dwight Education System의 부사장도 대통령의 동반자에게 감사를 표합니다. 베트남의 경제와 문화의 강력한 발전을 충족시키는 주요 국제 교육 모델. Dwight는 미래의 글로벌 리더의 세대를위한 교육 프로그램을 구현하기 위해 노력하고 있으며 교수 방법. 혁신을 통해 학생들에게 포괄적 인 혜택을 가져다 줄 욕구와 파트너와 동행하기 위해 노력하고 있습니다. “Dwight Hanoi의 국제 네트워크의 회원으로서 Dwight Hanoi의 학생들은 전 세계의 친구들과의 학생 교환 활동 및 창의적 협력에 참여하여 기회가 있습니다. 전 세계 Dwight School System의 모든 학교에서 3 개월 또는 1 년을 보내십시오. 그리고 가족이 살고있는 드와이트 스쿨로 계속 이사 할 수있는 능력” - 블레이크 스파 (Blake Spahn)는 덧붙였다. - 최대 35,000m2의 캠퍼스가있는 드와이트 하노이의 장면은 매너 센트럴 파크 (Manor Central Park)에 위치하고 있습니다. 학교의 훌륭한 강사들에 의해, 학위 연구 프로그램에서 항상 접근 방식을 혁신합니다. 자문 팀은 개인화 된 대학 오리엔테이션과 강력한 사회적, 정서적 지원을 통해 대학에서 중요한 역할을합니다. Dwight Haanoi는 국제 리그 스쿨의 위치를 ​​확인하면서 각 학생들이 교육을위한 이상적인 목적지에 합당한 매우 행복하고 완전하며 자신감있는 학교 경험을 제공하기를 원합니다. 젊은 세대는 육성되고 양육되어 글로벌 리더가됩니다. 미래. Bitexco Group의 측면에서 학교는 2023 년 7 월 8 일부터 8 일까지 학생들에게 개방 될 것으로 예상됩니다.
</v>
      </c>
    </row>
    <row r="4" spans="1:8" ht="14.4" x14ac:dyDescent="0.3">
      <c r="A4" s="1">
        <v>2</v>
      </c>
      <c r="B4" s="2" t="s">
        <v>12</v>
      </c>
      <c r="C4" s="2" t="str">
        <f ca="1">IFERROR(__xludf.DUMMYFUNCTION("GOOGLETRANSLATE(B4,""vi"",""ko"")"),"많은 요리에는 정기적으로 사용하는 경우 위험한 첨가제가 포함되어 있습니다")</f>
        <v>많은 요리에는 정기적으로 사용하는 경우 위험한 첨가제가 포함되어 있습니다</v>
      </c>
      <c r="D4" s="2" t="s">
        <v>9</v>
      </c>
      <c r="E4" s="2" t="str">
        <f ca="1">IFERROR(__xludf.DUMMYFUNCTION("GOOGLETRANSLATE(D4,""vi"",""ko"")"),"2022 년 8 월 14 일")</f>
        <v>2022 년 8 월 14 일</v>
      </c>
      <c r="F4" s="3" t="s">
        <v>13</v>
      </c>
      <c r="G4" s="2" t="s">
        <v>14</v>
      </c>
      <c r="H4" s="2" t="str">
        <f ca="1">IFERROR(__xludf.DUMMYFUNCTION("GOOGLETRANSLATE(G4,""vi"",""ko"")"),"   첨가제는 자연적으로 유도되거나 합성되거나 반 화학적 일 수 있으며 때로는 요구르트를 만드는 데 사용되는 효소와 같은 미생물로부터 합성됩니다. 또한 첨가제는 영양가있는 ... 건강을 높이기 위해 음식에 첨가 된 비타민 일 수도 있습니다. 첫 번째 밀크 티는 우유 차, 대부분의 신문 페이지, 심지어 TV 에서도이 음료에 대해 경고했습니다. 밀크 티는 많은 젊은이들과 성인들이 선호하는 가장 인기있는 음료입니다. 매일 또는 일주일 동안 밀크 티를 너무 많"&amp;"이 마실 수있는 젊은이들이 많이 있습니다. 밀크 티는 소르 베이트 칼륨, 나트륨 헥사 메타 포스페이트를 포함한 첨가제가 포함되어 있기 때문에 몸에 크게 해를 끼칩니다.이 물질을 너무 많이 사용할 때는 ... 대사 장애를 일으킬 것이며 다른 질병의 원인입니다. 또한 밀크 티의 설탕이 높을수록 비만, 당뇨병 또는 혈액 지방을 유발할 수 있습니다 ... 차가운 살, 두 번째 소시지는 많은 사람들이 선호하는 음식을 언급 할 수는 없지만 편리하고 빠르게 맛이 빠"&amp;"르기 때문에 맛이 좋을 것입니다. 아주 맛있는. 차가운 고기, 소시지는 요리하고 매우 편리한 단백질 공급원입니다. 그러나이 요리는 종종 질산 나트륨과 아질산염과 같은 방부제를 포함하는 매우 신중하게 가공됩니다. 인체에 들어갈 때이 물질은 Nitrosa -Mine이라는 새로운 물질을 만들어 다른 암에 기여합니다. 또한, 이러한 가공 된 육류의 정기적 인 사용은 고혈압, 심장병, 만성 폐쇄성 폐 질환과 같은 질병으로 어려움을 겪고 있습니다. 즉시 국수, 새"&amp;"우 국수는 건강 수준이 매우 유해하다고 경고했습니다. 그러나 이것은 여전히 ​​많은 사람들에게 빠르고 편리한 선택입니다. 인스턴트 국수는 친숙한 요리가되었으며 편리하고 빠르고 맛있는 편의에 대한 사랑을받습니다. 그러나 즉시 국수에는 25 개의 음식 첨가물이 있으며, 아이들이 더 인스턴트 국수를 먹으면 혈액의 칼슘을 줄일 수 있습니다. 특히, 인스턴트 국수의 많은 양의 나트륨은 심혈관 머리띠를 쉽게 일으킬 수 있습니다. 우리는 메뉴에서 인스턴트 국수를 완"&amp;"전히 제거 할 수 있지만 편의성과 빠르게 좋아한다면 평판이 좋은 브랜드의 즉각적인 국수를 선택하고 모든 종류와 함께 더 많이 먹어야합니다. 다른 음식은 신체의 더 많은 영양 및 에너지 그룹을 지원합니다. 균형을 잡습니다. 껌 껌은 종종 껌이 스트레스를 줄이고 맛을 자극하며 향기로운 도움을 줄 수있는 것으로 알려져 있습니다. 그러나 껌을 너무 많이 씹는 것이 우리의 건강에 해를 끼칠 것임을 아는 사람은 거의 없습니다. 껌에는 SOR -BITOL이 포함되어"&amp;" 있습니다. 고무가 너무 많으면 설사와 소화 장애를 일으키기 쉽습니다. 또한 껌이 소화 시스템을 자극 할 때 유체와 산은 분비되지만 음식을 제공하지 않고 위염을 유발합니다. 따라서 껌을 사용할 때는 10 분을 넘지 않고 먹은 후에 껌을 먹는 사람들이 흡연을 중단하기 위해 흡연을 지원하기 위해서는 의사의 조언을 받아야합니다. 감자 튀김과 튀긴 감자에는 트랜스 지방산 (불포화 지방)이 함유되어있어 전신에 심각한 염증을 일으키고 모든 부분에서 세포막을 파괴 "&amp;"할 수 있습니다. 따라서 칩은 많은 사람들이 가장 좋아하는 요리이지만 사용을 제한해야합니다. 또한, 칩은 500 밀리그램의 나트륨 (약 1/4 티스푼의 소금에 해당)을 제공하며, 성인이 하루에 사용되는 총 나트륨 밀리그램의 총 수의 약 1/3을 차지합니다. 뉴 잉글랜드 의학 저널 (New England Medical Journal)의 연구에 따르면 칩이 신체가 설탕 음료, 가공 고기, 붉은 고기 및 기타 음식보다 체중을 증가시킵니다. 닭고기는 포화 지방"&amp;" 함량이 낮고 풍부한 단백질 공급원이기 때문에 붉은 육류의 건강한 대체물로 간주됩니다. 그러나 밀가루로 덮고 기름에 튀긴 것은 영양가있는 단백질에서 닭고기를 건강에 유리하지 않은 식사 중 하나로 바꿀 것입니다. 닭고기를 기름으로 볶을 때 음식은 많은 지방을 흡수하고 식사에서 칼로리 함량을 증가시킵니다. 더 나쁜 것은, 식물성 오일 (예 : 카놀라유 및 옥수수 오일) 또는 종자 오일 (예 : 참깨 또는 밤나무 등)의 고온에서 튀김 음식을 형성하고 심장병,"&amp;" 암, 비만이있는 위험 기계적 근육과 관련이 있습니다. 아이스크림은 어린이부터 성인까지 많은 사람들에게 가장 좋아하는 간식입니다. 그들은 종종 눈길을 끄는 색상으로 시원하고 달콤한 느낌을 가져다 주지만, 크림에는 화학 물질 인 인공 색소가 많이 들어 있기 때문에 건강에 유해한 영향을 미치기 때문입니다. 연구는 음식에 임의로 사용되지 않는 것이 좋습니다. 그러나 천연 성분으로 크림을 선택하거나 집에서 안전을 보장 할 수 있습니다. 또한, 크림은 종종 인후"&amp;"염에 걸리기 쉬운 추운 온도를 가지고 있으며 목이 아프며 추위가 발생하여 열이 발생할 수 있습니다. 이 음식은 많은 사람들의 ""좋아하는""음식이지만, 너무 많은 소비, 또는 오랫동안 건강이 많은 문제를 겪게하여 위험한 질병을 유발할 수 있습니다. 따라서 건강한식이 요법과 규칙적인 운동의 조합은 좋아하는 요리를 먹을 수있는 효과적인 방법이 될 것이며 건강에서 몸에 대해 걱정하지 않을 것입니다. 식품 첨가제의 사용은 과학과 기술의 진보로 간주되어 사회에 "&amp;"중요한 기여를하고 인간의 삶의 질을 향상시킵니다. 그러나 식품 첨가물의 사용은 학대를 피하기 위해 엄격하게 관리되어야합니다. 식품 첨가물은 다른 많은 기술과 비슷하기 때문에 모든 ""이중 편집 검""입니다. 목록의 식품 첨가제는 보조 산 및 벤조이트 염, 소르브 산 및 소르 베이트 염, 설파이드 (황화물 이산화물, 나트륨 대사 물질, 나트륨 설 피트 ...), BHT, BHT, TBHQQQQQ 합성 감광제 : Aspartame, Saccharin, BH"&amp;"T를 사용할 수 있습니다. Acesulfam K, Cyclamate, Sucralose, Alitam ... 저 에너지 감미료 : 소르비톨, 아이소 말, 말티톨, 에리트 리톨, 자일리 톨, 만니 톨 ... 천연 달콤한 물질 : 스테비올 글리코 시드 컬렉션 : 타르 라진, 아마란스, 일몰 노란색, 카르 모아 신, 카르마 민, 브릴리언트 파란색, 빠른 녹색, 에리트로 신, Ponceur 4R ... 천연 착색 그룹 : Curcumin, Riboflavin,"&amp;" Anthocyanin ... 산산 조절 그룹 : 산산, 아세트산, 프로피온산, 젖산, 옥살산, Citric Acid. . 맛 그룹 : 나트륨 글루타메이트 모노, inosilate, Guolate ... 색 보유 물질 : 질산염, 아질산염 ... 두꺼운 물질 : 크 산탄 껌, 카라기난, 알기 네이트, 폴리 포스페이트 ... 향수 그룹 : 오렌지 맛, 레몬 풍미, 초콜릿 맛, 바닐라 맛, 딸기 맛 ...")</f>
        <v xml:space="preserve">   첨가제는 자연적으로 유도되거나 합성되거나 반 화학적 일 수 있으며 때로는 요구르트를 만드는 데 사용되는 효소와 같은 미생물로부터 합성됩니다. 또한 첨가제는 영양가있는 ... 건강을 높이기 위해 음식에 첨가 된 비타민 일 수도 있습니다. 첫 번째 밀크 티는 우유 차, 대부분의 신문 페이지, 심지어 TV 에서도이 음료에 대해 경고했습니다. 밀크 티는 많은 젊은이들과 성인들이 선호하는 가장 인기있는 음료입니다. 매일 또는 일주일 동안 밀크 티를 너무 많이 마실 수있는 젊은이들이 많이 있습니다. 밀크 티는 소르 베이트 칼륨, 나트륨 헥사 메타 포스페이트를 포함한 첨가제가 포함되어 있기 때문에 몸에 크게 해를 끼칩니다.이 물질을 너무 많이 사용할 때는 ... 대사 장애를 일으킬 것이며 다른 질병의 원인입니다. 또한 밀크 티의 설탕이 높을수록 비만, 당뇨병 또는 혈액 지방을 유발할 수 있습니다 ... 차가운 살, 두 번째 소시지는 많은 사람들이 선호하는 음식을 언급 할 수는 없지만 편리하고 빠르게 맛이 빠르기 때문에 맛이 좋을 것입니다. 아주 맛있는. 차가운 고기, 소시지는 요리하고 매우 편리한 단백질 공급원입니다. 그러나이 요리는 종종 질산 나트륨과 아질산염과 같은 방부제를 포함하는 매우 신중하게 가공됩니다. 인체에 들어갈 때이 물질은 Nitrosa -Mine이라는 새로운 물질을 만들어 다른 암에 기여합니다. 또한, 이러한 가공 된 육류의 정기적 인 사용은 고혈압, 심장병, 만성 폐쇄성 폐 질환과 같은 질병으로 어려움을 겪고 있습니다. 즉시 국수, 새우 국수는 건강 수준이 매우 유해하다고 경고했습니다. 그러나 이것은 여전히 ​​많은 사람들에게 빠르고 편리한 선택입니다. 인스턴트 국수는 친숙한 요리가되었으며 편리하고 빠르고 맛있는 편의에 대한 사랑을받습니다. 그러나 즉시 국수에는 25 개의 음식 첨가물이 있으며, 아이들이 더 인스턴트 국수를 먹으면 혈액의 칼슘을 줄일 수 있습니다. 특히, 인스턴트 국수의 많은 양의 나트륨은 심혈관 머리띠를 쉽게 일으킬 수 있습니다. 우리는 메뉴에서 인스턴트 국수를 완전히 제거 할 수 있지만 편의성과 빠르게 좋아한다면 평판이 좋은 브랜드의 즉각적인 국수를 선택하고 모든 종류와 함께 더 많이 먹어야합니다. 다른 음식은 신체의 더 많은 영양 및 에너지 그룹을 지원합니다. 균형을 잡습니다. 껌 껌은 종종 껌이 스트레스를 줄이고 맛을 자극하며 향기로운 도움을 줄 수있는 것으로 알려져 있습니다. 그러나 껌을 너무 많이 씹는 것이 우리의 건강에 해를 끼칠 것임을 아는 사람은 거의 없습니다. 껌에는 SOR -BITOL이 포함되어 있습니다. 고무가 너무 많으면 설사와 소화 장애를 일으키기 쉽습니다. 또한 껌이 소화 시스템을 자극 할 때 유체와 산은 분비되지만 음식을 제공하지 않고 위염을 유발합니다. 따라서 껌을 사용할 때는 10 분을 넘지 않고 먹은 후에 껌을 먹는 사람들이 흡연을 중단하기 위해 흡연을 지원하기 위해서는 의사의 조언을 받아야합니다. 감자 튀김과 튀긴 감자에는 트랜스 지방산 (불포화 지방)이 함유되어있어 전신에 심각한 염증을 일으키고 모든 부분에서 세포막을 파괴 할 수 있습니다. 따라서 칩은 많은 사람들이 가장 좋아하는 요리이지만 사용을 제한해야합니다. 또한, 칩은 500 밀리그램의 나트륨 (약 1/4 티스푼의 소금에 해당)을 제공하며, 성인이 하루에 사용되는 총 나트륨 밀리그램의 총 수의 약 1/3을 차지합니다. 뉴 잉글랜드 의학 저널 (New England Medical Journal)의 연구에 따르면 칩이 신체가 설탕 음료, 가공 고기, 붉은 고기 및 기타 음식보다 체중을 증가시킵니다. 닭고기는 포화 지방 함량이 낮고 풍부한 단백질 공급원이기 때문에 붉은 육류의 건강한 대체물로 간주됩니다. 그러나 밀가루로 덮고 기름에 튀긴 것은 영양가있는 단백질에서 닭고기를 건강에 유리하지 않은 식사 중 하나로 바꿀 것입니다. 닭고기를 기름으로 볶을 때 음식은 많은 지방을 흡수하고 식사에서 칼로리 함량을 증가시킵니다. 더 나쁜 것은, 식물성 오일 (예 : 카놀라유 및 옥수수 오일) 또는 종자 오일 (예 : 참깨 또는 밤나무 등)의 고온에서 튀김 음식을 형성하고 심장병, 암, 비만이있는 위험 기계적 근육과 관련이 있습니다. 아이스크림은 어린이부터 성인까지 많은 사람들에게 가장 좋아하는 간식입니다. 그들은 종종 눈길을 끄는 색상으로 시원하고 달콤한 느낌을 가져다 주지만, 크림에는 화학 물질 인 인공 색소가 많이 들어 있기 때문에 건강에 유해한 영향을 미치기 때문입니다. 연구는 음식에 임의로 사용되지 않는 것이 좋습니다. 그러나 천연 성분으로 크림을 선택하거나 집에서 안전을 보장 할 수 있습니다. 또한, 크림은 종종 인후염에 걸리기 쉬운 추운 온도를 가지고 있으며 목이 아프며 추위가 발생하여 열이 발생할 수 있습니다. 이 음식은 많은 사람들의 "좋아하는"음식이지만, 너무 많은 소비, 또는 오랫동안 건강이 많은 문제를 겪게하여 위험한 질병을 유발할 수 있습니다. 따라서 건강한식이 요법과 규칙적인 운동의 조합은 좋아하는 요리를 먹을 수있는 효과적인 방법이 될 것이며 건강에서 몸에 대해 걱정하지 않을 것입니다. 식품 첨가제의 사용은 과학과 기술의 진보로 간주되어 사회에 중요한 기여를하고 인간의 삶의 질을 향상시킵니다. 그러나 식품 첨가물의 사용은 학대를 피하기 위해 엄격하게 관리되어야합니다. 식품 첨가물은 다른 많은 기술과 비슷하기 때문에 모든 "이중 편집 검"입니다. 목록의 식품 첨가제는 보조 산 및 벤조이트 염, 소르브 산 및 소르 베이트 염, 설파이드 (황화물 이산화물, 나트륨 대사 물질, 나트륨 설 피트 ...), BHT, BHT, TBHQQQQQ 합성 감광제 : Aspartame, Saccharin, BHT를 사용할 수 있습니다. Acesulfam K, Cyclamate, Sucralose, Alitam ... 저 에너지 감미료 : 소르비톨, 아이소 말, 말티톨, 에리트 리톨, 자일리 톨, 만니 톨 ... 천연 달콤한 물질 : 스테비올 글리코 시드 컬렉션 : 타르 라진, 아마란스, 일몰 노란색, 카르 모아 신, 카르마 민, 브릴리언트 파란색, 빠른 녹색, 에리트로 신, Ponceur 4R ... 천연 착색 그룹 : Curcumin, Riboflavin, Anthocyanin ... 산산 조절 그룹 : 산산, 아세트산, 프로피온산, 젖산, 옥살산, Citric Acid. . 맛 그룹 : 나트륨 글루타메이트 모노, inosilate, Guolate ... 색 보유 물질 : 질산염, 아질산염 ... 두꺼운 물질 : 크 산탄 껌, 카라기난, 알기 네이트, 폴리 포스페이트 ... 향수 그룹 : 오렌지 맛, 레몬 풍미, 초콜릿 맛, 바닐라 맛, 딸기 맛 ...</v>
      </c>
    </row>
    <row r="5" spans="1:8" ht="14.4" x14ac:dyDescent="0.3">
      <c r="A5" s="1">
        <v>3</v>
      </c>
      <c r="B5" s="2" t="s">
        <v>15</v>
      </c>
      <c r="C5" s="2" t="str">
        <f ca="1">IFERROR(__xludf.DUMMYFUNCTION("GOOGLETRANSLATE(B5,""vi"",""ko"")"),"FPT의 디지털 변환 서비스 수익은 급격히 증가했습니다")</f>
        <v>FPT의 디지털 변환 서비스 수익은 급격히 증가했습니다</v>
      </c>
      <c r="D5" s="2" t="s">
        <v>9</v>
      </c>
      <c r="E5" s="2" t="str">
        <f ca="1">IFERROR(__xludf.DUMMYFUNCTION("GOOGLETRANSLATE(D5,""vi"",""ko"")"),"2022 년 8 월 14 일")</f>
        <v>2022 년 8 월 14 일</v>
      </c>
      <c r="F5" s="3" t="s">
        <v>16</v>
      </c>
      <c r="G5" s="2" t="s">
        <v>17</v>
      </c>
      <c r="H5" s="2" t="str">
        <f ca="1">IFERROR(__xludf.DUMMYFUNCTION("GOOGLETRANSLATE(G5,""vi"",""ko"")"),"   FPT의 최신 보고서에 따르면, 올해 첫 7 개월 동안이 그룹의 수입은 2,219 억 동금에 이르렀으며, 4,242 억 동생의 세금 전 이익, 작년 같은 기간에 비해 22.2% 및 23.7% 증가했습니다. 모회사 주주에 대한 세금 후의 이익은 2,906 억 Vnd, 30.1% 증가했으며 EPS는 VND 2,659에 도달했습니다. 7 월에만 FPT는 3,390 억 동금 수입, 세금 전 6,500 억 동의 이익과 모회사의 주주 416 억 동의 이익을 "&amp;"기록했습니다. 2022 년 에이 그룹은 42,42 억 Vnd의 매출을 계획하고 세금 전 이익 7,618 억 Vnd를 계획했습니다. 따라서 7 개월 후, FPT는 수익 목표의 거의 55%와 세금 목표보다 거의 56%를 달성했습니다. 올해의 첫 7 개월 동안 기술 부문은 세금 전 57%와 45%의 수익 구조와 이익에 가장 큰 기여를 계속했습니다. 기술 부문 매출은 13,259 억 Vnd에 도달했으며, 세금 전 이익은 작년 같은 기간 동안 각각 22.1%와 "&amp;"25.4%의 성장률을 보였습니다. 디지털 혁신 서비스의 이직률 증가는 50%에 이르렀으며 그 중 매출은 같은 기간 동안 거의 2 배 증가하여 85%증가하여 디지털 변환 서비스 수익의 55%를 차지했습니다. 소프트웨어 수출은 29.1%증가에 해당하는 10,156 억 동금에 크게 증가했으며, 미국 시장의 증가로 인해 43%증가한 APAC가 62%증가했습니다. 일본 시장은 20.2%의 매출 성장으로 상당한 회복을 가지고 있습니다. FPT는 FPT의 외국 시장"&amp;"에서 새로운 서명 명령의 양이 43.2%의 성장률에 해당하는 13,762 억 VND로 급격히 증가했다고 밝혔다. 백 로그가 5,000 억 동에 도달 한 덕분에 국내 IT 부문이 7% 증가했지만 하반기에는 20% 증가 할 수 있다고 알려져 있습니다. FPT는 세계 경기 침체의 위험에 대한 맥락에서 저렴한 인건비의 이점을 계속 장려합니다. 2 분기에 비즈니스 결과 보고서에서 2022 년 상반기에 FPT는 5 백만 달러가 넘는 규모의 13 개 프로젝트를 포함"&amp;"하여 외국 시장에서 많은 대규모 주문을 기록했으며, 매출은 1,681 억 동 (40 위)에 불과했습니다. % SVCK), 2022 년 하반기에 확고한 성장 창출.")</f>
        <v xml:space="preserve">   FPT의 최신 보고서에 따르면, 올해 첫 7 개월 동안이 그룹의 수입은 2,219 억 동금에 이르렀으며, 4,242 억 동생의 세금 전 이익, 작년 같은 기간에 비해 22.2% 및 23.7% 증가했습니다. 모회사 주주에 대한 세금 후의 이익은 2,906 억 Vnd, 30.1% 증가했으며 EPS는 VND 2,659에 도달했습니다. 7 월에만 FPT는 3,390 억 동금 수입, 세금 전 6,500 억 동의 이익과 모회사의 주주 416 억 동의 이익을 기록했습니다. 2022 년 에이 그룹은 42,42 억 Vnd의 매출을 계획하고 세금 전 이익 7,618 억 Vnd를 계획했습니다. 따라서 7 개월 후, FPT는 수익 목표의 거의 55%와 세금 목표보다 거의 56%를 달성했습니다. 올해의 첫 7 개월 동안 기술 부문은 세금 전 57%와 45%의 수익 구조와 이익에 가장 큰 기여를 계속했습니다. 기술 부문 매출은 13,259 억 Vnd에 도달했으며, 세금 전 이익은 작년 같은 기간 동안 각각 22.1%와 25.4%의 성장률을 보였습니다. 디지털 혁신 서비스의 이직률 증가는 50%에 이르렀으며 그 중 매출은 같은 기간 동안 거의 2 배 증가하여 85%증가하여 디지털 변환 서비스 수익의 55%를 차지했습니다. 소프트웨어 수출은 29.1%증가에 해당하는 10,156 억 동금에 크게 증가했으며, 미국 시장의 증가로 인해 43%증가한 APAC가 62%증가했습니다. 일본 시장은 20.2%의 매출 성장으로 상당한 회복을 가지고 있습니다. FPT는 FPT의 외국 시장에서 새로운 서명 명령의 양이 43.2%의 성장률에 해당하는 13,762 억 VND로 급격히 증가했다고 밝혔다. 백 로그가 5,000 억 동에 도달 한 덕분에 국내 IT 부문이 7% 증가했지만 하반기에는 20% 증가 할 수 있다고 알려져 있습니다. FPT는 세계 경기 침체의 위험에 대한 맥락에서 저렴한 인건비의 이점을 계속 장려합니다. 2 분기에 비즈니스 결과 보고서에서 2022 년 상반기에 FPT는 5 백만 달러가 넘는 규모의 13 개 프로젝트를 포함하여 외국 시장에서 많은 대규모 주문을 기록했으며, 매출은 1,681 억 동 (40 위)에 불과했습니다. % SVCK), 2022 년 하반기에 확고한 성장 창출.</v>
      </c>
    </row>
    <row r="6" spans="1:8" ht="14.4" x14ac:dyDescent="0.3">
      <c r="A6" s="1">
        <v>4</v>
      </c>
      <c r="B6" s="2" t="s">
        <v>18</v>
      </c>
      <c r="C6" s="2" t="str">
        <f ca="1">IFERROR(__xludf.DUMMYFUNCTION("GOOGLETRANSLATE(B6,""vi"",""ko"")"),"처음으로 Hoa Binh 라벨은 유럽에 '발을 설정'합니다.")</f>
        <v>처음으로 Hoa Binh 라벨은 유럽에 '발을 설정'합니다.</v>
      </c>
      <c r="D6" s="2" t="s">
        <v>19</v>
      </c>
      <c r="E6" s="2" t="str">
        <f ca="1">IFERROR(__xludf.DUMMYFUNCTION("GOOGLETRANSLATE(D6,""vi"",""ko"")"),"2022 년 8 월 13 일")</f>
        <v>2022 년 8 월 13 일</v>
      </c>
      <c r="F6" s="3" t="s">
        <v>20</v>
      </c>
      <c r="G6" s="2" t="s">
        <v>21</v>
      </c>
      <c r="H6" s="2" t="str">
        <f ca="1">IFERROR(__xludf.DUMMYFUNCTION("GOOGLETRANSLATE(G6,""vi"",""ko"")"),"   최근 FUSA 유기농 농업 공동 주식 회사 인 김 보이 (Kim Boi) 지구 국민위원회와 협력하여 Hoa Binh 지방의 농업 농촌 개발부는 EU에 처음 1 톤의 라벨 제품을 개최했습니다. Hoa Binh People 's Committee Bui Van Khanh 회장은 이것이 모든 수준의 정부 및 전문 기관의 지원과 함께 국민의 노력으로부터의 초기 성공이라고 강조했다. 수년에 걸쳐 아들 Thuy Longan 제품은 농업 문제를 극복했으며 EU"&amp;" 시장 수출에 성공하기위한 엄격한 기술 요구 사항을 극복했습니다. Nguyen Hong Yen의 Hoa Binh Province의 농업 및 농촌 개발부 공장 보호 하위 부장, Son Thuy 레이블의 모델은 EU 표준에 따라 지정된 테스트 실에서 분석 결과를 가지고 있다고 말했습니다. EU가 요구하는 식품 안전에 대한 821 테스트 기준의 기술 요구 사항. 기후와 토지의 장점과 함께 농민들의 인내와 노력과 함께 Longan은 점차 확고한 발판을 가졌으며"&amp;" 현지 사람들의 주요 작물과 생계가되었습니다. 지금까지 Xuan Thuy Commune의 Longan 지역은 거의 200 헥타르에 이르렀으며 아들 Thuy Cooperative는 34ha에 도달했습니다. Hoa Binh Province의 농업 농촌 개발부 보고서에 따르면 Aquaticana는 Hoa Binh Province의 첫 번째 제품입니다. 국제 시장. 특히 EU에서 가장 까다로운 시장. 2016 년부터 Son Thuy 레이블은 국립 지적 재산국에"&amp;"서 집단 상표를 받았습니다. 일련의 식품 안전 증명서 (2016); Vietgap (2019); OCOP (2020)는 아들 Thuy 브랜드가 국내 및 외국 시장에 더 나아가도록 도와주었습니다. 다가오는 시간에 Hoa Binh의 농업 농촌 개발부는 FUSA 유기농 농업 공동 주식 회사와 함께 2022 년에 레이블을 수출하는 것을 목표로합니다.")</f>
        <v xml:space="preserve">   최근 FUSA 유기농 농업 공동 주식 회사 인 김 보이 (Kim Boi) 지구 국민위원회와 협력하여 Hoa Binh 지방의 농업 농촌 개발부는 EU에 처음 1 톤의 라벨 제품을 개최했습니다. Hoa Binh People 's Committee Bui Van Khanh 회장은 이것이 모든 수준의 정부 및 전문 기관의 지원과 함께 국민의 노력으로부터의 초기 성공이라고 강조했다. 수년에 걸쳐 아들 Thuy Longan 제품은 농업 문제를 극복했으며 EU 시장 수출에 성공하기위한 엄격한 기술 요구 사항을 극복했습니다. Nguyen Hong Yen의 Hoa Binh Province의 농업 및 농촌 개발부 공장 보호 하위 부장, Son Thuy 레이블의 모델은 EU 표준에 따라 지정된 테스트 실에서 분석 결과를 가지고 있다고 말했습니다. EU가 요구하는 식품 안전에 대한 821 테스트 기준의 기술 요구 사항. 기후와 토지의 장점과 함께 농민들의 인내와 노력과 함께 Longan은 점차 확고한 발판을 가졌으며 현지 사람들의 주요 작물과 생계가되었습니다. 지금까지 Xuan Thuy Commune의 Longan 지역은 거의 200 헥타르에 이르렀으며 아들 Thuy Cooperative는 34ha에 도달했습니다. Hoa Binh Province의 농업 농촌 개발부 보고서에 따르면 Aquaticana는 Hoa Binh Province의 첫 번째 제품입니다. 국제 시장. 특히 EU에서 가장 까다로운 시장. 2016 년부터 Son Thuy 레이블은 국립 지적 재산국에서 집단 상표를 받았습니다. 일련의 식품 안전 증명서 (2016); Vietgap (2019); OCOP (2020)는 아들 Thuy 브랜드가 국내 및 외국 시장에 더 나아가도록 도와주었습니다. 다가오는 시간에 Hoa Binh의 농업 농촌 개발부는 FUSA 유기농 농업 공동 주식 회사와 함께 2022 년에 레이블을 수출하는 것을 목표로합니다.</v>
      </c>
    </row>
    <row r="7" spans="1:8" ht="14.4" x14ac:dyDescent="0.3">
      <c r="A7" s="1">
        <v>5</v>
      </c>
      <c r="B7" s="2" t="s">
        <v>22</v>
      </c>
      <c r="C7" s="2" t="str">
        <f ca="1">IFERROR(__xludf.DUMMYFUNCTION("GOOGLETRANSLATE(B7,""vi"",""ko"")"),"Kinh Bac Tran은 회계 조치 덕분에 거의 2,000 억 동의 갑작스런 이익을 괴롭 혔습니다.")</f>
        <v>Kinh Bac Tran은 회계 조치 덕분에 거의 2,000 억 동의 갑작스런 이익을 괴롭 혔습니다.</v>
      </c>
      <c r="D7" s="2" t="s">
        <v>23</v>
      </c>
      <c r="E7" s="2" t="str">
        <f ca="1">IFERROR(__xludf.DUMMYFUNCTION("GOOGLETRANSLATE(D7,""vi"",""ko"")"),"2022 년 8 월 12 일")</f>
        <v>2022 년 8 월 12 일</v>
      </c>
      <c r="F7" s="3" t="s">
        <v>24</v>
      </c>
      <c r="G7" s="2" t="s">
        <v>25</v>
      </c>
      <c r="H7" s="2" t="str">
        <f ca="1">IFERROR(__xludf.DUMMYFUNCTION("GOOGLETRANSLATE(G7,""vi"",""ko"")"),"       Kinh Bac Urban Development Corporation -JSC (MCK : KBC)는 최근 2022 년 2 분기 재무 제표에서 리더, 직원 및 기타 이익의 사전 거래에 응답했습니다. 첫째, 2 분기/2022 년 재무 제표의 다른 소득과 관련하여 2 분기의 세금 후 이익을 돕기 위해 VND ​​1,918 억 (VND 15 억의 동일한 기간)으로 급격히 증가했습니다. 노스는 2022 년 에이 회사는 전국의 기존 산업 단지를 확장"&amp;"하기위한 전략을 가졌으며 잠재적 인 산업 구역에 대한 소유권을 높이기 위해 추가 투자를 수행하여 토지 펀드를 확대했다고 밝혔다. 따라서 회사는 Saigon -Da Nang Investment Joint Company (MCK : SDN)의 주식 자본의 28.5%를 추가로 구매하여 총 주식 수를 48%로 가져 왔습니다. 소유권 이후 KBC는 앞으로 SDN의 프로젝트가 강력하게 구현되도록 지원할 것입니다. 특히 Saigon da Nang Investment"&amp;"는 현재 Lien Chieu Industrial Park (289 ha), Khanh Hoa Industrial Park Expeded (133 헥타르), Lake Side Melaleuca Urban Project (46 HA), Urban Project Dragon City (78 헥타르) 및 기타 투자자입니다. 주거 및 사회 주택 프로젝트. Kinh Bac Leadership 은이 회사에서 프로젝트를 개발할 수있는 잠재력이 매우 크며 최소 3-5 "&amp;"년 동안 주주들에게 큰 혜택을 가져올 것입니다. Kinh Bac은 투자의 재평가가 명확한 프로세스, 표준 및 법적 규칙에 따라 이루어 졌다고 확인했다. 동시에, 다른 소득은 또한 평판이 좋은 평가 조직의 SDN 기업 가치 평가 보고서의 결과와주의를 기준으로 재무 제표에서 1,918 억 구리의 또 다른 소득을 초래합니다. 따라서 위의 매출 덕분에 새로운 회사는 2022 년 2 분기에 1,900 억 VND 이상을보고 할 기초가 있습니다. 또한, 2022 년"&amp;" 2 분기 말까지 Kinh Bac은 직원들에게 거의 VND 1,74 억 6 천만 명을 기록했으며, 이는 연초에 비해 VND ​​841 억의 증가를 기록했습니다. Kinh Bac은 후보의 강력한 증가와 관련하여 중앙 미국 무역 전쟁의 결과 중 하나는 투자 위치를 동남아시아 국가로 이동시키는 물결이라고 말했다. 통풍이 잘되는 투자 메커니즘. 이 기회를 포착 한 Kinh Bac 지도자들은 투자 변화의 물결을 환영하기 위해 토지 기금을 확장하기 위해 모든 금융"&amp;" 및 인적 자원에 중점을두고 계획을 세웠습니다. 지금 까지이 회사는 Tan Lap Industrial Cluster (IC) (71.2 ha), Phuoc Vinh Dong 2 (49.1 ha), Phuoc Vinh Dong 4 (49 BC., 8 HA), Tan Lap Industrial의 투자자로 기록되었습니다. Park (산업 단지) (654 ha), LOOT 지방의 LOC GIANG 산업 단지 (466 HA); Hung Yen (225 ha)의 "&amp;"Dang Le, Righteous 및 Kim Dong; Trang Due Industrial Park 확장 (687 헥타르). 특히, Kinh BAC 정보는 Quang Minh에 33.06 ha의 Quang Yen 전자 공장 프로젝트 건설을 시작하는 데 필요한 절차를 준비하고 있습니다. Kinh Bac은 위의 결과를 달성하기 위해 사업의 노력 외에도 공개 법적 정책도 크게 기여했다고 말했다. 구체적으로, 법률 및 내부 관리 규정에 근거하여 기업 및 회원"&amp;" 단위는 공무원과 직원에게 보상 및 현장 통관 운영을 수행하고 현지인의 토지 이용 권리 양도를 받도록했습니다. 프로젝트. 기업은 이것이 운영에 서비스를 제공하고 법을 준수하며 내부 관리 규정을 엄격히 준수하는 정기 서비스임을 확인합니다.")</f>
        <v xml:space="preserve">       Kinh Bac Urban Development Corporation -JSC (MCK : KBC)는 최근 2022 년 2 분기 재무 제표에서 리더, 직원 및 기타 이익의 사전 거래에 응답했습니다. 첫째, 2 분기/2022 년 재무 제표의 다른 소득과 관련하여 2 분기의 세금 후 이익을 돕기 위해 VND ​​1,918 억 (VND 15 억의 동일한 기간)으로 급격히 증가했습니다. 노스는 2022 년 에이 회사는 전국의 기존 산업 단지를 확장하기위한 전략을 가졌으며 잠재적 인 산업 구역에 대한 소유권을 높이기 위해 추가 투자를 수행하여 토지 펀드를 확대했다고 밝혔다. 따라서 회사는 Saigon -Da Nang Investment Joint Company (MCK : SDN)의 주식 자본의 28.5%를 추가로 구매하여 총 주식 수를 48%로 가져 왔습니다. 소유권 이후 KBC는 앞으로 SDN의 프로젝트가 강력하게 구현되도록 지원할 것입니다. 특히 Saigon da Nang Investment는 현재 Lien Chieu Industrial Park (289 ha), Khanh Hoa Industrial Park Expeded (133 헥타르), Lake Side Melaleuca Urban Project (46 HA), Urban Project Dragon City (78 헥타르) 및 기타 투자자입니다. 주거 및 사회 주택 프로젝트. Kinh Bac Leadership 은이 회사에서 프로젝트를 개발할 수있는 잠재력이 매우 크며 최소 3-5 년 동안 주주들에게 큰 혜택을 가져올 것입니다. Kinh Bac은 투자의 재평가가 명확한 프로세스, 표준 및 법적 규칙에 따라 이루어 졌다고 확인했다. 동시에, 다른 소득은 또한 평판이 좋은 평가 조직의 SDN 기업 가치 평가 보고서의 결과와주의를 기준으로 재무 제표에서 1,918 억 구리의 또 다른 소득을 초래합니다. 따라서 위의 매출 덕분에 새로운 회사는 2022 년 2 분기에 1,900 억 VND 이상을보고 할 기초가 있습니다. 또한, 2022 년 2 분기 말까지 Kinh Bac은 직원들에게 거의 VND 1,74 억 6 천만 명을 기록했으며, 이는 연초에 비해 VND ​​841 억의 증가를 기록했습니다. Kinh Bac은 후보의 강력한 증가와 관련하여 중앙 미국 무역 전쟁의 결과 중 하나는 투자 위치를 동남아시아 국가로 이동시키는 물결이라고 말했다. 통풍이 잘되는 투자 메커니즘. 이 기회를 포착 한 Kinh Bac 지도자들은 투자 변화의 물결을 환영하기 위해 토지 기금을 확장하기 위해 모든 금융 및 인적 자원에 중점을두고 계획을 세웠습니다. 지금 까지이 회사는 Tan Lap Industrial Cluster (IC) (71.2 ha), Phuoc Vinh Dong 2 (49.1 ha), Phuoc Vinh Dong 4 (49 BC., 8 HA), Tan Lap Industrial의 투자자로 기록되었습니다. Park (산업 단지) (654 ha), LOOT 지방의 LOC GIANG 산업 단지 (466 HA); Hung Yen (225 ha)의 Dang Le, Righteous 및 Kim Dong; Trang Due Industrial Park 확장 (687 헥타르). 특히, Kinh BAC 정보는 Quang Minh에 33.06 ha의 Quang Yen 전자 공장 프로젝트 건설을 시작하는 데 필요한 절차를 준비하고 있습니다. Kinh Bac은 위의 결과를 달성하기 위해 사업의 노력 외에도 공개 법적 정책도 크게 기여했다고 말했다. 구체적으로, 법률 및 내부 관리 규정에 근거하여 기업 및 회원 단위는 공무원과 직원에게 보상 및 현장 통관 운영을 수행하고 현지인의 토지 이용 권리 양도를 받도록했습니다. 프로젝트. 기업은 이것이 운영에 서비스를 제공하고 법을 준수하며 내부 관리 규정을 엄격히 준수하는 정기 서비스임을 확인합니다.</v>
      </c>
    </row>
    <row r="8" spans="1:8" ht="14.4" x14ac:dyDescent="0.3">
      <c r="A8" s="1">
        <v>6</v>
      </c>
      <c r="B8" s="2" t="s">
        <v>26</v>
      </c>
      <c r="C8" s="2" t="str">
        <f ca="1">IFERROR(__xludf.DUMMYFUNCTION("GOOGLETRANSLATE(B8,""vi"",""ko"")"),"전기 자동차의 수명을 연장하는 방법 배터리 사용자는 알아야합니다.")</f>
        <v>전기 자동차의 수명을 연장하는 방법 배터리 사용자는 알아야합니다.</v>
      </c>
      <c r="D8" s="2" t="s">
        <v>27</v>
      </c>
      <c r="E8" s="2" t="str">
        <f ca="1">IFERROR(__xludf.DUMMYFUNCTION("GOOGLETRANSLATE(D8,""vi"",""ko"")"),"2022 년 8 월 11 일")</f>
        <v>2022 년 8 월 11 일</v>
      </c>
      <c r="F8" s="3" t="s">
        <v>28</v>
      </c>
      <c r="G8" s="2" t="s">
        <v>29</v>
      </c>
      <c r="H8" s="2" t="str">
        <f ca="1">IFERROR(__xludf.DUMMYFUNCTION("GOOGLETRANSLATE(G8,""vi"",""ko"")")," 차량의 온도 바로 아래의 배터리를 피하면 온도가 너무 뜨겁거나 차가워지면 충전 속도에 영향을 줄 수 있고 배터리의 배터리 수명에 영향을 줄 수 있습니다. 추운 날씨는 배터리의 화학과 배터리 활동의 범위에 영향을 미칩니다. 저온과 자동차의 가열의 조합은 배터리의 전력을 줄일 수 있습니다. AAA가 수행 한 테스트는 온도가 20 °로 떨어지면 범위가 12%감소 함을 보여줍니다. 마찬가지로 온도가 더 따뜻한 온도는 배터리 효율을 향상시킬 수 있지만 온도가 "&amp;"너무 높으면 배터리의 배터리 수명이 줄어 듭니다. AAA의 보고서에 따르면 온도가 최대 95도 F이면 운전자 범위 내에서 4%가 약간 감소한다고 계속 말합니다. 운전 방법은 또한 너무 느리게 또는 너무 빠르게 운전하는 중요한 문제로 배터리의 용량에도 영향을 미칩니다. 전기 자동차는 연료 소비 라이벌보다 가속화되고 더 많은 토크를 만드는 것으로 알려져 있습니다. 이 디자인은 쉽게 가속화 할 수 있습니다. 그것들은 종종 스포츠카처럼 설계되지 않은 속도에있어"&amp;"서 고성능 수단으로 알려져 있습니다. 예를 들어, Tesla Model Splaid와 같은 전기 자동차는 2.07 초 동안 0 ~ 60 마일/시간으로 가속 할 수 있습니다. 너무 빨리 운전하는 것은 속도를 선호하는 사람들에게는 적합하지만 배터리 전력을 크게 줄일 수 있습니다. 특히 더 추운 기후가있는 지역에서 운전하는 경우. 빠른 충전을 피하십시오 - 캘리포니아 대학교의 과학자들의 연구 결과에 따르면 전체 배터리 충전을 지속적으로 충전하면 자동차 배터리"&amp;"를 채우는 데 빠르게 충전하는 것이 편리 할 수 ​​있지만 더 빠르게 만들 수 있습니다. 그들은 빠른 충전 스테이션으로 인해 자동차 배터리가 부서지고 누출되고 저장 용량을 잃었다는 연구를 발표했습니다. 이 보고서에서 연구원들은 일련의 충전 테스트를 수행하여 13 개의 정기 충전주기 후 배터리의 배터리 저장 용량이 거의 변하지 않았 음을 보여줍니다. 그러나 빠른 충전 후 용량이 훨씬 빠르게 감소합니다. 연구원들은 40 번의 충전주기 후 배터리가 저장 용량"&amp;"의 60%에 불과하다고 말했다. 배터리 수명을 연장하려면 느린 충전이 가장 좋은 방법 일 수 있습니다. 롤 레벨 1 또는 레벨 2는 두 가지 유형에 적합 할 수 있습니다. 레벨 1은 가장 저렴한 레벨이지만 배터리에서 40 시간에서 50 시간까지 가장 긴 충전 시간이 소요됩니다. 레벨 2 충전은 주거 지역과 공공 충전소에서 찾을 수 있습니다. 배터리를 4 ~ 10 시간 동안 완전히 충전 할 수 있습니다. 일정한 리튬 이온 배터리 충전으로 인해 시간이 지남"&amp;"에 따라 전력이 저하되어 전원을 잃게됩니다. 충전주기는 EV 배터리가 수명이 짧고 용량의 약 70% ~ 80%에 도달 할 때 더 이상 사용할 수없는 큰 이유입니다 (과학 직접). 이 문제를 해결하기 위해 대부분의 전기 자동차에는 배터리 감시 및 관리 시스템이 통합되어 배터리 배터리가 0에서 0에서 100%까지 충전됩니다. 배터리를 올바르게 저장하려면 사용자는 최적의 배터리 건강을 유지하기 위해 적절한 조건에서 EV를 보존하고 저장해야합니다. 다른 제조업"&amp;"체는 품질을 줄이지 않고 EV 배터리를 보존하는 많은 방법을 제공했습니다. 포드와 같은 일부 제조업체는 저장시 자동차를 100%로 충전하지 않아야한다고 말합니다. 대신, 회사는 사용자가 50%의 일부를 청구하고 메모리에 플러그를 인출해야합니다. MotorTrend에 따르면, 배터리를 수분에서 멀리 건조한 곳에 보관해야합니다. 배터리가 온도 과열 또는 너무 차가워서 배터리 수명에 영향을 미치고 가능한 경우 기후를 제어하기 때문에 전기 자동차를 차고에 두는"&amp;" 것이 가장 좋습니다.")</f>
        <v xml:space="preserve"> 차량의 온도 바로 아래의 배터리를 피하면 온도가 너무 뜨겁거나 차가워지면 충전 속도에 영향을 줄 수 있고 배터리의 배터리 수명에 영향을 줄 수 있습니다. 추운 날씨는 배터리의 화학과 배터리 활동의 범위에 영향을 미칩니다. 저온과 자동차의 가열의 조합은 배터리의 전력을 줄일 수 있습니다. AAA가 수행 한 테스트는 온도가 20 °로 떨어지면 범위가 12%감소 함을 보여줍니다. 마찬가지로 온도가 더 따뜻한 온도는 배터리 효율을 향상시킬 수 있지만 온도가 너무 높으면 배터리의 배터리 수명이 줄어 듭니다. AAA의 보고서에 따르면 온도가 최대 95도 F이면 운전자 범위 내에서 4%가 약간 감소한다고 계속 말합니다. 운전 방법은 또한 너무 느리게 또는 너무 빠르게 운전하는 중요한 문제로 배터리의 용량에도 영향을 미칩니다. 전기 자동차는 연료 소비 라이벌보다 가속화되고 더 많은 토크를 만드는 것으로 알려져 있습니다. 이 디자인은 쉽게 가속화 할 수 있습니다. 그것들은 종종 스포츠카처럼 설계되지 않은 속도에있어서 고성능 수단으로 알려져 있습니다. 예를 들어, Tesla Model Splaid와 같은 전기 자동차는 2.07 초 동안 0 ~ 60 마일/시간으로 가속 할 수 있습니다. 너무 빨리 운전하는 것은 속도를 선호하는 사람들에게는 적합하지만 배터리 전력을 크게 줄일 수 있습니다. 특히 더 추운 기후가있는 지역에서 운전하는 경우. 빠른 충전을 피하십시오 - 캘리포니아 대학교의 과학자들의 연구 결과에 따르면 전체 배터리 충전을 지속적으로 충전하면 자동차 배터리를 채우는 데 빠르게 충전하는 것이 편리 할 수 ​​있지만 더 빠르게 만들 수 있습니다. 그들은 빠른 충전 스테이션으로 인해 자동차 배터리가 부서지고 누출되고 저장 용량을 잃었다는 연구를 발표했습니다. 이 보고서에서 연구원들은 일련의 충전 테스트를 수행하여 13 개의 정기 충전주기 후 배터리의 배터리 저장 용량이 거의 변하지 않았 음을 보여줍니다. 그러나 빠른 충전 후 용량이 훨씬 빠르게 감소합니다. 연구원들은 40 번의 충전주기 후 배터리가 저장 용량의 60%에 불과하다고 말했다. 배터리 수명을 연장하려면 느린 충전이 가장 좋은 방법 일 수 있습니다. 롤 레벨 1 또는 레벨 2는 두 가지 유형에 적합 할 수 있습니다. 레벨 1은 가장 저렴한 레벨이지만 배터리에서 40 시간에서 50 시간까지 가장 긴 충전 시간이 소요됩니다. 레벨 2 충전은 주거 지역과 공공 충전소에서 찾을 수 있습니다. 배터리를 4 ~ 10 시간 동안 완전히 충전 할 수 있습니다. 일정한 리튬 이온 배터리 충전으로 인해 시간이 지남에 따라 전력이 저하되어 전원을 잃게됩니다. 충전주기는 EV 배터리가 수명이 짧고 용량의 약 70% ~ 80%에 도달 할 때 더 이상 사용할 수없는 큰 이유입니다 (과학 직접). 이 문제를 해결하기 위해 대부분의 전기 자동차에는 배터리 감시 및 관리 시스템이 통합되어 배터리 배터리가 0에서 0에서 100%까지 충전됩니다. 배터리를 올바르게 저장하려면 사용자는 최적의 배터리 건강을 유지하기 위해 적절한 조건에서 EV를 보존하고 저장해야합니다. 다른 제조업체는 품질을 줄이지 않고 EV 배터리를 보존하는 많은 방법을 제공했습니다. 포드와 같은 일부 제조업체는 저장시 자동차를 100%로 충전하지 않아야한다고 말합니다. 대신, 회사는 사용자가 50%의 일부를 청구하고 메모리에 플러그를 인출해야합니다. MotorTrend에 따르면, 배터리를 수분에서 멀리 건조한 곳에 보관해야합니다. 배터리가 온도 과열 또는 너무 차가워서 배터리 수명에 영향을 미치고 가능한 경우 기후를 제어하기 때문에 전기 자동차를 차고에 두는 것이 가장 좋습니다.</v>
      </c>
    </row>
    <row r="9" spans="1:8" ht="14.4" x14ac:dyDescent="0.3">
      <c r="A9" s="1">
        <v>7</v>
      </c>
      <c r="B9" s="2" t="s">
        <v>30</v>
      </c>
      <c r="C9" s="2" t="str">
        <f ca="1">IFERROR(__xludf.DUMMYFUNCTION("GOOGLETRANSLATE(B9,""vi"",""ko"")"),"Viet Nam Network Make에서 안전 솔루션 사용에 우선 순위가 부여됩니다.")</f>
        <v>Viet Nam Network Make에서 안전 솔루션 사용에 우선 순위가 부여됩니다.</v>
      </c>
      <c r="D9" s="2" t="s">
        <v>27</v>
      </c>
      <c r="E9" s="2" t="str">
        <f ca="1">IFERROR(__xludf.DUMMYFUNCTION("GOOGLETRANSLATE(D9,""vi"",""ko"")"),"2022 년 8 월 11 일")</f>
        <v>2022 년 8 월 11 일</v>
      </c>
      <c r="F9" s="3" t="s">
        <v>31</v>
      </c>
      <c r="G9" s="2" t="s">
        <v>32</v>
      </c>
      <c r="H9" s="2" t="str">
        <f ca="1">IFERROR(__xludf.DUMMYFUNCTION("GOOGLETRANSLATE(G9,""vi"",""ko"")"),"       사이버 공간에서 사람들의 보안 자세 시스템 구축은 국가 안전 전략, 사이버 보안, 사이버 공간에서 2025 년까지의 도전에 적극적으로 대응하는 국가 안전 전략의 목표입니다. 2022 년 8 월 10 일자. 부처, 지점, 주 기관, 사회 정치 조직 및 주 기업 및 기업의 안전 및 네트워크 보안을 보장하기위한 힘을 형성합니다. 각 주 에이전시, 조직 및 기업이 안전 및 네트워크 보안을 보장하는 임무를 담당하는 초점이되도록 할당 된 작업의 일부를"&amp;" 갖도록하십시오. 안전 및 네트워크 보안을 보장 할 수있는 다른 비즈니스에 부서가 있도록 장려하십시오. 사이버 보안에 관한 법률에 따라 국가 안보에 대한 중요한 정보 시스템에 중점을 둔 국가 사이버 공간 인프라 보호. 네트워크 정보 보안의 우선 순위를 정하기위한 11 가지 중요한 영역의 정보 시스템을 보호합니다 (2017 년 5 월 10 일 총리의 결정에 따라). 자금은 안전 및 네트워크 보안 과학 및 기술, 디지털 전환, 정보 기술 응용 프로그램에 대"&amp;"한 자금의 10% 이상을 보장합니다. 12 전략적 작업 및 솔루션은 다음을 포함한 12 개의 작업 및 솔루션을 설정했습니다. 1- 당사자의 리더십 역할 강화; 2- 법적 복도 완료; 3- 사이버 공간에 대한 국가 주권 보호; 4. 디지털 인프라, 디지털 플랫폼, 디지털 데이터 및 국가 사이버 공간 인프라 보호; 5- 당사자 및 국무 기관의 정보 시스템 보호; 6. 정보 보안에 제공되어야하는 중요한 영역의 정보 시스템을 보호합니다. 7- 디지털 신뢰 창출"&amp;", 정직하고 문명화 된 건강한 네트워크 환경 구축, 사이버 공간에서 법률 위반을 예방하고 싸우는 것; 8- 마스터 링, 자율 기술, 제품 및 서비스는 사이버 공간의 도전에 적극적으로 대응할 수 있습니다. 9. 인적 자원 훈련 및 개발; 10- 인식 및 안전 기술 및 네트워크 보안 전파, 전파, 전파, 제기; 11- 국가 명성과 국제 협력 개선; 12. 자원에 대한 투자 및 구현 자금 보장. 특히, 정보 시스템의 소유자는 중요한 필드의 정보 시스템에 대한"&amp;" 레벨 및 4 층 보호 모델에 따라 정보 보안을 보장하기위한 계획을 구현합니다. 중요한 국가 정보 시스템에서 베트남에서 Make에서 제품 및 안전 솔루션을 사용하는 데 우선 순위가 부여됩니다. 또한 중요한 분야의 정보 시스템에 대한 네트워크 정보 보안을 보장하는 것과 관련된 조직 및 개인에 대한 인식을 높이기위한 투자. 정보 보안 및 정보 시스템에 제공되어야하는 중요한 영역에 대한 훈련, 지침, 검사, 대응 및 정보 보안 사고 대응을 구성하는 데 최소 "&amp;"1 년/1 시간 이상. 구조 네트워크에 참여하는 정보 통신부의 조정에 따라 네트워크 정보 보안 (CERT 정보 필드)을 우선 순위를 정하는 11 가지 중요한 영역으로 구성된 비상 사건 구조 팀 개발. 국가 네트워크 정보 보안 사고. 담당 및 네트워크 보안 담당 기관 (정보 통신부 국방부 공공 안보부) 정보 시스템 소유자를위한 네트워크 정보 보안의 위험 및 위험에 대한 정보를 공유합니다. 11 중요한 영역은 네트워크 정보 보안의 우선 순위를 정해야합니다."&amp;" 경찰 안전 건설 메커니즘의 안전한 전환, 핫라인 설치, 수신 시스템, 사이버 공간에서 사이버 범죄자에 대한 정보를 처리하여 많은 사람들이 시간과 직접 정보를 반영 할 수 있도록 사이버 공간에 대한 법률을 위반하는 행위가 유능한 당국에 대한 정보를 제공 할 수 있습니다. 또한, 디지털 변환의 현실에 따라 국가 안보를 보호하기 위해 전체 사람들의 움직임을 구축하기위한 컨텐츠, 양식 및 조치를 개조합니다. 사이버 공간에서 사람들의 보안 자세의 역할을 촉진하"&amp;"여 사이버 공간에서 국가 안보를 보호하기 위해 전체 사람들의 모델을 형성합니다. 사이버 보안을 신속하게 탐지, 조정 및 구조하기 위해 국가 초기 경고 시스템 구축; 국가와 기업, 국가와 세계 간의 사이버 보안에 대한 정보를 수집하고 공유합니다. 네트워크 보안 운영 및 모니터링의 기초 구축 및 형성. 정보 통신부는 네트워크 환경에서 사람들을 보호하기 위해 안전한 응용 프로그램 개발 (APP)을 홍보합니다. 응용 프로그램 개발 (APP) 선전, 인식을 높이"&amp;"고 사용자에게 정보 보안 지식을 전파합니다. 네트워크 환경에서 어린이 보호에 대한 지원 개발; 안전 표준에 따라 네트워크 환경에서 습관과 행동을 변경하도록 조직과 개인을 안내합니다.")</f>
        <v xml:space="preserve">       사이버 공간에서 사람들의 보안 자세 시스템 구축은 국가 안전 전략, 사이버 보안, 사이버 공간에서 2025 년까지의 도전에 적극적으로 대응하는 국가 안전 전략의 목표입니다. 2022 년 8 월 10 일자. 부처, 지점, 주 기관, 사회 정치 조직 및 주 기업 및 기업의 안전 및 네트워크 보안을 보장하기위한 힘을 형성합니다. 각 주 에이전시, 조직 및 기업이 안전 및 네트워크 보안을 보장하는 임무를 담당하는 초점이되도록 할당 된 작업의 일부를 갖도록하십시오. 안전 및 네트워크 보안을 보장 할 수있는 다른 비즈니스에 부서가 있도록 장려하십시오. 사이버 보안에 관한 법률에 따라 국가 안보에 대한 중요한 정보 시스템에 중점을 둔 국가 사이버 공간 인프라 보호. 네트워크 정보 보안의 우선 순위를 정하기위한 11 가지 중요한 영역의 정보 시스템을 보호합니다 (2017 년 5 월 10 일 총리의 결정에 따라). 자금은 안전 및 네트워크 보안 과학 및 기술, 디지털 전환, 정보 기술 응용 프로그램에 대한 자금의 10% 이상을 보장합니다. 12 전략적 작업 및 솔루션은 다음을 포함한 12 개의 작업 및 솔루션을 설정했습니다. 1- 당사자의 리더십 역할 강화; 2- 법적 복도 완료; 3- 사이버 공간에 대한 국가 주권 보호; 4. 디지털 인프라, 디지털 플랫폼, 디지털 데이터 및 국가 사이버 공간 인프라 보호; 5- 당사자 및 국무 기관의 정보 시스템 보호; 6. 정보 보안에 제공되어야하는 중요한 영역의 정보 시스템을 보호합니다. 7- 디지털 신뢰 창출, 정직하고 문명화 된 건강한 네트워크 환경 구축, 사이버 공간에서 법률 위반을 예방하고 싸우는 것; 8- 마스터 링, 자율 기술, 제품 및 서비스는 사이버 공간의 도전에 적극적으로 대응할 수 있습니다. 9. 인적 자원 훈련 및 개발; 10- 인식 및 안전 기술 및 네트워크 보안 전파, 전파, 전파, 제기; 11- 국가 명성과 국제 협력 개선; 12. 자원에 대한 투자 및 구현 자금 보장. 특히, 정보 시스템의 소유자는 중요한 필드의 정보 시스템에 대한 레벨 및 4 층 보호 모델에 따라 정보 보안을 보장하기위한 계획을 구현합니다. 중요한 국가 정보 시스템에서 베트남에서 Make에서 제품 및 안전 솔루션을 사용하는 데 우선 순위가 부여됩니다. 또한 중요한 분야의 정보 시스템에 대한 네트워크 정보 보안을 보장하는 것과 관련된 조직 및 개인에 대한 인식을 높이기위한 투자. 정보 보안 및 정보 시스템에 제공되어야하는 중요한 영역에 대한 훈련, 지침, 검사, 대응 및 정보 보안 사고 대응을 구성하는 데 최소 1 년/1 시간 이상. 구조 네트워크에 참여하는 정보 통신부의 조정에 따라 네트워크 정보 보안 (CERT 정보 필드)을 우선 순위를 정하는 11 가지 중요한 영역으로 구성된 비상 사건 구조 팀 개발. 국가 네트워크 정보 보안 사고. 담당 및 네트워크 보안 담당 기관 (정보 통신부 국방부 공공 안보부) 정보 시스템 소유자를위한 네트워크 정보 보안의 위험 및 위험에 대한 정보를 공유합니다. 11 중요한 영역은 네트워크 정보 보안의 우선 순위를 정해야합니다. 경찰 안전 건설 메커니즘의 안전한 전환, 핫라인 설치, 수신 시스템, 사이버 공간에서 사이버 범죄자에 대한 정보를 처리하여 많은 사람들이 시간과 직접 정보를 반영 할 수 있도록 사이버 공간에 대한 법률을 위반하는 행위가 유능한 당국에 대한 정보를 제공 할 수 있습니다. 또한, 디지털 변환의 현실에 따라 국가 안보를 보호하기 위해 전체 사람들의 움직임을 구축하기위한 컨텐츠, 양식 및 조치를 개조합니다. 사이버 공간에서 사람들의 보안 자세의 역할을 촉진하여 사이버 공간에서 국가 안보를 보호하기 위해 전체 사람들의 모델을 형성합니다. 사이버 보안을 신속하게 탐지, 조정 및 구조하기 위해 국가 초기 경고 시스템 구축; 국가와 기업, 국가와 세계 간의 사이버 보안에 대한 정보를 수집하고 공유합니다. 네트워크 보안 운영 및 모니터링의 기초 구축 및 형성. 정보 통신부는 네트워크 환경에서 사람들을 보호하기 위해 안전한 응용 프로그램 개발 (APP)을 홍보합니다. 응용 프로그램 개발 (APP) 선전, 인식을 높이고 사용자에게 정보 보안 지식을 전파합니다. 네트워크 환경에서 어린이 보호에 대한 지원 개발; 안전 표준에 따라 네트워크 환경에서 습관과 행동을 변경하도록 조직과 개인을 안내합니다.</v>
      </c>
    </row>
    <row r="10" spans="1:8" ht="14.4" x14ac:dyDescent="0.3">
      <c r="A10" s="1">
        <v>8</v>
      </c>
      <c r="B10" s="2" t="s">
        <v>33</v>
      </c>
      <c r="C10" s="2" t="str">
        <f ca="1">IFERROR(__xludf.DUMMYFUNCTION("GOOGLETRANSLATE(B10,""vi"",""ko"")"),"Vinamilk는 3D 영화 제작, 어린이를위한 요정 세계 구축에 투자했습니다.")</f>
        <v>Vinamilk는 3D 영화 제작, 어린이를위한 요정 세계 구축에 투자했습니다.</v>
      </c>
      <c r="D10" s="2" t="s">
        <v>27</v>
      </c>
      <c r="E10" s="2" t="str">
        <f ca="1">IFERROR(__xludf.DUMMYFUNCTION("GOOGLETRANSLATE(D10,""vi"",""ko"")"),"2022 년 8 월 11 일")</f>
        <v>2022 년 8 월 11 일</v>
      </c>
      <c r="F10" s="3" t="s">
        <v>34</v>
      </c>
      <c r="G10" s="2" t="s">
        <v>35</v>
      </c>
      <c r="H10" s="2" t="str">
        <f ca="1">IFERROR(__xludf.DUMMYFUNCTION("GOOGLETRANSLATE(G10,""vi"",""ko"")"),"     Vinamilk는 유명한 애니메이션 스튜디오 Colory Animation Studio와 협력하여 Susu Guards의 짐승을 구출하는 여정에 대한 흥미로운 이야기를 만들어 베트남 어린이들을위한 창의적인 요정 세계를 열었습니다. 전 세계 선진국에서 어린이의 영혼과 창의성을 육성하는 만화는 항상 현대 기술, 생생한 이미지 및 소리에 투자하여 어린이 청중을 데려 오는 다채로운 세상, 아이들이 즐겁게하고 아이들이 세상을 탐험하고 상상력을 자극하도록"&amp;" 도와줍니다. 창의성을 향상시킵니다. 또한 영화의 의미있는 내용은 권리를 보호하고, 사랑하는 사람과 동물, 정직과 용기를 보호하는 정신과 같은 어린이들을위한 사고와 좋은 자질을 구축하는 데 도움이됩니다. Toy Story "",""새롭고 오래된 플레이 아이템에 관계없이 항상 장난감을 보호하고 균일 한 사랑을 갖도록 교육하십시오. 또는 만화 ""Nemo 찾기""(Nemo 찾기)는 육아, 신념, 용기가 영리하게 표현되고 친숙하고 유머러스 한 삶의 문제를 중"&amp;"심으로 진행됩니다 ... 마음이 육체적 측면에서도 베트남의 젊은 세대가 발전했습니다. 영양가있는 우유 공급원과 영적 측면에서도 Vinamilk는 서사시 3D 만화를 만들기 위해 큰 자금의 원천에 투자했습니다. 방송 되 자마자이 영화는 많은 어린이들과 베트남 부모들이 YouTube 채널에서 볼 수 있도록 끌어 들였으며 이제는 거의 3 천만 회의 조회수가 있습니다. 영화에서 Susu Guards 시스템에는 지도자 Jagon (Dragon God), Mage"&amp;" Bella (Butterfly God), Dera Knight (Deer), Gunner Ponie (Horse God), Fly의 선장, Mona (Whale God) ... Is Eye가 포함됩니다. -지능과 용기에 감명을주는, 각 사람은 초자연적 인 힘을 가지고 있으며, 카라 보스의 힘에 집중되어 도시를 보호합니다. 동물의 큰 정신. 최신 3D 영화 기술은 Vinamilk의 3D 영화에서 Colory Animation Studio와 함께 사용됩니"&amp;"다. Mr. Nguyen Quang Tri- 베트남 유제품 공동 주식 회사 (Vinamilk)의 마케팅 관리자는 다음과 같이 말했습니다. 상상력을 불러 일으키면서 아이들이 창의성을 발전시키고 동시에 아이들이 잘 일하도록 돕습니다.” Vinamilk는 최신 기술 및 영화 기술로 3D 영화를 제작하여 인상적인 이미지, 사운드 및 기술을 제공하는 기념비적 인 영화 기술, Vinamilk는 Colory Animation Studio와 협력했습니다. 공장 만화는"&amp;" 많은 국내 및 국제 상을 수상했습니다. ""Guard Susu와 The Great Beast의 기적 구조""감독은 Colory Animation Studio의 창립자이자 CEO 인 Doan Tran Anh Tuan 씨입니다. 계란, 레몬, 칠리의 모험 ""(계란, 라임 및 쌀쌀한 모험),""악의의 위대한 정신의 그림자 기적 구원 아래 "". (YouTube에서 볼 수 있도록 비디오 링크를 복사 : 야수의 위대한 정신으로 기적적인 구조에 관한 애니메이션"&amp;" Susu | 3D 영화. 엔터테인먼트와 교육의 컨텐츠 외에 3D 기술과 캐릭터 형성 예술 작품. 이 영화는 이제 베트남의 많은 부모와 자녀들이 보게되어 기쁩니다. 감독은 Vinamilk Susu의 3D 필름 프로젝트를 구현하기 위해 Colory가 15 개의 주인공, 4 개의 컨텍스트, 75 장의 총 22 개 이상의 캐릭터를 만들었습니다. ) - 용어, 필름에 사용 된 시각 효과. 이 프로젝트에 참여하는 총 직원 수는 인도의 연기, 스튜디오를 담당하는 "&amp;"Da Nang의 캐릭터, 기술 및 활동적인 스튜디오를 담당하는 Saigon의 스튜디오에서 40 명 이상입니다 (골격으로 캐릭터를위한 모션 만들기 모델 내부), 전 세계 원격 직원들과 함께 베트남에서 태국, 영국 브라질에 이르기까지 ... 베트남이 만화에 국제적으로 도달 할 수있는 3D 기술을 가져 오는 ""비 수면 프로젝트"". Bao Quyen -Vietq")</f>
        <v xml:space="preserve">     Vinamilk는 유명한 애니메이션 스튜디오 Colory Animation Studio와 협력하여 Susu Guards의 짐승을 구출하는 여정에 대한 흥미로운 이야기를 만들어 베트남 어린이들을위한 창의적인 요정 세계를 열었습니다. 전 세계 선진국에서 어린이의 영혼과 창의성을 육성하는 만화는 항상 현대 기술, 생생한 이미지 및 소리에 투자하여 어린이 청중을 데려 오는 다채로운 세상, 아이들이 즐겁게하고 아이들이 세상을 탐험하고 상상력을 자극하도록 도와줍니다. 창의성을 향상시킵니다. 또한 영화의 의미있는 내용은 권리를 보호하고, 사랑하는 사람과 동물, 정직과 용기를 보호하는 정신과 같은 어린이들을위한 사고와 좋은 자질을 구축하는 데 도움이됩니다. Toy Story ","새롭고 오래된 플레이 아이템에 관계없이 항상 장난감을 보호하고 균일 한 사랑을 갖도록 교육하십시오. 또는 만화 "Nemo 찾기"(Nemo 찾기)는 육아, 신념, 용기가 영리하게 표현되고 친숙하고 유머러스 한 삶의 문제를 중심으로 진행됩니다 ... 마음이 육체적 측면에서도 베트남의 젊은 세대가 발전했습니다. 영양가있는 우유 공급원과 영적 측면에서도 Vinamilk는 서사시 3D 만화를 만들기 위해 큰 자금의 원천에 투자했습니다. 방송 되 자마자이 영화는 많은 어린이들과 베트남 부모들이 YouTube 채널에서 볼 수 있도록 끌어 들였으며 이제는 거의 3 천만 회의 조회수가 있습니다. 영화에서 Susu Guards 시스템에는 지도자 Jagon (Dragon God), Mage Bella (Butterfly God), Dera Knight (Deer), Gunner Ponie (Horse God), Fly의 선장, Mona (Whale God) ... Is Eye가 포함됩니다. -지능과 용기에 감명을주는, 각 사람은 초자연적 인 힘을 가지고 있으며, 카라 보스의 힘에 집중되어 도시를 보호합니다. 동물의 큰 정신. 최신 3D 영화 기술은 Vinamilk의 3D 영화에서 Colory Animation Studio와 함께 사용됩니다. Mr. Nguyen Quang Tri- 베트남 유제품 공동 주식 회사 (Vinamilk)의 마케팅 관리자는 다음과 같이 말했습니다. 상상력을 불러 일으키면서 아이들이 창의성을 발전시키고 동시에 아이들이 잘 일하도록 돕습니다.” Vinamilk는 최신 기술 및 영화 기술로 3D 영화를 제작하여 인상적인 이미지, 사운드 및 기술을 제공하는 기념비적 인 영화 기술, Vinamilk는 Colory Animation Studio와 협력했습니다. 공장 만화는 많은 국내 및 국제 상을 수상했습니다. "Guard Susu와 The Great Beast의 기적 구조"감독은 Colory Animation Studio의 창립자이자 CEO 인 Doan Tran Anh Tuan 씨입니다. 계란, 레몬, 칠리의 모험 "(계란, 라임 및 쌀쌀한 모험),"악의의 위대한 정신의 그림자 기적 구원 아래 ". (YouTube에서 볼 수 있도록 비디오 링크를 복사 : 야수의 위대한 정신으로 기적적인 구조에 관한 애니메이션 Susu | 3D 영화. 엔터테인먼트와 교육의 컨텐츠 외에 3D 기술과 캐릭터 형성 예술 작품. 이 영화는 이제 베트남의 많은 부모와 자녀들이 보게되어 기쁩니다. 감독은 Vinamilk Susu의 3D 필름 프로젝트를 구현하기 위해 Colory가 15 개의 주인공, 4 개의 컨텍스트, 75 장의 총 22 개 이상의 캐릭터를 만들었습니다. ) - 용어, 필름에 사용 된 시각 효과. 이 프로젝트에 참여하는 총 직원 수는 인도의 연기, 스튜디오를 담당하는 Da Nang의 캐릭터, 기술 및 활동적인 스튜디오를 담당하는 Saigon의 스튜디오에서 40 명 이상입니다 (골격으로 캐릭터를위한 모션 만들기 모델 내부), 전 세계 원격 직원들과 함께 베트남에서 태국, 영국 브라질에 이르기까지 ... 베트남이 만화에 국제적으로 도달 할 수있는 3D 기술을 가져 오는 "비 수면 프로젝트". Bao Quyen -Vietq</v>
      </c>
    </row>
    <row r="11" spans="1:8" ht="14.4" x14ac:dyDescent="0.3">
      <c r="A11" s="1">
        <v>9</v>
      </c>
      <c r="B11" s="2" t="s">
        <v>36</v>
      </c>
      <c r="C11" s="2" t="str">
        <f ca="1">IFERROR(__xludf.DUMMYFUNCTION("GOOGLETRANSLATE(B11,""vi"",""ko"")"),"80,000 명 이상의 소규모 및 소기업이 새로 설립되었습니다.")</f>
        <v>80,000 명 이상의 소규모 및 소기업이 새로 설립되었습니다.</v>
      </c>
      <c r="D11" s="2" t="s">
        <v>37</v>
      </c>
      <c r="E11" s="2" t="str">
        <f ca="1">IFERROR(__xludf.DUMMYFUNCTION("GOOGLETRANSLATE(D11,""vi"",""ko"")"),"2022 년 8 월 9 일")</f>
        <v>2022 년 8 월 9 일</v>
      </c>
      <c r="F11" s="3" t="s">
        <v>38</v>
      </c>
      <c r="G11" s="2" t="s">
        <v>39</v>
      </c>
      <c r="H11" s="2" t="str">
        <f ca="1">IFERROR(__xludf.DUMMYFUNCTION("GOOGLETRANSLATE(G11,""vi"",""ko"")"),"   경제 회복과 거시 경제 안정성 우선 순위, 인플레이션 통제에 대한 정부의 노력과 함께 2022 년 7 개월 동안 비즈니스 등록 상황은 계속해서 신호를 기록하고 있습니다. 번영. 새로 설립 된 기업의 수와 올해 7 개월 만에 운영되기 위해 돌아 오는 것은 2021 년 같은 기간 동안 26.8% 증가한 1 억 3,800 만 기업에 도달했습니다 (2021 년 105.4 천 기업을 초과). 그러나 새로 등록 된 기업의 수는 주로 등록 된 기업 수의 89."&amp;"6%를 차지하는 80.1 만 기업의 주로 소규모 기업 (0-10 억에서)입니다. 작년 같은 기간 동안 새로 설립되었습니다. . 개방 경제가 크게 증가함에 따라 세계 경제 및 정치적 상황의 영향은 베트남의 경제에 크게 영향을 미쳤습니다. 우리 기업은 많은 어려움과 도전에 직면하고 있습니다. 공급망, 당연히 생산에 사용되는 재료는 어렵습니다. 세계 시장의 일부 원자재와화물 요금의 가격은 국내 재료에 대한 수요에 큰 영향을 미칩니다. 노동 공급은 크게 영향을"&amp;" 받고 일시적인 부족의 가능성; 기업은 공급, 상품, 서비스, 자본, 노동 및 시장을 다시 복구하고 연결하는 데 시간이 필요합니다. 상품의 순환 위험은 사회적 스트레칭으로 인해 제한적이며, 특히 전 세계적으로 반복되는 새로운 변형으로 Covid-19를 번역 할 때 특히 국제 무역 흐름이 좁아집니다. 따라서, 기업을위한 조건을 창출하기 위해서는 정부는 거시 경제 안정성을 유지하고 인플레이션을 억제하고 대규모 균형을 유지하지만 실패하지는 않는다는 목표로 중"&amp;"앙 집중식 솔루션을 가져야합니다. 약한 성장 동기. 동시에, 비즈니스 커뮤니티를 지원하기위한 여러 주요 솔루션에 중점을 둡니다. 수출 시장 검색 및 확장, 세금 지원 및 수출 수수료; 경제의 회복 과정에 기여하면서 노동자들이 직장으로 돌아 오도록 계속 동원합니다. 지방 당국은 직장에 복귀 할 때 근로자를위한 숙박 시설을 구축하고, 일자리를 멈추기 어려운 근로자를 지원하고, 직장을 잃고, 가방을 배치합니다. 사회적 출생. 신용 기관이 자본을 집중시키고 중"&amp;"소 기업이 자본에 접근 할 수있는 유리한 조건을 만들 수있는 적절한 정책이 있으며, 사업체가 하원의 2%의 우선적 대출 지원 패키지에 액세스 할 수 있도록 지원합니다. 정부 결의안 11/ND-CP에 따라 ""경제 재활 및 개발 프로그램""에 비즈니스 지원 패키지 및 직원을 신속하게 배치합니다.")</f>
        <v xml:space="preserve">   경제 회복과 거시 경제 안정성 우선 순위, 인플레이션 통제에 대한 정부의 노력과 함께 2022 년 7 개월 동안 비즈니스 등록 상황은 계속해서 신호를 기록하고 있습니다. 번영. 새로 설립 된 기업의 수와 올해 7 개월 만에 운영되기 위해 돌아 오는 것은 2021 년 같은 기간 동안 26.8% 증가한 1 억 3,800 만 기업에 도달했습니다 (2021 년 105.4 천 기업을 초과). 그러나 새로 등록 된 기업의 수는 주로 등록 된 기업 수의 89.6%를 차지하는 80.1 만 기업의 주로 소규모 기업 (0-10 억에서)입니다. 작년 같은 기간 동안 새로 설립되었습니다. . 개방 경제가 크게 증가함에 따라 세계 경제 및 정치적 상황의 영향은 베트남의 경제에 크게 영향을 미쳤습니다. 우리 기업은 많은 어려움과 도전에 직면하고 있습니다. 공급망, 당연히 생산에 사용되는 재료는 어렵습니다. 세계 시장의 일부 원자재와화물 요금의 가격은 국내 재료에 대한 수요에 큰 영향을 미칩니다. 노동 공급은 크게 영향을 받고 일시적인 부족의 가능성; 기업은 공급, 상품, 서비스, 자본, 노동 및 시장을 다시 복구하고 연결하는 데 시간이 필요합니다. 상품의 순환 위험은 사회적 스트레칭으로 인해 제한적이며, 특히 전 세계적으로 반복되는 새로운 변형으로 Covid-19를 번역 할 때 특히 국제 무역 흐름이 좁아집니다. 따라서, 기업을위한 조건을 창출하기 위해서는 정부는 거시 경제 안정성을 유지하고 인플레이션을 억제하고 대규모 균형을 유지하지만 실패하지는 않는다는 목표로 중앙 집중식 솔루션을 가져야합니다. 약한 성장 동기. 동시에, 비즈니스 커뮤니티를 지원하기위한 여러 주요 솔루션에 중점을 둡니다. 수출 시장 검색 및 확장, 세금 지원 및 수출 수수료; 경제의 회복 과정에 기여하면서 노동자들이 직장으로 돌아 오도록 계속 동원합니다. 지방 당국은 직장에 복귀 할 때 근로자를위한 숙박 시설을 구축하고, 일자리를 멈추기 어려운 근로자를 지원하고, 직장을 잃고, 가방을 배치합니다. 사회적 출생. 신용 기관이 자본을 집중시키고 중소 기업이 자본에 접근 할 수있는 유리한 조건을 만들 수있는 적절한 정책이 있으며, 사업체가 하원의 2%의 우선적 대출 지원 패키지에 액세스 할 수 있도록 지원합니다. 정부 결의안 11/ND-CP에 따라 "경제 재활 및 개발 프로그램"에 비즈니스 지원 패키지 및 직원을 신속하게 배치합니다.</v>
      </c>
    </row>
    <row r="12" spans="1:8" ht="14.4" x14ac:dyDescent="0.3">
      <c r="A12" s="1">
        <v>10</v>
      </c>
      <c r="B12" s="2" t="s">
        <v>40</v>
      </c>
      <c r="C12" s="2" t="str">
        <f ca="1">IFERROR(__xludf.DUMMYFUNCTION("GOOGLETRANSLATE(B12,""vi"",""ko"")"),"기업의 77%가 도난 및 데이터 유출에 대해 우려하고 있습니다.")</f>
        <v>기업의 77%가 도난 및 데이터 유출에 대해 우려하고 있습니다.</v>
      </c>
      <c r="D12" s="2" t="s">
        <v>37</v>
      </c>
      <c r="E12" s="2" t="str">
        <f ca="1">IFERROR(__xludf.DUMMYFUNCTION("GOOGLETRANSLATE(D12,""vi"",""ko"")"),"2022 년 8 월 9 일")</f>
        <v>2022 년 8 월 9 일</v>
      </c>
      <c r="F12" s="3" t="s">
        <v>41</v>
      </c>
      <c r="G12" s="2" t="s">
        <v>42</v>
      </c>
      <c r="H12" s="2" t="str">
        <f ca="1">IFERROR(__xludf.DUMMYFUNCTION("GOOGLETRANSLATE(G12,""vi"",""ko"")"),"   카스퍼 스키 (Kaspersky)의 연구는 900 명 이상의 관리자가 2022 년 4 월에 완료되었으며, 동남아시아 비즈니스 리더는 도난 또는 데이터 유출에 대해 가장 우려하고 있음을 나타냅니다 (77%를 차지함). 이는 E -Commerce의 많은 분야의 모든 회사를 포함하여 많은 기업이 데이터 유출에 대한 정보를 얻었을 때 설명하기가 어렵지 않습니다. 디지털 서비스, 호텔 체인, 보험 및 보건 회사, 심지어 정부 기관까지 제공합니다. 두 번째 "&amp;"관심사는 APT 공격 (75%)에서 비롯됩니다. Apt Attack은 지속적이고 정교한 공격 전술을 사용하여 시스템에 접근하고 파괴를 목적으로 잠시 머무 릅니다. 이러한 유형의 공격에 너무 많은 노력을 기울이기 때문에 APT 그룹은 종종 정보를 범위에서 훔치기 위해 국가 및 대규모 국가 조직과 같은 높은 수준의 귀중한 목표를 목표로합니다. 비즈니스 관리자가 언급 한 위험에서 3 위는 랜섬웨어 공격 (73%)입니다. 랜섬웨어는 랜섬이 지불 될 때까지 컴퓨"&amp;"터의 컴퓨터 또는 데이터 암호화에 대한 액세스를 차단하도록 설계된 독성 소프트웨어입니다. 많은 개인과 기업이 이러한 공격의 대상이되었습니다. 동남아시아의 비즈니스 리더의 비율은 세 가지 유형의 공격에 직면하는 조직의 능력이 전 세계보다 높다고 말했다. 이 연구는 또한 대다수의 참가자들이 랜섬웨어의 피해자가 될 수 있다고 말했지만 65%는 그들의 사업 가능성이 악의적 인 코드 공격에 직면했다고 믿었습니다. 이것은 매우 작고 걱정할 필요가 없습니다. 동남아"&amp;"시아의 비 정보 기술 관리자의 대부분 (81%)은 또한 보안 조치가 랜섬웨어를 공격하지 못하게하기에 충분하다고 생각합니다. 카스퍼 스키 동남아시아의 사무국 장인 Yeo Siang Tiong 씨는 비즈니스 리더가 회사의 보안에 대해 확신한다고 평가했습니다. 그러나 기업들도 조심해야하며 랜섬웨어가 증가하고 끊임없이 발전하는 현실로 인해 자신감이 만족스럽지 않도록합니다. 보안 전문가 인 Kasperky는 불행히도 피해자가되면 조직 및 개인이 몸값을 지불해서는"&amp;" 안된다고 강조했습니다.이 돈은 데이터를 되 찾으 겠다는 약속을 가져 오지 않기 때문에 반대로 사이터 라이즈 가구는 작업을 계속합니다. 대신, 사건을 보안 기관에보고하고 nomoreransom.org에서 무료 디코딩 도구를 검색하십시오.")</f>
        <v xml:space="preserve">   카스퍼 스키 (Kaspersky)의 연구는 900 명 이상의 관리자가 2022 년 4 월에 완료되었으며, 동남아시아 비즈니스 리더는 도난 또는 데이터 유출에 대해 가장 우려하고 있음을 나타냅니다 (77%를 차지함). 이는 E -Commerce의 많은 분야의 모든 회사를 포함하여 많은 기업이 데이터 유출에 대한 정보를 얻었을 때 설명하기가 어렵지 않습니다. 디지털 서비스, 호텔 체인, 보험 및 보건 회사, 심지어 정부 기관까지 제공합니다. 두 번째 관심사는 APT 공격 (75%)에서 비롯됩니다. Apt Attack은 지속적이고 정교한 공격 전술을 사용하여 시스템에 접근하고 파괴를 목적으로 잠시 머무 릅니다. 이러한 유형의 공격에 너무 많은 노력을 기울이기 때문에 APT 그룹은 종종 정보를 범위에서 훔치기 위해 국가 및 대규모 국가 조직과 같은 높은 수준의 귀중한 목표를 목표로합니다. 비즈니스 관리자가 언급 한 위험에서 3 위는 랜섬웨어 공격 (73%)입니다. 랜섬웨어는 랜섬이 지불 될 때까지 컴퓨터의 컴퓨터 또는 데이터 암호화에 대한 액세스를 차단하도록 설계된 독성 소프트웨어입니다. 많은 개인과 기업이 이러한 공격의 대상이되었습니다. 동남아시아의 비즈니스 리더의 비율은 세 가지 유형의 공격에 직면하는 조직의 능력이 전 세계보다 높다고 말했다. 이 연구는 또한 대다수의 참가자들이 랜섬웨어의 피해자가 될 수 있다고 말했지만 65%는 그들의 사업 가능성이 악의적 인 코드 공격에 직면했다고 믿었습니다. 이것은 매우 작고 걱정할 필요가 없습니다. 동남아시아의 비 정보 기술 관리자의 대부분 (81%)은 또한 보안 조치가 랜섬웨어를 공격하지 못하게하기에 충분하다고 생각합니다. 카스퍼 스키 동남아시아의 사무국 장인 Yeo Siang Tiong 씨는 비즈니스 리더가 회사의 보안에 대해 확신한다고 평가했습니다. 그러나 기업들도 조심해야하며 랜섬웨어가 증가하고 끊임없이 발전하는 현실로 인해 자신감이 만족스럽지 않도록합니다. 보안 전문가 인 Kasperky는 불행히도 피해자가되면 조직 및 개인이 몸값을 지불해서는 안된다고 강조했습니다.이 돈은 데이터를 되 찾으 겠다는 약속을 가져 오지 않기 때문에 반대로 사이터 라이즈 가구는 작업을 계속합니다. 대신, 사건을 보안 기관에보고하고 nomoreransom.org에서 무료 디코딩 도구를 검색하십시오.</v>
      </c>
    </row>
    <row r="13" spans="1:8" ht="14.4" x14ac:dyDescent="0.3">
      <c r="A13" s="1">
        <v>11</v>
      </c>
      <c r="B13" s="2" t="s">
        <v>43</v>
      </c>
      <c r="C13" s="2" t="str">
        <f ca="1">IFERROR(__xludf.DUMMYFUNCTION("GOOGLETRANSLATE(B13,""vi"",""ko"")"),"CMC Company에서 8 억 개 이상의 소프트웨어를 구매 한 후 고통")</f>
        <v>CMC Company에서 8 억 개 이상의 소프트웨어를 구매 한 후 고통</v>
      </c>
      <c r="D13" s="2" t="s">
        <v>44</v>
      </c>
      <c r="E13" s="2" t="str">
        <f ca="1">IFERROR(__xludf.DUMMYFUNCTION("GOOGLETRANSLATE(D13,""vi"",""ko"")"),"2022 년 8 월 8 일")</f>
        <v>2022 년 8 월 8 일</v>
      </c>
      <c r="F13" s="3" t="s">
        <v>45</v>
      </c>
      <c r="G13" s="2" t="s">
        <v>46</v>
      </c>
      <c r="H13" s="2" t="str">
        <f ca="1">IFERROR(__xludf.DUMMYFUNCTION("GOOGLETRANSLATE(G13,""vi"",""ko"")")," 소프트웨어를 사기 위해 돈을 쓰면 아무도 그렇게 비참하다고 생각하지 않았습니다!” Lao Dong 신문은 Hai Au Group 합동 주식 회사 (주소 : 72 Dam Temple, Me Tri, Nam Tu Liem, Hanoi)로부터 불만을 접수했습니다 : CMC Software Solution Co., Ltd. Duy Tan, Dich Vong Hau, Cau Giay, Hanoi)는 고객에게 품질이 좋지 않고 무책임한 제품을 제공합니다. 애플리"&amp;"케이션 컨텐츠에 따르면, 2018 년 8 월 30 일, Hai AU Group Joint Stock Company (Hai AU Company라고 함) 및 CMC Software Solution Co., Ltd. (CMC 회사라고 불림) 서명) 비즈니스 정보 관리를위한 소프트웨어 저작권 및 소프트웨어 배포 서비스 시스템 SAP Business One. 총 계약 가치는 802,912,500 VND입니다. Hai Au Company의 대표에 따르면, 계약에"&amp;" 서명하기 위해 펜을 배치 한 후,이 부대는 CMC 회사의 결과를 처리하기 위해 수년간의 불행을 보냈으며 계약이 느려질뿐만 아니라 소프트웨어 제품을 사용할 수없는 것을 제공합니다. , 지원 단계는 항상 지연됩니다. 구체적으로, 계약에 따르면, 프로젝트 시작 날짜는 계약 이행 날짜 (2018 년 10 월 11 일)로 계산되며, 프로젝트 연장 시간은 4 개월을 넘지 않습니다. 그러나 2019 년 10 월 16 일까지 CMC Company는 문서를 Hai A"&amp;"U Company에 전달했습니다. 따라서 CMC Company는 서명 계약에 비해 8 개월 뒤에 일정이 뒤떨어졌습니다. 뿐만 아니라 소프트웨어를 수신 한 후 입력 프로세스는 소프트웨어가 데이터를 수신하지 않음을 보여줍니다. 입력은 보고서를 발행하거나 지속적으로 오류를보고하지 않으면 사고가 발생합니다. 소프트웨어를 사용할 수없는 경우도 있습니다. 계약 약정에 따르면이 소프트웨어는 동시에 최대 100 명의 사용자를 사용해야합니다. 그러나 CMC Compan"&amp;"y는이 기준을 보장하지 않습니다. Hai AU Company는 품질이 좋지 않은 제품을 깨닫고 CMC에 반복적으로 연락을 취했으며 고객 관리 센터는 정기적으로 전화를 듣지 않고 때로는 1-2 일 후에 답변을하지 않습니다. 심지어 파트너가 일주일 동안받지 못한 오류가 있습니다. “비즈니스는 소프트웨어를 구매하기 위해 많은 돈을 소비하고, 돌파구를 창출 할 것으로 기대하고, 아무도 그런 비참한 장면으로 돌아가는 것을 생각하지 않습니다. 이 소프트웨어는 회사"&amp;" 운영에서 큰 손실 손실이 있습니다.”라고 Hai Au Company는 말했습니다. 재판이 CMC 회사가 계약의 약정 조건을 심각하게 위반하는 것을 기다릴 때, 특히 사용되지 않는 소프트웨어 제품을 제공하는 경우, Hai AU Company는 여러 번 파견을 보냈습니다.이 파트너십은 계약을 종료했습니다. 동시에 CMC 회사는 계약에 따라 지불 한 6 억 6,970 만 VND를 포함한 금액을 환불해야합니다. 벌금은 계약 가치의 8%이며 Viettel 고용"&amp;" 비용은 2 천 930 만 VND입니다. Sever- 오류 소프트웨어를 운영하는 경영학. 나중에 2019 년 11 월 27 일, CMC 회사의 대표는 Hai AU Company와 회의를 가졌던 총리의 직책 인 Nguyen Kim Cuong 씨였습니다. Hai Au Company의 대표에 따르면 위 회의에서 Nguyen Kim Cuong은 계약에 저지른 동시에 100 명의 사용자가 소프트웨어를 제공 할 수 없으며 고객 지원이 지연 될 때 두 가지 오류가 "&amp;"100 명의 사용자를 제공 할 수 없다는 것을 인정했습니다. 소프트웨어 오류 반영입니다. 그러나 회의 후 CMC 회사는 계약에 대한 약속을 이행하지 않기 위해 보상 이동이 없었습니다. Hai Au Company의 대표는 2020 년 1 월 17 일 CMC 회사에 대한 CAU GIAY 지구의 인민 법원에 소송을 제기해야한다고 말했다. 2020 년 10 월 10 일, Cau Giay 지구의 인민 법원은이 사건을 수락했다고 발표했다. 그 후, 법원은 두 당사"&amp;"자에게 협상하고 화해하도록 초대했지만 실패했습니다. 그 이후로 2 년 반 이상 이후, Hai AU Company가 ""사건 수락 요청""을 CAU GIAY 지구의 인민 법원에 보냈음에도 불구하고 재판은 개설되지 않았지만 알 수없는 이유로 재판이 시작되었습니다. 법원의 응답을 기다리는 동안 매달 Hai Au Company는 사용할 수없는 오류 소프트웨어를 위해 서버를 유지하는 데 여전히 230 만 VND가 필요합니다. “우리는 Cau Giay 지구의 인민"&amp;" 법원이 사건을 재판에 가져 오는 진전을 가속화 할 것으로 기대합니다. SME Enterprise로서, 대규모 기업이 계약을 위반하여 큰 피해를 입히지 만 보상 및 극복하지 못했을 때 좌절감을 느낍니다.”라고 Hai AU Company의 대표는 말했습니다. Lao Dong 신문의 재판 이이 회사의 총괄 책임자 인 Nguyen Kim Cuong 씨는 CMC 회사로 반영된 부대에 연락하기 위해 대기합니다. ""현재, 양측은 여전히 ​​재판을 기다리고 있습니"&amp;"다."" 코멘트. 우리는 또한 Cau Giay District의 인민 법원에 연락 하여이 사건을 재판에 가져올 시간을 찾았지만 응답을받지 못했습니다. Tran Tuan/Lao Dong 신문에 따르면")</f>
        <v xml:space="preserve"> 소프트웨어를 사기 위해 돈을 쓰면 아무도 그렇게 비참하다고 생각하지 않았습니다!” Lao Dong 신문은 Hai Au Group 합동 주식 회사 (주소 : 72 Dam Temple, Me Tri, Nam Tu Liem, Hanoi)로부터 불만을 접수했습니다 : CMC Software Solution Co., Ltd. Duy Tan, Dich Vong Hau, Cau Giay, Hanoi)는 고객에게 품질이 좋지 않고 무책임한 제품을 제공합니다. 애플리케이션 컨텐츠에 따르면, 2018 년 8 월 30 일, Hai AU Group Joint Stock Company (Hai AU Company라고 함) 및 CMC Software Solution Co., Ltd. (CMC 회사라고 불림) 서명) 비즈니스 정보 관리를위한 소프트웨어 저작권 및 소프트웨어 배포 서비스 시스템 SAP Business One. 총 계약 가치는 802,912,500 VND입니다. Hai Au Company의 대표에 따르면, 계약에 서명하기 위해 펜을 배치 한 후,이 부대는 CMC 회사의 결과를 처리하기 위해 수년간의 불행을 보냈으며 계약이 느려질뿐만 아니라 소프트웨어 제품을 사용할 수없는 것을 제공합니다. , 지원 단계는 항상 지연됩니다. 구체적으로, 계약에 따르면, 프로젝트 시작 날짜는 계약 이행 날짜 (2018 년 10 월 11 일)로 계산되며, 프로젝트 연장 시간은 4 개월을 넘지 않습니다. 그러나 2019 년 10 월 16 일까지 CMC Company는 문서를 Hai AU Company에 전달했습니다. 따라서 CMC Company는 서명 계약에 비해 8 개월 뒤에 일정이 뒤떨어졌습니다. 뿐만 아니라 소프트웨어를 수신 한 후 입력 프로세스는 소프트웨어가 데이터를 수신하지 않음을 보여줍니다. 입력은 보고서를 발행하거나 지속적으로 오류를보고하지 않으면 사고가 발생합니다. 소프트웨어를 사용할 수없는 경우도 있습니다. 계약 약정에 따르면이 소프트웨어는 동시에 최대 100 명의 사용자를 사용해야합니다. 그러나 CMC Company는이 기준을 보장하지 않습니다. Hai AU Company는 품질이 좋지 않은 제품을 깨닫고 CMC에 반복적으로 연락을 취했으며 고객 관리 센터는 정기적으로 전화를 듣지 않고 때로는 1-2 일 후에 답변을하지 않습니다. 심지어 파트너가 일주일 동안받지 못한 오류가 있습니다. “비즈니스는 소프트웨어를 구매하기 위해 많은 돈을 소비하고, 돌파구를 창출 할 것으로 기대하고, 아무도 그런 비참한 장면으로 돌아가는 것을 생각하지 않습니다. 이 소프트웨어는 회사 운영에서 큰 손실 손실이 있습니다.”라고 Hai Au Company는 말했습니다. 재판이 CMC 회사가 계약의 약정 조건을 심각하게 위반하는 것을 기다릴 때, 특히 사용되지 않는 소프트웨어 제품을 제공하는 경우, Hai AU Company는 여러 번 파견을 보냈습니다.이 파트너십은 계약을 종료했습니다. 동시에 CMC 회사는 계약에 따라 지불 한 6 억 6,970 만 VND를 포함한 금액을 환불해야합니다. 벌금은 계약 가치의 8%이며 Viettel 고용 비용은 2 천 930 만 VND입니다. Sever- 오류 소프트웨어를 운영하는 경영학. 나중에 2019 년 11 월 27 일, CMC 회사의 대표는 Hai AU Company와 회의를 가졌던 총리의 직책 인 Nguyen Kim Cuong 씨였습니다. Hai Au Company의 대표에 따르면 위 회의에서 Nguyen Kim Cuong은 계약에 저지른 동시에 100 명의 사용자가 소프트웨어를 제공 할 수 없으며 고객 지원이 지연 될 때 두 가지 오류가 100 명의 사용자를 제공 할 수 없다는 것을 인정했습니다. 소프트웨어 오류 반영입니다. 그러나 회의 후 CMC 회사는 계약에 대한 약속을 이행하지 않기 위해 보상 이동이 없었습니다. Hai Au Company의 대표는 2020 년 1 월 17 일 CMC 회사에 대한 CAU GIAY 지구의 인민 법원에 소송을 제기해야한다고 말했다. 2020 년 10 월 10 일, Cau Giay 지구의 인민 법원은이 사건을 수락했다고 발표했다. 그 후, 법원은 두 당사자에게 협상하고 화해하도록 초대했지만 실패했습니다. 그 이후로 2 년 반 이상 이후, Hai AU Company가 "사건 수락 요청"을 CAU GIAY 지구의 인민 법원에 보냈음에도 불구하고 재판은 개설되지 않았지만 알 수없는 이유로 재판이 시작되었습니다. 법원의 응답을 기다리는 동안 매달 Hai Au Company는 사용할 수없는 오류 소프트웨어를 위해 서버를 유지하는 데 여전히 230 만 VND가 필요합니다. “우리는 Cau Giay 지구의 인민 법원이 사건을 재판에 가져 오는 진전을 가속화 할 것으로 기대합니다. SME Enterprise로서, 대규모 기업이 계약을 위반하여 큰 피해를 입히지 만 보상 및 극복하지 못했을 때 좌절감을 느낍니다.”라고 Hai AU Company의 대표는 말했습니다. Lao Dong 신문의 재판 이이 회사의 총괄 책임자 인 Nguyen Kim Cuong 씨는 CMC 회사로 반영된 부대에 연락하기 위해 대기합니다. "현재, 양측은 여전히 ​​재판을 기다리고 있습니다." 코멘트. 우리는 또한 Cau Giay District의 인민 법원에 연락 하여이 사건을 재판에 가져올 시간을 찾았지만 응답을받지 못했습니다. Tran Tuan/Lao Dong 신문에 따르면</v>
      </c>
    </row>
    <row r="14" spans="1:8" ht="14.4" x14ac:dyDescent="0.3">
      <c r="A14" s="1">
        <v>12</v>
      </c>
      <c r="B14" s="2" t="s">
        <v>47</v>
      </c>
      <c r="C14" s="2" t="str">
        <f ca="1">IFERROR(__xludf.DUMMYFUNCTION("GOOGLETRANSLATE(B14,""vi"",""ko"")"),"기능성 식품 남용 : 부적절한 혜택!")</f>
        <v>기능성 식품 남용 : 부적절한 혜택!</v>
      </c>
      <c r="D14" s="2" t="s">
        <v>48</v>
      </c>
      <c r="E14" s="2" t="str">
        <f ca="1">IFERROR(__xludf.DUMMYFUNCTION("GOOGLETRANSLATE(D14,""vi"",""ko"")"),"2022 년 8 월 6 일")</f>
        <v>2022 년 8 월 6 일</v>
      </c>
      <c r="F14" s="3" t="s">
        <v>49</v>
      </c>
      <c r="G14" s="2" t="s">
        <v>50</v>
      </c>
      <c r="H14" s="2" t="str">
        <f ca="1">IFERROR(__xludf.DUMMYFUNCTION("GOOGLETRANSLATE(G14,""vi"",""ko"")")," 미국 의료 협회 (JAMA), 비타민, 미네랄 및 여러 스무디의 최근 미국 예방 서비스 태스크 포스 - USPSTF) 발표에서 기능성 식품에 대한 수요는 급격히 증가했습니다. 암, 심혈관 또는 사망. USPSTF조차도 임의의 사용이 유용한 것보다 더 유해한 경우 일부 기능성 식품을 권장합니다. 지난 30 일 동안 31%는 여러 비타민 - 미네랄 보충제와 함께 사용되었다고 말했다. 2021 년에 국가 사람들은 기능성 식품에 약 500 억 달러를 소비 한"&amp;" 것으로 추정됩니다. 여성에서 기능성 식품을 사용하는 비율은 약 64%이며 남성의 경우이 수치는 51%입니다. 기능성 식품의 사용은 나이가 들어감에 따라 증가하고 60 세 이상의 여성 (82%)에서 가장 높은 비율에 도달합니다. 기능성 식품은 또한 핀란드, 스웨덴, 네덜란드, 폴란드, 스페인과 같은 대부분의 유럽 국가에서 인기가 있으며, 일본, 한국, 중국, 인도와 같은 아시아 국가 ... 비즈니스 리소치 (Business Reserch)에 의해, 세계"&amp;" 기능 식품 시장의 규모는 2021 년 2021 년에 1,800 억 달러에서 2022 년에 1,118 억 달러로 증가 할 것으로 예상되며, 연간 이중 성장률 (CAGR)은 6.1%였다. 2026 년 CAGR 비율은 6.2%로 2438 억 달러로 증가 할 것으로 예상됩니다. 2021 년 현재 아시아 태평양은 가장 큰 지역이며 서유럽은 기능 식품 시장에서 두 번째로 큰 지역입니다. 기능성 식품을 사용할 때 사람들이주는 가장 일반적인 이유는 일반적인 건강 때"&amp;"문일뿐만 아니라식이 요법의 영양소를 채우기 때문입니다. 심혈관 질환과 암은 미국에서 두 가지 주요 사망 원인 (연간 사망의 약 절반을 차지함)입니다. 대부분의 기능성 식품 사용자는 기능성 식품이 항 염증 효과가 있으며 산화 스트레스를 예방한다고 생각합니다 (심혈관 질환 및 암에서 발생). 또한, 고혈압 및 당뇨병을 포함한 만성 질환의 발병률은 또한 기능성 식품에 대한 소비자의 요구를 촉진하고 있습니다. USPSTF는 위의 연구를 수행하기 전에 기능성 식"&amp;"품의 임의적 인 사용의 위험이 2014 년에 유사한 연구를 수행했습니다. 결론은 바뀌지 않았습니다. 비타민을 사용할 때 건강을 향상 시키거나 정상적인 사람들의 생명을 연장시키는 데있어 어떤 이점을 입증하는 것만으로는 충분한 증거가 아닙니다 : E, D, A, B3, B6, C; 칼슘; 베타 카로틴 및 셀레늄. 그러나 USPSTF는 베타 카로틴 보충제 (신체가 비타민 A로 전환하는 물질)를 사용하지 않는 것이 충분한 증거가 있다고 말했다. USPSTF는 "&amp;"또한 사람들이 비타민 E 보충제를 사용해서는 안된다고 권장합니다. ""사망률, 심혈관 또는 암을 줄이는 데 실질적인 이점이 없기 때문입니다."" 많은 폐경 후 여성은 골절을 줄이려는 희망으로 비타민 D를 보충하지만, USPSTF는 칼슘과 결합 된 비타민 D를 폐경기 여성의 골절에 영향을 미치지 않는다고 선언합니다. USPSTF의 새로운 결과는이 주제에 대한 52 개의 새로운 연구를 포함하여 2014 년부터 현재까지 거의 70 만 명에서 비타민에 대한 8"&amp;"4 건의 비타민 테스트 연구 분석을 기반으로합니다. 2022 년 초, 미국 심장 대학 (JACC) 잡지는 추가 영양소에 대한 일련의 리뷰를 발표했습니다. 이 평가는 비타민을 위약과 비교하기위한 22 개의 테스트를 기반으로합니다. 결과는 비타민이나 위약을 사용할 때 모든 것이 ""변경되지 않은""것으로 나타났습니다. 이는 비타민 보충제가 심장 마비, 뇌졸중 또는 사망의 위험을 줄이지 않는다는 것을 의미합니다. 비타민과 미네랄 이후, 어유는 미국에서 두 번"&amp;"째로 가장 일반적인 보충제이며 약 1,900 만 명이 사용되고 있습니다. 많은 사람들은 앰버 캡슐에 오메가 -3 DHA가 포함되어 있으며 EPA 지방산은 염증을 진정시키고 혈액 응고를 예방하며 심장 급한 심장병을 예방할 수 있다고 생각합니다. 그러나 Assoc에 따르면. Pieter Cohen 박사 (연구팀의 회원 인 Harvard Medical School) : ""설득력있는 데이터는 오메가 -3 보충제가 위험에 처한 사람들의 심장 마비를 예방할 수 "&amp;"있음을 보여줍니다."" 또한 전문가들은 과도한 비타민을 첨가하면 부작용을 일으킬 수 있다고 권장합니다. 예를 들어, 비타민 A를 과도하게 사용하면간에 독성이 있거나 기형성을 유발할 수있는 고용량에서 뼈 미네랄의 밀도를 줄일 수 있습니다. 비타민 D는 혈액 및 신장 결석에서 고칼슘 혈증의 위험과 같은 고용량을 복용 할 때 잠재적 인 유해한 영향을 미칩니다. USPSTF의 메시지는 아마도 기능성 식품 구매에 돈을 쓸 때 더 신중하게 생각하게 할 것입니다. "&amp;"그러나 USPSTF 권장 사항은 임신하지 않은 사람들과 영양 결핍이있는 질병에 적용된다는 점에 유의해야합니다. 제프리 린더 (Jeffrey Linder) 박사 (미국 노스 웨스턴 대학교)의 제프리 린더 (Jeffrey Linder)의 건강을 향상시키기 위해 건강한 생활 방식을 구현하면 건강한 생활 방식은 만성 질환을 예방하는 데 도움이 될 것이라고 말했다. 활동. 특히, 지중해 식단은 최고의 다이어트로 간주됩니다. 따라서 식품 그룹은 야채 (브로콜리, "&amp;"시금치, 케일, 양파, 당근, 브뤼셀 ...), 과일 (사과, 바나나, 오렌지, 포도, 배, 배, 딸기 등을 포함하여 많이 먹어야합니다. 아몬드, 호두, 캐슈, 치아 씨앗, 마카다미아 씨앗, 헤이즐넛, 해바라기 씨앗, 호박 씨앗 ...), 콩류 (녹두, 붉은 콩, 검은 콩, 검은 콩, 검은 콩, 땅콩, 닭고기 콩 ...) , 통 곡물 (순수 귀리, 현미, 검은 보리, 큰 정맥 ...), 생선과 해산물, 순수한 올리브 오일, 아보카도 오일 ... 가금류,"&amp;" 계란, 우유, 치즈 및 요구르트. 쇠고기, 돼지 고기, 송아지 고기, 양고기와 같은 붉은 고기를 포함하여 제한된 음식 그룹 ... 음식 그룹은 설탕 음료, 가공 고기, 세련된, 정제 된 기름을 포함하여 먹지 말아야합니다 ... Dash Diet (고혈압을 예방하기위한 다이어트)도 있습니다. 매우 감사합니다. 지중해와 대쉬 다이어트는 가공 식품을 피하고 과일, 채소, 콩, 통 곡물에 중점을 둡니다. 일부 그룹의 사람들은 특정 비타민을 추가해야합니다. 임"&amp;"산부는 태아의 선천적 결함을 예방하기 위해 0.4-0.8 밀리그램 엽산/일을 보충해야합니다. 일부 노인은 나이가 들어감에 따라 사라지는 음식에서 비타민의 흡수로 인해 비타민 B12와 B6을 첨가해야 할 수도 있습니다. 게다가, 노인들은 종종 젊은이들보다 태양에 거의 노출되지 않습니다. 비타민 D 보충이 필요할 수도 있지만, 복용량은 의사가 처방해야합니다. 연구에 따르면 너무 많은 비타민 D가 신체에 해로울 수 있기 때문입니다. 베트남 기능 식품 협회 ("&amp;"Vietnam Functional Food Association)의 정보에 따르면, 기능성 식품은 2000 년대부터 베트남에 나타나고 사용하기 시작했습니다. 당시 베트남 시장에서 순환하는 대부분의 제품은 다른 국가에서 가난한 수입을 수입했습니다. 현재까지 우리나라에서 소비되는 기능성 식품의 70% 이상이 국내 제품입니다. 20% 이상이 미국, 독일, 캐나다, 한국, 일본과 같은 유명한 시장에서 수입됩니다 ... 2000 년 베트남은 13 개의 사업체가 "&amp;"등록되어 있으며, 기능성 식품 및 숫자 제품은 시장에 순환 된 제품은 63 개의 제품입니다. 2017 년까지 약 4,190 개 회사가 기능 식품 거래와 10,930 개 이상의 제품까지 배포 된 제품 수를 생산했습니다. 최근 몇 년 동안 베트남의 기능성 식품 시장은 많은 기업들이 생산 및 비즈니스에 집중할 수있는 비옥 한 토지라고 말할 수 있습니다. 기능성 식품이 소비자의 건강에 가져 오는 긍정적 인 영향은 부인할 수없는 일입니다. 그러나 지난시기에, 기"&amp;"능성 식품을 배포하는 많은 기업들이 의도적으로 충격을 받았으며, 무엇보다도 이익을 고려하여 소비자를 속이는 행위, 의도적으로 거짓 광고, Quang 식품은 많은 사람들이 고품질 제품을 구매하는 만병 통치약, 심지어 건강, 돈에 독성에 독성이 있습니다. 장애 상실, 여론에서 성가심을 유발합니다.")</f>
        <v xml:space="preserve"> 미국 의료 협회 (JAMA), 비타민, 미네랄 및 여러 스무디의 최근 미국 예방 서비스 태스크 포스 - USPSTF) 발표에서 기능성 식품에 대한 수요는 급격히 증가했습니다. 암, 심혈관 또는 사망. USPSTF조차도 임의의 사용이 유용한 것보다 더 유해한 경우 일부 기능성 식품을 권장합니다. 지난 30 일 동안 31%는 여러 비타민 - 미네랄 보충제와 함께 사용되었다고 말했다. 2021 년에 국가 사람들은 기능성 식품에 약 500 억 달러를 소비 한 것으로 추정됩니다. 여성에서 기능성 식품을 사용하는 비율은 약 64%이며 남성의 경우이 수치는 51%입니다. 기능성 식품의 사용은 나이가 들어감에 따라 증가하고 60 세 이상의 여성 (82%)에서 가장 높은 비율에 도달합니다. 기능성 식품은 또한 핀란드, 스웨덴, 네덜란드, 폴란드, 스페인과 같은 대부분의 유럽 국가에서 인기가 있으며, 일본, 한국, 중국, 인도와 같은 아시아 국가 ... 비즈니스 리소치 (Business Reserch)에 의해, 세계 기능 식품 시장의 규모는 2021 년 2021 년에 1,800 억 달러에서 2022 년에 1,118 억 달러로 증가 할 것으로 예상되며, 연간 이중 성장률 (CAGR)은 6.1%였다. 2026 년 CAGR 비율은 6.2%로 2438 억 달러로 증가 할 것으로 예상됩니다. 2021 년 현재 아시아 태평양은 가장 큰 지역이며 서유럽은 기능 식품 시장에서 두 번째로 큰 지역입니다. 기능성 식품을 사용할 때 사람들이주는 가장 일반적인 이유는 일반적인 건강 때문일뿐만 아니라식이 요법의 영양소를 채우기 때문입니다. 심혈관 질환과 암은 미국에서 두 가지 주요 사망 원인 (연간 사망의 약 절반을 차지함)입니다. 대부분의 기능성 식품 사용자는 기능성 식품이 항 염증 효과가 있으며 산화 스트레스를 예방한다고 생각합니다 (심혈관 질환 및 암에서 발생). 또한, 고혈압 및 당뇨병을 포함한 만성 질환의 발병률은 또한 기능성 식품에 대한 소비자의 요구를 촉진하고 있습니다. USPSTF는 위의 연구를 수행하기 전에 기능성 식품의 임의적 인 사용의 위험이 2014 년에 유사한 연구를 수행했습니다. 결론은 바뀌지 않았습니다. 비타민을 사용할 때 건강을 향상 시키거나 정상적인 사람들의 생명을 연장시키는 데있어 어떤 이점을 입증하는 것만으로는 충분한 증거가 아닙니다 : E, D, A, B3, B6, C; 칼슘; 베타 카로틴 및 셀레늄. 그러나 USPSTF는 베타 카로틴 보충제 (신체가 비타민 A로 전환하는 물질)를 사용하지 않는 것이 충분한 증거가 있다고 말했다. USPSTF는 또한 사람들이 비타민 E 보충제를 사용해서는 안된다고 권장합니다. "사망률, 심혈관 또는 암을 줄이는 데 실질적인 이점이 없기 때문입니다." 많은 폐경 후 여성은 골절을 줄이려는 희망으로 비타민 D를 보충하지만, USPSTF는 칼슘과 결합 된 비타민 D를 폐경기 여성의 골절에 영향을 미치지 않는다고 선언합니다. USPSTF의 새로운 결과는이 주제에 대한 52 개의 새로운 연구를 포함하여 2014 년부터 현재까지 거의 70 만 명에서 비타민에 대한 84 건의 비타민 테스트 연구 분석을 기반으로합니다. 2022 년 초, 미국 심장 대학 (JACC) 잡지는 추가 영양소에 대한 일련의 리뷰를 발표했습니다. 이 평가는 비타민을 위약과 비교하기위한 22 개의 테스트를 기반으로합니다. 결과는 비타민이나 위약을 사용할 때 모든 것이 "변경되지 않은"것으로 나타났습니다. 이는 비타민 보충제가 심장 마비, 뇌졸중 또는 사망의 위험을 줄이지 않는다는 것을 의미합니다. 비타민과 미네랄 이후, 어유는 미국에서 두 번째로 가장 일반적인 보충제이며 약 1,900 만 명이 사용되고 있습니다. 많은 사람들은 앰버 캡슐에 오메가 -3 DHA가 포함되어 있으며 EPA 지방산은 염증을 진정시키고 혈액 응고를 예방하며 심장 급한 심장병을 예방할 수 있다고 생각합니다. 그러나 Assoc에 따르면. Pieter Cohen 박사 (연구팀의 회원 인 Harvard Medical School) : "설득력있는 데이터는 오메가 -3 보충제가 위험에 처한 사람들의 심장 마비를 예방할 수 있음을 보여줍니다." 또한 전문가들은 과도한 비타민을 첨가하면 부작용을 일으킬 수 있다고 권장합니다. 예를 들어, 비타민 A를 과도하게 사용하면간에 독성이 있거나 기형성을 유발할 수있는 고용량에서 뼈 미네랄의 밀도를 줄일 수 있습니다. 비타민 D는 혈액 및 신장 결석에서 고칼슘 혈증의 위험과 같은 고용량을 복용 할 때 잠재적 인 유해한 영향을 미칩니다. USPSTF의 메시지는 아마도 기능성 식품 구매에 돈을 쓸 때 더 신중하게 생각하게 할 것입니다. 그러나 USPSTF 권장 사항은 임신하지 않은 사람들과 영양 결핍이있는 질병에 적용된다는 점에 유의해야합니다. 제프리 린더 (Jeffrey Linder) 박사 (미국 노스 웨스턴 대학교)의 제프리 린더 (Jeffrey Linder)의 건강을 향상시키기 위해 건강한 생활 방식을 구현하면 건강한 생활 방식은 만성 질환을 예방하는 데 도움이 될 것이라고 말했다. 활동. 특히, 지중해 식단은 최고의 다이어트로 간주됩니다. 따라서 식품 그룹은 야채 (브로콜리, 시금치, 케일, 양파, 당근, 브뤼셀 ...), 과일 (사과, 바나나, 오렌지, 포도, 배, 배, 딸기 등을 포함하여 많이 먹어야합니다. 아몬드, 호두, 캐슈, 치아 씨앗, 마카다미아 씨앗, 헤이즐넛, 해바라기 씨앗, 호박 씨앗 ...), 콩류 (녹두, 붉은 콩, 검은 콩, 검은 콩, 검은 콩, 땅콩, 닭고기 콩 ...) , 통 곡물 (순수 귀리, 현미, 검은 보리, 큰 정맥 ...), 생선과 해산물, 순수한 올리브 오일, 아보카도 오일 ... 가금류, 계란, 우유, 치즈 및 요구르트. 쇠고기, 돼지 고기, 송아지 고기, 양고기와 같은 붉은 고기를 포함하여 제한된 음식 그룹 ... 음식 그룹은 설탕 음료, 가공 고기, 세련된, 정제 된 기름을 포함하여 먹지 말아야합니다 ... Dash Diet (고혈압을 예방하기위한 다이어트)도 있습니다. 매우 감사합니다. 지중해와 대쉬 다이어트는 가공 식품을 피하고 과일, 채소, 콩, 통 곡물에 중점을 둡니다. 일부 그룹의 사람들은 특정 비타민을 추가해야합니다. 임산부는 태아의 선천적 결함을 예방하기 위해 0.4-0.8 밀리그램 엽산/일을 보충해야합니다. 일부 노인은 나이가 들어감에 따라 사라지는 음식에서 비타민의 흡수로 인해 비타민 B12와 B6을 첨가해야 할 수도 있습니다. 게다가, 노인들은 종종 젊은이들보다 태양에 거의 노출되지 않습니다. 비타민 D 보충이 필요할 수도 있지만, 복용량은 의사가 처방해야합니다. 연구에 따르면 너무 많은 비타민 D가 신체에 해로울 수 있기 때문입니다. 베트남 기능 식품 협회 (Vietnam Functional Food Association)의 정보에 따르면, 기능성 식품은 2000 년대부터 베트남에 나타나고 사용하기 시작했습니다. 당시 베트남 시장에서 순환하는 대부분의 제품은 다른 국가에서 가난한 수입을 수입했습니다. 현재까지 우리나라에서 소비되는 기능성 식품의 70% 이상이 국내 제품입니다. 20% 이상이 미국, 독일, 캐나다, 한국, 일본과 같은 유명한 시장에서 수입됩니다 ... 2000 년 베트남은 13 개의 사업체가 등록되어 있으며, 기능성 식품 및 숫자 제품은 시장에 순환 된 제품은 63 개의 제품입니다. 2017 년까지 약 4,190 개 회사가 기능 식품 거래와 10,930 개 이상의 제품까지 배포 된 제품 수를 생산했습니다. 최근 몇 년 동안 베트남의 기능성 식품 시장은 많은 기업들이 생산 및 비즈니스에 집중할 수있는 비옥 한 토지라고 말할 수 있습니다. 기능성 식품이 소비자의 건강에 가져 오는 긍정적 인 영향은 부인할 수없는 일입니다. 그러나 지난시기에, 기능성 식품을 배포하는 많은 기업들이 의도적으로 충격을 받았으며, 무엇보다도 이익을 고려하여 소비자를 속이는 행위, 의도적으로 거짓 광고, Quang 식품은 많은 사람들이 고품질 제품을 구매하는 만병 통치약, 심지어 건강, 돈에 독성에 독성이 있습니다. 장애 상실, 여론에서 성가심을 유발합니다.</v>
      </c>
    </row>
    <row r="15" spans="1:8" ht="14.4" x14ac:dyDescent="0.3">
      <c r="A15" s="1">
        <v>13</v>
      </c>
      <c r="B15" s="2" t="s">
        <v>51</v>
      </c>
      <c r="C15" s="2" t="str">
        <f ca="1">IFERROR(__xludf.DUMMYFUNCTION("GOOGLETRANSLATE(B15,""vi"",""ko"")"),"Binh Duong Television Bike (BTV) 9 번째 오프닝 레이스를 흥미 롭습니다.")</f>
        <v>Binh Duong Television Bike (BTV) 9 번째 오프닝 레이스를 흥미 롭습니다.</v>
      </c>
      <c r="D15" s="2" t="s">
        <v>52</v>
      </c>
      <c r="E15" s="2" t="str">
        <f ca="1">IFERROR(__xludf.DUMMYFUNCTION("GOOGLETRANSLATE(D15,""vi"",""ko"")"),"2022 년 8 월 5 일")</f>
        <v>2022 년 8 월 5 일</v>
      </c>
      <c r="F15" s="3" t="s">
        <v>53</v>
      </c>
      <c r="G15" s="2" t="s">
        <v>54</v>
      </c>
      <c r="H15" s="2" t="str">
        <f ca="1">IFERROR(__xludf.DUMMYFUNCTION("GOOGLETRANSLATE(G15,""vi"",""ko"")"),"   Binh Duong Television Bicycle Prize는 2014 년 부터이 지방의 문화, 스포츠 및 관광부와 협력하여 Binh Duong Radio 및 TV에서 주최했습니다. 이 토너먼트는 미국에서 매력적이고 권위 있고 성공적이며 가장 큰 운동 운전자를위한 자전거 상 중 하나로 간주되는 토너먼트입니다. 2022 년 제 9 차 Binh Duong Television Bicycle Prize (BTV)는 16 세에서 40 세, 41 세에서 "&amp;"55 세 사이의 2 년 동안 경쟁을 계속했으며 총 상금은 거의 2 억 Vnd입니다. 3 월 26 일, 시즌의 첫 번째 단계는 공식적으로 빈 듀그에서 테이 닌 (Tay Ninh)까지 105km의 로드맵으로 시작되었습니다. Movement Road Bicycle Village의 18 개 클럽에서 온 200 명의 라이더가 Binh Duong 컨벤션 및 전시 센터에서 레이스를 정복 할 준비가되었습니다. 일반적으로 모든 스포츠와 자전거 경주의 경우 체력이 성공을"&amp;" 결정하는 데 열쇠입니다. 좋은 체력을 유지하려면 라이더는 각 종족마다 시간에 에너지를 보충해야합니다. 이번 시즌 라이더와 함께 1 위 레몬 &amp; 1 번 딸기 파워, 운동 선수가 합리적인 전술을 갖도록 ""깨어""를 향상시키는 데 도움이 될뿐만 아니라 더운 날씨에 화려한 스프린팅을하고 기분이 상쾌 해지는 음료입니다. 1 번 레몬과 1 번 Strive Water는 항상 운동 선수가 도전적인 종족과 승리를 정복하기 위해 동반합니다. 2022는 또한 9 년째 "&amp;"Tan Hiep Phat 그룹이 Binh Duong Television Bike (BTV) -up Number 1과 함께 제공됩니다. 국가의 리노베이션 과정에 긍정적으로 기여, 지역 사회에 대한 최고의 가치를 향해 베트남 사람들의 건강, 키 및 용기를 향상시키는 데 기여합니다. 스포츠의 사회화 과정을 통해 남성 ""Tan Hiep Phat Group의 대표자들은 개막식에서 연설했습니다. 토너먼트 행사. 첫 번째 경주를 마무리하면서 체력이 좋은 많은 라이"&amp;"더들은 훌륭한 업적을 얻었습니다. 경주 Truong Nguyen Thanh Nhan (Thanh Hoc Mon)은 TT의 첫 번째 게이트에서 첫 상을 수상했습니다. Dau Tieng (H. dau tieng). 특히 도시 박물관 앞의 목적지. Tay Ninh, 레이서 Nguyen Thanh Nhat은 16-40 세의 첫 번째 노란색 셔츠를 입었습니다. 그리고 노란 셔츠에서 우승 한 사람은 41-55 세의 나이를 얻었습니다. 2022 년 9 번째 Binh"&amp;" Duong Television Bicycle Prize (BTV)는 2 단계 (6 월 25 일) Binh Duong-Long AN을 포함하여 다음 단계를 계속 시작할 것입니다. 3 단계 (8 월 27 일) Binh Duong-Binh Phuoc과 마지막 단계 (11 월 19 일)는 새로운 도시 Binh Duong 주변에서 경쟁했습니다. 비타민 B3, 타우린, 이노시톨을 곁들인 레몬 1 레몬 및 1 번 딸기 물 ... 상쾌한 느낌을 가져다주고, 활동적인"&amp;" 젊은이들을위한 에너지를 가능하게하고, 자신에 대한 인식과 같은 도전과 같은 도전과 같은 야외 활동을 좋아하는 젊은이들을위한 에너지를 가능하게하는 데 도움이됩니다. 그리고 당신이 동료들에게 자신있게 승리하고 높이 평가할 수 있도록 청소년의 정신. Bao Quyen -Vietq")</f>
        <v xml:space="preserve">   Binh Duong Television Bicycle Prize는 2014 년 부터이 지방의 문화, 스포츠 및 관광부와 협력하여 Binh Duong Radio 및 TV에서 주최했습니다. 이 토너먼트는 미국에서 매력적이고 권위 있고 성공적이며 가장 큰 운동 운전자를위한 자전거 상 중 하나로 간주되는 토너먼트입니다. 2022 년 제 9 차 Binh Duong Television Bicycle Prize (BTV)는 16 세에서 40 세, 41 세에서 55 세 사이의 2 년 동안 경쟁을 계속했으며 총 상금은 거의 2 억 Vnd입니다. 3 월 26 일, 시즌의 첫 번째 단계는 공식적으로 빈 듀그에서 테이 닌 (Tay Ninh)까지 105km의 로드맵으로 시작되었습니다. Movement Road Bicycle Village의 18 개 클럽에서 온 200 명의 라이더가 Binh Duong 컨벤션 및 전시 센터에서 레이스를 정복 할 준비가되었습니다. 일반적으로 모든 스포츠와 자전거 경주의 경우 체력이 성공을 결정하는 데 열쇠입니다. 좋은 체력을 유지하려면 라이더는 각 종족마다 시간에 에너지를 보충해야합니다. 이번 시즌 라이더와 함께 1 위 레몬 &amp; 1 번 딸기 파워, 운동 선수가 합리적인 전술을 갖도록 "깨어"를 향상시키는 데 도움이 될뿐만 아니라 더운 날씨에 화려한 스프린팅을하고 기분이 상쾌 해지는 음료입니다. 1 번 레몬과 1 번 Strive Water는 항상 운동 선수가 도전적인 종족과 승리를 정복하기 위해 동반합니다. 2022는 또한 9 년째 Tan Hiep Phat 그룹이 Binh Duong Television Bike (BTV) -up Number 1과 함께 제공됩니다. 국가의 리노베이션 과정에 긍정적으로 기여, 지역 사회에 대한 최고의 가치를 향해 베트남 사람들의 건강, 키 및 용기를 향상시키는 데 기여합니다. 스포츠의 사회화 과정을 통해 남성 "Tan Hiep Phat Group의 대표자들은 개막식에서 연설했습니다. 토너먼트 행사. 첫 번째 경주를 마무리하면서 체력이 좋은 많은 라이더들은 훌륭한 업적을 얻었습니다. 경주 Truong Nguyen Thanh Nhan (Thanh Hoc Mon)은 TT의 첫 번째 게이트에서 첫 상을 수상했습니다. Dau Tieng (H. dau tieng). 특히 도시 박물관 앞의 목적지. Tay Ninh, 레이서 Nguyen Thanh Nhat은 16-40 세의 첫 번째 노란색 셔츠를 입었습니다. 그리고 노란 셔츠에서 우승 한 사람은 41-55 세의 나이를 얻었습니다. 2022 년 9 번째 Binh Duong Television Bicycle Prize (BTV)는 2 단계 (6 월 25 일) Binh Duong-Long AN을 포함하여 다음 단계를 계속 시작할 것입니다. 3 단계 (8 월 27 일) Binh Duong-Binh Phuoc과 마지막 단계 (11 월 19 일)는 새로운 도시 Binh Duong 주변에서 경쟁했습니다. 비타민 B3, 타우린, 이노시톨을 곁들인 레몬 1 레몬 및 1 번 딸기 물 ... 상쾌한 느낌을 가져다주고, 활동적인 젊은이들을위한 에너지를 가능하게하고, 자신에 대한 인식과 같은 도전과 같은 도전과 같은 야외 활동을 좋아하는 젊은이들을위한 에너지를 가능하게하는 데 도움이됩니다. 그리고 당신이 동료들에게 자신있게 승리하고 높이 평가할 수 있도록 청소년의 정신. Bao Quyen -Vietq</v>
      </c>
    </row>
    <row r="16" spans="1:8" ht="14.4" x14ac:dyDescent="0.3">
      <c r="A16" s="1">
        <v>14</v>
      </c>
      <c r="B16" s="2" t="s">
        <v>55</v>
      </c>
      <c r="C16" s="2" t="str">
        <f ca="1">IFERROR(__xludf.DUMMYFUNCTION("GOOGLETRANSLATE(B16,""vi"",""ko"")"),"'황금 토양'Truong Dinh의 수입 손실, Hai ha 제과 슬립의 이익")</f>
        <v>'황금 토양'Truong Dinh의 수입 손실, Hai ha 제과 슬립의 이익</v>
      </c>
      <c r="D16" s="2" t="s">
        <v>52</v>
      </c>
      <c r="E16" s="2" t="str">
        <f ca="1">IFERROR(__xludf.DUMMYFUNCTION("GOOGLETRANSLATE(D16,""vi"",""ko"")"),"2022 년 8 월 5 일")</f>
        <v>2022 년 8 월 5 일</v>
      </c>
      <c r="F16" s="3" t="s">
        <v>56</v>
      </c>
      <c r="G16" s="2" t="s">
        <v>57</v>
      </c>
      <c r="H16" s="2" t="str">
        <f ca="1">IFERROR(__xludf.DUMMYFUNCTION("GOOGLETRANSLATE(G16,""vi"",""ko"")"),"   최근 Hai Ha 제과 공동 주식 회사 (MCK : HHC)는 2022 년 2 분기의 비즈니스 결과를 많은 기준으로 발표했습니다. 회사가 발표 한 재무 제표에 따르면, 2 분기/2022 년 Hai Ha의 순수익은 같은 기간 동안 91% 증가하여 VND 3,320 억 명 이상을 기록했습니다. 판매 가격은 작년 같은 기간 동안 80% 증가한 2,740 억 동으로 증가했습니다. 이는 Hai Ha 제과의 2 분기에 총 이익을 같은 기간보다 4.8 배 높게"&amp;"하여 280 억의 임계 값으로 증가합니다. 동시에, 제과 기업의 재무 활동의 수입은 같은 기간보다 2 배 높은 130 억 동금에 도달했을 때 강력한 성장을 기록했습니다. 이 기간 동안 다른 비용이 기록되었습니다. 구체적으로, 금융 비용은 62 억 Vnd로 8% 감소했으며, 판매 비용은 5% 감소한 223 억 5 천만으로 감소했으며 엔터프라이즈 관리 비용은 14% 감소하여 VND 10.59 억으로 감소했습니다. 위의 장점 덕분에 회사의 비즈니스 활동은 2"&amp;"1 억 VND의 순이익을 기록했으며 작년 같은 기간은 거의 310 억의 손실이었습니다. 특히, 판매와 금융의 수입이 균등하게 증가하고 비용이 줄어들었지만, 세금 후 하이 하의 이익은 매우 겸손했으며, 1 억 7,700 만 대의 Vnd. "" 2022 년 2 분기의 이익과 관련하여 Hai Ha 제과는이 회사의 이익이 정상적인 생산 및 비즈니스 활동에서만 나왔다고 말했다. 한편, 작년 같은 기간에 회사는 ACI 베트남 - 동아시아와의 투자 협력 계약의 첫 "&amp;"번째 단계를 받았다. 이 이익은 투자 프로젝트에서 사무실 단지를 건설하고 제품, 상업 서비스 및 주택 25-27 Truong Dinh를 소개하기위한 고정 된 금액입니다. 2021 년에 25-27 Truong Dinh 프로젝트는 또한 Hai Ha 제과의 이익이 입력 재료 상승 비용 증가와 함께 수익 감소에도 불구하고 성장 운동량을 유지하는 데 도움이되는 요인 중 하나가되었습니다. 올해의 첫 6 개월 동안 Hai Ha는 거의 543 억 달러의 순 매출을 6"&amp;"6%증가 시켰습니다. 세금 전 이익은 2,38 억 동동이며, 세금 후 회사의 이익은 157 억 동금으로 같은 기간보다 거의 79 배 더 높습니다. 2022 년 Hai Ha는 2021 년에 비해 29% 증가한 1,200 억 VND에 도달하는 것을 목표로합니다. 한편, 회사는 세금 전 이익이 39%감소한 400 억 동으로 감소 할 것으로 예상했다. 따라서 반년 후 기업은 수익 목표의 45%와 이익 계획의 51%를 구현했습니다. 2022 년 6 월 말까지, "&amp;"Hai Ha 과자의 총 자산은 Vnd 340 억으로 약간 감소하여 2.7%의 약간의 감소와 동일하게 1,211 억으로 Vnd로 감소했습니다. 그 이유는 기업의 단기 금융 투자가 860 억 VND로 9% 감소했으며 장기 자산의 감가 상각으로 인해 발생했습니다. 그와 함께, 기간이 끝날 때의 재고 가치는 1,300 억 동동으로 3% 증가하여 주로 완제품과 미완성 생산 및 비즈니스 비용이 증가했습니다. 자본의 관점에서, 2022 년 2 분기까지 하이 하의 부"&amp;"채는 6,696 억 동동으로 감소했다. 특히, 주요 부채 구조는 단기 부채, 장기 부채는 장기 금융 부채의 급격한 감소로 인해 장기 부채가 90%에서 95 억 동동 (연초, 거의 810 억 동)으로 급격히 감소했습니다. .")</f>
        <v xml:space="preserve">   최근 Hai Ha 제과 공동 주식 회사 (MCK : HHC)는 2022 년 2 분기의 비즈니스 결과를 많은 기준으로 발표했습니다. 회사가 발표 한 재무 제표에 따르면, 2 분기/2022 년 Hai Ha의 순수익은 같은 기간 동안 91% 증가하여 VND 3,320 억 명 이상을 기록했습니다. 판매 가격은 작년 같은 기간 동안 80% 증가한 2,740 억 동으로 증가했습니다. 이는 Hai Ha 제과의 2 분기에 총 이익을 같은 기간보다 4.8 배 높게하여 280 억의 임계 값으로 증가합니다. 동시에, 제과 기업의 재무 활동의 수입은 같은 기간보다 2 배 높은 130 억 동금에 도달했을 때 강력한 성장을 기록했습니다. 이 기간 동안 다른 비용이 기록되었습니다. 구체적으로, 금융 비용은 62 억 Vnd로 8% 감소했으며, 판매 비용은 5% 감소한 223 억 5 천만으로 감소했으며 엔터프라이즈 관리 비용은 14% 감소하여 VND 10.59 억으로 감소했습니다. 위의 장점 덕분에 회사의 비즈니스 활동은 21 억 VND의 순이익을 기록했으며 작년 같은 기간은 거의 310 억의 손실이었습니다. 특히, 판매와 금융의 수입이 균등하게 증가하고 비용이 줄어들었지만, 세금 후 하이 하의 이익은 매우 겸손했으며, 1 억 7,700 만 대의 Vnd. " 2022 년 2 분기의 이익과 관련하여 Hai Ha 제과는이 회사의 이익이 정상적인 생산 및 비즈니스 활동에서만 나왔다고 말했다. 한편, 작년 같은 기간에 회사는 ACI 베트남 - 동아시아와의 투자 협력 계약의 첫 번째 단계를 받았다. 이 이익은 투자 프로젝트에서 사무실 단지를 건설하고 제품, 상업 서비스 및 주택 25-27 Truong Dinh를 소개하기위한 고정 된 금액입니다. 2021 년에 25-27 Truong Dinh 프로젝트는 또한 Hai Ha 제과의 이익이 입력 재료 상승 비용 증가와 함께 수익 감소에도 불구하고 성장 운동량을 유지하는 데 도움이되는 요인 중 하나가되었습니다. 올해의 첫 6 개월 동안 Hai Ha는 거의 543 억 달러의 순 매출을 66%증가 시켰습니다. 세금 전 이익은 2,38 억 동동이며, 세금 후 회사의 이익은 157 억 동금으로 같은 기간보다 거의 79 배 더 높습니다. 2022 년 Hai Ha는 2021 년에 비해 29% 증가한 1,200 억 VND에 도달하는 것을 목표로합니다. 한편, 회사는 세금 전 이익이 39%감소한 400 억 동으로 감소 할 것으로 예상했다. 따라서 반년 후 기업은 수익 목표의 45%와 이익 계획의 51%를 구현했습니다. 2022 년 6 월 말까지, Hai Ha 과자의 총 자산은 Vnd 340 억으로 약간 감소하여 2.7%의 약간의 감소와 동일하게 1,211 억으로 Vnd로 감소했습니다. 그 이유는 기업의 단기 금융 투자가 860 억 VND로 9% 감소했으며 장기 자산의 감가 상각으로 인해 발생했습니다. 그와 함께, 기간이 끝날 때의 재고 가치는 1,300 억 동동으로 3% 증가하여 주로 완제품과 미완성 생산 및 비즈니스 비용이 증가했습니다. 자본의 관점에서, 2022 년 2 분기까지 하이 하의 부채는 6,696 억 동동으로 감소했다. 특히, 주요 부채 구조는 단기 부채, 장기 부채는 장기 금융 부채의 급격한 감소로 인해 장기 부채가 90%에서 95 억 동동 (연초, 거의 810 억 동)으로 급격히 감소했습니다. .</v>
      </c>
    </row>
    <row r="17" spans="1:8" ht="14.4" x14ac:dyDescent="0.3">
      <c r="A17" s="1">
        <v>15</v>
      </c>
      <c r="B17" s="2" t="s">
        <v>58</v>
      </c>
      <c r="C17" s="2" t="str">
        <f ca="1">IFERROR(__xludf.DUMMYFUNCTION("GOOGLETRANSLATE(B17,""vi"",""ko"")"),"Kienlongbank와 Unicloud는 2022 년 ""디지털 변환 날짜 수""에 핵심 기술을 가져옵니다.")</f>
        <v>Kienlongbank와 Unicloud는 2022 년 "디지털 변환 날짜 수"에 핵심 기술을 가져옵니다.</v>
      </c>
      <c r="D17" s="2" t="s">
        <v>59</v>
      </c>
      <c r="E17" s="2" t="str">
        <f ca="1">IFERROR(__xludf.DUMMYFUNCTION("GOOGLETRANSLATE(D17,""vi"",""ko"")"),"2022 년 8 월 4 일")</f>
        <v>2022 년 8 월 4 일</v>
      </c>
      <c r="F17" s="3" t="s">
        <v>60</v>
      </c>
      <c r="G17" s="2" t="s">
        <v>61</v>
      </c>
      <c r="H17" s="2" t="str">
        <f ca="1">IFERROR(__xludf.DUMMYFUNCTION("GOOGLETRANSLATE(G17,""vi"",""ko"")"),"   주립 은행의 정보에 따르면, 은행 산업의 ""디지털 전환 날짜""는 기술 응용 프로그램 솔루션의 구현을 홍보하고 디지털 디지털 산업 계획을 전환하는 작업을 배포하는 활동입니다. 은행 및 중개자 지불의 참여와 함께 국가 디지털 혁신 프로그램. 이 행사에서 Kien Long Commercial Joint Bank는 업계의 일반적인 디지털 변환 여정의 실현에 기여하기위한 일반적인 솔루션을 제공 할 것입니다. 특히, 하이라이트는 Kienlongbank와 "&amp;"주요 기술 파트너 인 Unicloud Group이 개발 한 100%자체 구축 소프트웨어를 사용하는 SM (Smart Teller Machine Automatic Banking System)입니다. 이 제품은 국제 표준 EMVCO L2를 충족하는 자체 개발 기계 관리 소프트웨어 (UNICAT)와 통합 된 베트남에서 연구 및 제조 된 제품입니다. STM은 Digital Bank -Unicloud 그룹의 디지털 뱅킹 플랫폼 솔루션 시스템의 주요 제품으로, 디"&amp;"지털 은행의 다중 유틸리티 금융 서비스 커뮤니티를 제공 할 때 전형적인 디지털 변환의 전환입니다. STM은 지점, 거래 사무소, 개시 계정, 카드 발급 ...에서 신선한 서명이 필요한 거래 (프린터 및 스캔을 통해) 및 서비스 회의 서비스 (화상 통화를 통해)를 대체 할 수 있습니다. 신분증 인증 서비스 (시민 식별, 정맥 검증)를 통해 STM은 오늘날 베트남에서 가장 높은 정확도 모델 중 하나로 간주되며 기계는 하드웨어 장비에서 소프트웨어에 이르기까지"&amp;" 전국에서 완전히 생산됩니다. , NAPAS의 VCCS 인증서 인 US Card Security (EMV Level 2)의 인증을 통과했습니다. STM은 하드웨어를 사용자 정의 할 수있는 기능과 함께 최신 소프트웨어 플랫폼을 소유함으로써 전통적인 은행의 핵심 뱅킹 시스템과 유사하게 설계되었으며, 나중에 유지 보수 및 유지 보수와 같은 통합에보다 최적의 통합으로 이어집니다. 현대적이고 우수한 기능을 통해 STM은 고객이 VietQR 코드를 사용하여 한 번"&amp;"의 터치만으로도 인터 보크 간을 신속하게 인출/전송하도록 도와줍니다. 지불은 전통적인 수혜자의 상세 정보를 입력하지 않고도 쉽고 빠르게 수행됩니다. 하나의 QR 코드만으로 고객은 카드없이 신속하게 은행 서비스를 신속하게 수행합니다. Unicat 소프트웨어를 사용하면 전통적인 ATM의 전체 소프트웨어를 교체하기 위해 배포되어 은행이 매년 수천 억 달러를 절약 할 수 있도록 도와줍니다. 각 STM 기계 내부에 통합 된 높은 클래스 및 기술 금융 서비스를 제"&amp;"공하는 것은 전자 식별 (EKYC)과 같은 일련의 현대적이고 현대적인 기술입니다. Face ID (Face ID), 음성 인식 (음성 인식) 또는 글자에 대한 이미지 ... 이러한 기술 덕분에 각 STM 시스템은 역할을 수행하고 전통적인 물리적 거래 카운터를 대체하여 번거로운 절차를 줄일 수 있습니다. 고객에게 더 많은 ""권한을 부여"". 또한 소프트웨어 및 하드웨어는 공유 및 공유 서비스를 제공하도록 설계되었습니다. STM 기계에서는 많은 은행의 서"&amp;"비스를 제공 할 수 있으며, 이는 베트남의 Green Economy, Consculating Economy에 따르면 은행이 많은 투자를 지출하지 않고 ATM 시스템의 사용을 증가시키지 않고 ATM 시스템의 사용을 증가시키는 데 도움이 될 것입니다. STM 기계에 투자하는 비용은 거래 사무소를 개설하는 데 드는 비용보다 훨씬 낮습니다. STM 시스템의 개발은 특히 농촌 지역 및 외딴 지역에서 은행 서비스 네트워크를 확장하여 많은 사람들이 은행 서비스에 접"&amp;"근 할 수 있도록 매우 적합합니다. ROW. 따라서 이것은 정부의 포괄적 인 재무 구현 목표를 구현하기위한 매우 효과적인 솔루션이 될 것입니다. STM과 함께 디지털 뱅킹 플랫폼 솔루션 시스템에는 금융 기관을위한 소프트웨어 및 하드웨어가 모두 포함되어 있으며, 전통적인 지점의 핵심에 디지털 공간 (디지털 공간)을 허용하여 Branch 4.0 (Phygital Branch)을 형성합니다. Kienlongbank와 Unicloud는 베트남인의 요구에 적합한"&amp;" 새로운 서비스 개발에 대한 이니셔티브를 취하고 각 조직에 적합한 특수 모델을 개발하여 저축 비용을 지불했습니다. 따라서 STM 기계는 은행 업계에서도 사용될뿐만 아니라 공공 서비스, 지불 서비스, 항공 서비스 응용 프로그램, 부동산, 건강, 보험과 같은 다른 분야에서도 사용되며 사회화의 사회화를 가속화하는 데 기여합니다. , E- 정부와 디지털 경제를 향해. Kienlongbank의 STM 시스템은 정부의 디지털 혁신 정책을 시행하여 디지털 경제 개발"&amp;" 과정, 전반적인 방식으로 전반적으로 전반적인 정부 및 포괄적 인 정부 수를 형성하는 은행 업계의 뛰어난 솔루션 중 하나입니다. Kienlongbank는 현대적이고 친근한 디지털 은행이되기 위해 향후 5 년 안에 목표를 설정하는 주요 국내 및 국제 파트너와 협력하여 경험이 있습니다. 금융 산업의 핵심 기술 구현 및 이전의 최고입니다. 시장이 수신되면서 Unicloud Group은 Ho Chi Minh City에 대형 스케일 공장 및 High -Tech "&amp;"Parks의 건설을 배치하여 STM 자동 거래 기계 및 소프트웨어 공급을 전문으로하여 국내 시장에 공급합니다. 동시에이 부서는 외국 파트너가 베트남인의 지능과 창의성을 포함하는 높은 수준의 기술, 디지털화를 포함하는 제품을 복제 할 수 있도록 검색했습니다. Mai Hang")</f>
        <v xml:space="preserve">   주립 은행의 정보에 따르면, 은행 산업의 "디지털 전환 날짜"는 기술 응용 프로그램 솔루션의 구현을 홍보하고 디지털 디지털 산업 계획을 전환하는 작업을 배포하는 활동입니다. 은행 및 중개자 지불의 참여와 함께 국가 디지털 혁신 프로그램. 이 행사에서 Kien Long Commercial Joint Bank는 업계의 일반적인 디지털 변환 여정의 실현에 기여하기위한 일반적인 솔루션을 제공 할 것입니다. 특히, 하이라이트는 Kienlongbank와 주요 기술 파트너 인 Unicloud Group이 개발 한 100%자체 구축 소프트웨어를 사용하는 SM (Smart Teller Machine Automatic Banking System)입니다. 이 제품은 국제 표준 EMVCO L2를 충족하는 자체 개발 기계 관리 소프트웨어 (UNICAT)와 통합 된 베트남에서 연구 및 제조 된 제품입니다. STM은 Digital Bank -Unicloud 그룹의 디지털 뱅킹 플랫폼 솔루션 시스템의 주요 제품으로, 디지털 은행의 다중 유틸리티 금융 서비스 커뮤니티를 제공 할 때 전형적인 디지털 변환의 전환입니다. STM은 지점, 거래 사무소, 개시 계정, 카드 발급 ...에서 신선한 서명이 필요한 거래 (프린터 및 스캔을 통해) 및 서비스 회의 서비스 (화상 통화를 통해)를 대체 할 수 있습니다. 신분증 인증 서비스 (시민 식별, 정맥 검증)를 통해 STM은 오늘날 베트남에서 가장 높은 정확도 모델 중 하나로 간주되며 기계는 하드웨어 장비에서 소프트웨어에 이르기까지 전국에서 완전히 생산됩니다. , NAPAS의 VCCS 인증서 인 US Card Security (EMV Level 2)의 인증을 통과했습니다. STM은 하드웨어를 사용자 정의 할 수있는 기능과 함께 최신 소프트웨어 플랫폼을 소유함으로써 전통적인 은행의 핵심 뱅킹 시스템과 유사하게 설계되었으며, 나중에 유지 보수 및 유지 보수와 같은 통합에보다 최적의 통합으로 이어집니다. 현대적이고 우수한 기능을 통해 STM은 고객이 VietQR 코드를 사용하여 한 번의 터치만으로도 인터 보크 간을 신속하게 인출/전송하도록 도와줍니다. 지불은 전통적인 수혜자의 상세 정보를 입력하지 않고도 쉽고 빠르게 수행됩니다. 하나의 QR 코드만으로 고객은 카드없이 신속하게 은행 서비스를 신속하게 수행합니다. Unicat 소프트웨어를 사용하면 전통적인 ATM의 전체 소프트웨어를 교체하기 위해 배포되어 은행이 매년 수천 억 달러를 절약 할 수 있도록 도와줍니다. 각 STM 기계 내부에 통합 된 높은 클래스 및 기술 금융 서비스를 제공하는 것은 전자 식별 (EKYC)과 같은 일련의 현대적이고 현대적인 기술입니다. Face ID (Face ID), 음성 인식 (음성 인식) 또는 글자에 대한 이미지 ... 이러한 기술 덕분에 각 STM 시스템은 역할을 수행하고 전통적인 물리적 거래 카운터를 대체하여 번거로운 절차를 줄일 수 있습니다. 고객에게 더 많은 "권한을 부여". 또한 소프트웨어 및 하드웨어는 공유 및 공유 서비스를 제공하도록 설계되었습니다. STM 기계에서는 많은 은행의 서비스를 제공 할 수 있으며, 이는 베트남의 Green Economy, Consculating Economy에 따르면 은행이 많은 투자를 지출하지 않고 ATM 시스템의 사용을 증가시키지 않고 ATM 시스템의 사용을 증가시키는 데 도움이 될 것입니다. STM 기계에 투자하는 비용은 거래 사무소를 개설하는 데 드는 비용보다 훨씬 낮습니다. STM 시스템의 개발은 특히 농촌 지역 및 외딴 지역에서 은행 서비스 네트워크를 확장하여 많은 사람들이 은행 서비스에 접근 할 수 있도록 매우 적합합니다. ROW. 따라서 이것은 정부의 포괄적 인 재무 구현 목표를 구현하기위한 매우 효과적인 솔루션이 될 것입니다. STM과 함께 디지털 뱅킹 플랫폼 솔루션 시스템에는 금융 기관을위한 소프트웨어 및 하드웨어가 모두 포함되어 있으며, 전통적인 지점의 핵심에 디지털 공간 (디지털 공간)을 허용하여 Branch 4.0 (Phygital Branch)을 형성합니다. Kienlongbank와 Unicloud는 베트남인의 요구에 적합한 새로운 서비스 개발에 대한 이니셔티브를 취하고 각 조직에 적합한 특수 모델을 개발하여 저축 비용을 지불했습니다. 따라서 STM 기계는 은행 업계에서도 사용될뿐만 아니라 공공 서비스, 지불 서비스, 항공 서비스 응용 프로그램, 부동산, 건강, 보험과 같은 다른 분야에서도 사용되며 사회화의 사회화를 가속화하는 데 기여합니다. , E- 정부와 디지털 경제를 향해. Kienlongbank의 STM 시스템은 정부의 디지털 혁신 정책을 시행하여 디지털 경제 개발 과정, 전반적인 방식으로 전반적으로 전반적인 정부 및 포괄적 인 정부 수를 형성하는 은행 업계의 뛰어난 솔루션 중 하나입니다. Kienlongbank는 현대적이고 친근한 디지털 은행이되기 위해 향후 5 년 안에 목표를 설정하는 주요 국내 및 국제 파트너와 협력하여 경험이 있습니다. 금융 산업의 핵심 기술 구현 및 이전의 최고입니다. 시장이 수신되면서 Unicloud Group은 Ho Chi Minh City에 대형 스케일 공장 및 High -Tech Parks의 건설을 배치하여 STM 자동 거래 기계 및 소프트웨어 공급을 전문으로하여 국내 시장에 공급합니다. 동시에이 부서는 외국 파트너가 베트남인의 지능과 창의성을 포함하는 높은 수준의 기술, 디지털화를 포함하는 제품을 복제 할 수 있도록 검색했습니다. Mai Hang</v>
      </c>
    </row>
    <row r="18" spans="1:8" ht="14.4" x14ac:dyDescent="0.3">
      <c r="A18" s="1">
        <v>16</v>
      </c>
      <c r="B18" s="2" t="s">
        <v>62</v>
      </c>
      <c r="C18" s="2" t="str">
        <f ca="1">IFERROR(__xludf.DUMMYFUNCTION("GOOGLETRANSLATE(B18,""vi"",""ko"")"),"Sun Property의 성공 여정을 디코딩합니다")</f>
        <v>Sun Property의 성공 여정을 디코딩합니다</v>
      </c>
      <c r="D18" s="2" t="s">
        <v>63</v>
      </c>
      <c r="E18" s="2" t="str">
        <f ca="1">IFERROR(__xludf.DUMMYFUNCTION("GOOGLETRANSLATE(D18,""vi"",""ko"")"),"2022 년 8 월 2 일")</f>
        <v>2022 년 8 월 2 일</v>
      </c>
      <c r="F18" s="3" t="s">
        <v>64</v>
      </c>
      <c r="G18" s="2" t="s">
        <v>65</v>
      </c>
      <c r="H18" s="2" t="str">
        <f ca="1">IFERROR(__xludf.DUMMYFUNCTION("GOOGLETRANSLATE(G18,""vi"",""ko"")"),"   베트남의 관광 및 리조트와 관련된 고급 부동산 개발자 (부동산)가되는 경로에서, Sun Property는 항상 각 제품의 ""정전기 초기화""를 갈망하며, 고객 클래스 Liu는 지난 15 년 동안 맛을 냈습니다. , 삶의 가치를 승화시키기 위해. Sun World (Entertainment Field)와 함께 Sun Hospitality Group (Resort Hotel의 Field)은 Sun Group을 베트남의 주요 개인 경제 그룹이되도록 견"&amp;"고한 3 줄로 된 위치를 만듭니다. 초상화 Sun Property는 Beautiful과 같은 뛰어난 요인으로 묘사됩니다. 사고, 상징적 작품 및 추세 선구자. 이것이 Sun Property가 개발 한 부동산이 상류층이 선호하는 데 도움이되는 요소입니다. South Phu Quoc의 지중해 마을 단지는 Duy의 가치를 승화시키기위한 여정에서 Sun Property의 핵심 가치에 대한 증거입니다. 내 생각은 5 년 만에 Sun Premier Village "&amp;"Primavera라는 첫 번째 부분을 시행하기 시작했습니다. , Thoi (Phu Quoc)에있는 지중해 마을의 모양은 이탈리아의 낭만적 인 거리로 공개되어 지형에 바다에 충격을 주었다. Central Village Clock Tower, ""Art Museum""Sun Signature Gallery와 같은 상징적 인 작품을 갖춘 Sun Grand City Hillside Residence의 현대 아파트 타워 또는 Bridge Kissing과 같은 새"&amp;"로운 건축 걸작은 예술적 자국을 추가 할 것입니다. 지중해 마을의 모습을위한 사치와 화려 함. Sun Signature Gallery는 사고에 대한 생각이나 아름다움에 대한 열정에 대한 열정이 끝까지 방문객들에게 없어서는 안될 체크인 포인트가되었습니다. 그리고 다른 프로젝트. Sun Property의 대표에 따르면, 많은 투자자들이 쉽게 배치 시간을 단축시키기 위해 쉬운 프로젝트를 선택하고, 가장 빠른 이익을 달성 할 때, Sun Property는 제대"&amp;"로 악용되지 않은 잠재적 인 풍부한 토지를 찾기 위해 지속되어 있습니다. 토지를위한 더 많은 미용 제품. 이와 함께 세계에서 가장 엘리트의 건축, 건설 기술 및 고급 서비스 산업의 연구 및 정제 과정입니다. Sun Premier Village Primavera에서 가짜 테마 기술의 9 페인트 레이어; Santorini, Taormina의 영감 ... Sun Grand City Feria, Sun Grand City Hillside Residence, 또"&amp;"는 Ong Doi의 케이프의 Rocky Rapids에있는 빌라의 복잡성 ... Hon Thom Paradise Island Project에서 항해합니다. .- 그 모든 열정은 상류층, 고객, 맛을 가진 투자자를 정복 할뿐만 아니라 생명 리조트의 가치의 승화에 기여합니다. 독특한 건축 상징적 프로젝트는 프로젝트의 상징을 구성하는 중요한 요소 중 하나입니다. 건축, 규모 및 주요 위치에 위치한 다양한 가치로 많은 작품이 역동적 인 개발, 토지의 새로운 활력"&amp;", 슈퍼 럭셔리 리조트 클래스의 상징이되기 위해 만들어졌습니다. 대륙간 Danang Sun Penisula Resort에 이어; JW Marriott Phu Quoc Emerald Bay 또는 Phu Quoc의 지중해 마을에 75m 높이의 시계탑이있는 중앙 마을. . Hon Thom Paradise Island의 건물 건물은 가까운 시일 내에 상징적 인 작업이 될 것을 약속합니다. 관점 사진은 상징적 작품을 보여줍니다. Sun Group의 땅을 아름답게"&amp;" 할뿐만 아니라 부동산에 대한 강력한 가치 성장을 직접 또는 간접적으로 만듭니다. Sun Property 부동산의 특별한 것은 3S 생태계를 통해 ""달콤한 과일""을 즐기는 이점에 있습니다. ""Sun Property 부동산 구매 - 혜택 모두 생태계 모두""부동산의 구두 문장입니다. 각 Sun Grand City Hillside Residence Apartment는 Ba Na의 Ba Na에있는 Golden Bridge와 같은 국제 미디어의 폭발을 제"&amp;"안 할 때 바람직한 방법을 제안하는 것과 같은 상징적 인 작품에 비전을 가지고 있다고 상상해 그룹. Sun Property의 발자국의 모든 땅은 새로운 기호와 관련이 있음을 확인할 수 있습니다. Sun Property는 건축의 절정과 병행하여 지속적으로 연구, 탐색 및 투자하여 새로운 트렌드를 이끄는 부동산을 창출합니다. 새로운 경험의 추세는 부동산 소유자의 삶의 가치를 승화시킵니다. Sun Property는 Covid-19 번역 ""Most Attra"&amp;"cted""의 시대를 뒤집는 추세를 선도하는 선구자 인 Sun Property는 일련의 새로운 프로젝트를 개발하고 소개함으로써 놀랐습니다. 그러나 부동산 전문가에게는 Sun Group 회원 단위의 놀라움도 프로젝트의 개척자 인쇄물에 있습니다. 건강 관리의 부동산 트렌드에 대한 개척 또는 웰니스 부동산 시대로 간주 될 수 있습니다. Sun Property는 Covid -19 전염병의 심각한 영향을받은 후 곧 전 세계적으로 불리는 건강 부동산 웰니스 트렌드"&amp;"를 개척했습니다. 또한 기후 변화, 환경 오염, 심각한 질병이 점차 활력을 되 찾는 것에 대해 본질적으로 우려하는 경향이기도합니다 ... 베트남 상류층은 개인 정보를 충족시키기 위해 부동산 검색의 추세를 벗어나지 않습니다. 자연의 고급 기준을 즐기십시오. Sun Onsen Village -Limited Edition, Quang Hanh, Cam Pha, Quang Ninh 또는 Sun Tropical Village에있는 고급 핫 미네랄 부동산 라인이 "&amp;"출시되면서 Kem Beach의 3 개의 아름다운 자연 바닥 사이의 ""열대 마을"" - Phu Quoc, Phu Quoc, Sun Property는 번역 시즌 중반에 인상적인 판매 속도로 빠르게 성공을 거두었습니다. Sun Property가 지난 시간 동안 인상적으로 인상적으로 포착하고 악용하는 또 다른 트렌드는 Staycation/Workuction의 추세를 충족시키는 다기능 관광 아파트입니다. 자리에서 여행하거나 원격으로 일하는 것은 전염병 후 젊은"&amp;"이들의 대중적인 습관이됩니다. 따라서 활기 넘치는 관광 생태계 사이의 모든 생활 요구를 충족시키기 위해 부동산을 소유하는 것은 투자자의 시간입니다. Sun Property는 결국 전국에 창조하는 여정에서 높은 클래스와 다른 각인을 만듭니다. Resort Tourism과 관련된 고급 부동산 부문을 선택하면 지난 15 년간의 Sun Property Journey가 나타났습니다. 판매하지만 저장된 금액으로 고객 그룹의 마음에 대담한 마크. 그곳에서 전형적인 "&amp;"것은 건축의 매력, 건설 기술의 어려움뿐만 아니라 고객을위한 생활 가치의 승화를 추구하려는 욕구를 이해하고 충족시키는 것입니다. 최근 Sun Property는 리버 사이드 도시 지역의 Da Nang Markets에 도입되었으며, 도시의 남동부 지역에 새로운 탄력성을 창출 할 것으로 예상하고, ""Da Nang은 Living -Worthy""브랜드를 개발하기 위해 손에 합류했습니다. ""새로운 도시"", ""새로운 센터""가 존재하는 대도시의 중심부에 형"&amp;"성 될 것입니다. 우리는 새로운 하이라이트를 만들고 개발, 통합, 입장에 도달하기위한 새로운 장을 작성할 것이라고 믿습니다. Danang의 국제 생활에 합당한 도시의 경우”라고 Sun Property 총재 Nguyen Ngoc Thuy Linh는 말했습니다.")</f>
        <v xml:space="preserve">   베트남의 관광 및 리조트와 관련된 고급 부동산 개발자 (부동산)가되는 경로에서, Sun Property는 항상 각 제품의 "정전기 초기화"를 갈망하며, 고객 클래스 Liu는 지난 15 년 동안 맛을 냈습니다. , 삶의 가치를 승화시키기 위해. Sun World (Entertainment Field)와 함께 Sun Hospitality Group (Resort Hotel의 Field)은 Sun Group을 베트남의 주요 개인 경제 그룹이되도록 견고한 3 줄로 된 위치를 만듭니다. 초상화 Sun Property는 Beautiful과 같은 뛰어난 요인으로 묘사됩니다. 사고, 상징적 작품 및 추세 선구자. 이것이 Sun Property가 개발 한 부동산이 상류층이 선호하는 데 도움이되는 요소입니다. South Phu Quoc의 지중해 마을 단지는 Duy의 가치를 승화시키기위한 여정에서 Sun Property의 핵심 가치에 대한 증거입니다. 내 생각은 5 년 만에 Sun Premier Village Primavera라는 첫 번째 부분을 시행하기 시작했습니다. , Thoi (Phu Quoc)에있는 지중해 마을의 모양은 이탈리아의 낭만적 인 거리로 공개되어 지형에 바다에 충격을 주었다. Central Village Clock Tower, "Art Museum"Sun Signature Gallery와 같은 상징적 인 작품을 갖춘 Sun Grand City Hillside Residence의 현대 아파트 타워 또는 Bridge Kissing과 같은 새로운 건축 걸작은 예술적 자국을 추가 할 것입니다. 지중해 마을의 모습을위한 사치와 화려 함. Sun Signature Gallery는 사고에 대한 생각이나 아름다움에 대한 열정에 대한 열정이 끝까지 방문객들에게 없어서는 안될 체크인 포인트가되었습니다. 그리고 다른 프로젝트. Sun Property의 대표에 따르면, 많은 투자자들이 쉽게 배치 시간을 단축시키기 위해 쉬운 프로젝트를 선택하고, 가장 빠른 이익을 달성 할 때, Sun Property는 제대로 악용되지 않은 잠재적 인 풍부한 토지를 찾기 위해 지속되어 있습니다. 토지를위한 더 많은 미용 제품. 이와 함께 세계에서 가장 엘리트의 건축, 건설 기술 및 고급 서비스 산업의 연구 및 정제 과정입니다. Sun Premier Village Primavera에서 가짜 테마 기술의 9 페인트 레이어; Santorini, Taormina의 영감 ... Sun Grand City Feria, Sun Grand City Hillside Residence, 또는 Ong Doi의 케이프의 Rocky Rapids에있는 빌라의 복잡성 ... Hon Thom Paradise Island Project에서 항해합니다. .- 그 모든 열정은 상류층, 고객, 맛을 가진 투자자를 정복 할뿐만 아니라 생명 리조트의 가치의 승화에 기여합니다. 독특한 건축 상징적 프로젝트는 프로젝트의 상징을 구성하는 중요한 요소 중 하나입니다. 건축, 규모 및 주요 위치에 위치한 다양한 가치로 많은 작품이 역동적 인 개발, 토지의 새로운 활력, 슈퍼 럭셔리 리조트 클래스의 상징이되기 위해 만들어졌습니다. 대륙간 Danang Sun Penisula Resort에 이어; JW Marriott Phu Quoc Emerald Bay 또는 Phu Quoc의 지중해 마을에 75m 높이의 시계탑이있는 중앙 마을. . Hon Thom Paradise Island의 건물 건물은 가까운 시일 내에 상징적 인 작업이 될 것을 약속합니다. 관점 사진은 상징적 작품을 보여줍니다. Sun Group의 땅을 아름답게 할뿐만 아니라 부동산에 대한 강력한 가치 성장을 직접 또는 간접적으로 만듭니다. Sun Property 부동산의 특별한 것은 3S 생태계를 통해 "달콤한 과일"을 즐기는 이점에 있습니다. "Sun Property 부동산 구매 - 혜택 모두 생태계 모두"부동산의 구두 문장입니다. 각 Sun Grand City Hillside Residence Apartment는 Ba Na의 Ba Na에있는 Golden Bridge와 같은 국제 미디어의 폭발을 제안 할 때 바람직한 방법을 제안하는 것과 같은 상징적 인 작품에 비전을 가지고 있다고 상상해 그룹. Sun Property의 발자국의 모든 땅은 새로운 기호와 관련이 있음을 확인할 수 있습니다. Sun Property는 건축의 절정과 병행하여 지속적으로 연구, 탐색 및 투자하여 새로운 트렌드를 이끄는 부동산을 창출합니다. 새로운 경험의 추세는 부동산 소유자의 삶의 가치를 승화시킵니다. Sun Property는 Covid-19 번역 "Most Attracted"의 시대를 뒤집는 추세를 선도하는 선구자 인 Sun Property는 일련의 새로운 프로젝트를 개발하고 소개함으로써 놀랐습니다. 그러나 부동산 전문가에게는 Sun Group 회원 단위의 놀라움도 프로젝트의 개척자 인쇄물에 있습니다. 건강 관리의 부동산 트렌드에 대한 개척 또는 웰니스 부동산 시대로 간주 될 수 있습니다. Sun Property는 Covid -19 전염병의 심각한 영향을받은 후 곧 전 세계적으로 불리는 건강 부동산 웰니스 트렌드를 개척했습니다. 또한 기후 변화, 환경 오염, 심각한 질병이 점차 활력을 되 찾는 것에 대해 본질적으로 우려하는 경향이기도합니다 ... 베트남 상류층은 개인 정보를 충족시키기 위해 부동산 검색의 추세를 벗어나지 않습니다. 자연의 고급 기준을 즐기십시오. Sun Onsen Village -Limited Edition, Quang Hanh, Cam Pha, Quang Ninh 또는 Sun Tropical Village에있는 고급 핫 미네랄 부동산 라인이 출시되면서 Kem Beach의 3 개의 아름다운 자연 바닥 사이의 "열대 마을" - Phu Quoc, Phu Quoc, Sun Property는 번역 시즌 중반에 인상적인 판매 속도로 빠르게 성공을 거두었습니다. Sun Property가 지난 시간 동안 인상적으로 인상적으로 포착하고 악용하는 또 다른 트렌드는 Staycation/Workuction의 추세를 충족시키는 다기능 관광 아파트입니다. 자리에서 여행하거나 원격으로 일하는 것은 전염병 후 젊은이들의 대중적인 습관이됩니다. 따라서 활기 넘치는 관광 생태계 사이의 모든 생활 요구를 충족시키기 위해 부동산을 소유하는 것은 투자자의 시간입니다. Sun Property는 결국 전국에 창조하는 여정에서 높은 클래스와 다른 각인을 만듭니다. Resort Tourism과 관련된 고급 부동산 부문을 선택하면 지난 15 년간의 Sun Property Journey가 나타났습니다. 판매하지만 저장된 금액으로 고객 그룹의 마음에 대담한 마크. 그곳에서 전형적인 것은 건축의 매력, 건설 기술의 어려움뿐만 아니라 고객을위한 생활 가치의 승화를 추구하려는 욕구를 이해하고 충족시키는 것입니다. 최근 Sun Property는 리버 사이드 도시 지역의 Da Nang Markets에 도입되었으며, 도시의 남동부 지역에 새로운 탄력성을 창출 할 것으로 예상하고, "Da Nang은 Living -Worthy"브랜드를 개발하기 위해 손에 합류했습니다. "새로운 도시", "새로운 센터"가 존재하는 대도시의 중심부에 형성 될 것입니다. 우리는 새로운 하이라이트를 만들고 개발, 통합, 입장에 도달하기위한 새로운 장을 작성할 것이라고 믿습니다. Danang의 국제 생활에 합당한 도시의 경우”라고 Sun Property 총재 Nguyen Ngoc Thuy Linh는 말했습니다.</v>
      </c>
    </row>
    <row r="19" spans="1:8" ht="14.4" x14ac:dyDescent="0.3">
      <c r="A19" s="1">
        <v>17</v>
      </c>
      <c r="B19" s="2" t="s">
        <v>66</v>
      </c>
      <c r="C19" s="2" t="str">
        <f ca="1">IFERROR(__xludf.DUMMYFUNCTION("GOOGLETRANSLATE(B19,""vi"",""ko"")"),"Kyslim X4 체중 감량 광고는 사용과 품질을 초과합니까?")</f>
        <v>Kyslim X4 체중 감량 광고는 사용과 품질을 초과합니까?</v>
      </c>
      <c r="D19" s="2" t="s">
        <v>63</v>
      </c>
      <c r="E19" s="2" t="str">
        <f ca="1">IFERROR(__xludf.DUMMYFUNCTION("GOOGLETRANSLATE(D19,""vi"",""ko"")"),"2022 년 8 월 2 일")</f>
        <v>2022 년 8 월 2 일</v>
      </c>
      <c r="F19" s="3" t="s">
        <v>67</v>
      </c>
      <c r="G19" s="2" t="s">
        <v>68</v>
      </c>
      <c r="H19" s="2" t="str">
        <f ca="1">IFERROR(__xludf.DUMMYFUNCTION("GOOGLETRANSLATE(G19,""vi"",""ko"")"),"   27/07 년에 베트남 품질 (vietq.vn)은 ""깨끗한 멜라 스마, 주근깨, 품질이 보장된다""라는 기사를 게시했습니다. 소셜 네트워크의 멜라 스마 크림, 여드름, 멜라 스마, 주근깨와 같은 효과를 소개합니다. 또한이 제품은 ""장기 색소 침착 환자를위한 황금 제품""이라고합니다. 연구 과정에서 PV는 Tame Vietnam Co., Ltd가 법 위반 징후로 광고하는 Kyslim X4 제품 (Kys Brand의 제품)을 배포 할 책임이 있음을"&amp;" 깨달았습니다. https://kys.vn에서는 Kyslim X4 제품을 약초 분말로 소개하여 안전하고 효과적으로 체중 감량을 돕습니다. 광고에 따르면, Kyslim X4는 콜레라, 냄비, 붉은 콩과 결합 된 과일과 같은 ""체중 감량의 왕""이라고 불리는 귀중한 의약 허브로 만들어졌습니다. 현재 Kyslim X4 제품은 사용하기 위해 525,000 VND/1 박스/21 일 동안 판매하고 있습니다. 위의 웹 사이트는 또한 비디오, Le Thi Hai 박"&amp;"사의 사진 인 National Nutrition Institute의 영양 컨설팅 센터 전 이사의 사진을 게시하여 체중 감량, 배꼽 지방을 줄이기 위해 Kyslim X4 제품을 광고했습니다. 소비자가 제품의 효과를 믿기 위해 비즈니스 조직은 Kyslim X4를 사용한 후 효과적으로 도입 한 많은 고객의 이미지를 게시했습니다. 소개에 따르면, 그것은 Ha Phuong 씨의 이미지였다. Phuong 씨는 통통한 몸을 가지고 있었는데, 그녀는 직업을 찾기가 어"&amp;"려워졌다. 온라인을 찾은 후, Phuong은 체중 감량을 원한다는 욕구로 Kyslim X4를 선택하고 원하는대로 그녀의 몸을 찾으십시오. 게시 된 콘텐츠는 5 개의 처리를 모두 사용한 후에만이 고객이 12kg을 잃어 버렸으므로 좋아하는 직업을 찾습니다. Duong이라는 또 다른 고객도 Kyslim X4를 사용한 후 화려한 외관을 변경했습니다. 이 포스트에 따르면, 듀그 씨 (25 세)는 몸이 상당히 지방, 특히 복부와 어깨에 상당히 뚱뚱해져 평균 높이로"&amp;" 인해 상당히 무겁게 보입니다. 친구들 모두가 20 살 때부터 ""지방""이라는 단어와 함께 이름을 불렀습니다. 의미, 외모의 열등감, Duong은 Kyslim X4 제품을 배우고 알았습니다. Kyslim X4를 사용한 후 11kg을 잃었습니다. 또는 Thuy Trang이라는 다른 고객의 이미지는 테이블에 갈 때까지 임신 시간 인 체중이 최대 67kg입니다. Trang은 많은 체중 감량 방법을 사용했지만 Kyslim X4를 사용했을 때만 14kg 깊이를"&amp;" 잃었습니다. 체중 감량 방법을 찾는 대다수의 사람들의 심리적 타격과 같은 위의 광고에서. 많은 사람들이 Kyslim X4를 사용하면 원하는대로 킬로그램의 수를 줄일 것이라고 생각합니다. 그러나 Kyslim X4가 광고와 같은 ""신성한""것을 가지고 있는지, 제품의 품질이 보장되는지,이 제품의 권한 라이센스 여부는 독자들에게 관심을 갖는 질문입니다. Kyslim X4 제품에 대한 정보를 명확히하기 위해 PV는이 장치의 핫라인에 반복적으로 연락했지만 응"&amp;"답을받지 못했습니다. 잘 알려진 브랜드, 우수한 광고 컨텐츠, 눈을 가리는 이미지 준비, Kys는 법을 준수하고 있습니까? 또한 Kyslim X4 제품 광고의 내용에서 ""이 음식은 의약품이 아니며 의약품 교체에 영향을 미치지 않습니다""또는 사용자의 권장 사항을 명시하지 않습니다. 변호사 Nguyen van Tuan- TGS 법률 회사 (Hanoi Bar Association)의 이사 (Hanoi Bar Association)에 따르면, 3 월 29 "&amp;"일자 정부의 법령 제 38/2021 /ND -CP 제 52 조에 근거하여 광고 기능 식품 행위에 대한 제재 제재에 대한 제재에 따르면. 2021 문화 및 광고 분야에서 제재 행정 위반 규정, ""이 음식은 의약품이 아니며 의약품을 대체 할 효과가 없다""는 콘텐츠를 기록하지 않는 행정 행정 위반, 5 백만에서 1 천만에서 벌금을 부과 할 것입니다. 이미지, 장비, 의상, 이름, 단위의 편지, 의료 시설, 의사, 약사, 의료진을 사용한 광고 행동, 환자 "&amp;"덕분에 의사, 약사, 의료진의 기사 덕분에 감사합니다. 광고 기능성 식품이 오도하는 것은 치료법으로 작용하고 있습니다. 내용이 게시, 인용, 인용 또는 인용 또는 제안 된 음식 광고는 환자가 질병을 치료하는 효과가있는 음식을 묘사한다고 제안했다. 벌금이 부과되는 것 외에도 위반자는 최대 24 개월의 제품 발표 등록 증명서를 사용할 권리를 박탈 당할 수 있습니다. 치료 조치의 적용 : 강제 정보 개선; 제거, 해체, 광고 제품 또는 인쇄 제품 회수, 광고"&amp;" 잡지; 또는 물질적 증거를 파괴해야합니다. 상품, 서비스, 용도, 원산지를 잘못 광고하는 경우,이 법령의 34 조에 규정 된 바와 같이 VND 6 천만에서 VND VND에서 6 천만 VND에서 벌금을 부과 할 수 있습니다. 이 행동에 대한 행정 위반으로 제재 되었거나이 범죄로 유죄 판결을받은 상품 및 서비스 광고는 범죄 기록을 삭제하지 않았으며, 2015 년 형법 197 조에 따라 ""광고 범죄""를 범죄 적으로 취급하는 것을 위반했습니다. 2017 "&amp;"년에는 최대 03 년의 징역형이 가장 높은 벌금.")</f>
        <v xml:space="preserve">   27/07 년에 베트남 품질 (vietq.vn)은 "깨끗한 멜라 스마, 주근깨, 품질이 보장된다"라는 기사를 게시했습니다. 소셜 네트워크의 멜라 스마 크림, 여드름, 멜라 스마, 주근깨와 같은 효과를 소개합니다. 또한이 제품은 "장기 색소 침착 환자를위한 황금 제품"이라고합니다. 연구 과정에서 PV는 Tame Vietnam Co., Ltd가 법 위반 징후로 광고하는 Kyslim X4 제품 (Kys Brand의 제품)을 배포 할 책임이 있음을 깨달았습니다. https://kys.vn에서는 Kyslim X4 제품을 약초 분말로 소개하여 안전하고 효과적으로 체중 감량을 돕습니다. 광고에 따르면, Kyslim X4는 콜레라, 냄비, 붉은 콩과 결합 된 과일과 같은 "체중 감량의 왕"이라고 불리는 귀중한 의약 허브로 만들어졌습니다. 현재 Kyslim X4 제품은 사용하기 위해 525,000 VND/1 박스/21 일 동안 판매하고 있습니다. 위의 웹 사이트는 또한 비디오, Le Thi Hai 박사의 사진 인 National Nutrition Institute의 영양 컨설팅 센터 전 이사의 사진을 게시하여 체중 감량, 배꼽 지방을 줄이기 위해 Kyslim X4 제품을 광고했습니다. 소비자가 제품의 효과를 믿기 위해 비즈니스 조직은 Kyslim X4를 사용한 후 효과적으로 도입 한 많은 고객의 이미지를 게시했습니다. 소개에 따르면, 그것은 Ha Phuong 씨의 이미지였다. Phuong 씨는 통통한 몸을 가지고 있었는데, 그녀는 직업을 찾기가 어려워졌다. 온라인을 찾은 후, Phuong은 체중 감량을 원한다는 욕구로 Kyslim X4를 선택하고 원하는대로 그녀의 몸을 찾으십시오. 게시 된 콘텐츠는 5 개의 처리를 모두 사용한 후에만이 고객이 12kg을 잃어 버렸으므로 좋아하는 직업을 찾습니다. Duong이라는 또 다른 고객도 Kyslim X4를 사용한 후 화려한 외관을 변경했습니다. 이 포스트에 따르면, 듀그 씨 (25 세)는 몸이 상당히 지방, 특히 복부와 어깨에 상당히 뚱뚱해져 평균 높이로 인해 상당히 무겁게 보입니다. 친구들 모두가 20 살 때부터 "지방"이라는 단어와 함께 이름을 불렀습니다. 의미, 외모의 열등감, Duong은 Kyslim X4 제품을 배우고 알았습니다. Kyslim X4를 사용한 후 11kg을 잃었습니다. 또는 Thuy Trang이라는 다른 고객의 이미지는 테이블에 갈 때까지 임신 시간 인 체중이 최대 67kg입니다. Trang은 많은 체중 감량 방법을 사용했지만 Kyslim X4를 사용했을 때만 14kg 깊이를 잃었습니다. 체중 감량 방법을 찾는 대다수의 사람들의 심리적 타격과 같은 위의 광고에서. 많은 사람들이 Kyslim X4를 사용하면 원하는대로 킬로그램의 수를 줄일 것이라고 생각합니다. 그러나 Kyslim X4가 광고와 같은 "신성한"것을 가지고 있는지, 제품의 품질이 보장되는지,이 제품의 권한 라이센스 여부는 독자들에게 관심을 갖는 질문입니다. Kyslim X4 제품에 대한 정보를 명확히하기 위해 PV는이 장치의 핫라인에 반복적으로 연락했지만 응답을받지 못했습니다. 잘 알려진 브랜드, 우수한 광고 컨텐츠, 눈을 가리는 이미지 준비, Kys는 법을 준수하고 있습니까? 또한 Kyslim X4 제품 광고의 내용에서 "이 음식은 의약품이 아니며 의약품 교체에 영향을 미치지 않습니다"또는 사용자의 권장 사항을 명시하지 않습니다. 변호사 Nguyen van Tuan- TGS 법률 회사 (Hanoi Bar Association)의 이사 (Hanoi Bar Association)에 따르면, 3 월 29 일자 정부의 법령 제 38/2021 /ND -CP 제 52 조에 근거하여 광고 기능 식품 행위에 대한 제재 제재에 대한 제재에 따르면. 2021 문화 및 광고 분야에서 제재 행정 위반 규정, "이 음식은 의약품이 아니며 의약품을 대체 할 효과가 없다"는 콘텐츠를 기록하지 않는 행정 행정 위반, 5 백만에서 1 천만에서 벌금을 부과 할 것입니다. 이미지, 장비, 의상, 이름, 단위의 편지, 의료 시설, 의사, 약사, 의료진을 사용한 광고 행동, 환자 덕분에 의사, 약사, 의료진의 기사 덕분에 감사합니다. 광고 기능성 식품이 오도하는 것은 치료법으로 작용하고 있습니다. 내용이 게시, 인용, 인용 또는 인용 또는 제안 된 음식 광고는 환자가 질병을 치료하는 효과가있는 음식을 묘사한다고 제안했다. 벌금이 부과되는 것 외에도 위반자는 최대 24 개월의 제품 발표 등록 증명서를 사용할 권리를 박탈 당할 수 있습니다. 치료 조치의 적용 : 강제 정보 개선; 제거, 해체, 광고 제품 또는 인쇄 제품 회수, 광고 잡지; 또는 물질적 증거를 파괴해야합니다. 상품, 서비스, 용도, 원산지를 잘못 광고하는 경우,이 법령의 34 조에 규정 된 바와 같이 VND 6 천만에서 VND VND에서 6 천만 VND에서 벌금을 부과 할 수 있습니다. 이 행동에 대한 행정 위반으로 제재 되었거나이 범죄로 유죄 판결을받은 상품 및 서비스 광고는 범죄 기록을 삭제하지 않았으며, 2015 년 형법 197 조에 따라 "광고 범죄"를 범죄 적으로 취급하는 것을 위반했습니다. 2017 년에는 최대 03 년의 징역형이 가장 높은 벌금.</v>
      </c>
    </row>
    <row r="20" spans="1:8" ht="14.4" x14ac:dyDescent="0.3">
      <c r="A20" s="1">
        <v>18</v>
      </c>
      <c r="B20" s="2" t="s">
        <v>69</v>
      </c>
      <c r="C20" s="2" t="str">
        <f ca="1">IFERROR(__xludf.DUMMYFUNCTION("GOOGLETRANSLATE(B20,""vi"",""ko"")"),"2 정유소는 총 국내 가솔린 수요의 72-80%를 제공합니다.")</f>
        <v>2 정유소는 총 국내 가솔린 수요의 72-80%를 제공합니다.</v>
      </c>
      <c r="D20" s="2" t="s">
        <v>63</v>
      </c>
      <c r="E20" s="2" t="str">
        <f ca="1">IFERROR(__xludf.DUMMYFUNCTION("GOOGLETRANSLATE(D20,""vi"",""ko"")"),"2022 년 8 월 2 일")</f>
        <v>2022 년 8 월 2 일</v>
      </c>
      <c r="F20" s="3" t="s">
        <v>70</v>
      </c>
      <c r="G20" s="2" t="s">
        <v>71</v>
      </c>
      <c r="H20" s="2" t="str">
        <f ca="1">IFERROR(__xludf.DUMMYFUNCTION("GOOGLETRANSLATE(G20,""vi"",""ko"")"),"   산업 및 무역부는 2022 년 7 개월 만에 산업 생산 및 상업 활동 상황에 대한 보고서를 방금 발표했습니다.이 보고서에서 산업 무역부는 국내 석유의 상황이 지난시기에 변동성이 높았습니다. 따라서, 국내 공급은 NGHI SON 정유소의 영향을 받아 생산 능력을 줄이고 저지른 시장에 충분한 휘발유 생산을 제공하지 않습니다. 수입 된 휘발유 공급원은 급격히 증가함에 따라 어려움이 있지만 러시아와 우크라이나의 무력 충돌로 인해 공급이 중단 될 때 큰 경"&amp;"쟁이 벌어집니다. 3 분기와 4 분기에 석유 공급 상황과 관련하여 산업 무역부는 베트남 석유 및 가스 그룹 (PVN)의 보고서를 인용하고 2 개의 NGHI 아들과 빈 오일 정유 공장의 석유 생산 계획을 인용했습니다. SON은 3 분기에 390 만 M3을 생산할 것으로 예상되며, 총 수요의 72%를 차지하며 4 분기는 총 수요의 80%를 차지하여 440 만 M3을 생산할 것으로 예상됩니다. ""기본적으로 위의 생산량은 2022 년 초부터 공급과 수요의 균"&amp;"형을 맞추기 위해 계획되었으며, 시장 공급을 보장하기 위해 국내 석유 거래자에게 할당되었습니다."", 산업 및 무역부. 현재 두 공장은 최대 용량으로 운영되고 있으며, Binh Son Petrochemical Factory는 2022 년 마지막 6 개월 동안 105%로 운영되어 시장에 휘발유를 공급할 것으로 예상됩니다. 국내 가솔린의 공급원은 NGHI 아들 오일 정유소 급락 능력에 의해 크게 영향을받습니다. 이 기관에 따르면 최근 휘발유 가격 관리에서 "&amp;"산업 및 무역부 - 금융은이 유형에 따라 100-1500 VND/ VND 리터의 지출과 함께 가솔린 가격 안정화 기금 (BOG Fund)을 지속적으로 사용했습니다. 휘발유와 유가의 맥락에서 경제 발전과 삶에 영향을 미쳤으며, 사람들의 생산, 비즈니스 생산에 영향을 미쳤으며, 객실이 많지 않아서 늪지 펀드 도구의 사용은 제한적이었습니다. 현재 Bog Fund Balance는 낮습니다. 석유의 많은 기업 거래에서 Bog Fund Balance는 부정적이며,"&amp;" 산업 무역부는 재무부가 국회의원위원회에 제출할 것을 정부에보고 할 것을 제안했습니다. 석유 제품에 대한 환경 보호 세를 줄이기위한 결의안. 또한, 산업 무역부는 재무부가 특별 소비 세금, 수입 세, 세금, 세금, 세금, 세금, 세금,와 같은 석유 가격 구조에서 여러 세금을 계속 검토하고 제안하기 위해 재무부가 계속해서 제안하고 있습니다. 세금. 국내 석유 제품을 줄이고, 국내 석유 제품을 줄이고, 사람과 기업의 삶을 지원하고, 시장 안정화, 인플레이션"&amp;"을 통제하며, 정부의 전염병 후 사회 - 사회적 재활 프로그램을 이행하는 목표를 보장하는 데 기여합니다. 8 월 1 일 석유 조정 기간 동안, 산업 및 무역부, E5 RON 92 가솔린은 450 VND/리터로 감소했으며 RON 95 가솔린의 가격은 470 VND/리터로 조정되었습니다. 감소 후, E5 RON 92 가솔린의 최대 소매 가격은 24,620 VND/리터이고 RON 95 가솔린은 25,600 VND/리터입니다. 석유 품목에 대한 판매 가격은이 "&amp;"작업에서 휘발유보다 급격히 감소하여 디젤 오일은 950 VND/리터를 23,900 VND/리터, 등유, 24,530 VND/리터로 감소시킵니다. 유가. 지금 까지이 가격은 13 배 및 7 배를 포함하여 20 배의 가격 조정을 거쳤습니다. 현재 E5 RON 92와 RON 95 가솔린의 가격은 연초의 가격과 동일하며 약 24,500-25,500 VND/리터입니다. 이 조정 기간 동안, 재무 산업 및 무역부는 VND 800-850/리터, 디젤 오일 450 V"&amp;"ND/리터, 등유 650/리터에 가솔린 제품에 대한 가격 안정화 기금을 설립했습니다. 현재 일부 대기업의 가솔린 ​​안정화 기금의 위치가 반환되었습니다. 특히, 7 월 21 일 현재, Petrolimex 양성 530 억 동금, PV 오일 음성 1,000 억 동")</f>
        <v xml:space="preserve">   산업 및 무역부는 2022 년 7 개월 만에 산업 생산 및 상업 활동 상황에 대한 보고서를 방금 발표했습니다.이 보고서에서 산업 무역부는 국내 석유의 상황이 지난시기에 변동성이 높았습니다. 따라서, 국내 공급은 NGHI SON 정유소의 영향을 받아 생산 능력을 줄이고 저지른 시장에 충분한 휘발유 생산을 제공하지 않습니다. 수입 된 휘발유 공급원은 급격히 증가함에 따라 어려움이 있지만 러시아와 우크라이나의 무력 충돌로 인해 공급이 중단 될 때 큰 경쟁이 벌어집니다. 3 분기와 4 분기에 석유 공급 상황과 관련하여 산업 무역부는 베트남 석유 및 가스 그룹 (PVN)의 보고서를 인용하고 2 개의 NGHI 아들과 빈 오일 정유 공장의 석유 생산 계획을 인용했습니다. SON은 3 분기에 390 만 M3을 생산할 것으로 예상되며, 총 수요의 72%를 차지하며 4 분기는 총 수요의 80%를 차지하여 440 만 M3을 생산할 것으로 예상됩니다. "기본적으로 위의 생산량은 2022 년 초부터 공급과 수요의 균형을 맞추기 위해 계획되었으며, 시장 공급을 보장하기 위해 국내 석유 거래자에게 할당되었습니다.", 산업 및 무역부. 현재 두 공장은 최대 용량으로 운영되고 있으며, Binh Son Petrochemical Factory는 2022 년 마지막 6 개월 동안 105%로 운영되어 시장에 휘발유를 공급할 것으로 예상됩니다. 국내 가솔린의 공급원은 NGHI 아들 오일 정유소 급락 능력에 의해 크게 영향을받습니다. 이 기관에 따르면 최근 휘발유 가격 관리에서 산업 및 무역부 - 금융은이 유형에 따라 100-1500 VND/ VND 리터의 지출과 함께 가솔린 가격 안정화 기금 (BOG Fund)을 지속적으로 사용했습니다. 휘발유와 유가의 맥락에서 경제 발전과 삶에 영향을 미쳤으며, 사람들의 생산, 비즈니스 생산에 영향을 미쳤으며, 객실이 많지 않아서 늪지 펀드 도구의 사용은 제한적이었습니다. 현재 Bog Fund Balance는 낮습니다. 석유의 많은 기업 거래에서 Bog Fund Balance는 부정적이며, 산업 무역부는 재무부가 국회의원위원회에 제출할 것을 정부에보고 할 것을 제안했습니다. 석유 제품에 대한 환경 보호 세를 줄이기위한 결의안. 또한, 산업 무역부는 재무부가 특별 소비 세금, 수입 세, 세금, 세금, 세금, 세금, 세금,와 같은 석유 가격 구조에서 여러 세금을 계속 검토하고 제안하기 위해 재무부가 계속해서 제안하고 있습니다. 세금. 국내 석유 제품을 줄이고, 국내 석유 제품을 줄이고, 사람과 기업의 삶을 지원하고, 시장 안정화, 인플레이션을 통제하며, 정부의 전염병 후 사회 - 사회적 재활 프로그램을 이행하는 목표를 보장하는 데 기여합니다. 8 월 1 일 석유 조정 기간 동안, 산업 및 무역부, E5 RON 92 가솔린은 450 VND/리터로 감소했으며 RON 95 가솔린의 가격은 470 VND/리터로 조정되었습니다. 감소 후, E5 RON 92 가솔린의 최대 소매 가격은 24,620 VND/리터이고 RON 95 가솔린은 25,600 VND/리터입니다. 석유 품목에 대한 판매 가격은이 작업에서 휘발유보다 급격히 감소하여 디젤 오일은 950 VND/리터를 23,900 VND/리터, 등유, 24,530 VND/리터로 감소시킵니다. 유가. 지금 까지이 가격은 13 배 및 7 배를 포함하여 20 배의 가격 조정을 거쳤습니다. 현재 E5 RON 92와 RON 95 가솔린의 가격은 연초의 가격과 동일하며 약 24,500-25,500 VND/리터입니다. 이 조정 기간 동안, 재무 산업 및 무역부는 VND 800-850/리터, 디젤 오일 450 VND/리터, 등유 650/리터에 가솔린 제품에 대한 가격 안정화 기금을 설립했습니다. 현재 일부 대기업의 가솔린 ​​안정화 기금의 위치가 반환되었습니다. 특히, 7 월 21 일 현재, Petrolimex 양성 530 억 동금, PV 오일 음성 1,000 억 동</v>
      </c>
    </row>
    <row r="21" spans="1:8" ht="15.75" customHeight="1" x14ac:dyDescent="0.3">
      <c r="A21" s="1">
        <v>19</v>
      </c>
      <c r="B21" s="2" t="s">
        <v>72</v>
      </c>
      <c r="C21" s="2" t="str">
        <f ca="1">IFERROR(__xludf.DUMMYFUNCTION("GOOGLETRANSLATE(B21,""vi"",""ko"")"),"공식 채널을 통해 가짜 상품의 상황을 제한하는 방법은 무엇입니까?")</f>
        <v>공식 채널을 통해 가짜 상품의 상황을 제한하는 방법은 무엇입니까?</v>
      </c>
      <c r="D21" s="2" t="s">
        <v>73</v>
      </c>
      <c r="E21" s="2" t="str">
        <f ca="1">IFERROR(__xludf.DUMMYFUNCTION("GOOGLETRANSLATE(D21,""vi"",""ko"")"),"2022 년 8 월 1 일")</f>
        <v>2022 년 8 월 1 일</v>
      </c>
      <c r="F21" s="3" t="s">
        <v>74</v>
      </c>
      <c r="G21" s="2" t="s">
        <v>75</v>
      </c>
      <c r="H21" s="2" t="str">
        <f ca="1">IFERROR(__xludf.DUMMYFUNCTION("GOOGLETRANSLATE(G21,""vi"",""ko"")")," Tran Huu Linh 씨 - 정보 및 통신 총장 Tran Huu Linh 씨 - 2018 년, 2019 년에 밀수 및 무역 사기, 특히 위조품의 상황이 매우 고통 스럽다고 말했습니다. . 2020 년까지 Covid-19 전염병이 발생했으며 임질 상황은 크게 감소했습니다. 그 전에는 시장 관리 담당자 (QLTT)가 매우 활발했기 때문입니다. 2022 년 초부터 COVI-19 번역이 제어되었을 때, 속도와 스케일, 특히 가짜 및 가짜 상품의 복잡성이 "&amp;"증가하고있었습니다. 특히 가짜 상품은 점점 더 다른 품목으로 발생합니다. 이전에 가짜 상품은 화장품, 가정용 가전 제품에만 집중되었습니다. 이제 휘발유, 농업 재료, 비료에 등장했습니다. 가짜 표지판. 또한 TT 총과 총괄 이사에 따르면 가짜 상품을 유통하는 환경은 점점 쉬워지고 있습니다. 예를 들어, 온라인 비즈니스 모델, 전자 상거래 거래 플랫폼에 대한 공공 비즈니스로 기능적 힘이 대처하기가 어렵습니다. 연초부터 지금까지 중국과의 국경은 여전히 ​​"&amp;"국경을 금지하고 있으며, 상품은 트레일과 열린 길과 같은 전통적인 채널을 통과하지 못했지만 공식적으로 가야했습니다. 공무원으로 인해 가짜 상품을 만드는 피험자들은 공식 채널을 통해 휘젓는 방법을 찾아야합니다. 따라서 생산과 가짜 상품을 국내 시장에 밀수입하는 것은 매우 복잡합니다. 내륙에서도 공예 마을에는 여전히 식품에 중점을 둔 가짜 상품을 계속 생산할 수있는 주제가 있습니다. “한 달 전, QLTT 부대는 가구에서 가짜 꿀 생산 시설을 발견했으며 F"&amp;"acebook에서만 판매되었습니다. 이들은 사람들의 건강에 매우 위험한 것들입니다.”라고 Tran Huu Linh는 경고했습니다. E- 컴퓨터 관리 부서 (E -Commerce and Digital Economy, Industry and Trade)의 Nguyen Huu Tuan 씨는 피험자가 한 곳에 정보 나 라이브 스트림을 게시하는 상황이 있다고 공유했지만 창고 다른 장소, 또는 중개자를 통해 상품을 판매하여 이익을 얻거나 많은 다른 지방과 도시에서"&amp;" 창고를 나눕니다. 따라서 위반을 확인하고 처리 할 때 당국은 매우 어렵습니다. “특히 금지 된 상품의 경우, 대상은 제품을 판매하지 않고 제품을 나누어 부품으로 판매 한 다음 비공개 그룹에서 서로 동의 한 다음 바닥에서 혜택을 위해 판매하십시오. 바닥의 배송 서비스를 배송하십시오. 그런 다음 제품을 다시 삭제하고 불법 사용자 정보를 수집하여 재산 예산을 속이는 경우입니다. Nguyen Huu Tuan은 E- 컴퓨터의 특성을 활용하는 경향도 증가하는 경"&amp;"향이 있습니다. 기업은 최근에 책임감을 향상시켜야합니다. 최근에 반사 및 가짜 상품은 주 경영 기관, 비즈니스 및 소비자에 대한 인식을 높이기 위해 선전에 중점을 두었습니다. 게다가, 그것은 점차 제재를 악화시키고 있습니다. 그러나 Tran Huu Linh 씨는 매우 중요한 과목 그룹은 상표의 비즈니스 소유자와 가짜 상품을 생산하고 거래하는 사람들로서 반대의 인식을 높여야한다고 말했다. “특히 가짜 제품을 가진 진정한 비즈니스를 위해 선전을 향상시켜야합"&amp;"니다. 최근에 많은 유명한 베트남 브랜드가 지적 권리를 침해하는 것과 관련된 문제를 처리하기 위해 우리에게 제출했습니다.”라고 Tran Huu Linh는 말했습니다. Tran Huu Linh 씨는 2 년에서 3 년 안에 시장 세력의 검사 및 통제율은 온라인으로 60% 여야하며 20-30% 만 현장에있을 것으로 예상합니다. 무역 사기는 주로 사이버 공간에있을 것이며 주요 품목과 산업이 있어야하기 때문입니다. 변화하는 습관은 매우 어려운 일이므로 가짜 상품"&amp;"을 반발하기 위해 기업과 소비자에게 여러 형태를 다각화하는 방향으로 전파하고 동원해야합니다. 비즈니스 보호 및 소비자 법률 연구소 민법 책임자 인 Bui Kim Hieu 박사는 또한 다른 어느 누구보다도 비즈니스의 책임은 시간과의 싸움에 매우 중요하다고 말했다. 기업은 상표 보호, 산업 설계, 특허 보호 및 베트남 영토 내 또는 베트남 영토 또는 특정 지역 또는 영토의 범위에 대한 저작권 설립을 통해 상표 및 설계의 소유권을 확립해야한다는 사실에 의해 "&amp;"... 동시에, 기업 자체는 소비자 권리 보호와 관련된 기업의 정책을 개선해야합니다. 기업은 소비자에게 약속을해야하며 제품에 대한 경쟁력 있고 유명한 이점을 창출하려는 약속을 준수해야합니다. 반면에, 상표를 침해하는 행위가있을 때 유능한 당국과 조정해야합니다. VATAP (Vietnam anti -Counterfeiting and Branding)의 회장 인 Nguyen Dang Sinh 씨는 비즈니스 제품이 브랜드 및 상표에 대한 주 경영 기관에 등록"&amp;"되어 주 경영진 및 상표에 의해 등록되어 있어야한다고 권고했습니다. 위조 제품의 주제에 대한 법률 앞에서 취급의 근거가되었습니다. 실제로 많은 비즈니스는 여전히 주 경영진과 상표 및 브랜드를 등록하지 않습니다. 기능적 힘이 비즈니스를 위조하는 경우를 처리 할 때, 사업 자체조차도 진정한 제품을 증명하지 않기 때문에 매우 어려울 것입니다. 소비자 권리 보호 협회에 따르면, 소셜 네트워크 거래 상황은 매우 일반적이지만, 거래와 판매가 이루어질 때 판매되는 "&amp;"상품의 검사 및 통제는 매우 어렵습니다. 구매자와 판매자 간의 직접 품질 관리를 거치지 않습니다. 단위. 소비자는 고품질 온라인 구매에 대한 불만은 광고, 가짜 상품 구매, 품질이 좋지 않은 상품과 같은 것이 아닙니다. 특히, 많은 온라인 판매 주소는 당국에 등록되지 않으므로 위반자의 이름과 주소를 확인하고 식별하기가 어렵습니다. 많은 사례가 반영되지 않았습니다.")</f>
        <v xml:space="preserve"> Tran Huu Linh 씨 - 정보 및 통신 총장 Tran Huu Linh 씨 - 2018 년, 2019 년에 밀수 및 무역 사기, 특히 위조품의 상황이 매우 고통 스럽다고 말했습니다. . 2020 년까지 Covid-19 전염병이 발생했으며 임질 상황은 크게 감소했습니다. 그 전에는 시장 관리 담당자 (QLTT)가 매우 활발했기 때문입니다. 2022 년 초부터 COVI-19 번역이 제어되었을 때, 속도와 스케일, 특히 가짜 및 가짜 상품의 복잡성이 증가하고있었습니다. 특히 가짜 상품은 점점 더 다른 품목으로 발생합니다. 이전에 가짜 상품은 화장품, 가정용 가전 제품에만 집중되었습니다. 이제 휘발유, 농업 재료, 비료에 등장했습니다. 가짜 표지판. 또한 TT 총과 총괄 이사에 따르면 가짜 상품을 유통하는 환경은 점점 쉬워지고 있습니다. 예를 들어, 온라인 비즈니스 모델, 전자 상거래 거래 플랫폼에 대한 공공 비즈니스로 기능적 힘이 대처하기가 어렵습니다. 연초부터 지금까지 중국과의 국경은 여전히 ​​국경을 금지하고 있으며, 상품은 트레일과 열린 길과 같은 전통적인 채널을 통과하지 못했지만 공식적으로 가야했습니다. 공무원으로 인해 가짜 상품을 만드는 피험자들은 공식 채널을 통해 휘젓는 방법을 찾아야합니다. 따라서 생산과 가짜 상품을 국내 시장에 밀수입하는 것은 매우 복잡합니다. 내륙에서도 공예 마을에는 여전히 식품에 중점을 둔 가짜 상품을 계속 생산할 수있는 주제가 있습니다. “한 달 전, QLTT 부대는 가구에서 가짜 꿀 생산 시설을 발견했으며 Facebook에서만 판매되었습니다. 이들은 사람들의 건강에 매우 위험한 것들입니다.”라고 Tran Huu Linh는 경고했습니다. E- 컴퓨터 관리 부서 (E -Commerce and Digital Economy, Industry and Trade)의 Nguyen Huu Tuan 씨는 피험자가 한 곳에 정보 나 라이브 스트림을 게시하는 상황이 있다고 공유했지만 창고 다른 장소, 또는 중개자를 통해 상품을 판매하여 이익을 얻거나 많은 다른 지방과 도시에서 창고를 나눕니다. 따라서 위반을 확인하고 처리 할 때 당국은 매우 어렵습니다. “특히 금지 된 상품의 경우, 대상은 제품을 판매하지 않고 제품을 나누어 부품으로 판매 한 다음 비공개 그룹에서 서로 동의 한 다음 바닥에서 혜택을 위해 판매하십시오. 바닥의 배송 서비스를 배송하십시오. 그런 다음 제품을 다시 삭제하고 불법 사용자 정보를 수집하여 재산 예산을 속이는 경우입니다. Nguyen Huu Tuan은 E- 컴퓨터의 특성을 활용하는 경향도 증가하는 경향이 있습니다. 기업은 최근에 책임감을 향상시켜야합니다. 최근에 반사 및 가짜 상품은 주 경영 기관, 비즈니스 및 소비자에 대한 인식을 높이기 위해 선전에 중점을 두었습니다. 게다가, 그것은 점차 제재를 악화시키고 있습니다. 그러나 Tran Huu Linh 씨는 매우 중요한 과목 그룹은 상표의 비즈니스 소유자와 가짜 상품을 생산하고 거래하는 사람들로서 반대의 인식을 높여야한다고 말했다. “특히 가짜 제품을 가진 진정한 비즈니스를 위해 선전을 향상시켜야합니다. 최근에 많은 유명한 베트남 브랜드가 지적 권리를 침해하는 것과 관련된 문제를 처리하기 위해 우리에게 제출했습니다.”라고 Tran Huu Linh는 말했습니다. Tran Huu Linh 씨는 2 년에서 3 년 안에 시장 세력의 검사 및 통제율은 온라인으로 60% 여야하며 20-30% 만 현장에있을 것으로 예상합니다. 무역 사기는 주로 사이버 공간에있을 것이며 주요 품목과 산업이 있어야하기 때문입니다. 변화하는 습관은 매우 어려운 일이므로 가짜 상품을 반발하기 위해 기업과 소비자에게 여러 형태를 다각화하는 방향으로 전파하고 동원해야합니다. 비즈니스 보호 및 소비자 법률 연구소 민법 책임자 인 Bui Kim Hieu 박사는 또한 다른 어느 누구보다도 비즈니스의 책임은 시간과의 싸움에 매우 중요하다고 말했다. 기업은 상표 보호, 산업 설계, 특허 보호 및 베트남 영토 내 또는 베트남 영토 또는 특정 지역 또는 영토의 범위에 대한 저작권 설립을 통해 상표 및 설계의 소유권을 확립해야한다는 사실에 의해 ... 동시에, 기업 자체는 소비자 권리 보호와 관련된 기업의 정책을 개선해야합니다. 기업은 소비자에게 약속을해야하며 제품에 대한 경쟁력 있고 유명한 이점을 창출하려는 약속을 준수해야합니다. 반면에, 상표를 침해하는 행위가있을 때 유능한 당국과 조정해야합니다. VATAP (Vietnam anti -Counterfeiting and Branding)의 회장 인 Nguyen Dang Sinh 씨는 비즈니스 제품이 브랜드 및 상표에 대한 주 경영 기관에 등록되어 주 경영진 및 상표에 의해 등록되어 있어야한다고 권고했습니다. 위조 제품의 주제에 대한 법률 앞에서 취급의 근거가되었습니다. 실제로 많은 비즈니스는 여전히 주 경영진과 상표 및 브랜드를 등록하지 않습니다. 기능적 힘이 비즈니스를 위조하는 경우를 처리 할 때, 사업 자체조차도 진정한 제품을 증명하지 않기 때문에 매우 어려울 것입니다. 소비자 권리 보호 협회에 따르면, 소셜 네트워크 거래 상황은 매우 일반적이지만, 거래와 판매가 이루어질 때 판매되는 상품의 검사 및 통제는 매우 어렵습니다. 구매자와 판매자 간의 직접 품질 관리를 거치지 않습니다. 단위. 소비자는 고품질 온라인 구매에 대한 불만은 광고, 가짜 상품 구매, 품질이 좋지 않은 상품과 같은 것이 아닙니다. 특히, 많은 온라인 판매 주소는 당국에 등록되지 않으므로 위반자의 이름과 주소를 확인하고 식별하기가 어렵습니다. 많은 사례가 반영되지 않았습니다.</v>
      </c>
    </row>
    <row r="22" spans="1:8" ht="15.75" customHeight="1" x14ac:dyDescent="0.3">
      <c r="A22" s="1">
        <v>20</v>
      </c>
      <c r="B22" s="2" t="s">
        <v>76</v>
      </c>
      <c r="C22" s="2" t="str">
        <f ca="1">IFERROR(__xludf.DUMMYFUNCTION("GOOGLETRANSLATE(B22,""vi"",""ko"")"),"Japanshop.VN 시스템 시스템 광고 TPCN 예 : 약물")</f>
        <v>Japanshop.VN 시스템 시스템 광고 TPCN 예 : 약물</v>
      </c>
      <c r="D22" s="2" t="s">
        <v>77</v>
      </c>
      <c r="E22" s="2" t="str">
        <f ca="1">IFERROR(__xludf.DUMMYFUNCTION("GOOGLETRANSLATE(D22,""vi"",""ko"")"),"2022 년 7 월 31 일")</f>
        <v>2022 년 7 월 31 일</v>
      </c>
      <c r="F22" s="3" t="s">
        <v>78</v>
      </c>
      <c r="G22" s="2" t="s">
        <v>79</v>
      </c>
      <c r="H22" s="2" t="str">
        <f ca="1">IFERROR(__xludf.DUMMYFUNCTION("GOOGLETRANSLATE(G22,""vi"",""ko"")"),"       말할 것도없이, 식품 안전 부서는 제품이 있으며, japanshop.vn은 서로 광고했습니다. 암 치료와 같은 기능성 식품의 ""폭발""이라는 단어 ... 상품은 Japanshop.vn 시스템에서 OHF 합동 주식 회사 (9, Lane 77/2, NGOC AXON, DAI WARD MO)에 의해 판매되는 것으로 알려져 있습니다. , Nam Tu Liem District, Hanoi) 수입, 배포 및 품질에 대한 책임이 있습니다. 그러나 영업"&amp;" 웹 사이트 (https://japanshop.vn/) 에서이 시스템의 판매 팬 페이지는 약물과 같은 많은 건강 식품을 광고하는 데 과장되었습니다. 예를 들어, Fucoidan Okinawa는 단지 건강 식품 일 뿐이지만이 단원은 광고합니다. 녹색 Fucoidan Cancer Treatment 180V Cancer는 모든 유형의 암에 적용 할 수있는 암 치료를 예방하고 지원하는 효과가 있습니다. 문자 및 질병의 모든 단계. 또한이 제품은 신체의 저항과 "&amp;"면역력을 향상시키는 데 도움이됩니다. jailhop.vn이 어디에 있는지 알지 못합니다. 베트남의 품질 기자는 K 병원에서 일한 의사에게 연락했다. 의사는 다음과 같이 말했다.이 제품이 위와 같이이 제품을 실제로 사용했다면 암 환자는 방사선 치료에 통증을 겪을 필요가 없으며 의료 산업은 이러한 심각한 것을 목격 할 필요가 없다. 질병은 그들의 삶을 강탈했습니다. 의사는 또한 비즈니스 조직이 수입하는 외국 출신 제품이있는 많은 제품이 있으며 환자를 속이는"&amp;" 데 ""신성한""사용이 있다고 말했다. 홈 광고에 따르면 장애를 잃게하는 홈 광고에 따라 치료를받을 수있는 환자가 있습니다. 질병이 악화 될 수 없을 때까지 마지막 단계에 도달했습니다. ""약으로서 광고하는 기능성 식품을 판매하는 사람들은 양심을 모른다""고 의사는 말했다. Japanshop.vn은 또한 ""자연적으로 인체의 암 세포의 자기를 자극하고 촉진 할 수있는 레드 Fucoidan 제품을 광고합니다."" 베트남 품질 기자는이 두 제품의 광고 라"&amp;"이센스에 대한 정보를 식품 안전 부서 - 보건부 시스템에서 사용할 수 없습니다. ... 한쪽 면허증을 라이센스하고 식품 안전 부서의 조회 시스템에 따른 경로 광고 - OHF 공동 주식 회사 (9, 레인 77/2, NGOC Axon Street, Dai Mo Ward, NAM TU에 기반 Liem District, Hanoi)는 방금 건강 식품 제품에 대해서만 광고 할 수있는 라이센스를 받았습니다. 광고 확인 No. 01466/2019/ATTP-XNQC에"&amp;"서 Shin Shin Kakumei Health Protection 식품 제품이 사용됩니다 : Spirulina의 신체의 영양 보충제 지원, 건강 강화 지원. 그리고 이것은 약이 아니며 의약품 교체에 영향을 미치지 않습니다. 그러나 https://japanshop.vn/ japanshop.vn 시스템의 판매 웹 사이트에서 제품 이름을 ""조감도의 높이를 늘리고이 제품을 단어로 과장하고 다음 과언을 과장합니다. Shin Shin Kakumei Seawee"&amp;"d는 일본의 1 번 높이 조류 제품. 이 제품은 어린이들이 키 및 체력에 긍정적 인 영향을 미치도록 돕는 데 특별한 사용이 있습니다. “비타민과 미네랄, 아미노산이 풍부한 제품 - 아기가 매일 키가 큰 것을 돕는 필수 물질. 신 카카 메이의 높이는 콜라겐의 높이를 증가시키고, 비타민 C는 저항을 증가시키는 역할을하며, 매일 음식을 제공 할 수없는 뼈 성장에 필요한 물질을 보충합니다. 이전 효과 : 약 1-2 주 후에 아이는 더 잘 먹고, 더 잘 자고, "&amp;"더 잘 흡수하고, 소화를 안정화시키고, 특히 변비를 줄입니다. 작업은 다음과 같습니다. 약 2-3 개월 후에, 아동은 체중을 증가시키고, 저항을 증가시키고, 사고를 발전시키고, 3-8cm의 높이를 증가시킵니다.”Japanshop.vn의 웹 사이트는 라이센스 광고에 비해 임의로 더 많은 사용을 인출합니다. 그리고 절대적으로, 메모는 없습니다 : 이것은 약이 아니라 약물 치료에 영향을 미치지 않습니다. 게다가, 건강 식품 일뿐 아니라 japanshop.vn"&amp;"은 여전히 ​​멜라 스마, 슬리밍, 여드름 치료, 부비동염과 같은 의도적으로 광고를 광고합니다. 따라서 환자들은이 전에 조심해야합니다. ""돈을 잃어버린 장애"". 이전 기사에서 : Japanshop.vn 베트남 보조 라벨이없는 판매 판매, 알 수없는 원산지의 상품 - 베트남의 라벨이없는 아기를 위해 제품 판매 제품에 반영된 베트남 품질 베트남어는 모든 외국어에 대한 제품 정보를 확인할 수 없습니다. 여기에서 판매 된 모든 세련된 의류에는 규정 된 CR"&amp;" 스탬프가 없으며 브랜드에 알려지지 않은 원산지가 없습니다. 고객이 VAT 송장 작성 요청 200,000 이상의 송장으로 제품을 구매 하더라도이 시스템은 제공하지 않습니다. 이것은 탈세의 징후입니까? 따라서 소비자의 이익, 특히 환자의 건강을 보호하기 위해 당국은 점검하고 명확하게해야합니다. 섹션 B, 3 항 및 제 3 조, 제 4 항, 법령 181/2013/ND-CP에 따르면 2012 년 광고법의 여러 기사의 구현에 대해 자세히 설명하고 배포 및 마케"&amp;"팅 단위는 다음과 같습니다. b) 권장됩니다. 이 제품은 약이 아니며 약물에 영향을 미치지 않습니다. 제품을 오해하는 기능성 식품을 광고하지 마십시오. 법령 No. 15/2018/ND-CP 2018 년 2 월 2 일자 식품 안전에 관한 법률을 안내하는 것은 다음과 같이 규정되어 있습니다.“건강 보호 식품은 매일 다이어트를 보충하는 데 사용되는 제품입니다. 인체, 질병의 위험을 줄입니다.” 또한, 약국 105/2016/QH13에 관한 법 제 6 조, 제 "&amp;"6 조 의료 장비를 제외한 약물이 아닌 제품에 대한 질병, 완화, 인간 생리 학적 기능 조절”. TPBVSK 제품의 상태에 직면하여 전문가들은 소비자가 소셜 네트워크, 알 수없는 출처 및 출처를 통해 제품을 구매해서는 안되는 권장합니다. 신체가 건강을 유지하려면 소비자는 합리적인식이 요법을 받아야합니다. 매일 운동해야합니다. 소셜 네트워크를 통해 체중 감량 제품을 구매할 때 발생한 많은 비극적 인 이야기가 있었으므로 돈을 잃고 장애가 생명에 영향을 미쳤"&amp;"습니다.")</f>
        <v xml:space="preserve">       말할 것도없이, 식품 안전 부서는 제품이 있으며, japanshop.vn은 서로 광고했습니다. 암 치료와 같은 기능성 식품의 "폭발"이라는 단어 ... 상품은 Japanshop.vn 시스템에서 OHF 합동 주식 회사 (9, Lane 77/2, NGOC AXON, DAI WARD MO)에 의해 판매되는 것으로 알려져 있습니다. , Nam Tu Liem District, Hanoi) 수입, 배포 및 품질에 대한 책임이 있습니다. 그러나 영업 웹 사이트 (https://japanshop.vn/) 에서이 시스템의 판매 팬 페이지는 약물과 같은 많은 건강 식품을 광고하는 데 과장되었습니다. 예를 들어, Fucoidan Okinawa는 단지 건강 식품 일 뿐이지만이 단원은 광고합니다. 녹색 Fucoidan Cancer Treatment 180V Cancer는 모든 유형의 암에 적용 할 수있는 암 치료를 예방하고 지원하는 효과가 있습니다. 문자 및 질병의 모든 단계. 또한이 제품은 신체의 저항과 면역력을 향상시키는 데 도움이됩니다. jailhop.vn이 어디에 있는지 알지 못합니다. 베트남의 품질 기자는 K 병원에서 일한 의사에게 연락했다. 의사는 다음과 같이 말했다.이 제품이 위와 같이이 제품을 실제로 사용했다면 암 환자는 방사선 치료에 통증을 겪을 필요가 없으며 의료 산업은 이러한 심각한 것을 목격 할 필요가 없다. 질병은 그들의 삶을 강탈했습니다. 의사는 또한 비즈니스 조직이 수입하는 외국 출신 제품이있는 많은 제품이 있으며 환자를 속이는 데 "신성한"사용이 있다고 말했다. 홈 광고에 따르면 장애를 잃게하는 홈 광고에 따라 치료를받을 수있는 환자가 있습니다. 질병이 악화 될 수 없을 때까지 마지막 단계에 도달했습니다. "약으로서 광고하는 기능성 식품을 판매하는 사람들은 양심을 모른다"고 의사는 말했다. Japanshop.vn은 또한 "자연적으로 인체의 암 세포의 자기를 자극하고 촉진 할 수있는 레드 Fucoidan 제품을 광고합니다." 베트남 품질 기자는이 두 제품의 광고 라이센스에 대한 정보를 식품 안전 부서 - 보건부 시스템에서 사용할 수 없습니다. ... 한쪽 면허증을 라이센스하고 식품 안전 부서의 조회 시스템에 따른 경로 광고 - OHF 공동 주식 회사 (9, 레인 77/2, NGOC Axon Street, Dai Mo Ward, NAM TU에 기반 Liem District, Hanoi)는 방금 건강 식품 제품에 대해서만 광고 할 수있는 라이센스를 받았습니다. 광고 확인 No. 01466/2019/ATTP-XNQC에서 Shin Shin Kakumei Health Protection 식품 제품이 사용됩니다 : Spirulina의 신체의 영양 보충제 지원, 건강 강화 지원. 그리고 이것은 약이 아니며 의약품 교체에 영향을 미치지 않습니다. 그러나 https://japanshop.vn/ japanshop.vn 시스템의 판매 웹 사이트에서 제품 이름을 "조감도의 높이를 늘리고이 제품을 단어로 과장하고 다음 과언을 과장합니다. Shin Shin Kakumei Seaweed는 일본의 1 번 높이 조류 제품. 이 제품은 어린이들이 키 및 체력에 긍정적 인 영향을 미치도록 돕는 데 특별한 사용이 있습니다. “비타민과 미네랄, 아미노산이 풍부한 제품 - 아기가 매일 키가 큰 것을 돕는 필수 물질. 신 카카 메이의 높이는 콜라겐의 높이를 증가시키고, 비타민 C는 저항을 증가시키는 역할을하며, 매일 음식을 제공 할 수없는 뼈 성장에 필요한 물질을 보충합니다. 이전 효과 : 약 1-2 주 후에 아이는 더 잘 먹고, 더 잘 자고, 더 잘 흡수하고, 소화를 안정화시키고, 특히 변비를 줄입니다. 작업은 다음과 같습니다. 약 2-3 개월 후에, 아동은 체중을 증가시키고, 저항을 증가시키고, 사고를 발전시키고, 3-8cm의 높이를 증가시킵니다.”Japanshop.vn의 웹 사이트는 라이센스 광고에 비해 임의로 더 많은 사용을 인출합니다. 그리고 절대적으로, 메모는 없습니다 : 이것은 약이 아니라 약물 치료에 영향을 미치지 않습니다. 게다가, 건강 식품 일뿐 아니라 japanshop.vn은 여전히 ​​멜라 스마, 슬리밍, 여드름 치료, 부비동염과 같은 의도적으로 광고를 광고합니다. 따라서 환자들은이 전에 조심해야합니다. "돈을 잃어버린 장애". 이전 기사에서 : Japanshop.vn 베트남 보조 라벨이없는 판매 판매, 알 수없는 원산지의 상품 - 베트남의 라벨이없는 아기를 위해 제품 판매 제품에 반영된 베트남 품질 베트남어는 모든 외국어에 대한 제품 정보를 확인할 수 없습니다. 여기에서 판매 된 모든 세련된 의류에는 규정 된 CR 스탬프가 없으며 브랜드에 알려지지 않은 원산지가 없습니다. 고객이 VAT 송장 작성 요청 200,000 이상의 송장으로 제품을 구매 하더라도이 시스템은 제공하지 않습니다. 이것은 탈세의 징후입니까? 따라서 소비자의 이익, 특히 환자의 건강을 보호하기 위해 당국은 점검하고 명확하게해야합니다. 섹션 B, 3 항 및 제 3 조, 제 4 항, 법령 181/2013/ND-CP에 따르면 2012 년 광고법의 여러 기사의 구현에 대해 자세히 설명하고 배포 및 마케팅 단위는 다음과 같습니다. b) 권장됩니다. 이 제품은 약이 아니며 약물에 영향을 미치지 않습니다. 제품을 오해하는 기능성 식품을 광고하지 마십시오. 법령 No. 15/2018/ND-CP 2018 년 2 월 2 일자 식품 안전에 관한 법률을 안내하는 것은 다음과 같이 규정되어 있습니다.“건강 보호 식품은 매일 다이어트를 보충하는 데 사용되는 제품입니다. 인체, 질병의 위험을 줄입니다.” 또한, 약국 105/2016/QH13에 관한 법 제 6 조, 제 6 조 의료 장비를 제외한 약물이 아닌 제품에 대한 질병, 완화, 인간 생리 학적 기능 조절”. TPBVSK 제품의 상태에 직면하여 전문가들은 소비자가 소셜 네트워크, 알 수없는 출처 및 출처를 통해 제품을 구매해서는 안되는 권장합니다. 신체가 건강을 유지하려면 소비자는 합리적인식이 요법을 받아야합니다. 매일 운동해야합니다. 소셜 네트워크를 통해 체중 감량 제품을 구매할 때 발생한 많은 비극적 인 이야기가 있었으므로 돈을 잃고 장애가 생명에 영향을 미쳤습니다.</v>
      </c>
    </row>
    <row r="23" spans="1:8" ht="15.75" customHeight="1" x14ac:dyDescent="0.3">
      <c r="A23" s="1">
        <v>21</v>
      </c>
      <c r="B23" s="2" t="s">
        <v>80</v>
      </c>
      <c r="C23" s="2" t="str">
        <f ca="1">IFERROR(__xludf.DUMMYFUNCTION("GOOGLETRANSLATE(B23,""vi"",""ko"")"),"자동차 부족, 자동차 시장은 연말에 조용합니까?")</f>
        <v>자동차 부족, 자동차 시장은 연말에 조용합니까?</v>
      </c>
      <c r="D23" s="2" t="s">
        <v>77</v>
      </c>
      <c r="E23" s="2" t="str">
        <f ca="1">IFERROR(__xludf.DUMMYFUNCTION("GOOGLETRANSLATE(D23,""vi"",""ko"")"),"2022 년 7 월 31 일")</f>
        <v>2022 년 7 월 31 일</v>
      </c>
      <c r="F23" s="3" t="s">
        <v>81</v>
      </c>
      <c r="G23" s="2" t="s">
        <v>82</v>
      </c>
      <c r="H23" s="2" t="str">
        <f ca="1">IFERROR(__xludf.DUMMYFUNCTION("GOOGLETRANSLATE(G23,""vi"",""ko"")")," 지난 1 년 동안 경제 및 도시의 자동차가 부족한 것은 전 세계 자동차 산업이 컴퓨터 칩 및 기타 중요한 부품의 부족으로 어려움을 겪어 생산으로 생산을 겪게되었습니다. 좁아지고 배송, 자동차 가격을 빠르게 추진합니다. 메르세데스, BMW 또는 폭스 바겐과 같은 많은 대형 자동차 제조업체는 천천히 부품의 대체 소스를 찾고 있습니다. 이로 인해 생산이 좁아지고 배달되며 자동차 가격이 오래되고 새로 급등하여 수백만 명의 소비자의 범위를 초과합니다. 이 뉴스"&amp;"에 따르면 TC Group (Thanh Cong Group)에 따르면 2022 년 6 월 현대 자동차의 총 판매량은 4,278 대의 자동차에 도달했으며 2022 년 5 월에 비해 34% 감소했습니다. 현대 악센트는 2022 년 5 월에 1,086 대의 자동차를 가진 2022 년 5 월에 비해 40.5% 하락한 2022 년 5 월 최고의 판매 모델로 계속해서 최고의 판매 모델로 계속되고 있습니다. 현대 크레타는 830 대의 자동차로 2 위를 차지했으며, "&amp;"전월에 비해 14.8% 하락했다. 현대 투손은 2022 년 5 월에 비해 26.2% 감소한 479 대의 차량을 달성했습니다. 다음 순위의 모델은 Grand I10, Santa Fe &amp; Elantra입니다. 상업용 차량은 전월에 비해 23.8% 감소한 998 대의 차량 판매를 달성했습니다. TC Group의 대표는 다음과 같이 인정했다. 부품 부족은 반도체 위기로 인해 베트남의 모든 현대 제품에서 발생하며 칩 부족은 전 세계적으로 극복되지 않았다. 동시에"&amp;", 그것은 또한 일부 영역에서 Covid-19의 상황과 정치 상황의 부정적인 발전의 영향으로 인한 것입니다. 현대 Thanh Cong Ninh Binh Factory의 생산 활동은 고객의 실제 요구의 작은 부분만을 충족합니다. TC Group에 따르면, 올해 첫 6 개월 동안 36,397 대의 자동차가 고객에게 도달했으며 2021 년 같은 기간에 34,035 대의 자동차에 비해 6.5% 증가했습니다. 상황의 점진적인 안정성으로 경제, 세계 정치, TC."&amp;" 그룹은 현대 자동차 제품의 공급이 가까운 시일 내 초기에 개선 될 것으로 예상합니다. 몇 달 안에 ""뜨거운""자동차는 Sonet, Toyota Raize, Kia Seltos, Hyundai Santa Fe와 같은 많은 사람들의 관심이 부족합니다. 딜러조차도 승객을 지불 할 자동차가 아직 알려지지 않았기 때문에 일부 자동차에 대한 예금을 감히받지 않아야합니다. 주문 자동차조차도 2023 년으로 돌아 왔습니다. 2021 년 말 베트남에서 출시 된 이후"&amp;"로 출시되기 전에 Raize를 구매 한 고객만이 2022 년 6 월까지 기다려야합니다. 현재이 상황이 악화되면서, 몇몇 요원들은 손님에게 2022 년 말까지 예금 수령을 중단하라고 통지조차도됩니다. 연말 6 개월 동안, 일반 관세청의 예비 통계에 따르면 베트남으로 수입 된 자동차 금액. 모든 종류의 63,731 대의 차량에 총 1,573 억 달러의 총 가치가있었습니다. 작년 같은 기간에 비해이 수치는 21.4% 감소하고 14.4% 감소했습니다. 특히 중"&amp;"국, 태국, 인도네시아에서 제조 된 주로 9 대의 차량 이하의 조립 된 트럭 등 49,050 대의 차량, 거의 9 억 9 천만 USD 및 트럭으로 수입 된 차량이 적은 차량으로 제조되었습니다. 8,988 대의 차량으로 수입, 3 억 2,850 만 달러의 회전율. 베트남의 자동차 제조업체 협회 (VAMA)에 따르면 2022 년 첫 6 개월 동안 VAMA 회원 부대는 2021 년 같은 기간에 비해 34% 증가한 모든 종류의 201,840 대의 차량을 소비했"&amp;"습니다. 여행용 자동차는 157,935 대의 차량에 도달했습니다. ; 상용차 40,498 대의 차량, 5% 하락 및 전문 차량은 3,407 대의 차량으로 2021 년에 비해 12% 증가했습니다. 많은 전문가들은이 결과가 주로 국내 조립 차량의 등록비에 대한 등록비의 50% 감소로 인한 것이라고 밝혔다. 그러나이 우선 정책은 5 월 말부터 베트남 자동차 시장이 느리게 진행되고 감소하기 시작한다는 점과 함께 끝났습니다. 업계의 많은 전문가들에 따르면, 지난"&amp;" 몇 달 동안 시장은 어렵다고한다. 전체 범위. 브리지. 경제 및 도시와 공유하는 경제 관리 석사 Hoang Thi Thu Phuong은 다음과 같이 말했습니다 :“많은 베트남 사람들에게 자동차를 사는 것은 여전히 ​​매우 중요하고 세 심하게 계산됩니다. 더 이상 등록비를 줄이지 않고 많은 가족이 더 조심스럽게 만들었고, 다른 인센티브를 기다리기 위해 자동차를 구입하려는 의도를 일시적으로 중단했습니다.” Hoang Thi Thu Phuong 마스터는 올"&amp;"해 하반기 시장 전망과 관련하여 베트남 자동차 시장이 덜 흥미 진진했지만 7 번째 달 이후에 높은 수요는 수요가 증가하고 지난 몇 달 동안 집중할 것이라고 말했다. 자동차 시장은 계속 부족합니다. 자동차의 부족과 한 번에 집중에 대한 수요가 증가함에 따라 소비자는 상당한 단점을 겪을 수 있습니다. 연말까지 수입 된 자동차의 가격이 상승 할 것입니다. 에이전트는 또한 고객의 참을성없는 심리학을 활용하여 많은 추가 요금을 제공 할 수 있으며 등록비는 100"&amp;"%수집되었습니다. Hoang Thi Thu Phuong은“따라서 연말 근처에 차를 구매하기 위해 시간을 기다리고 선택하면 많은 고객이 더 어려움을 겪을 수 있습니다. 특히 수입 자동차 제품에 대한 고객 그룹이 더 어려워 질 수 있습니다. Pham Thanh Hai 박사는 경제 및 도시 경제학자에 따르면, 앞으로 베트남의 자동차 시장을위한 복잡하고 예측할 수없는 많은 개발이있을 것이라고 말했다. 수입 된 자동차와 국가에서 조립할 부품 및 예비 부품은 거의"&amp;" 없기 때문에 2022 년 하반기에 새로운 차량의 새로운 공급은 소비 요구에 충분하지 않을 가능성이 높습니다. Dao Vu (일반)")</f>
        <v xml:space="preserve"> 지난 1 년 동안 경제 및 도시의 자동차가 부족한 것은 전 세계 자동차 산업이 컴퓨터 칩 및 기타 중요한 부품의 부족으로 어려움을 겪어 생산으로 생산을 겪게되었습니다. 좁아지고 배송, 자동차 가격을 빠르게 추진합니다. 메르세데스, BMW 또는 폭스 바겐과 같은 많은 대형 자동차 제조업체는 천천히 부품의 대체 소스를 찾고 있습니다. 이로 인해 생산이 좁아지고 배달되며 자동차 가격이 오래되고 새로 급등하여 수백만 명의 소비자의 범위를 초과합니다. 이 뉴스에 따르면 TC Group (Thanh Cong Group)에 따르면 2022 년 6 월 현대 자동차의 총 판매량은 4,278 대의 자동차에 도달했으며 2022 년 5 월에 비해 34% 감소했습니다. 현대 악센트는 2022 년 5 월에 1,086 대의 자동차를 가진 2022 년 5 월에 비해 40.5% 하락한 2022 년 5 월 최고의 판매 모델로 계속해서 최고의 판매 모델로 계속되고 있습니다. 현대 크레타는 830 대의 자동차로 2 위를 차지했으며, 전월에 비해 14.8% 하락했다. 현대 투손은 2022 년 5 월에 비해 26.2% 감소한 479 대의 차량을 달성했습니다. 다음 순위의 모델은 Grand I10, Santa Fe &amp; Elantra입니다. 상업용 차량은 전월에 비해 23.8% 감소한 998 대의 차량 판매를 달성했습니다. TC Group의 대표는 다음과 같이 인정했다. 부품 부족은 반도체 위기로 인해 베트남의 모든 현대 제품에서 발생하며 칩 부족은 전 세계적으로 극복되지 않았다. 동시에, 그것은 또한 일부 영역에서 Covid-19의 상황과 정치 상황의 부정적인 발전의 영향으로 인한 것입니다. 현대 Thanh Cong Ninh Binh Factory의 생산 활동은 고객의 실제 요구의 작은 부분만을 충족합니다. TC Group에 따르면, 올해 첫 6 개월 동안 36,397 대의 자동차가 고객에게 도달했으며 2021 년 같은 기간에 34,035 대의 자동차에 비해 6.5% 증가했습니다. 상황의 점진적인 안정성으로 경제, 세계 정치, TC. 그룹은 현대 자동차 제품의 공급이 가까운 시일 내 초기에 개선 될 것으로 예상합니다. 몇 달 안에 "뜨거운"자동차는 Sonet, Toyota Raize, Kia Seltos, Hyundai Santa Fe와 같은 많은 사람들의 관심이 부족합니다. 딜러조차도 승객을 지불 할 자동차가 아직 알려지지 않았기 때문에 일부 자동차에 대한 예금을 감히받지 않아야합니다. 주문 자동차조차도 2023 년으로 돌아 왔습니다. 2021 년 말 베트남에서 출시 된 이후로 출시되기 전에 Raize를 구매 한 고객만이 2022 년 6 월까지 기다려야합니다. 현재이 상황이 악화되면서, 몇몇 요원들은 손님에게 2022 년 말까지 예금 수령을 중단하라고 통지조차도됩니다. 연말 6 개월 동안, 일반 관세청의 예비 통계에 따르면 베트남으로 수입 된 자동차 금액. 모든 종류의 63,731 대의 차량에 총 1,573 억 달러의 총 가치가있었습니다. 작년 같은 기간에 비해이 수치는 21.4% 감소하고 14.4% 감소했습니다. 특히 중국, 태국, 인도네시아에서 제조 된 주로 9 대의 차량 이하의 조립 된 트럭 등 49,050 대의 차량, 거의 9 억 9 천만 USD 및 트럭으로 수입 된 차량이 적은 차량으로 제조되었습니다. 8,988 대의 차량으로 수입, 3 억 2,850 만 달러의 회전율. 베트남의 자동차 제조업체 협회 (VAMA)에 따르면 2022 년 첫 6 개월 동안 VAMA 회원 부대는 2021 년 같은 기간에 비해 34% 증가한 모든 종류의 201,840 대의 차량을 소비했습니다. 여행용 자동차는 157,935 대의 차량에 도달했습니다. ; 상용차 40,498 대의 차량, 5% 하락 및 전문 차량은 3,407 대의 차량으로 2021 년에 비해 12% 증가했습니다. 많은 전문가들은이 결과가 주로 국내 조립 차량의 등록비에 대한 등록비의 50% 감소로 인한 것이라고 밝혔다. 그러나이 우선 정책은 5 월 말부터 베트남 자동차 시장이 느리게 진행되고 감소하기 시작한다는 점과 함께 끝났습니다. 업계의 많은 전문가들에 따르면, 지난 몇 달 동안 시장은 어렵다고한다. 전체 범위. 브리지. 경제 및 도시와 공유하는 경제 관리 석사 Hoang Thi Thu Phuong은 다음과 같이 말했습니다 :“많은 베트남 사람들에게 자동차를 사는 것은 여전히 ​​매우 중요하고 세 심하게 계산됩니다. 더 이상 등록비를 줄이지 않고 많은 가족이 더 조심스럽게 만들었고, 다른 인센티브를 기다리기 위해 자동차를 구입하려는 의도를 일시적으로 중단했습니다.” Hoang Thi Thu Phuong 마스터는 올해 하반기 시장 전망과 관련하여 베트남 자동차 시장이 덜 흥미 진진했지만 7 번째 달 이후에 높은 수요는 수요가 증가하고 지난 몇 달 동안 집중할 것이라고 말했다. 자동차 시장은 계속 부족합니다. 자동차의 부족과 한 번에 집중에 대한 수요가 증가함에 따라 소비자는 상당한 단점을 겪을 수 있습니다. 연말까지 수입 된 자동차의 가격이 상승 할 것입니다. 에이전트는 또한 고객의 참을성없는 심리학을 활용하여 많은 추가 요금을 제공 할 수 있으며 등록비는 100%수집되었습니다. Hoang Thi Thu Phuong은“따라서 연말 근처에 차를 구매하기 위해 시간을 기다리고 선택하면 많은 고객이 더 어려움을 겪을 수 있습니다. 특히 수입 자동차 제품에 대한 고객 그룹이 더 어려워 질 수 있습니다. Pham Thanh Hai 박사는 경제 및 도시 경제학자에 따르면, 앞으로 베트남의 자동차 시장을위한 복잡하고 예측할 수없는 많은 개발이있을 것이라고 말했다. 수입 된 자동차와 국가에서 조립할 부품 및 예비 부품은 거의 없기 때문에 2022 년 하반기에 새로운 차량의 새로운 공급은 소비 요구에 충분하지 않을 가능성이 높습니다. Dao Vu (일반)</v>
      </c>
    </row>
    <row r="24" spans="1:8" ht="15.75" customHeight="1" x14ac:dyDescent="0.3">
      <c r="A24" s="1">
        <v>22</v>
      </c>
      <c r="B24" s="2" t="s">
        <v>83</v>
      </c>
      <c r="C24" s="2" t="str">
        <f ca="1">IFERROR(__xludf.DUMMYFUNCTION("GOOGLETRANSLATE(B24,""vi"",""ko"")"),"FLC는 대나무 항공에 대한 VND 955 억의 손실을 부담합니다.")</f>
        <v>FLC는 대나무 항공에 대한 VND 955 억의 손실을 부담합니다.</v>
      </c>
      <c r="D24" s="2" t="s">
        <v>84</v>
      </c>
      <c r="E24" s="2" t="str">
        <f ca="1">IFERROR(__xludf.DUMMYFUNCTION("GOOGLETRANSLATE(D24,""vi"",""ko"")"),"2022 년 7 월 30 일")</f>
        <v>2022 년 7 월 30 일</v>
      </c>
      <c r="F24" s="3" t="s">
        <v>85</v>
      </c>
      <c r="G24" s="2" t="s">
        <v>86</v>
      </c>
      <c r="H24" s="2" t="str">
        <f ca="1">IFERROR(__xludf.DUMMYFUNCTION("GOOGLETRANSLATE(G24,""vi"",""ko"")"),"   FLC Group (Hose : FLC)은 2022 년 2 분기에 통합 재무 제표를 발표하여 여전히 만족스럽지 않은 비즈니스 결과를 발표했습니다. 대나무가 큰 손실에 따라, FLC의 매출은 2021 년 같은 기간에 비해 63% 감소한 6 억 2,300 억 달러 이상에 도달했기 때문에, 상품, 부동산 사업, 서비스 제공은 거의 절반에 비해 2021 년에 거의 절반이 감소했습니다. . 해당 판매 비용은 VND 이상에서 1,800 억 VND 이상에서 4"&amp;",72 억으로 급격히 떨어졌습니다. 금융 수익은 6 천억 Vnd 이상에서 6,55 억 Vnd로 급격히 감소했습니다. 이 기간 동안 FLC는 합작 회사로부터 3,170 억 VND 이상의 손실을 일으켰습니다. 2021 년 같은 기간 의이 손실은 50 억 명이 넘었습니다. FLC의 재무 비용과 판매 비용은 같은 기간에 비해 감소했지만 비즈니스 관리 비용은 VND 295 억으로 급격히 증가했습니다. 따라서 FLC의 비즈니스 활동으로 인한 순이익은 6,370 억"&amp;" 동입니다. 일반적으로, 640 억 동의 세금 후 FLC 홀, 2021 년 2 분기는 여전히 210 억 동의 이익을 가지고 있습니다. FLC는 회사가 비즈니스 부문을 재구성하고 주요 리더십 직원을 변화시키는 과정에 있기 때문에 판매 수익과 금융 수익은 급격히 감소했다고 말했다. 성수기의 리조트 비즈니스 활동으로 인해 판매 및 관리 비용이 증가합니다. 놀랍게도 Bamboo Airways는 FLC가 대담한 이유 중 하나입니다. Bui Hai Huyen 총재"&amp;"의 FLC의 설명에 따르면, FLC는 항공 투자로부터 316 억 VND의 손실로 인해 영향을 받았으며, 2022 년 2 분기 세금 반전 후 이익을 얻었습니다. 재무 제표는 FLC가 Bamboo Airways의 헌장 수도의 21.7%를 직접 통제했으며, 이는 VND 4,015 억에 대한 투자와 동일합니다. 이 회사의 손실은 거의 VND 955 억에 달했으며 연말에 비해 급격히 증가했습니다. 또한 FLC는 증권 투자에서 1,340 억 VND 이상의 손실을 "&amp;"기록했습니다. 비즈니스 증권 목록은 그룹 생태계의 3 코드를 보유한 FLC가 FLC, HAI 및 AMD임을 보여줍니다. 특히,이 코드에서 올해 초의 합리적인 가치 인 두 개의 가장 큰 홀에 대한 투자는 1,700 억 Vnd이지만 합리적인 가치는 거의 400 억 달러에 불과합니다. 1 월 에이 기업은 수익 목표가 거의 2,700 억 VND로 2,100 억 VND로 추정되는 이익을 기록했다. 지난 2/4 분기에 갑자기 사업을하지 않으면 FLC는이 계획을 이"&amp;"행하지 않을 것입니다. 현재이 그룹은 사업 계획을 승인하기 위해 2022 년 연례 주주 총회를 조직 할 시간을 발표하지 않았습니다. 2 분기 손실은 FLC 상반기 후 FLC를 1,105 억 VND로 올렸다. VND 621 억 이사회의 대출은 2022 년 2 분기/2022 년에 종료되었으며, FLC는 총 36,299 억 VND의 총 자산에 도달했으며, 이는 2,512 억 2 천 2 백만 대 이상 증가하여 연말에 비해 거의 7.5%에 해당합니다. 부채는 연"&amp;"말에 비해 27,569 억 동에 비해 3,500 억 이상 증가했습니다. 특히, FLC의 단기 대출에서, ORIBLE Commercial Joint Bank (OCB)의 부채 외에도 Agribank의 NCB (National Commercial Popce Bank), Agribank의 부채 외에도 MR에서 추가 대출 단기 부채 621 억 Le Thai Sam. Sam 씨는 7 월 2 일 Doan Huu Doan 씨, Le Ba Nguyen 옆에서 2 차 "&amp;"특별 주주 총회에서 FLC가 선출 한 이사회의 3 명의 신입 회원 중 하나입니다. 현재 FLC 회장은 Le Ba Nguyen 씨 - Trinh Van Quyet의 아내입니다. 게다가 Bui Hai Huyen 씨는 영구 부회장입니다. Dang Tat Thang 씨는 7 월 2 일 FLC 부사장으로 선출되었습니다. 그러나 Thang은 FLC 생태계의 모든 직책에 사임했다. 구체적으로, 7 월 29 일, Bamboo Airways는 Dang Tat Thang"&amp;" 씨가 7 월 27 일부터 총재의 직책을 맡지 않았다고 발표했다. 이 회사는 Nguyen Manh Quan 씨를 임명했다. Thang 씨는 또한 항공 회장과 FLC 이사회의 부회장을 떠나기위한 신청서로 사임하도록 신청했습니다. 전, 7 월 13 일, 주식 시장 조작 행위를 조사하기 위해 일시적으로 구금 된 후 Trinh Van Quyet을 대신하여 그룹을 운영 할 권한이있는 Vu Dang Hai Yen 씨는 신청서를 제출했습니다. 제안서 제안. 개인적인"&amp;" 이유로 차장으로 사임하는 것. FLC는 최근 감사 회사를 찾았습니다. 구체적으로, Viet 감사 회사는 FLC Group의 2021 년 재무 제표 감사 단위가 될 것입니다. 감사 재무 제표의 제출이 지연되어 FLC 주식이 벌금을 부과하고 제한된 거래를 시작했으며 6 월 1 일부터 오후에만 거래되었습니다. 이 사업이 감사 장치를 발견한다는 사실은 주식이 하루 종일 거래되는 조건 중 하나입니다. FLC 코드는 7 월 30 일에 VND 5,430/주식에 도"&amp;"달하는 세션을 마무리합니다. 2022 년 1 월 피크 설정 시간과 비교 하여이 코드는 77%감소했습니다.")</f>
        <v xml:space="preserve">   FLC Group (Hose : FLC)은 2022 년 2 분기에 통합 재무 제표를 발표하여 여전히 만족스럽지 않은 비즈니스 결과를 발표했습니다. 대나무가 큰 손실에 따라, FLC의 매출은 2021 년 같은 기간에 비해 63% 감소한 6 억 2,300 억 달러 이상에 도달했기 때문에, 상품, 부동산 사업, 서비스 제공은 거의 절반에 비해 2021 년에 거의 절반이 감소했습니다. . 해당 판매 비용은 VND 이상에서 1,800 억 VND 이상에서 4,72 억으로 급격히 떨어졌습니다. 금융 수익은 6 천억 Vnd 이상에서 6,55 억 Vnd로 급격히 감소했습니다. 이 기간 동안 FLC는 합작 회사로부터 3,170 억 VND 이상의 손실을 일으켰습니다. 2021 년 같은 기간 의이 손실은 50 억 명이 넘었습니다. FLC의 재무 비용과 판매 비용은 같은 기간에 비해 감소했지만 비즈니스 관리 비용은 VND 295 억으로 급격히 증가했습니다. 따라서 FLC의 비즈니스 활동으로 인한 순이익은 6,370 억 동입니다. 일반적으로, 640 억 동의 세금 후 FLC 홀, 2021 년 2 분기는 여전히 210 억 동의 이익을 가지고 있습니다. FLC는 회사가 비즈니스 부문을 재구성하고 주요 리더십 직원을 변화시키는 과정에 있기 때문에 판매 수익과 금융 수익은 급격히 감소했다고 말했다. 성수기의 리조트 비즈니스 활동으로 인해 판매 및 관리 비용이 증가합니다. 놀랍게도 Bamboo Airways는 FLC가 대담한 이유 중 하나입니다. Bui Hai Huyen 총재의 FLC의 설명에 따르면, FLC는 항공 투자로부터 316 억 VND의 손실로 인해 영향을 받았으며, 2022 년 2 분기 세금 반전 후 이익을 얻었습니다. 재무 제표는 FLC가 Bamboo Airways의 헌장 수도의 21.7%를 직접 통제했으며, 이는 VND 4,015 억에 대한 투자와 동일합니다. 이 회사의 손실은 거의 VND 955 억에 달했으며 연말에 비해 급격히 증가했습니다. 또한 FLC는 증권 투자에서 1,340 억 VND 이상의 손실을 기록했습니다. 비즈니스 증권 목록은 그룹 생태계의 3 코드를 보유한 FLC가 FLC, HAI 및 AMD임을 보여줍니다. 특히,이 코드에서 올해 초의 합리적인 가치 인 두 개의 가장 큰 홀에 대한 투자는 1,700 억 Vnd이지만 합리적인 가치는 거의 400 억 달러에 불과합니다. 1 월 에이 기업은 수익 목표가 거의 2,700 억 VND로 2,100 억 VND로 추정되는 이익을 기록했다. 지난 2/4 분기에 갑자기 사업을하지 않으면 FLC는이 계획을 이행하지 않을 것입니다. 현재이 그룹은 사업 계획을 승인하기 위해 2022 년 연례 주주 총회를 조직 할 시간을 발표하지 않았습니다. 2 분기 손실은 FLC 상반기 후 FLC를 1,105 억 VND로 올렸다. VND 621 억 이사회의 대출은 2022 년 2 분기/2022 년에 종료되었으며, FLC는 총 36,299 억 VND의 총 자산에 도달했으며, 이는 2,512 억 2 천 2 백만 대 이상 증가하여 연말에 비해 거의 7.5%에 해당합니다. 부채는 연말에 비해 27,569 억 동에 비해 3,500 억 이상 증가했습니다. 특히, FLC의 단기 대출에서, ORIBLE Commercial Joint Bank (OCB)의 부채 외에도 Agribank의 NCB (National Commercial Popce Bank), Agribank의 부채 외에도 MR에서 추가 대출 단기 부채 621 억 Le Thai Sam. Sam 씨는 7 월 2 일 Doan Huu Doan 씨, Le Ba Nguyen 옆에서 2 차 특별 주주 총회에서 FLC가 선출 한 이사회의 3 명의 신입 회원 중 하나입니다. 현재 FLC 회장은 Le Ba Nguyen 씨 - Trinh Van Quyet의 아내입니다. 게다가 Bui Hai Huyen 씨는 영구 부회장입니다. Dang Tat Thang 씨는 7 월 2 일 FLC 부사장으로 선출되었습니다. 그러나 Thang은 FLC 생태계의 모든 직책에 사임했다. 구체적으로, 7 월 29 일, Bamboo Airways는 Dang Tat Thang 씨가 7 월 27 일부터 총재의 직책을 맡지 않았다고 발표했다. 이 회사는 Nguyen Manh Quan 씨를 임명했다. Thang 씨는 또한 항공 회장과 FLC 이사회의 부회장을 떠나기위한 신청서로 사임하도록 신청했습니다. 전, 7 월 13 일, 주식 시장 조작 행위를 조사하기 위해 일시적으로 구금 된 후 Trinh Van Quyet을 대신하여 그룹을 운영 할 권한이있는 Vu Dang Hai Yen 씨는 신청서를 제출했습니다. 제안서 제안. 개인적인 이유로 차장으로 사임하는 것. FLC는 최근 감사 회사를 찾았습니다. 구체적으로, Viet 감사 회사는 FLC Group의 2021 년 재무 제표 감사 단위가 될 것입니다. 감사 재무 제표의 제출이 지연되어 FLC 주식이 벌금을 부과하고 제한된 거래를 시작했으며 6 월 1 일부터 오후에만 거래되었습니다. 이 사업이 감사 장치를 발견한다는 사실은 주식이 하루 종일 거래되는 조건 중 하나입니다. FLC 코드는 7 월 30 일에 VND 5,430/주식에 도달하는 세션을 마무리합니다. 2022 년 1 월 피크 설정 시간과 비교 하여이 코드는 77%감소했습니다.</v>
      </c>
    </row>
    <row r="25" spans="1:8" ht="15.75" customHeight="1" x14ac:dyDescent="0.3">
      <c r="A25" s="1">
        <v>23</v>
      </c>
      <c r="B25" s="2" t="s">
        <v>87</v>
      </c>
      <c r="C25" s="2" t="str">
        <f ca="1">IFERROR(__xludf.DUMMYFUNCTION("GOOGLETRANSLATE(B25,""vi"",""ko"")"),"학용품의 시장 : 구매력 증가, 베트남 상품은 시장 점유율을 차지합니다.")</f>
        <v>학용품의 시장 : 구매력 증가, 베트남 상품은 시장 점유율을 차지합니다.</v>
      </c>
      <c r="D25" s="2" t="s">
        <v>84</v>
      </c>
      <c r="E25" s="2" t="str">
        <f ca="1">IFERROR(__xludf.DUMMYFUNCTION("GOOGLETRANSLATE(D25,""vi"",""ko"")"),"2022 년 7 월 30 일")</f>
        <v>2022 년 7 월 30 일</v>
      </c>
      <c r="F25" s="3" t="s">
        <v>88</v>
      </c>
      <c r="G25" s="2" t="s">
        <v>89</v>
      </c>
      <c r="H25" s="2" t="str">
        <f ca="1">IFERROR(__xludf.DUMMYFUNCTION("GOOGLETRANSLATE(G25,""vi"",""ko"")"),"   PV의 조사에 따르면 2022-2023 년의 새 학년도는 다가 갔다. 올해의 학용품 시장은 설계와 구매력 증가가 매우 다양했다. 소비자는 제품 품질, 저렴한 가격에 만족합니다. 지난 몇 년 동안 우울한 학용품의 시장은 상품 공급망에 대한 Covid-19 전염병의 전염병에 의해 영향을 받았다. 이 항목들은 온라인 학습으로 인해 시장 점유율이 급격히 감소합니다. 하노이 시티의 문구를 전문으로하는 서점 및 상점 에서이 품목의 구매력, 특히 교과서와 가방"&amp;"이 증가하기 시작했습니다. 게다가 펜, 통치자, 나침반, eke, 학습 모델과 같은 필요한 품목은 또한 부모와 학생 인 많은 구매자를 유치합니다. Giang Vo Street (Dong Da, Hanoi)의 서점에서 여기에서 쇼핑하는 것은 매우 생생합니다. 오후 16 시부 터 오후 2 시까 지 시간 프레임에 따르면이 매장은 많은 고객에게 방문하고 쇼핑 할 수있는 최대 용량으로 작동하는 시간입니다. 학교 연령의 많은 어린이들을 끌어 들이고, 도시의 학부모"&amp;" 및 학생들이 새 학년을 준비하기 위해 다가오고 있습니다. 여기에서 Thien Long, Hai Tien, Hong Ha, Ben Nghe, Kim Long 등과 같은 국내 및 브랜드 제품은 Uy Uy Uy Long -Time의 신뢰성 때문에 대부분의 고객이 선택할 수있는 많은 수의 고객에 의해 신뢰됩니다. Nguyen Manh Cuong (Hanoi University of Culture의 3 학년 학생) 은이 서점에서 부분적으로 일하고 있으며 2 년"&amp;" 전 번역의 영향으로 서점도 어려웠습니다. 특히 2021 년, 사회적 방식, 주로 온라인 채널을 통해 구매하는 고객의 수. 그러나 올해 방문객 수가 다시 증가했습니다. 최근에는 고객이 점점 더 혼잡하고 주로 선택된 국내 제품을 보유하고 있습니다. 올해 고급 컴퓨터 제품의 경우 ""고유 한""제품은 CASIO FX-9860GIII의 경우 680 만 VND에서 Texas Instruments Ti-Nspire CX의 경우 거의 800 만 VND까지 제공됩니"&amp;"다. 이 서점에 의해. 디자인이 다양합니다. Cuong은“이것은 아마도 베트남에서 소비자가 관심을 갖고있는 빈약 한 제품 중 하나 일 것입니다. Bui Hang 씨 - Dong Da의 Lang Thuong Street에있는 학교 용품 상점의 소유자는 작년에 사회적 방식의 휴식으로 인해 판매 된 상품의 양이 적었다고 말했다. 교과서는 많이 존재합니다. 올해이 질병은 통제되고 제품은 매진되었으며 그녀는 새로운 부지를 적극적으로 수입했습니다. 이 상점에서 수"&amp;"요를 자극하기 위해,이 상점에서는 품목의 10-15%가 교과서이며, 노트북의 경우 20%, 펜, 통치자 등의 학용품의 경우 25% 할인 프로그램이 있습니다. 책의. 이 지역의 다른 많은 문구 상점에서,이 나라에서 생산 된 국내 품목도 지배적입니다. 이코노미스트 Vu Vinh Phu에 따르면,“포스트 폴란드 경제 Covid19는 모든 사람들이 보는 것, 즉 상품의 가격이 급격히 증가하고 대규모 국내 제조 기업에 대한 압력, 대규모 국가, 수입 품목은 비싸"&amp;"다는 것을 분명히 반영했습니다. 그 당시 사람들은 현명하게 상품을 선택해야하며, 저축 지출을 줄이려면 국내 상품의 생산을 홍보하고 베트남 상품을 사용하는 베트남인의 우선 순위를 정해야합니다.” 어린이를위한 학용품을 간절히 간절히 바라는 분위기에서 ""Broken Heart""에 들어가려고합니다. Nguyen Thi Lien (Dong da, Hanoi)은 새 교과서를 구매하기 위해 서점에서 매우 일찍 순위를 매 깁니다. 몇 가지 학습 항목을 첨부하십시오"&amp;". 어린이들. 그녀는 즉시 주문하고 사전에 구입하지 않았다면 입장 시간에 대한 두려움,이 품목들은 ""매진"", 너무 높은 가격을 구매하는 걱정, 그리고 그녀를 두려워하게 한 비용을 말했다. 조차도, 그녀는 제조업체가 시장에 공급할 수 없었기 때문에 구매할 책이 없을 까봐 두려웠습니다. 또한이 학부모의 경험에 따르면, 학용품을 구매할 때 부모는 자녀의 관심사, 연령 및 성별에 맞는 제품을 선택하여 안전을 보장하는 것을 고려해야합니다. 표준에 따라 사용하"&amp;"면서 안전합니다. 호 친")</f>
        <v xml:space="preserve">   PV의 조사에 따르면 2022-2023 년의 새 학년도는 다가 갔다. 올해의 학용품 시장은 설계와 구매력 증가가 매우 다양했다. 소비자는 제품 품질, 저렴한 가격에 만족합니다. 지난 몇 년 동안 우울한 학용품의 시장은 상품 공급망에 대한 Covid-19 전염병의 전염병에 의해 영향을 받았다. 이 항목들은 온라인 학습으로 인해 시장 점유율이 급격히 감소합니다. 하노이 시티의 문구를 전문으로하는 서점 및 상점 에서이 품목의 구매력, 특히 교과서와 가방이 증가하기 시작했습니다. 게다가 펜, 통치자, 나침반, eke, 학습 모델과 같은 필요한 품목은 또한 부모와 학생 인 많은 구매자를 유치합니다. Giang Vo Street (Dong Da, Hanoi)의 서점에서 여기에서 쇼핑하는 것은 매우 생생합니다. 오후 16 시부 터 오후 2 시까 지 시간 프레임에 따르면이 매장은 많은 고객에게 방문하고 쇼핑 할 수있는 최대 용량으로 작동하는 시간입니다. 학교 연령의 많은 어린이들을 끌어 들이고, 도시의 학부모 및 학생들이 새 학년을 준비하기 위해 다가오고 있습니다. 여기에서 Thien Long, Hai Tien, Hong Ha, Ben Nghe, Kim Long 등과 같은 국내 및 브랜드 제품은 Uy Uy Uy Long -Time의 신뢰성 때문에 대부분의 고객이 선택할 수있는 많은 수의 고객에 의해 신뢰됩니다. Nguyen Manh Cuong (Hanoi University of Culture의 3 학년 학생) 은이 서점에서 부분적으로 일하고 있으며 2 년 전 번역의 영향으로 서점도 어려웠습니다. 특히 2021 년, 사회적 방식, 주로 온라인 채널을 통해 구매하는 고객의 수. 그러나 올해 방문객 수가 다시 증가했습니다. 최근에는 고객이 점점 더 혼잡하고 주로 선택된 국내 제품을 보유하고 있습니다. 올해 고급 컴퓨터 제품의 경우 "고유 한"제품은 CASIO FX-9860GIII의 경우 680 만 VND에서 Texas Instruments Ti-Nspire CX의 경우 거의 800 만 VND까지 제공됩니다. 이 서점에 의해. 디자인이 다양합니다. Cuong은“이것은 아마도 베트남에서 소비자가 관심을 갖고있는 빈약 한 제품 중 하나 일 것입니다. Bui Hang 씨 - Dong Da의 Lang Thuong Street에있는 학교 용품 상점의 소유자는 작년에 사회적 방식의 휴식으로 인해 판매 된 상품의 양이 적었다고 말했다. 교과서는 많이 존재합니다. 올해이 질병은 통제되고 제품은 매진되었으며 그녀는 새로운 부지를 적극적으로 수입했습니다. 이 상점에서 수요를 자극하기 위해,이 상점에서는 품목의 10-15%가 교과서이며, 노트북의 경우 20%, 펜, 통치자 등의 학용품의 경우 25% 할인 프로그램이 있습니다. 책의. 이 지역의 다른 많은 문구 상점에서,이 나라에서 생산 된 국내 품목도 지배적입니다. 이코노미스트 Vu Vinh Phu에 따르면,“포스트 폴란드 경제 Covid19는 모든 사람들이 보는 것, 즉 상품의 가격이 급격히 증가하고 대규모 국내 제조 기업에 대한 압력, 대규모 국가, 수입 품목은 비싸다는 것을 분명히 반영했습니다. 그 당시 사람들은 현명하게 상품을 선택해야하며, 저축 지출을 줄이려면 국내 상품의 생산을 홍보하고 베트남 상품을 사용하는 베트남인의 우선 순위를 정해야합니다.” 어린이를위한 학용품을 간절히 간절히 바라는 분위기에서 "Broken Heart"에 들어가려고합니다. Nguyen Thi Lien (Dong da, Hanoi)은 새 교과서를 구매하기 위해 서점에서 매우 일찍 순위를 매 깁니다. 몇 가지 학습 항목을 첨부하십시오. 어린이들. 그녀는 즉시 주문하고 사전에 구입하지 않았다면 입장 시간에 대한 두려움,이 품목들은 "매진", 너무 높은 가격을 구매하는 걱정, 그리고 그녀를 두려워하게 한 비용을 말했다. 조차도, 그녀는 제조업체가 시장에 공급할 수 없었기 때문에 구매할 책이 없을 까봐 두려웠습니다. 또한이 학부모의 경험에 따르면, 학용품을 구매할 때 부모는 자녀의 관심사, 연령 및 성별에 맞는 제품을 선택하여 안전을 보장하는 것을 고려해야합니다. 표준에 따라 사용하면서 안전합니다. 호 친</v>
      </c>
    </row>
    <row r="26" spans="1:8" ht="15.75" customHeight="1" x14ac:dyDescent="0.3">
      <c r="A26" s="1">
        <v>24</v>
      </c>
      <c r="B26" s="2" t="s">
        <v>90</v>
      </c>
      <c r="C26" s="2" t="str">
        <f ca="1">IFERROR(__xludf.DUMMYFUNCTION("GOOGLETRANSLATE(B26,""vi"",""ko"")"),"Vinhomes는 2022 년 상반기 5,000 억 동을 이익")</f>
        <v>Vinhomes는 2022 년 상반기 5,000 억 동을 이익</v>
      </c>
      <c r="D26" s="2" t="s">
        <v>91</v>
      </c>
      <c r="E26" s="2" t="str">
        <f ca="1">IFERROR(__xludf.DUMMYFUNCTION("GOOGLETRANSLATE(D26,""vi"",""ko"")"),"2022 년 7 월 29 일")</f>
        <v>2022 년 7 월 29 일</v>
      </c>
      <c r="F26" s="3" t="s">
        <v>92</v>
      </c>
      <c r="G26" s="2" t="s">
        <v>93</v>
      </c>
      <c r="H26" s="2" t="str">
        <f ca="1">IFERROR(__xludf.DUMMYFUNCTION("GOOGLETRANSLATE(G26,""vi"",""ko"")"),"   Vinhomes 합동 주식 회사 (Hose : VHM)는 2 분기와 2022 년 첫 6 개월 동안 목표가 감소한 비즈니스 결과를 발표했습니다. 2022 년 2 분기, Vinhomes Vinhomes 의이 프로젝트에 예금을받는 것은 좋은 성장 수를 기록했습니다. 또한, Vinhomes에 양의 양의 돼지를 가져 오기 위해 일련의 사건이 조직되었습니다. 2022 년 6 월 말 까지이 프로젝트는 21 억 달러에 해당하는 49.073 억 달러의 소매 판매를"&amp;" 달성했습니다. 따라서 Vinhomes의 기록되지 않은 판매는 1,300 억 Vnd에 도달했으며, 이는 예금이며, 구매자는 집을 받기 위해 미리 지불했습니다. 이 매출은 2022 년 1 분기 말에 비해 127% 증가했습니다. Vinhomes는 이것이 다음 분기에 기록 된 잠재적 수입의 잠재적 원천이라고 말했다. 현재, 건설은 정해진 일정에 따라 잘 통제되어 연말에 수익의 핸드 오버 및 인정을 보장함으로써 회사가 연도 계획을 완료 할 수 있도록 도와줍니다"&amp;". 그러나 Vinhomes Ocean Park 1, Vinhomes Smart City 및 Vinhomes Grand Park를 포함한 현재 주요 프로젝트의 여러 세분으로 인해 아직 통합 순수익은 올해 첫 6 개월 동안 기록됩니다. 2022, 2022. Vinhomes 활동 및 비즈니스 협력 계약으로 인한 수익 및 비즈니스 협력 계약 및 재무 소득으로 기록 된 많은 로트가 18,946 억 동과 같은 연도에 비해 감소한 많은 부지가 포함되어 있습니다. 2"&amp;"021. 따라서, 세금의 총 통합 회계 이익은 올해의 첫 6 개월은 7,142 억 동금에 이르렀으며, 모회사의 세금이 각각 65%와 68% 감소한 후 모회사의 세금이 각각 5,49 억 달러에 이르렀습니다. 작년 같은 기간. 2022 년 첫 6 개월의 주당 소득 (EPS)은 VND 1,160에 도달했습니다. Vinhomes의 2022 연간 주주 회의는 VND 75,000 억의 수익 계획을 승인했으며 VND의 세금 후 20,000 억 명, 2021 년에 비"&amp;"해 12% 및 23% 하락한 후 이익은 금융 및 공공의 반년 후에 18% 만 구현했습니다. 비즈니스 목표. Vinhomes 합동 주식 회사의 이사회 회장 인 Pham Thieu Hoa 회장은 주주 총회에서 사회 주택이 Vinhomes의 새로운 방향이라고 말했다. ""올해, 우리는 Ho Chi Minh City와 Hanoi위원회에 파견을 위해 저소득 근로자를위한 사회 주택 지역 건설을 신청했습니다."" Vinhomes 대통령은 VND 3 억 -950 백만"&amp;"/단위의 가격을 공개했으며, Ho Chi Minh City와 Hanoi의 당국과 함께 일을 마쳤을 때 이루어질 것입니다. 주식 시장에서 Vinhomes의 VHM 주식도 연초부터 28% 감소했으며 주식 시장의 전반적인 감소. 7 월 28 일 말에 VHM은 58,800 VND/주식에 도달했습니다. 6 월 30 일 현재 Vinhomes 총 자산은 299,562 억 Vnd에 도달했으며, 주식은 지난해 같은 기간에 비해 42% 및 30% 증가한 VND 1,348"&amp;" 억에 이르렀습니다.")</f>
        <v xml:space="preserve">   Vinhomes 합동 주식 회사 (Hose : VHM)는 2 분기와 2022 년 첫 6 개월 동안 목표가 감소한 비즈니스 결과를 발표했습니다. 2022 년 2 분기, Vinhomes Vinhomes 의이 프로젝트에 예금을받는 것은 좋은 성장 수를 기록했습니다. 또한, Vinhomes에 양의 양의 돼지를 가져 오기 위해 일련의 사건이 조직되었습니다. 2022 년 6 월 말 까지이 프로젝트는 21 억 달러에 해당하는 49.073 억 달러의 소매 판매를 달성했습니다. 따라서 Vinhomes의 기록되지 않은 판매는 1,300 억 Vnd에 도달했으며, 이는 예금이며, 구매자는 집을 받기 위해 미리 지불했습니다. 이 매출은 2022 년 1 분기 말에 비해 127% 증가했습니다. Vinhomes는 이것이 다음 분기에 기록 된 잠재적 수입의 잠재적 원천이라고 말했다. 현재, 건설은 정해진 일정에 따라 잘 통제되어 연말에 수익의 핸드 오버 및 인정을 보장함으로써 회사가 연도 계획을 완료 할 수 있도록 도와줍니다. 그러나 Vinhomes Ocean Park 1, Vinhomes Smart City 및 Vinhomes Grand Park를 포함한 현재 주요 프로젝트의 여러 세분으로 인해 아직 통합 순수익은 올해 첫 6 개월 동안 기록됩니다. 2022, 2022. Vinhomes 활동 및 비즈니스 협력 계약으로 인한 수익 및 비즈니스 협력 계약 및 재무 소득으로 기록 된 많은 로트가 18,946 억 동과 같은 연도에 비해 감소한 많은 부지가 포함되어 있습니다. 2021. 따라서, 세금의 총 통합 회계 이익은 올해의 첫 6 개월은 7,142 억 동금에 이르렀으며, 모회사의 세금이 각각 65%와 68% 감소한 후 모회사의 세금이 각각 5,49 억 달러에 이르렀습니다. 작년 같은 기간. 2022 년 첫 6 개월의 주당 소득 (EPS)은 VND 1,160에 도달했습니다. Vinhomes의 2022 연간 주주 회의는 VND 75,000 억의 수익 계획을 승인했으며 VND의 세금 후 20,000 억 명, 2021 년에 비해 12% 및 23% 하락한 후 이익은 금융 및 공공의 반년 후에 18% 만 구현했습니다. 비즈니스 목표. Vinhomes 합동 주식 회사의 이사회 회장 인 Pham Thieu Hoa 회장은 주주 총회에서 사회 주택이 Vinhomes의 새로운 방향이라고 말했다. "올해, 우리는 Ho Chi Minh City와 Hanoi위원회에 파견을 위해 저소득 근로자를위한 사회 주택 지역 건설을 신청했습니다." Vinhomes 대통령은 VND 3 억 -950 백만/단위의 가격을 공개했으며, Ho Chi Minh City와 Hanoi의 당국과 함께 일을 마쳤을 때 이루어질 것입니다. 주식 시장에서 Vinhomes의 VHM 주식도 연초부터 28% 감소했으며 주식 시장의 전반적인 감소. 7 월 28 일 말에 VHM은 58,800 VND/주식에 도달했습니다. 6 월 30 일 현재 Vinhomes 총 자산은 299,562 억 Vnd에 도달했으며, 주식은 지난해 같은 기간에 비해 42% 및 30% 증가한 VND 1,348 억에 이르렀습니다.</v>
      </c>
    </row>
    <row r="27" spans="1:8" ht="15.75" customHeight="1" x14ac:dyDescent="0.3">
      <c r="A27" s="1">
        <v>25</v>
      </c>
      <c r="B27" s="2" t="s">
        <v>94</v>
      </c>
      <c r="C27" s="2" t="str">
        <f ca="1">IFERROR(__xludf.DUMMYFUNCTION("GOOGLETRANSLATE(B27,""vi"",""ko"")"),"도쿄 살 : 어린이를위한 인플루엔자 A 예방을위한 솔루션")</f>
        <v>도쿄 살 : 어린이를위한 인플루엔자 A 예방을위한 솔루션</v>
      </c>
      <c r="D27" s="2" t="s">
        <v>95</v>
      </c>
      <c r="E27" s="2" t="str">
        <f ca="1">IFERROR(__xludf.DUMMYFUNCTION("GOOGLETRANSLATE(D27,""vi"",""ko"")"),"2022 년 7 월 28 일")</f>
        <v>2022 년 7 월 28 일</v>
      </c>
      <c r="F27" s="3" t="s">
        <v>96</v>
      </c>
      <c r="G27" s="2" t="s">
        <v>97</v>
      </c>
      <c r="H27" s="2" t="str">
        <f ca="1">IFERROR(__xludf.DUMMYFUNCTION("GOOGLETRANSLATE(G27,""vi"",""ko"")"),"               도쿄 베트남 제약 공동 주식 회사의 도쿄 살 코 스프레이 병은 오늘날 인플루엔자 A 예방을 지원하는 효과적인 솔루션 중 하나입니다. 인플루엔자 A 인플루엔자 A에 대해 아는 것이 중요합니다. 인플루엔자 A는 두 시즌 사이 (독감 - 시즌) 사이에 전달 될 때 겨울 - 봄에 일반적으로 발생하는 급성 호흡기 감염입니다. 인플루엔자 A는 H1N1, H5N1, H7N9와 같은 인플루엔자 A 바이러스의 균주에 의해 발생합니다. 질병은 "&amp;"수분 먼지 입자를 통해 호흡기를 통해 퍼지고, 환자가 기침, 재채기 또는 물체와의 접촉, 바이러스 감염 표면, 눈, 코, 코, 입 ... 초기 증상을 통해 바이러스의 작은 방울이 배출됩니다. 인플루엔자 A 또는 일반적으로 계절적 인플루엔자 및 기타 호흡기 감염은 비슷합니다. 어린이는 열, 호흡기 감염 (기침, 재채기, 콧물과 같은), 인후염 등을 가질 수 있습니다. 인플루엔자에 감염된 어린이는 종종 열이 39-40 ° C, 혼잡 한 눈, 전체 혈액 목,"&amp;" 피로, 식욕 부진, 까다로운 울음 소리, 심한 심각한 사례는 호흡에 어려움, 폐렴, 기관지염에 따르면 ... 7 월 1 일부터 7 월 18 일까지 하노이는 2,605 건의 인플루엔자와 인플루엔자를 기록했지만 사망의 경우를 기록하지 않았다. 인플루엔자 사례의 수는 지난 2 개월 동안 증가하는 경향이있었습니다. 특히 1 월부터 4 월까지 사례 수는 400 건 미만입니다. 그러나 5 월부터 특히 6 월에 문제의 수가 증가한 887 건이 기록되었으며, 5 월"&amp;" (556 건)에 비해 60% 증가했습니다. 어린이를위한 도쿄 살 제품은 부모가 어린이를위한 인플루엔자 A를 예방할 수 있도록 안전하다고 느끼도록 도와줍니다. 인플루엔자 A에서 코를 올바르게 청소하는 단계 -1 단계 : 비누로 손을 청소하십시오. - 2 단계 : 스탠딩이나 앉은 자세로 제품을 사용하면 머리가 약간 위로 올라가 똑바로 보입니다. - 3 단계 : 병을 부드럽게 흔들어 용액을 녹입니다. - 4 단계 : 노즐 헤드에 검지 손가락을 넣고 노즐을 "&amp;"콧 구멍에 넣고 노즐을 각 코를 1 ~ 2 배 빠르게 누릅니다. - 5 단계 : 차례로 각 코를 덮고 과도한 용액으로 쓰레기를 덮은 다음 부드러운 타월로 닦아 내고 노즐 보호를 덮습니다. 많은 의사들에 따르면, 비강 위생, 생리 식염수와 같은 기존의 솔루션을 갖는 경구 위생, 일반적으로 특정 염증성 질환, 특히 인플루엔자 A에 대한 치료가 아닙니다. 따라서 활성 독감 백신 외에 질병을 효과적으로 예방하기 위해 도쿄 SAL과 같은 비강 스프레이 제품을 사"&amp;"용하는 것은 신체, 특히 어린 자녀가있는 가족을 보호하는 데 필요한 조치 중 하나입니다. 도쿄 바이러스의 3 가지 제품 세트, 도쿄 Sal의 성인을위한 3 가지 제품 세트 도쿄 베트남 제약 공동 주식 회사의 어린이는 일본의 도쿄 제약의 고급 제품 라인입니다. 도쿄 살 제품의 이점. 3 가지 제품 세트는 항균, 염증, 흙을 씻어내는 데 도움이 될뿐만 아니라 코를 청소하고 예방 및 치료를 지원합니다. 비 인두염, 콧물, 콧물, 알레르기 성 비염, 급성 및 "&amp;"만성 부비동염, 코스 코, 코 코스. .. 코 환기를 돕고 숨을 쉬기 쉽습니다. 특히, 박테리아, 바이러스 침입, 치료 지원 및 독감 박테리아, 계절 독감, 인플루엔자 A 예방, 바이러스, 인플루엔자 A를 예방하는 데 도움이됩니다. 코는 호흡기의 주요 게이트웨이라고 말할 수 있습니다. 바이러스의 99.99%를 직접 예방하고 제거하고 보호 필름을 떠나 신체가 비강을 곱하기 전에 박테리아를 제거하고 폐 배양으로 침투하는 데 도움이됩니다. 많은 사람들이 종종"&amp;" 구강에 중점을 둡니다. 호흡기 시스템보다는 위생. 그러나 인플루엔자 A가 호흡기를 통해 빠르게 퍼지는 시점에서 기후 변화, 연기 환경, ... 코 위생은 구강 관리만큼 중요합니다. 위의 기사를 통해 현재 인기있는 코 위생 제품에 대한 정보를 파악하고 자신과 가족에게 올바른 선택을하길 바랍니다. 자세한 내용은 Tokyo Pharma 제품에 대한 자세한 내용을 확인하십시오. 자세한 내용은 문의하십시오 : Tokyo Vietnam Pharmaceutical"&amp;" Joint Company 본사 : 23 Lot 01B Trung Yen 11, Trung Yen Urban Area, Trung Hoa Ward, Cau Giay District, Hanoi. 중앙 사무실; No. 116 Nguyen Huy Tuong, Da Nang City의 Lien Chieu 지구. 남부 사무실 : No. 51 Bau Cat 8, Ward 14, Ho Chi Minh City, Tan Binh District. 핫라인 : 0704"&amp;".85.85.85-09.3586.3588")</f>
        <v xml:space="preserve">               도쿄 베트남 제약 공동 주식 회사의 도쿄 살 코 스프레이 병은 오늘날 인플루엔자 A 예방을 지원하는 효과적인 솔루션 중 하나입니다. 인플루엔자 A 인플루엔자 A에 대해 아는 것이 중요합니다. 인플루엔자 A는 두 시즌 사이 (독감 - 시즌) 사이에 전달 될 때 겨울 - 봄에 일반적으로 발생하는 급성 호흡기 감염입니다. 인플루엔자 A는 H1N1, H5N1, H7N9와 같은 인플루엔자 A 바이러스의 균주에 의해 발생합니다. 질병은 수분 먼지 입자를 통해 호흡기를 통해 퍼지고, 환자가 기침, 재채기 또는 물체와의 접촉, 바이러스 감염 표면, 눈, 코, 코, 입 ... 초기 증상을 통해 바이러스의 작은 방울이 배출됩니다. 인플루엔자 A 또는 일반적으로 계절적 인플루엔자 및 기타 호흡기 감염은 비슷합니다. 어린이는 열, 호흡기 감염 (기침, 재채기, 콧물과 같은), 인후염 등을 가질 수 있습니다. 인플루엔자에 감염된 어린이는 종종 열이 39-40 ° C, 혼잡 한 눈, 전체 혈액 목, 피로, 식욕 부진, 까다로운 울음 소리, 심한 심각한 사례는 호흡에 어려움, 폐렴, 기관지염에 따르면 ... 7 월 1 일부터 7 월 18 일까지 하노이는 2,605 건의 인플루엔자와 인플루엔자를 기록했지만 사망의 경우를 기록하지 않았다. 인플루엔자 사례의 수는 지난 2 개월 동안 증가하는 경향이있었습니다. 특히 1 월부터 4 월까지 사례 수는 400 건 미만입니다. 그러나 5 월부터 특히 6 월에 문제의 수가 증가한 887 건이 기록되었으며, 5 월 (556 건)에 비해 60% 증가했습니다. 어린이를위한 도쿄 살 제품은 부모가 어린이를위한 인플루엔자 A를 예방할 수 있도록 안전하다고 느끼도록 도와줍니다. 인플루엔자 A에서 코를 올바르게 청소하는 단계 -1 단계 : 비누로 손을 청소하십시오. - 2 단계 : 스탠딩이나 앉은 자세로 제품을 사용하면 머리가 약간 위로 올라가 똑바로 보입니다. - 3 단계 : 병을 부드럽게 흔들어 용액을 녹입니다. - 4 단계 : 노즐 헤드에 검지 손가락을 넣고 노즐을 콧 구멍에 넣고 노즐을 각 코를 1 ~ 2 배 빠르게 누릅니다. - 5 단계 : 차례로 각 코를 덮고 과도한 용액으로 쓰레기를 덮은 다음 부드러운 타월로 닦아 내고 노즐 보호를 덮습니다. 많은 의사들에 따르면, 비강 위생, 생리 식염수와 같은 기존의 솔루션을 갖는 경구 위생, 일반적으로 특정 염증성 질환, 특히 인플루엔자 A에 대한 치료가 아닙니다. 따라서 활성 독감 백신 외에 질병을 효과적으로 예방하기 위해 도쿄 SAL과 같은 비강 스프레이 제품을 사용하는 것은 신체, 특히 어린 자녀가있는 가족을 보호하는 데 필요한 조치 중 하나입니다. 도쿄 바이러스의 3 가지 제품 세트, 도쿄 Sal의 성인을위한 3 가지 제품 세트 도쿄 베트남 제약 공동 주식 회사의 어린이는 일본의 도쿄 제약의 고급 제품 라인입니다. 도쿄 살 제품의 이점. 3 가지 제품 세트는 항균, 염증, 흙을 씻어내는 데 도움이 될뿐만 아니라 코를 청소하고 예방 및 치료를 지원합니다. 비 인두염, 콧물, 콧물, 알레르기 성 비염, 급성 및 만성 부비동염, 코스 코, 코 코스. .. 코 환기를 돕고 숨을 쉬기 쉽습니다. 특히, 박테리아, 바이러스 침입, 치료 지원 및 독감 박테리아, 계절 독감, 인플루엔자 A 예방, 바이러스, 인플루엔자 A를 예방하는 데 도움이됩니다. 코는 호흡기의 주요 게이트웨이라고 말할 수 있습니다. 바이러스의 99.99%를 직접 예방하고 제거하고 보호 필름을 떠나 신체가 비강을 곱하기 전에 박테리아를 제거하고 폐 배양으로 침투하는 데 도움이됩니다. 많은 사람들이 종종 구강에 중점을 둡니다. 호흡기 시스템보다는 위생. 그러나 인플루엔자 A가 호흡기를 통해 빠르게 퍼지는 시점에서 기후 변화, 연기 환경, ... 코 위생은 구강 관리만큼 중요합니다. 위의 기사를 통해 현재 인기있는 코 위생 제품에 대한 정보를 파악하고 자신과 가족에게 올바른 선택을하길 바랍니다. 자세한 내용은 Tokyo Pharma 제품에 대한 자세한 내용을 확인하십시오. 자세한 내용은 문의하십시오 : Tokyo Vietnam Pharmaceutical Joint Company 본사 : 23 Lot 01B Trung Yen 11, Trung Yen Urban Area, Trung Hoa Ward, Cau Giay District, Hanoi. 중앙 사무실; No. 116 Nguyen Huy Tuong, Da Nang City의 Lien Chieu 지구. 남부 사무실 : No. 51 Bau Cat 8, Ward 14, Ho Chi Minh City, Tan Binh District. 핫라인 : 0704.85.85.85-09.3586.3588</v>
      </c>
    </row>
    <row r="28" spans="1:8" ht="15.75" customHeight="1" x14ac:dyDescent="0.3">
      <c r="A28" s="1">
        <v>26</v>
      </c>
      <c r="B28" s="2" t="s">
        <v>98</v>
      </c>
      <c r="C28" s="2" t="str">
        <f ca="1">IFERROR(__xludf.DUMMYFUNCTION("GOOGLETRANSLATE(B28,""vi"",""ko"")"),"증기 조절 팬 - 건강에 영향을 미치지 않는 방법")</f>
        <v>증기 조절 팬 - 건강에 영향을 미치지 않는 방법</v>
      </c>
      <c r="D28" s="2" t="s">
        <v>99</v>
      </c>
      <c r="E28" s="2" t="str">
        <f ca="1">IFERROR(__xludf.DUMMYFUNCTION("GOOGLETRANSLATE(D28,""vi"",""ko"")"),"2022 년 7 월 27 일")</f>
        <v>2022 년 7 월 27 일</v>
      </c>
      <c r="F28" s="3" t="s">
        <v>100</v>
      </c>
      <c r="G28" s="2" t="s">
        <v>101</v>
      </c>
      <c r="H28" s="2" t="str">
        <f ca="1">IFERROR(__xludf.DUMMYFUNCTION("GOOGLETRANSLATE(G28,""vi"",""ko"")")," 증기 팬이 닫힌 방에서 사용해서는 안되는 이유는 무엇입니까? 에어컨 팬은 자연 증발의 원리에서 작동하여 저온의 촉촉한 공기를 쳤다. 증기 팬을 사용할 때 주변 공기는 여러 방향에서 팬에 빠지게 된 다음 먼지 필터를 통해 냉각 플레이트로 빨려 들어갑니다. 그러나 에어컨 팬은 지속적으로 공기에 증기를 추가하여 공기의 수분을 증가시킵니다. 특히 방이 닫히면 공기가 좋지 않고 빠르게 포화되고 피부의 물이 더 이상 증발하지 않으므로 불편 함이 발생하여 건강에 "&amp;"영향을 미칩니다. 더욱이, 젖은 공기에서의 호흡은 건강, 특히 호흡기에 매우 해로울 것입니다. 이러한 촉촉한 가스가 곰팡이 박테리아를 함유 할 수있는 경우, 정기적으로 물을 함유 한 비 -히게성 트레이로 인한 먼지. 수분을 늘리면 습식 침구가 발생하며 병원체가 자라는 좋은 상태입니다. 건강에 영향을 미치기 위해 잘못된 방식으로 Steam 팬을 사용하는 방법은 무엇입니까? 젖은 환경이 폐의 신경계를 자극 할 때 천식은 경련으로 인해기도가 좁아집니다. 또한"&amp;", 곰팡이, 공기 조건 팬의 흙은 천식 증상이 나타나고 악화됩니다. 천명, 호흡 곤란, 가슴 통증 및 천식 병력과 같은 증상이 보이면 에어컨 팬을 끄고 기존 팬과 같은 다른 제품을 사용해야합니다. 젖은 환경, 종종 변화, 먼지, 곰팡이 등과 같은 원인과 관련하여 매운 코, 가려운 코, 지속적으로 재채기, Nas, ... 기관지염은 기관지염 점막의 상태입니다. 질병은 곰팡이와 먼지가 높은 환경에서 나타납니다. 특히 기관지염은 종종 노인 및 어린이와 같은 "&amp;"저항력이 낮은 사람들에게서 발생합니다. 기침, 발열, 가래 분비, 천명은 ...이 병리의 표현입니다. 추위, 독감, 감기는 추운 계절에 종종 발생하지만, 여름 냉각 장비를 사용하지 않으면 저온 에어컨을 사용하는 것과 같은 여름 냉각 장비를 제대로 사용하지 않는 경우, 위생 제품이 아닌 닫힌 방에서 공기 조건 팬을 사용합니다. 독감, 감기를 증가시킵니다. 증기 팬을 올바르게 사용하는 방법? 공기 조건은 야외에서만 사용해야하며, 환기, 적절한 습도를 보장하"&amp;"는 병원성 박테리아는 성장하고 질병을 유발하기가 어렵습니다. 집에서 공기 조건 팬을 사용하는 경우 문을 열고 커튼을 당기고 넓은 장소에 놓아야합니다. 정기적 인 공기 조건 팬 청소, 일주일에 한 번 청소하고 팬 밖에서 청소하고 물 서랍과 프로펠러 청소에 특별한주의를 기울여야합니다. 따라서 둘 다 냉각 팬이 사용자의 건강을 효과적으로 보호하는 데 도움이됩니다. 팬을 청소할 때는 전기 및 전기 충격을 피하기 위해 모든 전원을 뽑아 내야합니다. 깨끗한 물을 "&amp;"붓고 용기에 독성 화학 물질을 함유하지 않도록 신선한 공기를 보장하십시오. 또한 충분한 급여를 부어주는 것이 좋습니다. 용기의 50-70%가 물이 너무 많거나 너무 적기 때문에 기계의 손상을 피하기 위해 최선입니다. 질병을 예방하기위한 저항을 향상시킵니다. 많은 음식에 비타민과 미네랄이 풍부하게 첨가되어야합니다. 운동, 정기적으로 운동하십시오.")</f>
        <v xml:space="preserve"> 증기 팬이 닫힌 방에서 사용해서는 안되는 이유는 무엇입니까? 에어컨 팬은 자연 증발의 원리에서 작동하여 저온의 촉촉한 공기를 쳤다. 증기 팬을 사용할 때 주변 공기는 여러 방향에서 팬에 빠지게 된 다음 먼지 필터를 통해 냉각 플레이트로 빨려 들어갑니다. 그러나 에어컨 팬은 지속적으로 공기에 증기를 추가하여 공기의 수분을 증가시킵니다. 특히 방이 닫히면 공기가 좋지 않고 빠르게 포화되고 피부의 물이 더 이상 증발하지 않으므로 불편 함이 발생하여 건강에 영향을 미칩니다. 더욱이, 젖은 공기에서의 호흡은 건강, 특히 호흡기에 매우 해로울 것입니다. 이러한 촉촉한 가스가 곰팡이 박테리아를 함유 할 수있는 경우, 정기적으로 물을 함유 한 비 -히게성 트레이로 인한 먼지. 수분을 늘리면 습식 침구가 발생하며 병원체가 자라는 좋은 상태입니다. 건강에 영향을 미치기 위해 잘못된 방식으로 Steam 팬을 사용하는 방법은 무엇입니까? 젖은 환경이 폐의 신경계를 자극 할 때 천식은 경련으로 인해기도가 좁아집니다. 또한, 곰팡이, 공기 조건 팬의 흙은 천식 증상이 나타나고 악화됩니다. 천명, 호흡 곤란, 가슴 통증 및 천식 병력과 같은 증상이 보이면 에어컨 팬을 끄고 기존 팬과 같은 다른 제품을 사용해야합니다. 젖은 환경, 종종 변화, 먼지, 곰팡이 등과 같은 원인과 관련하여 매운 코, 가려운 코, 지속적으로 재채기, Nas, ... 기관지염은 기관지염 점막의 상태입니다. 질병은 곰팡이와 먼지가 높은 환경에서 나타납니다. 특히 기관지염은 종종 노인 및 어린이와 같은 저항력이 낮은 사람들에게서 발생합니다. 기침, 발열, 가래 분비, 천명은 ...이 병리의 표현입니다. 추위, 독감, 감기는 추운 계절에 종종 발생하지만, 여름 냉각 장비를 사용하지 않으면 저온 에어컨을 사용하는 것과 같은 여름 냉각 장비를 제대로 사용하지 않는 경우, 위생 제품이 아닌 닫힌 방에서 공기 조건 팬을 사용합니다. 독감, 감기를 증가시킵니다. 증기 팬을 올바르게 사용하는 방법? 공기 조건은 야외에서만 사용해야하며, 환기, 적절한 습도를 보장하는 병원성 박테리아는 성장하고 질병을 유발하기가 어렵습니다. 집에서 공기 조건 팬을 사용하는 경우 문을 열고 커튼을 당기고 넓은 장소에 놓아야합니다. 정기적 인 공기 조건 팬 청소, 일주일에 한 번 청소하고 팬 밖에서 청소하고 물 서랍과 프로펠러 청소에 특별한주의를 기울여야합니다. 따라서 둘 다 냉각 팬이 사용자의 건강을 효과적으로 보호하는 데 도움이됩니다. 팬을 청소할 때는 전기 및 전기 충격을 피하기 위해 모든 전원을 뽑아 내야합니다. 깨끗한 물을 붓고 용기에 독성 화학 물질을 함유하지 않도록 신선한 공기를 보장하십시오. 또한 충분한 급여를 부어주는 것이 좋습니다. 용기의 50-70%가 물이 너무 많거나 너무 적기 때문에 기계의 손상을 피하기 위해 최선입니다. 질병을 예방하기위한 저항을 향상시킵니다. 많은 음식에 비타민과 미네랄이 풍부하게 첨가되어야합니다. 운동, 정기적으로 운동하십시오.</v>
      </c>
    </row>
    <row r="29" spans="1:8" ht="15.75" customHeight="1" x14ac:dyDescent="0.3">
      <c r="A29" s="1">
        <v>27</v>
      </c>
      <c r="B29" s="2" t="s">
        <v>102</v>
      </c>
      <c r="C29" s="2" t="str">
        <f ca="1">IFERROR(__xludf.DUMMYFUNCTION("GOOGLETRANSLATE(B29,""vi"",""ko"")"),"고객을 유치하기 위해 7 억 VND 이하의 운송 서비스에 사용되는 자동차")</f>
        <v>고객을 유치하기 위해 7 억 VND 이하의 운송 서비스에 사용되는 자동차</v>
      </c>
      <c r="D29" s="2" t="s">
        <v>99</v>
      </c>
      <c r="E29" s="2" t="str">
        <f ca="1">IFERROR(__xludf.DUMMYFUNCTION("GOOGLETRANSLATE(D29,""vi"",""ko"")"),"2022 년 7 월 27 일")</f>
        <v>2022 년 7 월 27 일</v>
      </c>
      <c r="F29" s="3" t="s">
        <v>103</v>
      </c>
      <c r="G29" s="2" t="s">
        <v>104</v>
      </c>
      <c r="H29" s="2" t="str">
        <f ca="1">IFERROR(__xludf.DUMMYFUNCTION("GOOGLETRANSLATE(G29,""vi"",""ko"")"),"   7 억 VND의 예산으로 고객은 운송 서비스를 운영하는 자동차를 찾을 때 많은 매력적인 선택을하고 있습니다. 새로운 모델은 또한 서비스 차량의 기준을 충족 할 것입니다.이 차량은 적당한 가격, 낮은 유지 보수 수수료, 연비 및 충분한 편안함입니다. 기아 모닝 (299-393 백만) 기아 모닝은 현재 베트남에서 시작 가격이 가장 낮은 자동차입니다. 따라서 많은 사람들이 Kia Morning을 선택하기 위해 서비스를 운전하는 많은 사람들이 돌아 오는 "&amp;"시간이 매우 빠르기 때문입니다. Kia Morning 2022 Driving이있는 붐비는 도시에서 종종 운영되는 서비스를 운영하는 고객에게는 자동차가 가장 작은 디자인을 가지고 있기 때문에 편안함과 편안함을 가져올 것입니다. 따라서 아침을 돕는 것은 특히 러시 아워 동안 비좁은 도로에서 쉽게 졸릴 수 있습니다. 작은 외관에도 불구하고 오두막은 비교적 넓으며 승객은 무릎을 꿇지 않습니다. 기아 아침 ""제기""비용과 관련하여 자동차의 유지 보수 또는 유지"&amp;" 보수 비용으로 인해 사용자는 상대적으로 낮습니다. 뿐만 아니라 아침은 인상적인 연료 절약으로 유명합니다. 특히 학교에 갈 때 Kia Morning은 도시 도로의 경우 약 5L/100km, 약 6.5L/100km 만 소비합니다. 현대 그랜드 I10 (VND 330-415 백만) 최근 몇 년 동안 현대 그랜드 I10은 베트남에서 가장 인기있는 A-리스트 자동차였습니다. 현대 i10 2022 모델은 또한 2 개의 해치백 변형과 세단 및 많은 엔진 구성을 가"&amp;"진 세그먼트의 유일한 모델입니다. 따라서 고객이 쉽게 선택할 수 있도록 도와줍니다. Grand I10을 사용하는 대부분의 고객은 이것이 저렴하고 내구성이 낮은 모델이며, 특히 넓은 공간이 있으며 다른 목록 자동차보다 더 편안하다고 언급했습니다. 일반적으로 Apple Carplay 및 Android Auto 연결 지원, 7 인치 터치 스크린 화면 통합 베트남 내비게이션 맵을 지원하는 자동 에어컨. 이 자동차에는 2 개의 에어백, 방지 제동 방지, EBD "&amp;"전자 브레이크 힘 분배, ESC 전자 밸런스, 반전 카메라와 같은 안전 기능이 장착되어 있습니다. Mitsubishi Xpander (513-6 억 6,600 만 VND)가 2018 년 처음으로 출시되었으며, 저렴한 MPV Mitsubishi Xpander 모델은 합리적인 가격으로 인해 베트남 사용자로부터 많은 관심을 받았습니다. Xpander 2022 버전에서는 120mm 길이, 높이, 20mm까지 증가 할 때 크기가 향상되었습니다. 게다가,이 MPV"&amp;" 모델은 최대 400mm까지 웨이드 할 수 있도록 지상 간극으로 225mm로 증가합니다. 다목적 MPV 모델로서 Mitsubishi Xpander는 5+2 시트 구성을 가지고 있습니다. 두 번째 줄의 좌석은 앞으로 밀려서 세 번째 줄을위한 더 넓은 좌석 공간을 만들 수 있으며 60:40을 접을 수 있습니다. Xpander 2022의 일부 시설은 10 인치 스크린, 시작 버튼, 손이 든 스티어링 휠, AT 6 개 스피커를 포함한 오디오 시스템 및 MT 버"&amp;"전의 스피커 4 개, 손 조정으로 언급 할 수 있습니다. Mitsubishi Xpander MT 및 AT는 6,000 rpm에서 105 마력 mivec 엔진을 사용하고 4,000 rpm에서 141 nm의 최대 토크. Mitsubishi의 발표에 따르면, Xpander의 평균 연료 소비는 6.65 리터/100km이고 MT 버전은 6.9 리터/100km입니다. Toyota Veloz Cross (648-688 백만) Veloz Cross는 베트남 시장의 완"&amp;"전히 새로운 자동차입니다. 시장의 많은 크로스 오버 라인과 다소 유사한 젊음의 디자인으로 Toyota의 7 개 미생물은 젊은 고객을 대상으로하는 것으로 보입니다. 이 MPV의 내부는 현대적으로 설계되었습니다. 펠트 가죽 시트, 플라스틱 표면 가죽. 대시 보드는 9 인치 정보 엔터테인먼트 화면, 장식 테두리 조명으로 두드러집니다. 또한 Veloz Cross에는 자동 에어컨, 버튼 스타트, Apple Carplay 및 Android Auto, 6- 스피커 "&amp;"오디오 시스템을 지원하는 다른 유틸리티가 있습니다. 유연하고 세 번째 좌석 마구간, 도어 별도의 에어컨 바람이있는 도어. 이 두 행은 추가 물건을 운반하거나 앉기에 편안한 공간을 만들기위한 최적의 설정을 가져올 수 있도록 사용자 정의 할 수 있습니다. Veloz Cross에는 1.5L 엔진, Euro 5 배출 표준, 105 마력, D-CVT 기어 박스가 장착되어 있습니다. Toyota Avanza Premio (548-588 백만) 이것은 완전히 새로운"&amp;" 디자인을 가진 Old Avanza의 업그레이드 된 버전입니다. 자동차의 크기는 또한 이전 수명보다 약간 낫습니다. 자동차의 앞면에는 큰 사다리꼴 그릴이있는 대담하고 강력한 디자인이 있습니다. LED 클러스터는 얇은 디자인으로 크롬 테두리가있는 악센트를 만듭니다. 자동차는 2 톤의 16 인치 휠을 사용합니다. 한편, 내부 공간은 사용자 친근감을 향해 설계되었습니다. 중앙 제어 클러스터는 높으며 8 인치 정보 엔터테인먼트 화면이 장착되어 있습니다. 이 M"&amp;"PV는 접이식/오픈 백미러, 스마트 폰 연결, 3 줄의 좌석에 대한 USB 충전, 4 방향 조정 스티어링 휠, 버튼 시작과 같은 많은 유틸리티가 있습니다. 이전 세대에서. 자동차 용량은 6,000 rpm rev/min에서 105 마력, 4,200 rpm에서 138 nm의 최대 토크에 도달합니다. 스즈키 XL7 (599-639 백만) 베트남의 스즈키 XL7은 3 가지 버전의 펠트 좌석, 가죽 의자 및 제한된 시장에 판매됩니다. 주목할만한 두 가지 버전은 "&amp;"599에서 6 억 6,300 만 사이의 가격이있는 좌석과 가죽 시트입니다. 스즈키 XL7 2022의 전체 크기는 변경되지 않았으며 길이 X 너비 X 높이는 4,450 x 1,775 x 1,710 mm, 휠베이스 2,740 mm입니다. 크기가 큰 XL7 내부의 내부 공간도 넓습니다. XL7은 또한 다중 정보 TFT 컬러 화면을 소유하고 있습니다. 스즈키 XL7의 엔진에는 4.5L 실린더 설정이 4.1.5L 실린더 설정이있어 6,000 rpm에서 103 마"&amp;"력과 최대 토크가 138nm이며 4 스페드 자동 변속기가 동반됩니다. 스즈키 XL7의 연료 소비는 6.49 리터 인 것으로 알려져 있습니다. Toyota Vios (489-641 백만 VND) Toyota Vios는 길이 x 너비 x 높이 4,425 x 1,730 x 1,475 mm의 전체 크기를 보유하고 있습니다. 휠베이스는 2,550mm에 도달하여 VIOS에 앉아있을 때 고객에게 매우 편안하고 넓습니다. Toyota VIOS 2022는 여전히 2NR"&amp;" -FE 휘발유 엔진, 4 실린더 1.5L 용량을 보유하고 있으며 최대 107 마력의 최대 용량 및 최대 140 nm 프론트 브리지 및 5 스페드 수동 기어 박스 또는 자동 CVT를 생성합니다. 발표에 따르면 Toyota Vios 2022의 연료 소비는 약 5.75-5.92 리터/100km입니다.")</f>
        <v xml:space="preserve">   7 억 VND의 예산으로 고객은 운송 서비스를 운영하는 자동차를 찾을 때 많은 매력적인 선택을하고 있습니다. 새로운 모델은 또한 서비스 차량의 기준을 충족 할 것입니다.이 차량은 적당한 가격, 낮은 유지 보수 수수료, 연비 및 충분한 편안함입니다. 기아 모닝 (299-393 백만) 기아 모닝은 현재 베트남에서 시작 가격이 가장 낮은 자동차입니다. 따라서 많은 사람들이 Kia Morning을 선택하기 위해 서비스를 운전하는 많은 사람들이 돌아 오는 시간이 매우 빠르기 때문입니다. Kia Morning 2022 Driving이있는 붐비는 도시에서 종종 운영되는 서비스를 운영하는 고객에게는 자동차가 가장 작은 디자인을 가지고 있기 때문에 편안함과 편안함을 가져올 것입니다. 따라서 아침을 돕는 것은 특히 러시 아워 동안 비좁은 도로에서 쉽게 졸릴 수 있습니다. 작은 외관에도 불구하고 오두막은 비교적 넓으며 승객은 무릎을 꿇지 않습니다. 기아 아침 "제기"비용과 관련하여 자동차의 유지 보수 또는 유지 보수 비용으로 인해 사용자는 상대적으로 낮습니다. 뿐만 아니라 아침은 인상적인 연료 절약으로 유명합니다. 특히 학교에 갈 때 Kia Morning은 도시 도로의 경우 약 5L/100km, 약 6.5L/100km 만 소비합니다. 현대 그랜드 I10 (VND 330-415 백만) 최근 몇 년 동안 현대 그랜드 I10은 베트남에서 가장 인기있는 A-리스트 자동차였습니다. 현대 i10 2022 모델은 또한 2 개의 해치백 변형과 세단 및 많은 엔진 구성을 가진 세그먼트의 유일한 모델입니다. 따라서 고객이 쉽게 선택할 수 있도록 도와줍니다. Grand I10을 사용하는 대부분의 고객은 이것이 저렴하고 내구성이 낮은 모델이며, 특히 넓은 공간이 있으며 다른 목록 자동차보다 더 편안하다고 언급했습니다. 일반적으로 Apple Carplay 및 Android Auto 연결 지원, 7 인치 터치 스크린 화면 통합 베트남 내비게이션 맵을 지원하는 자동 에어컨. 이 자동차에는 2 개의 에어백, 방지 제동 방지, EBD 전자 브레이크 힘 분배, ESC 전자 밸런스, 반전 카메라와 같은 안전 기능이 장착되어 있습니다. Mitsubishi Xpander (513-6 억 6,600 만 VND)가 2018 년 처음으로 출시되었으며, 저렴한 MPV Mitsubishi Xpander 모델은 합리적인 가격으로 인해 베트남 사용자로부터 많은 관심을 받았습니다. Xpander 2022 버전에서는 120mm 길이, 높이, 20mm까지 증가 할 때 크기가 향상되었습니다. 게다가,이 MPV 모델은 최대 400mm까지 웨이드 할 수 있도록 지상 간극으로 225mm로 증가합니다. 다목적 MPV 모델로서 Mitsubishi Xpander는 5+2 시트 구성을 가지고 있습니다. 두 번째 줄의 좌석은 앞으로 밀려서 세 번째 줄을위한 더 넓은 좌석 공간을 만들 수 있으며 60:40을 접을 수 있습니다. Xpander 2022의 일부 시설은 10 인치 스크린, 시작 버튼, 손이 든 스티어링 휠, AT 6 개 스피커를 포함한 오디오 시스템 및 MT 버전의 스피커 4 개, 손 조정으로 언급 할 수 있습니다. Mitsubishi Xpander MT 및 AT는 6,000 rpm에서 105 마력 mivec 엔진을 사용하고 4,000 rpm에서 141 nm의 최대 토크. Mitsubishi의 발표에 따르면, Xpander의 평균 연료 소비는 6.65 리터/100km이고 MT 버전은 6.9 리터/100km입니다. Toyota Veloz Cross (648-688 백만) Veloz Cross는 베트남 시장의 완전히 새로운 자동차입니다. 시장의 많은 크로스 오버 라인과 다소 유사한 젊음의 디자인으로 Toyota의 7 개 미생물은 젊은 고객을 대상으로하는 것으로 보입니다. 이 MPV의 내부는 현대적으로 설계되었습니다. 펠트 가죽 시트, 플라스틱 표면 가죽. 대시 보드는 9 인치 정보 엔터테인먼트 화면, 장식 테두리 조명으로 두드러집니다. 또한 Veloz Cross에는 자동 에어컨, 버튼 스타트, Apple Carplay 및 Android Auto, 6- 스피커 오디오 시스템을 지원하는 다른 유틸리티가 있습니다. 유연하고 세 번째 좌석 마구간, 도어 별도의 에어컨 바람이있는 도어. 이 두 행은 추가 물건을 운반하거나 앉기에 편안한 공간을 만들기위한 최적의 설정을 가져올 수 있도록 사용자 정의 할 수 있습니다. Veloz Cross에는 1.5L 엔진, Euro 5 배출 표준, 105 마력, D-CVT 기어 박스가 장착되어 있습니다. Toyota Avanza Premio (548-588 백만) 이것은 완전히 새로운 디자인을 가진 Old Avanza의 업그레이드 된 버전입니다. 자동차의 크기는 또한 이전 수명보다 약간 낫습니다. 자동차의 앞면에는 큰 사다리꼴 그릴이있는 대담하고 강력한 디자인이 있습니다. LED 클러스터는 얇은 디자인으로 크롬 테두리가있는 악센트를 만듭니다. 자동차는 2 톤의 16 인치 휠을 사용합니다. 한편, 내부 공간은 사용자 친근감을 향해 설계되었습니다. 중앙 제어 클러스터는 높으며 8 인치 정보 엔터테인먼트 화면이 장착되어 있습니다. 이 MPV는 접이식/오픈 백미러, 스마트 폰 연결, 3 줄의 좌석에 대한 USB 충전, 4 방향 조정 스티어링 휠, 버튼 시작과 같은 많은 유틸리티가 있습니다. 이전 세대에서. 자동차 용량은 6,000 rpm rev/min에서 105 마력, 4,200 rpm에서 138 nm의 최대 토크에 도달합니다. 스즈키 XL7 (599-639 백만) 베트남의 스즈키 XL7은 3 가지 버전의 펠트 좌석, 가죽 의자 및 제한된 시장에 판매됩니다. 주목할만한 두 가지 버전은 599에서 6 억 6,300 만 사이의 가격이있는 좌석과 가죽 시트입니다. 스즈키 XL7 2022의 전체 크기는 변경되지 않았으며 길이 X 너비 X 높이는 4,450 x 1,775 x 1,710 mm, 휠베이스 2,740 mm입니다. 크기가 큰 XL7 내부의 내부 공간도 넓습니다. XL7은 또한 다중 정보 TFT 컬러 화면을 소유하고 있습니다. 스즈키 XL7의 엔진에는 4.5L 실린더 설정이 4.1.5L 실린더 설정이있어 6,000 rpm에서 103 마력과 최대 토크가 138nm이며 4 스페드 자동 변속기가 동반됩니다. 스즈키 XL7의 연료 소비는 6.49 리터 인 것으로 알려져 있습니다. Toyota Vios (489-641 백만 VND) Toyota Vios는 길이 x 너비 x 높이 4,425 x 1,730 x 1,475 mm의 전체 크기를 보유하고 있습니다. 휠베이스는 2,550mm에 도달하여 VIOS에 앉아있을 때 고객에게 매우 편안하고 넓습니다. Toyota VIOS 2022는 여전히 2NR -FE 휘발유 엔진, 4 실린더 1.5L 용량을 보유하고 있으며 최대 107 마력의 최대 용량 및 최대 140 nm 프론트 브리지 및 5 스페드 수동 기어 박스 또는 자동 CVT를 생성합니다. 발표에 따르면 Toyota Vios 2022의 연료 소비는 약 5.75-5.92 리터/100km입니다.</v>
      </c>
    </row>
    <row r="30" spans="1:8" ht="15.75" customHeight="1" x14ac:dyDescent="0.3">
      <c r="A30" s="1">
        <v>28</v>
      </c>
      <c r="B30" s="2" t="s">
        <v>105</v>
      </c>
      <c r="C30" s="2" t="str">
        <f ca="1">IFERROR(__xludf.DUMMYFUNCTION("GOOGLETRANSLATE(B30,""vi"",""ko"")"),"하노이 : '와드 스피커는 대체 할 수없는 정보 채널'")</f>
        <v>하노이 : '와드 스피커는 대체 할 수없는 정보 채널'</v>
      </c>
      <c r="D30" s="2" t="s">
        <v>99</v>
      </c>
      <c r="E30" s="2" t="str">
        <f ca="1">IFERROR(__xludf.DUMMYFUNCTION("GOOGLETRANSLATE(D30,""vi"",""ko"")"),"2022 년 7 월 27 일")</f>
        <v>2022 년 7 월 27 일</v>
      </c>
      <c r="F30" s="3" t="s">
        <v>106</v>
      </c>
      <c r="G30" s="2" t="s">
        <v>107</v>
      </c>
      <c r="H30" s="2" t="str">
        <f ca="1">IFERROR(__xludf.DUMMYFUNCTION("GOOGLETRANSLATE(G30,""vi"",""ko"")"),"   7 월 27 일 아침, 풀뿌리 정보 개발 전략을 시행하려는 계획의 일부 내용을 제공하면서 2022-2025 년, 하노이 정보 및 커뮤니케이션 부국장 Nguyen Thi Nguyen Thi Mai Huong은 Loa Ward가 사람들과이 유형의 대체 할 수없는 사람들에게 필수 정보를 가져 오는 기본 정보 중 하나입니다. Huong Loa 씨에 따르면 Ward는 웹 포털, 전자 뉴스 레터, 뉴스 레터 신문과 같은 다른 형태 외에 사람들에게 필수 정보를"&amp;" 가져 오기 위해 하노이의 기본 정보의 형태 중 하나이기 때문입니다. 주 경영진은 또한 주거 그룹 책임자가 Zalo Group을 건설하도록 권장합니다. 하노이 정보 커뮤니케이션 부의 부국장은 다음과 같이 말했습니다 :“커뮤니티는 정보를받을 필요가 있으며, 기초는 지도자들이 각 가구가 할 수있는 정보에 대한 정보를 전파하고 전달할 수있는 지도자를 ""체포""할 수 없습니다. 따라서 스피커 시스템을 통해 방송되면 사람들은 정보를 다른 많은 사람들에게 계속 "&amp;"전달합니다.” 따라서, 무선 시스템은 많은 대형 스피커 클러스터로 설계되기 전에. 이로 인해 스피커 클러스터 근처에 사는 사람들에게는 소음 공해가 발생합니다. 동시에, 복제 된 정보를 너무 많이 운영하는 방법은 사람들에게 좌절을 일으킬 수 있습니다. 그 후, 도시는 스피커 수를 제한하여 지역 사회가 화자 설치의 위치를 ​​적극적으로 결정하기 위해 의사 소통의 요구에 기초 할 수있게했지만 학교 지역, 노인이 사는 지역, 외교 대표단이있는 지역을 피해야합니"&amp;"다. . 적절한 것을 보장하기 위해 라디오의 내용이 변경되었으며 새로운 커뮤니티에 필수적인 정보가되어야합니다. 빈도와 관련하여 일주일은 토요일과 일요일을 제외하고 5 일을 재생합니다. 하루의 분포는 2 세션을 넘지 않으며, 각 세션의 자연 재해, 전염병, 공휴일 등에 대한 선전의 경우, 라디오의 추가 빈도를 제외하고 각 세션의 기간은 15 분입니다. “우리가 하노이 거리에서 걸었고 라우드 스피커가 방출 된 것을 들었던 이미지는 지난 10 년간의 이야기 "&amp;"일뿐입니다. 와드 스피커는 대체 할 수없는 채널입니다. 일본을 포함한 세계의 많은 선진국들조차도 커뮤니티의 발표자 시스템이 여전히 유지되고 있습니다.”라고 Huong은 말했습니다. 선전에서 AI 기술의 적용은 기본 정보 개발 전략, 2022-2025 기간, 계획에 설정된 목표 및 목표를 구현하려는 계획에 대해 더 많이 명시하고 있습니다. 1 월 20 일의 No. 135/QD-TTG. 2020 년 9 월 7 일에 발행 된 총리 및 결정 번호 1381/QD"&amp;"-BTTTT. Huong 씨에 따르면, 현재 하노이를 포함하여 20 개의 지역이 시행되고 있습니다. 현재 Hanoi는 579 개의 코뮌, 와드 및 마을을 보유하고 있으며 579 개의 기본 라디오 방송국이 있습니다 (100%는 운영 라디오 방송국이 있습니다). 선전의 목표에 따라 다른 단계를 통해 부서는 도시에 정보를 가장 효과적인 시설에 전달하고 운영 방법과 개혁 노력을 변경하도록 조언 할 문서를 발표했습니다. 콘텐츠를 가장 가깝게 만드는 방법 그리고 "&amp;"사람들과 가깝습니다. Huong은 다음과 같이 말했습니다 : ""중심에서 중앙 수준에서 중앙 수준으로 정보 시스템을 구축하려는 계획""버튼을 누르십시오 "", 코뮌과 와드 레벨도 정보를받습니다. 새로운 기술의 적용은 지역의 파트 타임 인력을 최소화 할 것입니다. 정보를 전달하는 시간을 절약하는 목소리를 읽는 사람은 정보, 건전한 품질이 방출되었습니다. 최근의 것은 와드 스피커가보다 효과적이고 더 가까이 다가 가기를 기대하는 욕구와 함께 한 걸음 앞으로 "&amp;"나아가고 있습니다. """)</f>
        <v xml:space="preserve">   7 월 27 일 아침, 풀뿌리 정보 개발 전략을 시행하려는 계획의 일부 내용을 제공하면서 2022-2025 년, 하노이 정보 및 커뮤니케이션 부국장 Nguyen Thi Nguyen Thi Mai Huong은 Loa Ward가 사람들과이 유형의 대체 할 수없는 사람들에게 필수 정보를 가져 오는 기본 정보 중 하나입니다. Huong Loa 씨에 따르면 Ward는 웹 포털, 전자 뉴스 레터, 뉴스 레터 신문과 같은 다른 형태 외에 사람들에게 필수 정보를 가져 오기 위해 하노이의 기본 정보의 형태 중 하나이기 때문입니다. 주 경영진은 또한 주거 그룹 책임자가 Zalo Group을 건설하도록 권장합니다. 하노이 정보 커뮤니케이션 부의 부국장은 다음과 같이 말했습니다 :“커뮤니티는 정보를받을 필요가 있으며, 기초는 지도자들이 각 가구가 할 수있는 정보에 대한 정보를 전파하고 전달할 수있는 지도자를 "체포"할 수 없습니다. 따라서 스피커 시스템을 통해 방송되면 사람들은 정보를 다른 많은 사람들에게 계속 전달합니다.” 따라서, 무선 시스템은 많은 대형 스피커 클러스터로 설계되기 전에. 이로 인해 스피커 클러스터 근처에 사는 사람들에게는 소음 공해가 발생합니다. 동시에, 복제 된 정보를 너무 많이 운영하는 방법은 사람들에게 좌절을 일으킬 수 있습니다. 그 후, 도시는 스피커 수를 제한하여 지역 사회가 화자 설치의 위치를 ​​적극적으로 결정하기 위해 의사 소통의 요구에 기초 할 수있게했지만 학교 지역, 노인이 사는 지역, 외교 대표단이있는 지역을 피해야합니다. . 적절한 것을 보장하기 위해 라디오의 내용이 변경되었으며 새로운 커뮤니티에 필수적인 정보가되어야합니다. 빈도와 관련하여 일주일은 토요일과 일요일을 제외하고 5 일을 재생합니다. 하루의 분포는 2 세션을 넘지 않으며, 각 세션의 자연 재해, 전염병, 공휴일 등에 대한 선전의 경우, 라디오의 추가 빈도를 제외하고 각 세션의 기간은 15 분입니다. “우리가 하노이 거리에서 걸었고 라우드 스피커가 방출 된 것을 들었던 이미지는 지난 10 년간의 이야기 일뿐입니다. 와드 스피커는 대체 할 수없는 채널입니다. 일본을 포함한 세계의 많은 선진국들조차도 커뮤니티의 발표자 시스템이 여전히 유지되고 있습니다.”라고 Huong은 말했습니다. 선전에서 AI 기술의 적용은 기본 정보 개발 전략, 2022-2025 기간, 계획에 설정된 목표 및 목표를 구현하려는 계획에 대해 더 많이 명시하고 있습니다. 1 월 20 일의 No. 135/QD-TTG. 2020 년 9 월 7 일에 발행 된 총리 및 결정 번호 1381/QD-BTTTT. Huong 씨에 따르면, 현재 하노이를 포함하여 20 개의 지역이 시행되고 있습니다. 현재 Hanoi는 579 개의 코뮌, 와드 및 마을을 보유하고 있으며 579 개의 기본 라디오 방송국이 있습니다 (100%는 운영 라디오 방송국이 있습니다). 선전의 목표에 따라 다른 단계를 통해 부서는 도시에 정보를 가장 효과적인 시설에 전달하고 운영 방법과 개혁 노력을 변경하도록 조언 할 문서를 발표했습니다. 콘텐츠를 가장 가깝게 만드는 방법 그리고 사람들과 가깝습니다. Huong은 다음과 같이 말했습니다 : "중심에서 중앙 수준에서 중앙 수준으로 정보 시스템을 구축하려는 계획"버튼을 누르십시오 ", 코뮌과 와드 레벨도 정보를받습니다. 새로운 기술의 적용은 지역의 파트 타임 인력을 최소화 할 것입니다. 정보를 전달하는 시간을 절약하는 목소리를 읽는 사람은 정보, 건전한 품질이 방출되었습니다. 최근의 것은 와드 스피커가보다 효과적이고 더 가까이 다가 가기를 기대하는 욕구와 함께 한 걸음 앞으로 나아가고 있습니다. "</v>
      </c>
    </row>
    <row r="31" spans="1:8" ht="15.75" customHeight="1" x14ac:dyDescent="0.3">
      <c r="A31" s="1">
        <v>29</v>
      </c>
      <c r="B31" s="2" t="s">
        <v>108</v>
      </c>
      <c r="C31" s="2" t="str">
        <f ca="1">IFERROR(__xludf.DUMMYFUNCTION("GOOGLETRANSLATE(B31,""vi"",""ko"")"),"Phan Manh Quynh 및 Ha Nhi와의 ""사랑을 통과하고""")</f>
        <v>Phan Manh Quynh 및 Ha Nhi와의 "사랑을 통과하고"</v>
      </c>
      <c r="D31" s="2" t="s">
        <v>99</v>
      </c>
      <c r="E31" s="2" t="str">
        <f ca="1">IFERROR(__xludf.DUMMYFUNCTION("GOOGLETRANSLATE(D31,""vi"",""ko"")"),"2022 년 7 월 27 일")</f>
        <v>2022 년 7 월 27 일</v>
      </c>
      <c r="F31" s="3" t="s">
        <v>109</v>
      </c>
      <c r="G31" s="2" t="s">
        <v>110</v>
      </c>
      <c r="H31" s="2" t="str">
        <f ca="1">IFERROR(__xludf.DUMMYFUNCTION("GOOGLETRANSLATE(G31,""vi"",""ko"")")," 1990 년에 태어난 Phan Manh Quynh Pine Forest의 한가운데에 소년 노래가 있었는데, 그는 가수입니다. 많은 청중이 사랑하는 음악가입니다. Phan Manh Quynh의 음악은 고백으로 말을 가진 부드러운 멜로디를 가지고 있으며, 청취자는 쉽게 느끼고 쉽게 흡수 할 수 있습니다. 노래 아내와 함께 떠난 후, 가수는 즉시 베트남 쇼 비즈의 뜨거운 얼굴이되었습니다. 그는 매우 ""시장""곡을 작곡 할 수있을뿐만 아니라 평가 및받은 음"&amp;"악에 대한 영향력과 능력을 보여줍니다. Tree에 쓴 소년이 있습니다. 첫 번째 노래는 Sing My Song Program에서 관중을 데뷔했습니다. 최고의 노래는 음악 경쟁의 틀에서 벗어나 사생활을 해왔으며, 영화가되었습니다. 청중이 Phan Manh Quynh를 언급했을 때 유명한 영화 영화와 사랑스러운 별명. Phan Manh Quynh는 숲의 영혼의 영혼의 영혼의 영혼의 영혼의 영혼의 영혼의 영혼의 영혼에있는 Dai Lai Pine Forest에"&amp;" 와서, Phan Manh Quynh는 청중에게 유명한 노래에게 보내고, 그의 음악 활동을 표시합니다. 빛, 그들이 잊어야 할 때, 소울 메이트, 그들이 사랑하는 사람이 울고, 전설을 할 때 ... 관객은 히트 영화와 관련된 노래를 즐기고, Phan Manh Quynh가 그 이후로 ""사운드 트랙 킹""이라고 불렀습니다. 네덜란드, 그 날은 폭풍이 발생하지 않았습니다 ... 숲의 영혼 5 : Phan Manh Quynh 및 Ha nhi ha nhi와 함"&amp;"께 ""기억을 통과하는"" - 항상 이들과 함께 청중을 정복하려고 노력합니다. Ha nhi 품질 제품이 시작되었습니다. 그녀가 베트남 Idol Music Talent Search Contest 2015에 참여했을 때 공개적으로 출연하기 위해, 이것은 또한 그녀가 참여한 첫 번째 프로그램이기도하며, 그녀가 내 노래의 길을 추구하는 디딤돌입니다. 젊은 가수 Ha Nhi는 Urban Pop Soul Music을 추구 할 때 음악 시장에서 그녀의 이름을 이겼습"&amp;"니다. 그러나 그녀의 이미지와 능력을 새로 고치기 위해 그녀는 다른 음악을 시도하는 것을 두려워하지 않고 처음에는 청중이받습니다. Ha Nhi는 Dreams One Person, Love Story와 같은 이전 싱글에서 발표 된 노래를 관객에게 보낼 것입니다 ... 같은 온라인 커뮤니티의 파도를 계속 만드는 데 사용되는 노래 다음과 같은 시간 : 유동성, 그의 전 애인을 잊지 말고 ... 물론, 그것은 기억을 통해 필수 불가결합니다 - 숲의 영혼의 주제"&amp;"가 5 번. 예술적 활동과 색상의 단계에도 불구하고 기억을 일으키는 두 보컬리스트의 바람직한 조합은 음악적 성격은 동일하지 않지만 노래 뒤에 영감을주는 음성을 가진 Phan Manh Quynh와 Ha Nhi는 모두 비싸고 깊은 멜로디로부터 보컬리스트입니다. . ""소년은 나무에 쓴다""Phan Manh Quynh와 소녀의 조합은 녹색 소나무 숲 공간에서 전 애호가를 잊지 않았다. 숲은 예술가와 관객이 음악을 승화시키기위한 완벽한 촉매제가 될 것입니다. "&amp;"숲 무대의 영혼은 ""실종을 통해 실종 된""밤을 위해 준비되어 5 일 밤의 숲의 영혼이 다가오고 있습니다. Flamingo Dai Lai의 녹색 캐노피 아래에서 멋진 자리를 얻으려면 Hotline : 0866980368에 신속하게 전화를 걸어 Phan Manh Quynh와 Ha Nhi가 기억을 통한 여정에 대해 이야기하십시오! 시원한 녹색 영리한 영혼 아래에서 숲의 영혼은 영혼의 진동으로 이야기를 나누고 낭만적 인 음악 공간에서 감정을 연결합니다. S"&amp;"oul of the Forest는 많은 감정과 국제 오디오 시스템과 베트남의 주요 예술가들과 함께 최고의 음악 경험을 제공합니다. 플라밍고 다이 리 (Flamingo Dai Lai)에서 주기적으로 2 숫자/ 월, 소나무 숲 한가운데의 음악의 밤은 주말마다 놓칠 수없는 예술 목적지가 될 것을 약속합니다. 프로그램에 참여하는 고객에게 적용 가능한 정책 : - 고객이 사전에 서비스를 예약하는 데 우선적으로 - 하노이에서 2- 웨이 셔틀 서비스의 우선 서비스 "&amp;"-Dai Lai
       핫라인 : 0866980368
 Bao Quyen -Vietq
       핫라인 : 0866980368 Bao Quyen -Vietq")</f>
        <v xml:space="preserve"> 1990 년에 태어난 Phan Manh Quynh Pine Forest의 한가운데에 소년 노래가 있었는데, 그는 가수입니다. 많은 청중이 사랑하는 음악가입니다. Phan Manh Quynh의 음악은 고백으로 말을 가진 부드러운 멜로디를 가지고 있으며, 청취자는 쉽게 느끼고 쉽게 흡수 할 수 있습니다. 노래 아내와 함께 떠난 후, 가수는 즉시 베트남 쇼 비즈의 뜨거운 얼굴이되었습니다. 그는 매우 "시장"곡을 작곡 할 수있을뿐만 아니라 평가 및받은 음악에 대한 영향력과 능력을 보여줍니다. Tree에 쓴 소년이 있습니다. 첫 번째 노래는 Sing My Song Program에서 관중을 데뷔했습니다. 최고의 노래는 음악 경쟁의 틀에서 벗어나 사생활을 해왔으며, 영화가되었습니다. 청중이 Phan Manh Quynh를 언급했을 때 유명한 영화 영화와 사랑스러운 별명. Phan Manh Quynh는 숲의 영혼의 영혼의 영혼의 영혼의 영혼의 영혼의 영혼의 영혼의 영혼에있는 Dai Lai Pine Forest에 와서, Phan Manh Quynh는 청중에게 유명한 노래에게 보내고, 그의 음악 활동을 표시합니다. 빛, 그들이 잊어야 할 때, 소울 메이트, 그들이 사랑하는 사람이 울고, 전설을 할 때 ... 관객은 히트 영화와 관련된 노래를 즐기고, Phan Manh Quynh가 그 이후로 "사운드 트랙 킹"이라고 불렀습니다. 네덜란드, 그 날은 폭풍이 발생하지 않았습니다 ... 숲의 영혼 5 : Phan Manh Quynh 및 Ha nhi ha nhi와 함께 "기억을 통과하는" - 항상 이들과 함께 청중을 정복하려고 노력합니다. Ha nhi 품질 제품이 시작되었습니다. 그녀가 베트남 Idol Music Talent Search Contest 2015에 참여했을 때 공개적으로 출연하기 위해, 이것은 또한 그녀가 참여한 첫 번째 프로그램이기도하며, 그녀가 내 노래의 길을 추구하는 디딤돌입니다. 젊은 가수 Ha Nhi는 Urban Pop Soul Music을 추구 할 때 음악 시장에서 그녀의 이름을 이겼습니다. 그러나 그녀의 이미지와 능력을 새로 고치기 위해 그녀는 다른 음악을 시도하는 것을 두려워하지 않고 처음에는 청중이받습니다. Ha Nhi는 Dreams One Person, Love Story와 같은 이전 싱글에서 발표 된 노래를 관객에게 보낼 것입니다 ... 같은 온라인 커뮤니티의 파도를 계속 만드는 데 사용되는 노래 다음과 같은 시간 : 유동성, 그의 전 애인을 잊지 말고 ... 물론, 그것은 기억을 통해 필수 불가결합니다 - 숲의 영혼의 주제가 5 번. 예술적 활동과 색상의 단계에도 불구하고 기억을 일으키는 두 보컬리스트의 바람직한 조합은 음악적 성격은 동일하지 않지만 노래 뒤에 영감을주는 음성을 가진 Phan Manh Quynh와 Ha Nhi는 모두 비싸고 깊은 멜로디로부터 보컬리스트입니다. . "소년은 나무에 쓴다"Phan Manh Quynh와 소녀의 조합은 녹색 소나무 숲 공간에서 전 애호가를 잊지 않았다. 숲은 예술가와 관객이 음악을 승화시키기위한 완벽한 촉매제가 될 것입니다. 숲 무대의 영혼은 "실종을 통해 실종 된"밤을 위해 준비되어 5 일 밤의 숲의 영혼이 다가오고 있습니다. Flamingo Dai Lai의 녹색 캐노피 아래에서 멋진 자리를 얻으려면 Hotline : 0866980368에 신속하게 전화를 걸어 Phan Manh Quynh와 Ha Nhi가 기억을 통한 여정에 대해 이야기하십시오! 시원한 녹색 영리한 영혼 아래에서 숲의 영혼은 영혼의 진동으로 이야기를 나누고 낭만적 인 음악 공간에서 감정을 연결합니다. Soul of the Forest는 많은 감정과 국제 오디오 시스템과 베트남의 주요 예술가들과 함께 최고의 음악 경험을 제공합니다. 플라밍고 다이 리 (Flamingo Dai Lai)에서 주기적으로 2 숫자/ 월, 소나무 숲 한가운데의 음악의 밤은 주말마다 놓칠 수없는 예술 목적지가 될 것을 약속합니다. 프로그램에 참여하는 고객에게 적용 가능한 정책 : - 고객이 사전에 서비스를 예약하는 데 우선적으로 - 하노이에서 2- 웨이 셔틀 서비스의 우선 서비스 -Dai Lai
       핫라인 : 0866980368
 Bao Quyen -Vietq
       핫라인 : 0866980368 Bao Quyen -Vietq</v>
      </c>
    </row>
    <row r="32" spans="1:8" ht="15.75" customHeight="1" x14ac:dyDescent="0.3">
      <c r="A32" s="1">
        <v>30</v>
      </c>
      <c r="B32" s="2" t="s">
        <v>111</v>
      </c>
      <c r="C32" s="2" t="str">
        <f ca="1">IFERROR(__xludf.DUMMYFUNCTION("GOOGLETRANSLATE(B32,""vi"",""ko"")"),"Vinfast와 Ironman은 글로벌 협력을 발표했습니다")</f>
        <v>Vinfast와 Ironman은 글로벌 협력을 발표했습니다</v>
      </c>
      <c r="D32" s="2" t="s">
        <v>112</v>
      </c>
      <c r="E32" s="2" t="str">
        <f ca="1">IFERROR(__xludf.DUMMYFUNCTION("GOOGLETRANSLATE(D32,""vi"",""ko"")"),"2022 년 7 월 26 일")</f>
        <v>2022 년 7 월 26 일</v>
      </c>
      <c r="F32" s="3" t="s">
        <v>113</v>
      </c>
      <c r="G32" s="2" t="s">
        <v>114</v>
      </c>
      <c r="H32" s="2" t="str">
        <f ca="1">IFERROR(__xludf.DUMMYFUNCTION("GOOGLETRANSLATE(G32,""vi"",""ko"")"),"     Vinfast는 독점 전기 자동차 파트너로서 자동차, 오토바이 및 전기 버스를 포함한 전기 화학 운송을 제공하여 Ironman 및 Ironman 70.3 체인의 활동을 제공합니다. Ironman의 파트너 이름 및 타이틀 파트너가 된 것은 Vinfast에게 전 세계 Ironman Events의 저명한 브랜딩 기회를 제공하여 고유 한 직접 사용자 경험과 모델에 대한 테스트 기회를 제공 할 것입니다. Ironman 운동 선수 및 팬을위한 새로운 세대"&amp;" Vinfast Electric Car. 서명 의식은 2022 년 7 월 23 일 Nha Trang에서 Vingroup 엘리트 베트남 투어 3의 틀 안에서 국제 언론과 KOL (영향력있는 사람들)의 증인과 함께 Nha Trang에서 열렸습니다. Ironman Group의 회장 겸 CEO 인 Andrew Messick은 협력에 대해 다음과 같이 말했습니다 :“Ironman Group은 Vinfast와 매우 만족합니다. 우리는 똑똑하고 환경 친화적 인 전기"&amp;" 화학적 차량을 가져와 지속 가능한 미래를 만들기 위해 Vinfast의 모든 한계를 깰 수있는 노력에 크게 감사합니다. 이것은 또한 아이언 맨의 정신이며, 항상 자신을 깨고 능가합니다.” Vinfast는 전 세계 최초의 자동차 제조업체로, 내연 기관에서 전기 자동차, 베트남 최초의 전기 자동차 브랜드 및 많은 분야 및 기술의 선구적인 브랜드로 완전히 전환 한 자동차 제조업체입니다. Vinfast는 불가능한 것으로 간주되는 것을 달성하고 고객에게 합리적인"&amp;" 비용으로 매우 짧은 시간 안에 고급 전기 자동차를 가져 오는 것을 자랑스럽게 생각합니다. Ironman의 주요 파트너가되어 지속 가능한 운송 수단을 제공하고 챔피언의 여정을 전달하는 Vinfast의 노력 중 하나입니다. 더 지속 가능한 미래. 이미지를 일련의 대규모 스포츠 이벤트와 연관시키고 매년 전 세계의 수백만 명의 사람들에게 긍정적 인 영향을 미치는 것은 Vinfast가 국제 대중에게 가장 널리 넓히고 영감을 얻을 수있는 기회입니다. 전기 자동차"&amp;"의. Vingroup의 부회장이자 Vinfast Global의 총장 인 Le Thi Thuy 씨는 다음과 같이 말했습니다 : ""비전을 공유합시다. 전 세계. 이 협력을 통해 우리는 각 선수의 돌파구의 일부가되어 불가능 해 보이는 가혹한 한계를 극복 할 것입니다. Vinfast는 우리의 지속 가능한 움직이는 솔루션이 전 세계의 Ironman에게 활력을 불어 넣어 모든 한계를 분해 할 것이라고 믿습니다.” 유명한 Ironman World Champions"&amp;"hip은 세계에서 가장 도전적인 스포츠 콘테스트 중 하나입니다. 1978 년에 처음으로 시작된 Ironman은 3.86km (2.4 마일), 180km 사이클 (112 마일) 및 35.75km (26.22 조깅 (26.22. Mile)의 세 가지 피험자와 함께 긴 장관 경주였습니다. Ironman 70.3은 동일한 구조와 형식을 가지지 만 거리는 절반에 불과합니다. 40 개가 넘는 Ironman Triathlon과 90 Ironman 70.3 이벤트가 "&amp;"전 세계적으로 도전적인 길이, 가혹한 경주 조건 및 대규모 국제 미디어 보도, Ironman의 시리즈 환영 및 대중의 큰 관심사로 이벤트를 보유하고 있습니다. 라이브 방송 프로그램과 특별 다큐멘터리 영화는 17 개의 Sports Emmy Awards를 포함한 최고의 타이틀을 수상했습니다. Bao Quyen -Vietq")</f>
        <v xml:space="preserve">     Vinfast는 독점 전기 자동차 파트너로서 자동차, 오토바이 및 전기 버스를 포함한 전기 화학 운송을 제공하여 Ironman 및 Ironman 70.3 체인의 활동을 제공합니다. Ironman의 파트너 이름 및 타이틀 파트너가 된 것은 Vinfast에게 전 세계 Ironman Events의 저명한 브랜딩 기회를 제공하여 고유 한 직접 사용자 경험과 모델에 대한 테스트 기회를 제공 할 것입니다. Ironman 운동 선수 및 팬을위한 새로운 세대 Vinfast Electric Car. 서명 의식은 2022 년 7 월 23 일 Nha Trang에서 Vingroup 엘리트 베트남 투어 3의 틀 안에서 국제 언론과 KOL (영향력있는 사람들)의 증인과 함께 Nha Trang에서 열렸습니다. Ironman Group의 회장 겸 CEO 인 Andrew Messick은 협력에 대해 다음과 같이 말했습니다 :“Ironman Group은 Vinfast와 매우 만족합니다. 우리는 똑똑하고 환경 친화적 인 전기 화학적 차량을 가져와 지속 가능한 미래를 만들기 위해 Vinfast의 모든 한계를 깰 수있는 노력에 크게 감사합니다. 이것은 또한 아이언 맨의 정신이며, 항상 자신을 깨고 능가합니다.” Vinfast는 전 세계 최초의 자동차 제조업체로, 내연 기관에서 전기 자동차, 베트남 최초의 전기 자동차 브랜드 및 많은 분야 및 기술의 선구적인 브랜드로 완전히 전환 한 자동차 제조업체입니다. Vinfast는 불가능한 것으로 간주되는 것을 달성하고 고객에게 합리적인 비용으로 매우 짧은 시간 안에 고급 전기 자동차를 가져 오는 것을 자랑스럽게 생각합니다. Ironman의 주요 파트너가되어 지속 가능한 운송 수단을 제공하고 챔피언의 여정을 전달하는 Vinfast의 노력 중 하나입니다. 더 지속 가능한 미래. 이미지를 일련의 대규모 스포츠 이벤트와 연관시키고 매년 전 세계의 수백만 명의 사람들에게 긍정적 인 영향을 미치는 것은 Vinfast가 국제 대중에게 가장 널리 넓히고 영감을 얻을 수있는 기회입니다. 전기 자동차의. Vingroup의 부회장이자 Vinfast Global의 총장 인 Le Thi Thuy 씨는 다음과 같이 말했습니다 : "비전을 공유합시다. 전 세계. 이 협력을 통해 우리는 각 선수의 돌파구의 일부가되어 불가능 해 보이는 가혹한 한계를 극복 할 것입니다. Vinfast는 우리의 지속 가능한 움직이는 솔루션이 전 세계의 Ironman에게 활력을 불어 넣어 모든 한계를 분해 할 것이라고 믿습니다.” 유명한 Ironman World Championship은 세계에서 가장 도전적인 스포츠 콘테스트 중 하나입니다. 1978 년에 처음으로 시작된 Ironman은 3.86km (2.4 마일), 180km 사이클 (112 마일) 및 35.75km (26.22 조깅 (26.22. Mile)의 세 가지 피험자와 함께 긴 장관 경주였습니다. Ironman 70.3은 동일한 구조와 형식을 가지지 만 거리는 절반에 불과합니다. 40 개가 넘는 Ironman Triathlon과 90 Ironman 70.3 이벤트가 전 세계적으로 도전적인 길이, 가혹한 경주 조건 및 대규모 국제 미디어 보도, Ironman의 시리즈 환영 및 대중의 큰 관심사로 이벤트를 보유하고 있습니다. 라이브 방송 프로그램과 특별 다큐멘터리 영화는 17 개의 Sports Emmy Awards를 포함한 최고의 타이틀을 수상했습니다. Bao Quyen -Vietq</v>
      </c>
    </row>
    <row r="33" spans="1:8" ht="15.75" customHeight="1" x14ac:dyDescent="0.3">
      <c r="A33" s="1">
        <v>31</v>
      </c>
      <c r="B33" s="2" t="s">
        <v>115</v>
      </c>
      <c r="C33" s="2" t="str">
        <f ca="1">IFERROR(__xludf.DUMMYFUNCTION("GOOGLETRANSLATE(B33,""vi"",""ko"")"),"기업의 85%가 2022 년 3 분기에 번영하는 비즈니스 활동을 평가합니다.")</f>
        <v>기업의 85%가 2022 년 3 분기에 번영하는 비즈니스 활동을 평가합니다.</v>
      </c>
      <c r="D33" s="2" t="s">
        <v>112</v>
      </c>
      <c r="E33" s="2" t="str">
        <f ca="1">IFERROR(__xludf.DUMMYFUNCTION("GOOGLETRANSLATE(D33,""vi"",""ko"")"),"2022 년 7 월 26 일")</f>
        <v>2022 년 7 월 26 일</v>
      </c>
      <c r="F33" s="3" t="s">
        <v>116</v>
      </c>
      <c r="G33" s="2" t="s">
        <v>117</v>
      </c>
      <c r="H33" s="2" t="str">
        <f ca="1">IFERROR(__xludf.DUMMYFUNCTION("GOOGLETRANSLATE(G33,""vi"",""ko"")"),"   일반 통계청의 사업 전망에 대한 설문 조사에 따르면, 설문 조사 대상 기업의 85%가 202 년 3 분기에 비즈니스 추세는 안정적이고 2022 년에 비해 안정적이고 더 나을 것이라고 말했다. 기업의 15.0%만이 더 어렵다고 예측했습니다. 한편, 2022 년 2 분기에 설문 조사 결과에 따르면 기업의 78.4%만이 생산 및 비즈니스 상황을 2022 년 1 분기보다 더 안정적이고 더 잘 평가 한 것으로 나타났습니다. 기업의 21.6%가 어려움을 평가"&amp;"합니다. 2022 년 3 분기에 기업의 생산 및 비즈니스 활동에 영향을 미치는 요인과 관련하여, 일반 통계청은 2022 년 3 분기/2022에 비해 새로운 주문 잔고 지수는 31, 1% (44.9)라고 밝혔다. 기업의%는 예측되었고 기업의 13.8%가 감소 할 것으로 예측했다); 비 국가 기업 부문은 31.6%의 평형 지수가 가장 높습니다. FDI 기업은 30.8%, 주 소유 기업은 26.4%입니다. 2022 년 2 분기에 비해 2022 년 3 분기의 "&amp;"노동 균형 지수는 10.9% (20.2% 증가 및 9.3% 감소); FDI 기업은 18.9%의 평형 지수가 가장 높습니다. 비 국가 비즈니스 부문 8% 및 3.7% 주정부 기업 부문. 2022 년 3 분기/2022와 비교하여 2022 년 3 분기 생산량의 평형 지수는 34.4%였다 (48.1% 증가, 13.7% 감소); FDI 기업은 35.4%의 평형 지수가 가장 높습니다. 비 국가 기업 부문은 34.5%, 주 소유 비즈니스 부문은 27.6%입니다. 2"&amp;" 분기/2022와 비교하여 2022 년 3 분기 완제품의 평형 지수는 -12.6% (16.9% 증가, 29.5% 감소); FDI 기업은 -5.6%의 평형 지수가 가장 높습니다. 주정부 소유 기업 부문 -15.2% 및 비 국가 기업 부문 -15.4%. 2022 년 3 분기에 제품 단위의 평균 판매 가격은 2 분기/2022 년에 비해 94.7%의 비즈니스가 동일하게 증가하고 유지 될 것으로 예상됩니다 (32.8% 증가, 61.9%는 동일하게 유지됨), 5,"&amp;" 5, 3 기업의 %가 감소 할 것으로 예측합니다. 일반 통계청의 리더에 따르면, 기업의 생산 및 비즈니스 활동은 전염병 이후 회수되었지만, 중국은 생산 및 건설에 대한 수요가 증가하고 있으며, 중국은 생산 생산을 점차적으로 감소시키기 때문에 철강 수출은 전 세계 철 및 철강의 공급을 유발합니다. 감소하기 위해 물 속에서 철과 강철의 가격이 끊임없이 밀려납니다. 또한 가솔린과 석유 가격이 상승하여 시멘트, 모래, 자갈 등과 같은 건축에 사용되는 다른 재"&amp;"료의 가격이 상승했습니다. 이는 작업의 건설 비용에 직접 영향을 미쳤으며, 문장이 서명되었을 것으로 예상됩니다. 또한, 사업체와 건설 계약자는 서명 된 계약의 원료 가격이 상승 할 때 자체 구성의 위험이 있습니다. 유리한 조건을 만들기 위해 생산 및 비즈니스 기업을 지원하기 위해 건설 계약자는 다음과 같이 권고합니다. 첫째, 정부는 건설 산업 안정 건설 사업을위한 건설 산업을위한 입력 재료의 가격을 안정화시키기 위해보다 과감하고시기 적절해야합니다. 둘째"&amp;", 계약 조정의 구현을 안내하고, 법에 따라 시행되는 프로젝트에 대한 재료 가격 변동의 영향으로 인해 계약 가격 조정, 특히 일정에 따라 BAO를 보장하기위한 운송 작업에 대한 계약 가격 변동의 영향으로 인해 계약 가격 조정. 셋째, 건설 기업에 넘겨주기 위해 보상 및 현장 허가 속도를 높이고; 넷째, 대출 대출 절차를 통해 편리하고 신속하게 사업을보다 쉽게 ​​접근 할 수있는 사업을 촉진합니다. 주 예산 자본에 따른 프로젝트의 자본을 보충하여 기업의 "&amp;"자본 회전에 영향을 미치는 작품에 대한 미결제 부채 상태를 제한합니다. 마지막으로, 지역은 공공 투자 프로젝트로 공공 입찰을 조직하고 일정 뒤에있는 건설 계약자와 다른 계약자가 시험을 치를 수있는 기회를 양도 할 수있는 건설 능력이 계속 검토되어야합니다. 많은 기업의 전염병 후에 계약자는 새로운 것이 없기 때문입니다. 공장.")</f>
        <v xml:space="preserve">   일반 통계청의 사업 전망에 대한 설문 조사에 따르면, 설문 조사 대상 기업의 85%가 202 년 3 분기에 비즈니스 추세는 안정적이고 2022 년에 비해 안정적이고 더 나을 것이라고 말했다. 기업의 15.0%만이 더 어렵다고 예측했습니다. 한편, 2022 년 2 분기에 설문 조사 결과에 따르면 기업의 78.4%만이 생산 및 비즈니스 상황을 2022 년 1 분기보다 더 안정적이고 더 잘 평가 한 것으로 나타났습니다. 기업의 21.6%가 어려움을 평가합니다. 2022 년 3 분기에 기업의 생산 및 비즈니스 활동에 영향을 미치는 요인과 관련하여, 일반 통계청은 2022 년 3 분기/2022에 비해 새로운 주문 잔고 지수는 31, 1% (44.9)라고 밝혔다. 기업의%는 예측되었고 기업의 13.8%가 감소 할 것으로 예측했다); 비 국가 기업 부문은 31.6%의 평형 지수가 가장 높습니다. FDI 기업은 30.8%, 주 소유 기업은 26.4%입니다. 2022 년 2 분기에 비해 2022 년 3 분기의 노동 균형 지수는 10.9% (20.2% 증가 및 9.3% 감소); FDI 기업은 18.9%의 평형 지수가 가장 높습니다. 비 국가 비즈니스 부문 8% 및 3.7% 주정부 기업 부문. 2022 년 3 분기/2022와 비교하여 2022 년 3 분기 생산량의 평형 지수는 34.4%였다 (48.1% 증가, 13.7% 감소); FDI 기업은 35.4%의 평형 지수가 가장 높습니다. 비 국가 기업 부문은 34.5%, 주 소유 비즈니스 부문은 27.6%입니다. 2 분기/2022와 비교하여 2022 년 3 분기 완제품의 평형 지수는 -12.6% (16.9% 증가, 29.5% 감소); FDI 기업은 -5.6%의 평형 지수가 가장 높습니다. 주정부 소유 기업 부문 -15.2% 및 비 국가 기업 부문 -15.4%. 2022 년 3 분기에 제품 단위의 평균 판매 가격은 2 분기/2022 년에 비해 94.7%의 비즈니스가 동일하게 증가하고 유지 될 것으로 예상됩니다 (32.8% 증가, 61.9%는 동일하게 유지됨), 5, 5, 3 기업의 %가 감소 할 것으로 예측합니다. 일반 통계청의 리더에 따르면, 기업의 생산 및 비즈니스 활동은 전염병 이후 회수되었지만, 중국은 생산 및 건설에 대한 수요가 증가하고 있으며, 중국은 생산 생산을 점차적으로 감소시키기 때문에 철강 수출은 전 세계 철 및 철강의 공급을 유발합니다. 감소하기 위해 물 속에서 철과 강철의 가격이 끊임없이 밀려납니다. 또한 가솔린과 석유 가격이 상승하여 시멘트, 모래, 자갈 등과 같은 건축에 사용되는 다른 재료의 가격이 상승했습니다. 이는 작업의 건설 비용에 직접 영향을 미쳤으며, 문장이 서명되었을 것으로 예상됩니다. 또한, 사업체와 건설 계약자는 서명 된 계약의 원료 가격이 상승 할 때 자체 구성의 위험이 있습니다. 유리한 조건을 만들기 위해 생산 및 비즈니스 기업을 지원하기 위해 건설 계약자는 다음과 같이 권고합니다. 첫째, 정부는 건설 산업 안정 건설 사업을위한 건설 산업을위한 입력 재료의 가격을 안정화시키기 위해보다 과감하고시기 적절해야합니다. 둘째, 계약 조정의 구현을 안내하고, 법에 따라 시행되는 프로젝트에 대한 재료 가격 변동의 영향으로 인해 계약 가격 조정, 특히 일정에 따라 BAO를 보장하기위한 운송 작업에 대한 계약 가격 변동의 영향으로 인해 계약 가격 조정. 셋째, 건설 기업에 넘겨주기 위해 보상 및 현장 허가 속도를 높이고; 넷째, 대출 대출 절차를 통해 편리하고 신속하게 사업을보다 쉽게 ​​접근 할 수있는 사업을 촉진합니다. 주 예산 자본에 따른 프로젝트의 자본을 보충하여 기업의 자본 회전에 영향을 미치는 작품에 대한 미결제 부채 상태를 제한합니다. 마지막으로, 지역은 공공 투자 프로젝트로 공공 입찰을 조직하고 일정 뒤에있는 건설 계약자와 다른 계약자가 시험을 치를 수있는 기회를 양도 할 수있는 건설 능력이 계속 검토되어야합니다. 많은 기업의 전염병 후에 계약자는 새로운 것이 없기 때문입니다. 공장.</v>
      </c>
    </row>
    <row r="34" spans="1:8" ht="15.75" customHeight="1" x14ac:dyDescent="0.3">
      <c r="A34" s="1">
        <v>32</v>
      </c>
      <c r="B34" s="2" t="s">
        <v>118</v>
      </c>
      <c r="C34" s="2" t="str">
        <f ca="1">IFERROR(__xludf.DUMMYFUNCTION("GOOGLETRANSLATE(B34,""vi"",""ko"")"),"견고한 기초를 구축하고 기업은 기꺼이 도전에 직면하고 있습니다.")</f>
        <v>견고한 기초를 구축하고 기업은 기꺼이 도전에 직면하고 있습니다.</v>
      </c>
      <c r="D34" s="2" t="s">
        <v>119</v>
      </c>
      <c r="E34" s="2" t="str">
        <f ca="1">IFERROR(__xludf.DUMMYFUNCTION("GOOGLETRANSLATE(D34,""vi"",""ko"")"),"2022 년 7 월 23 일")</f>
        <v>2022 년 7 월 23 일</v>
      </c>
      <c r="F34" s="3" t="s">
        <v>120</v>
      </c>
      <c r="G34" s="2" t="s">
        <v>121</v>
      </c>
      <c r="H34" s="2" t="str">
        <f ca="1">IFERROR(__xludf.DUMMYFUNCTION("GOOGLETRANSLATE(G34,""vi"",""ko"")"),"   2020 년 초 중국에서 Covid의 발발은 전 세계적으로 사회 경제적 발전에 심각한 영향을 미쳤습니다. 2 년간의 코비드, 우리는 몇몇 국가를 제외하고 대부분의 경제의 급락, 심지어 부정적인 성장을 목격합니다. 베트남에서는 수천 명의 사업체가 코비드를 ""흡수""했습니다. 일반 통계 사무소의 데이터에 따르면 2021 년에는 시장에서 1,198 만 명의 기업이 철회되었으며 2020 년에 비해 17.8% 증가한 것으로 나타 났으며, 그 중 대부분의 "&amp;"기업은 5 년 미만으로 설립되어 소규모 자본을 확장했습니다. 또는 최근 러시아 - 우크라이나 분쟁도 경제적 영향의 큰 영향입니다. 즉각적인 시선의 결과는 충돌로 인한 큰 영향을 미치는 일부 국가에서 공급이 부러지는 것으로 보일 수 있으며, 따라서 세계 석유 시장은 40-60%의 진폭으로 증가합니다. 우리나라에서는 휘발유 가격이 기록 상승했으며 때로는 Ron 95 가솔린이 33,000 VND/리터에 가깝습니다. 많은 변동이 발생한 후 많은 의견에 따르면 "&amp;"기업은 확장을 지시 할뿐만 아니라 견고한 기초를 구축하고 도전과 어려움을 겪을 필요가 있다고 말했다. 베트남 품질 기자 (vietq.vn)와 대화, 부이 킴 투이 (Bui Kim Thuy) - 베트남의 고층 대표 - 미국 - 비즈니스 협의회 (USABC); 하버드 자문위원회 (Harvard Advisory Council) - 아시아 태평양 (Asia Pacific)은 투자자가 아닌 투자와 같이 안정성이 매우 중요하다고 말했다. 추측은 단기적으로 ""단기"&amp;"적으로 먹는 것""인 서핑을하고 있지만 불행히도 많은 베트남 기업 들이이 방향으로 나아가고 있습니다. 결과를 확인하려면 투자가 장기적으로 이루어져야합니다. Thuy는 전 미국 대통령 아브라함 링컨의 유명한 말을 이끌었다. 글쎄, 대부분의 승리를 결정하십시오. 그리고 기업이 탄탄한 기초를 갖는 요소 중 하나는 사람과 직원, 특히 법률 직원에 투자하는 것입니다. “과거에는 종종 IQ가 높아야한다고 말하면 감정 지수도 높아야한다고 말했지만 오늘날 비즈니스와 "&amp;"개인 모두 AQ로 측정해야합니다. 변화에 적응할 수있는 능력이 있어야합니다. 즉, 시나리오를 예측하고 예측하고 설정해야하며 많은 처리 옵션이 수동적이지 않음을 의미합니다. 비즈니스 관점, 수입 및 수출 활동 측면에서, 비즈니스는 베트남 정부에 감사해야합니다 - 고속도로 네트워크와 같은 FTA 네트워크를 성공적으로 협상하고 만들어 베트남의 수입 및 수출 시장을 다각화하여 고도를 가속화하는 데 도움을주는 협상 팀입니다. 베트남의 품질 통합 속도. 고속도로가"&amp;" 만들어졌지만 도로를 타는 방법은 자동차의 품질, 연료의 품질/ 운전에 사용되는 에너지 유형에 따라 다릅니다. 그 길을 빨리 갈 수 없다면 정부를 비난하는 것은 불가능합니다. 속도가 증가하지 않으면 비즈니스가 개선 된 도구를 적용하고, 생산성을 높이고, 비즈니스의 입력 자원을 최적화하고, 근로자를 더 여유롭게 도와 주지만 여전히 생산성을 향상시켜 비즈니스에 더 많은 부가 가치를 창출하기 때문일 수 있습니다. 한 번 투자는 영원히 사용할 필요는 없지만 오"&amp;"랫동안 사용할 필요는 없지만 한 번 투자 할 자원을 폐지하는 것처럼 보이지만, 많은 기업들은 여전히 ​​후회하지만 여전히 필요하지 않다고 생각합니다.”라고 Thuy는 강조했습니다.")</f>
        <v xml:space="preserve">   2020 년 초 중국에서 Covid의 발발은 전 세계적으로 사회 경제적 발전에 심각한 영향을 미쳤습니다. 2 년간의 코비드, 우리는 몇몇 국가를 제외하고 대부분의 경제의 급락, 심지어 부정적인 성장을 목격합니다. 베트남에서는 수천 명의 사업체가 코비드를 "흡수"했습니다. 일반 통계 사무소의 데이터에 따르면 2021 년에는 시장에서 1,198 만 명의 기업이 철회되었으며 2020 년에 비해 17.8% 증가한 것으로 나타 났으며, 그 중 대부분의 기업은 5 년 미만으로 설립되어 소규모 자본을 확장했습니다. 또는 최근 러시아 - 우크라이나 분쟁도 경제적 영향의 큰 영향입니다. 즉각적인 시선의 결과는 충돌로 인한 큰 영향을 미치는 일부 국가에서 공급이 부러지는 것으로 보일 수 있으며, 따라서 세계 석유 시장은 40-60%의 진폭으로 증가합니다. 우리나라에서는 휘발유 가격이 기록 상승했으며 때로는 Ron 95 가솔린이 33,000 VND/리터에 가깝습니다. 많은 변동이 발생한 후 많은 의견에 따르면 기업은 확장을 지시 할뿐만 아니라 견고한 기초를 구축하고 도전과 어려움을 겪을 필요가 있다고 말했다. 베트남 품질 기자 (vietq.vn)와 대화, 부이 킴 투이 (Bui Kim Thuy) - 베트남의 고층 대표 - 미국 - 비즈니스 협의회 (USABC); 하버드 자문위원회 (Harvard Advisory Council) - 아시아 태평양 (Asia Pacific)은 투자자가 아닌 투자와 같이 안정성이 매우 중요하다고 말했다. 추측은 단기적으로 "단기적으로 먹는 것"인 서핑을하고 있지만 불행히도 많은 베트남 기업 들이이 방향으로 나아가고 있습니다. 결과를 확인하려면 투자가 장기적으로 이루어져야합니다. Thuy는 전 미국 대통령 아브라함 링컨의 유명한 말을 이끌었다. 글쎄, 대부분의 승리를 결정하십시오. 그리고 기업이 탄탄한 기초를 갖는 요소 중 하나는 사람과 직원, 특히 법률 직원에 투자하는 것입니다. “과거에는 종종 IQ가 높아야한다고 말하면 감정 지수도 높아야한다고 말했지만 오늘날 비즈니스와 개인 모두 AQ로 측정해야합니다. 변화에 적응할 수있는 능력이 있어야합니다. 즉, 시나리오를 예측하고 예측하고 설정해야하며 많은 처리 옵션이 수동적이지 않음을 의미합니다. 비즈니스 관점, 수입 및 수출 활동 측면에서, 비즈니스는 베트남 정부에 감사해야합니다 - 고속도로 네트워크와 같은 FTA 네트워크를 성공적으로 협상하고 만들어 베트남의 수입 및 수출 시장을 다각화하여 고도를 가속화하는 데 도움을주는 협상 팀입니다. 베트남의 품질 통합 속도. 고속도로가 만들어졌지만 도로를 타는 방법은 자동차의 품질, 연료의 품질/ 운전에 사용되는 에너지 유형에 따라 다릅니다. 그 길을 빨리 갈 수 없다면 정부를 비난하는 것은 불가능합니다. 속도가 증가하지 않으면 비즈니스가 개선 된 도구를 적용하고, 생산성을 높이고, 비즈니스의 입력 자원을 최적화하고, 근로자를 더 여유롭게 도와 주지만 여전히 생산성을 향상시켜 비즈니스에 더 많은 부가 가치를 창출하기 때문일 수 있습니다. 한 번 투자는 영원히 사용할 필요는 없지만 오랫동안 사용할 필요는 없지만 한 번 투자 할 자원을 폐지하는 것처럼 보이지만, 많은 기업들은 여전히 ​​후회하지만 여전히 필요하지 않다고 생각합니다.”라고 Thuy는 강조했습니다.</v>
      </c>
    </row>
    <row r="35" spans="1:8" ht="15.75" customHeight="1" x14ac:dyDescent="0.3">
      <c r="A35" s="1">
        <v>33</v>
      </c>
      <c r="B35" s="2" t="s">
        <v>122</v>
      </c>
      <c r="C35" s="2" t="str">
        <f ca="1">IFERROR(__xludf.DUMMYFUNCTION("GOOGLETRANSLATE(B35,""vi"",""ko"")"),"Masan은 280 억 달러 이상의 약을 판매하는 회사를 개설했습니다.")</f>
        <v>Masan은 280 억 달러 이상의 약을 판매하는 회사를 개설했습니다.</v>
      </c>
      <c r="D35" s="2" t="s">
        <v>119</v>
      </c>
      <c r="E35" s="2" t="str">
        <f ca="1">IFERROR(__xludf.DUMMYFUNCTION("GOOGLETRANSLATE(D35,""vi"",""ko"")"),"2022 년 7 월 23 일")</f>
        <v>2022 년 7 월 23 일</v>
      </c>
      <c r="F35" s="3" t="s">
        <v>123</v>
      </c>
      <c r="G35" s="2" t="s">
        <v>124</v>
      </c>
      <c r="H35" s="2" t="str">
        <f ca="1">IFERROR(__xludf.DUMMYFUNCTION("GOOGLETRANSLATE(G35,""vi"",""ko"")"),"       ASAN은 최근 자회사의 자본 기여를 통해 약국 체인을 설립하기위한 제약 소매 시장에 참여하려는 야심을 보여주었습니다. 구체적으로, 비즈니스 등록에 관한 National Information Portal에 대한 정보에 따르면 주요 산업의 Win JSC 박사는 최근 의약품이라고 말했습니다. 이 회사의 전신은 2022 년 3 월 31 일에 설립 된 Winphar Service Joint 주식 회사입니다. Winphar의 주요 산업은 소매 의약품"&amp;", 의료 도구, 화장품, 전문 상점의 위생 품목입니다 ... Winphar Service 주식 회사의 주요 주주 그룹에는 Wincommerce General Trading Service Contoct Company (Masan Group 회원)가 80%를 보유하고 있습니다. Capital, Do Thi Hoang Yen은 수도의 10%를 보유하고 있으며 Tran Phuong Bac은 자본의 10%를 보유하고 있습니다. 특히, Tran Phuong Bac"&amp;" 씨는 총괄 책임자이자 법률 대표입니다. 특히 Tran Phuong BAC는 MNS Meat Processing, MNS Meat, MNS Farm, Supra JSC와 같은 Masan Group과 관련된 많은 회사의 법적 대표이기도합니다. Masan Consumer Joint Stock Company의 정보를 공개합니다. 7 월 1 일, Winphar Service Joint 주식 회사는 이름을 JSC 박사에게 변경했습니다. 이기다. 헌장 자본은 또한"&amp;" VND에서 1 천만에서 VND로 28.571 억으로 강력하게 모금되었습니다. Dr.Win의 주요 본사는 5 층, Mplaza Saigon Building, 39 Le Duan, Ben Nghe Ward, 1 District 1, Ho Chi Minh City에 있습니다. 이곳은 Masan Consumer Joint Company, Masan Food Co., Ltd, Masan Beverage와 같은 Masan Group의 많은 회사가 있습니다. 일부"&amp;" 채용 웹 사이트에서는 Dr.Win JSC가 많은 정보 뉴스를 채용 한 것으로 나타났습니다. 약국 체인의 약사는 베트남에서 가장 큰 것으로 소개되었습니다. Dr.Win은 Masan Group의 슈퍼마켓 체인 인 Winmart+의 브랜드 로고와 함께 모집 뉴스를 게시했습니다. 따라서 Dr.Win은 약사와 약사를 판매하는 직책에서 인원을 모집하고 있습니다. 급여는 판매 약사의 위치에 대해 최고 약사를 관리하고 6-8 백만 동을 관리하는 위치에서 1,200 "&amp;"만 VND/월입니다. 따라서 Dr.Win은 Masan의 새로운 약국 체인의 브랜드가 될 것입니다. 실제로, 제약 부문은 투자 시장에서 많은 큰 남성들에 의해 투자됩니다. 현재 약국 체인 시장은 1,128 개의 매장을 포함한 Pharmacity, FPT Retail의 Long Chau는 701 개 이상의 판매 포인트를 보유하고 있으며 Mobile World의 517 개 매장이 있습니다. 4 월 2022 년 FPT Retail의 FPT 소매 회의에서 FRT"&amp;" 대표는 제약 시장이 여전히 잠재력이라고 밝혔다. 따라서 당시 전체 시장에는 57,000 건의 약국이있었습니다. 따라서 체인을 확장 할 수있는 기회는 여전히 많습니다.")</f>
        <v xml:space="preserve">       ASAN은 최근 자회사의 자본 기여를 통해 약국 체인을 설립하기위한 제약 소매 시장에 참여하려는 야심을 보여주었습니다. 구체적으로, 비즈니스 등록에 관한 National Information Portal에 대한 정보에 따르면 주요 산업의 Win JSC 박사는 최근 의약품이라고 말했습니다. 이 회사의 전신은 2022 년 3 월 31 일에 설립 된 Winphar Service Joint 주식 회사입니다. Winphar의 주요 산업은 소매 의약품, 의료 도구, 화장품, 전문 상점의 위생 품목입니다 ... Winphar Service 주식 회사의 주요 주주 그룹에는 Wincommerce General Trading Service Contoct Company (Masan Group 회원)가 80%를 보유하고 있습니다. Capital, Do Thi Hoang Yen은 수도의 10%를 보유하고 있으며 Tran Phuong Bac은 자본의 10%를 보유하고 있습니다. 특히, Tran Phuong Bac 씨는 총괄 책임자이자 법률 대표입니다. 특히 Tran Phuong BAC는 MNS Meat Processing, MNS Meat, MNS Farm, Supra JSC와 같은 Masan Group과 관련된 많은 회사의 법적 대표이기도합니다. Masan Consumer Joint Stock Company의 정보를 공개합니다. 7 월 1 일, Winphar Service Joint 주식 회사는 이름을 JSC 박사에게 변경했습니다. 이기다. 헌장 자본은 또한 VND에서 1 천만에서 VND로 28.571 억으로 강력하게 모금되었습니다. Dr.Win의 주요 본사는 5 층, Mplaza Saigon Building, 39 Le Duan, Ben Nghe Ward, 1 District 1, Ho Chi Minh City에 있습니다. 이곳은 Masan Consumer Joint Company, Masan Food Co., Ltd, Masan Beverage와 같은 Masan Group의 많은 회사가 있습니다. 일부 채용 웹 사이트에서는 Dr.Win JSC가 많은 정보 뉴스를 채용 한 것으로 나타났습니다. 약국 체인의 약사는 베트남에서 가장 큰 것으로 소개되었습니다. Dr.Win은 Masan Group의 슈퍼마켓 체인 인 Winmart+의 브랜드 로고와 함께 모집 뉴스를 게시했습니다. 따라서 Dr.Win은 약사와 약사를 판매하는 직책에서 인원을 모집하고 있습니다. 급여는 판매 약사의 위치에 대해 최고 약사를 관리하고 6-8 백만 동을 관리하는 위치에서 1,200 만 VND/월입니다. 따라서 Dr.Win은 Masan의 새로운 약국 체인의 브랜드가 될 것입니다. 실제로, 제약 부문은 투자 시장에서 많은 큰 남성들에 의해 투자됩니다. 현재 약국 체인 시장은 1,128 개의 매장을 포함한 Pharmacity, FPT Retail의 Long Chau는 701 개 이상의 판매 포인트를 보유하고 있으며 Mobile World의 517 개 매장이 있습니다. 4 월 2022 년 FPT Retail의 FPT 소매 회의에서 FRT 대표는 제약 시장이 여전히 잠재력이라고 밝혔다. 따라서 당시 전체 시장에는 57,000 건의 약국이있었습니다. 따라서 체인을 확장 할 수있는 기회는 여전히 많습니다.</v>
      </c>
    </row>
    <row r="36" spans="1:8" ht="15.75" customHeight="1" x14ac:dyDescent="0.3">
      <c r="A36" s="1">
        <v>34</v>
      </c>
      <c r="B36" s="2" t="s">
        <v>125</v>
      </c>
      <c r="C36" s="2" t="str">
        <f ca="1">IFERROR(__xludf.DUMMYFUNCTION("GOOGLETRANSLATE(B36,""vi"",""ko"")"),"QMC Applied Science Co., Ltd.")</f>
        <v>QMC Applied Science Co., Ltd.</v>
      </c>
      <c r="D36" s="2" t="s">
        <v>119</v>
      </c>
      <c r="E36" s="2" t="str">
        <f ca="1">IFERROR(__xludf.DUMMYFUNCTION("GOOGLETRANSLATE(D36,""vi"",""ko"")"),"2022 년 7 월 23 일")</f>
        <v>2022 년 7 월 23 일</v>
      </c>
      <c r="F36" s="3" t="s">
        <v>126</v>
      </c>
      <c r="G36" s="2" t="s">
        <v>127</v>
      </c>
      <c r="H36" s="2" t="str">
        <f ca="1">IFERROR(__xludf.DUMMYFUNCTION("GOOGLETRANSLATE(G36,""vi"",""ko"")"),"   ISO는 1946 년에 설립되었으며 1947 년 2 월 23 일에 공식적으로 운영되며 생산 표준을 개발하는 것을 목표로 1946 년 2 월 23 일에 공식적으로 운영되는 국제 표준화기구의 약어입니다. 수출, 무역 및 정보. ISO는 제네바 (스위스)에 본사를두고 있으며 111 개국의 국가 표준 인 회원이있는 국제기구입니다. ISO가 발행 한 기준은 ISO로 시작합니다. 이 조직은 공통 표준과 품질 개발을 통해 전 세계 비즈니스 조직의 생산, 무역 "&amp;"및 커뮤니케이션 개발을 촉진하기 위해 운영됩니다. 비즈니스의 경우 ISO의 적용은 다음과 같은 많은 이점을 제공합니다. 리더가 과학 활동을 관리하고 효과적으로 리더십 명성을 강화하도록 돕습니다. 비즈니스 효율성 향상, 자원의 합리적 사용, 비용 절감으로 이익 증가; 엄격하게 제어 생산, 비즈니스 및 서비스 단계; 제품은 더 안정적인 품질을 가지고, 생산성을 향상 시키며, 폐기물을 줄이고 불필요한 비용을 줄입니다. 생산 중 시간 제어로 인한 생산 증가; "&amp;"공급 업체의 제어로 인한 입력 자재의 품질 제어 ... 인증 조직의 ISO 인증을받을 때 기업은 회사가 품질 보증, 고객을 향해 준비하고 효율성을 향상시키는 방향으로 작동하기 위해 사운드를 제공한다는 것을 증명합니다. 이는 효과적인 품질 관리 시스템의 존재를 보여 주며 외부 독립 전문가의 가혹한 평가를 충족시킵니다. ISO 인증서는 또한 고객, 직원 및 주주의 눈에 회사의 이미지를 개선하여 무역 조직의 경쟁력있는 이점을 제공합니다. 애플리케이션의 실질적"&amp;"인 혜택을 인식하고 ISO 인증을 달성하기 위해 노력하는데, 지난 시간 동안 많은 기업들이 표준 ISO의 요구 사항을 충족시키기 위해 생산 프로세스를 변경하고 개선하기 위해 노력했습니다. 갱신 프로세스가 성공한 후 많은 기업들이 라이센스가 부여 된 인증 된 조직으로부터 ISO 인증을 받았습니다. ISO 인증에 도달하는 과정에서 많은 비즈니스가 ISO 컨설팅 기능을 갖춘 회사에 기업에서 ISO 프로젝트 구현을 지원했습니다. 이 요구를 충족시키는 베트남에서"&amp;"는 많은 ISO 컨설팅 및 교육 기관이 탄생했습니다. ISO 컨설팅 및 교육 서비스를 수행하는 많은 조직과 비즈니스가 있다는 것은 부인할 수없는 일이며, 이는 일반적으로 ISO에 액세스하고 증거를 달성하기위한 목표를 달성하기 위해 노력하는 비즈니스를위한 공개 기회를 창출했습니다. 특히 ISO를 얻습니다. 조직과 비즈니스 컨설팅 및 교육 ISO는 비즈니스가 자신의 ""꿈""을 실현할 수 있도록 돕는 다리입니다. 그러나 컨설팅 및 훈련 활동의 이행에 관한 "&amp;"규정을 준수하는 진정한 사업 외에도 여전히 법률을 ""무시하는""비즈니스가 의도적으로 Quang을 홍보하고 서비스 제공 능력에 대해 소비자와 여론을 유발합니다. 지난번에, 핫라인을 통해 베트남 품질 편집자 (Vietq.vn)는 QMC Applied Science Co., Ltd. 인증에 대한 독자들로부터 피드백을 받았습니다. 기업에 대한 ISO 인증서 활동은 법을 준수하지 않습니다. QMC Applied Science Co., Ltd는 65, Lot 5"&amp;", Lu 2 Temple, Hoang van Thu Ward, Q. Hoang Mai, Hanoi City의 비즈니스 등록에 따라 주소를 가지고 있습니다. Ecolake View, HH03B, 32 Dai Tu, Hoang Mai, Hanoi의 Wesite QMC-iso.com에 등재 된 주소. 회사의 법적 대리인은 Nguyen Thi Hien입니다. The Reflection에 따르면 지난시기 소셜 네트워크에서 회사 웹 사이트는 QMC에 대한 많은 광"&amp;"고 정보를 게시했습니다. ISO 9001 : 2015, ISO 14001 : 2015와 같은 일련의 품질 관리 시스템을 상담하고 인증 할 수 있습니다. ISO 22000 : 2018, ISO 450001 : 2018, ISO 27000 : 2013; ISO 13485 : 2016, ISO/IEC 17025 : 2017 ... 그러나 실제로 QMC는 인증 기능이없는 컨설턴트 단위 일뿐입니다. 실제로 국제 표준기구 (ISO)는 인증 부서가 인증서를 달성하고"&amp;" 유지하기 위해 컨설팅 서비스를 제공하거나 도입 할 수 없다고 명시하고 있습니다. 품질 시스템 설계, 배포 또는 유지 관리. 그러나이 규정을 준수하지 않는 여러 조직이 있습니다. IAF의 교육 문서 (국제 인식 포럼 조직, ISO 컨설팅 및 인증 활동을위한 심판 당국) 관리, 컨설팅 활동 및 관리 시스템 품질을 구축하기위한 지원 활동은 다음과 같습니다. 매뉴얼 준비, 의사 결정 -관리 시스템 문제와 관련된 의사 결정 프로세스; 품질 시스템의 구성 및 구"&amp;"현에 대한 조언 (조언)을 제공하십시오. 두 조직의 규정은 컨설팅 및 인증 활동 (인증서)이 완전히 독립적이어야한다고 언급했습니다. 이사, 인사, 재무, 비즈니스 회계는 독립적이어야하며 ISO에 의해 독립성을 인정해야합니다. 규정은 그와 비슷하지만 어떤 이유로 QMC Applied Science Co., Ltd.는 '모호한'스타일로 광고했으며 독자들은 QMC가 조언을 할 수 있고 예. ISO 인증 능력이라는 것을 쉽게 오해합니다. 이 회사의 웹 사이트에"&amp;" 실수로 또는 의도적으로 정보가 나열되어 있습니까? QMC Applied Science Co., Ltd.와 상담 한 후 고객은 어디로 인증을받을 것인가? 관련 개발에서 위의 정보에 대한 PV와의 피드백, QMC Applied Science Co., Ltd.의 대표는 다음과 같이 확인했습니다.“QMC는 인증 용량이없는 컨설팅 단위 일뿐입니다. QMC는 고객 QMC 인증 ISO와 논의되지 않았 음을 확인했으며 QMC는 ISO 인증을 부여한 적이 없습니다 ."&amp;"..””. 그렇다면이 정보는 어떻습니까? 우리는 다음 기사에서 전달할 것입니다.")</f>
        <v xml:space="preserve">   ISO는 1946 년에 설립되었으며 1947 년 2 월 23 일에 공식적으로 운영되며 생산 표준을 개발하는 것을 목표로 1946 년 2 월 23 일에 공식적으로 운영되는 국제 표준화기구의 약어입니다. 수출, 무역 및 정보. ISO는 제네바 (스위스)에 본사를두고 있으며 111 개국의 국가 표준 인 회원이있는 국제기구입니다. ISO가 발행 한 기준은 ISO로 시작합니다. 이 조직은 공통 표준과 품질 개발을 통해 전 세계 비즈니스 조직의 생산, 무역 및 커뮤니케이션 개발을 촉진하기 위해 운영됩니다. 비즈니스의 경우 ISO의 적용은 다음과 같은 많은 이점을 제공합니다. 리더가 과학 활동을 관리하고 효과적으로 리더십 명성을 강화하도록 돕습니다. 비즈니스 효율성 향상, 자원의 합리적 사용, 비용 절감으로 이익 증가; 엄격하게 제어 생산, 비즈니스 및 서비스 단계; 제품은 더 안정적인 품질을 가지고, 생산성을 향상 시키며, 폐기물을 줄이고 불필요한 비용을 줄입니다. 생산 중 시간 제어로 인한 생산 증가; 공급 업체의 제어로 인한 입력 자재의 품질 제어 ... 인증 조직의 ISO 인증을받을 때 기업은 회사가 품질 보증, 고객을 향해 준비하고 효율성을 향상시키는 방향으로 작동하기 위해 사운드를 제공한다는 것을 증명합니다. 이는 효과적인 품질 관리 시스템의 존재를 보여 주며 외부 독립 전문가의 가혹한 평가를 충족시킵니다. ISO 인증서는 또한 고객, 직원 및 주주의 눈에 회사의 이미지를 개선하여 무역 조직의 경쟁력있는 이점을 제공합니다. 애플리케이션의 실질적인 혜택을 인식하고 ISO 인증을 달성하기 위해 노력하는데, 지난 시간 동안 많은 기업들이 표준 ISO의 요구 사항을 충족시키기 위해 생산 프로세스를 변경하고 개선하기 위해 노력했습니다. 갱신 프로세스가 성공한 후 많은 기업들이 라이센스가 부여 된 인증 된 조직으로부터 ISO 인증을 받았습니다. ISO 인증에 도달하는 과정에서 많은 비즈니스가 ISO 컨설팅 기능을 갖춘 회사에 기업에서 ISO 프로젝트 구현을 지원했습니다. 이 요구를 충족시키는 베트남에서는 많은 ISO 컨설팅 및 교육 기관이 탄생했습니다. ISO 컨설팅 및 교육 서비스를 수행하는 많은 조직과 비즈니스가 있다는 것은 부인할 수없는 일이며, 이는 일반적으로 ISO에 액세스하고 증거를 달성하기위한 목표를 달성하기 위해 노력하는 비즈니스를위한 공개 기회를 창출했습니다. 특히 ISO를 얻습니다. 조직과 비즈니스 컨설팅 및 교육 ISO는 비즈니스가 자신의 "꿈"을 실현할 수 있도록 돕는 다리입니다. 그러나 컨설팅 및 훈련 활동의 이행에 관한 규정을 준수하는 진정한 사업 외에도 여전히 법률을 "무시하는"비즈니스가 의도적으로 Quang을 홍보하고 서비스 제공 능력에 대해 소비자와 여론을 유발합니다. 지난번에, 핫라인을 통해 베트남 품질 편집자 (Vietq.vn)는 QMC Applied Science Co., Ltd. 인증에 대한 독자들로부터 피드백을 받았습니다. 기업에 대한 ISO 인증서 활동은 법을 준수하지 않습니다. QMC Applied Science Co., Ltd는 65, Lot 5, Lu 2 Temple, Hoang van Thu Ward, Q. Hoang Mai, Hanoi City의 비즈니스 등록에 따라 주소를 가지고 있습니다. Ecolake View, HH03B, 32 Dai Tu, Hoang Mai, Hanoi의 Wesite QMC-iso.com에 등재 된 주소. 회사의 법적 대리인은 Nguyen Thi Hien입니다. The Reflection에 따르면 지난시기 소셜 네트워크에서 회사 웹 사이트는 QMC에 대한 많은 광고 정보를 게시했습니다. ISO 9001 : 2015, ISO 14001 : 2015와 같은 일련의 품질 관리 시스템을 상담하고 인증 할 수 있습니다. ISO 22000 : 2018, ISO 450001 : 2018, ISO 27000 : 2013; ISO 13485 : 2016, ISO/IEC 17025 : 2017 ... 그러나 실제로 QMC는 인증 기능이없는 컨설턴트 단위 일뿐입니다. 실제로 국제 표준기구 (ISO)는 인증 부서가 인증서를 달성하고 유지하기 위해 컨설팅 서비스를 제공하거나 도입 할 수 없다고 명시하고 있습니다. 품질 시스템 설계, 배포 또는 유지 관리. 그러나이 규정을 준수하지 않는 여러 조직이 있습니다. IAF의 교육 문서 (국제 인식 포럼 조직, ISO 컨설팅 및 인증 활동을위한 심판 당국) 관리, 컨설팅 활동 및 관리 시스템 품질을 구축하기위한 지원 활동은 다음과 같습니다. 매뉴얼 준비, 의사 결정 -관리 시스템 문제와 관련된 의사 결정 프로세스; 품질 시스템의 구성 및 구현에 대한 조언 (조언)을 제공하십시오. 두 조직의 규정은 컨설팅 및 인증 활동 (인증서)이 완전히 독립적이어야한다고 언급했습니다. 이사, 인사, 재무, 비즈니스 회계는 독립적이어야하며 ISO에 의해 독립성을 인정해야합니다. 규정은 그와 비슷하지만 어떤 이유로 QMC Applied Science Co., Ltd.는 '모호한'스타일로 광고했으며 독자들은 QMC가 조언을 할 수 있고 예. ISO 인증 능력이라는 것을 쉽게 오해합니다. 이 회사의 웹 사이트에 실수로 또는 의도적으로 정보가 나열되어 있습니까? QMC Applied Science Co., Ltd.와 상담 한 후 고객은 어디로 인증을받을 것인가? 관련 개발에서 위의 정보에 대한 PV와의 피드백, QMC Applied Science Co., Ltd.의 대표는 다음과 같이 확인했습니다.“QMC는 인증 용량이없는 컨설팅 단위 일뿐입니다. QMC는 고객 QMC 인증 ISO와 논의되지 않았 음을 확인했으며 QMC는 ISO 인증을 부여한 적이 없습니다 ...””. 그렇다면이 정보는 어떻습니까? 우리는 다음 기사에서 전달할 것입니다.</v>
      </c>
    </row>
    <row r="37" spans="1:8" ht="15.75" customHeight="1" x14ac:dyDescent="0.3">
      <c r="A37" s="1">
        <v>35</v>
      </c>
      <c r="B37" s="2" t="s">
        <v>128</v>
      </c>
      <c r="C37" s="2" t="str">
        <f ca="1">IFERROR(__xludf.DUMMYFUNCTION("GOOGLETRANSLATE(B37,""vi"",""ko"")"),"유로는 수입 및 수출 기업에 어떤 영향을 미칩니 까?")</f>
        <v>유로는 수입 및 수출 기업에 어떤 영향을 미칩니 까?</v>
      </c>
      <c r="D37" s="2" t="s">
        <v>129</v>
      </c>
      <c r="E37" s="2" t="str">
        <f ca="1">IFERROR(__xludf.DUMMYFUNCTION("GOOGLETRANSLATE(D37,""vi"",""ko"")"),"2022 년 7 월 18 일")</f>
        <v>2022 년 7 월 18 일</v>
      </c>
      <c r="F37" s="3" t="s">
        <v>130</v>
      </c>
      <c r="G37" s="2" t="s">
        <v>131</v>
      </c>
      <c r="H37" s="2" t="str">
        <f ca="1">IFERROR(__xludf.DUMMYFUNCTION("GOOGLETRANSLATE(G37,""vi"",""ko"")"),"   수출은 7 월 14 일 저녁까지 평가 절하에 대해 걱정하고 있으며, 1 유로를 구매하는 것은 1 USD 만 500 동에만 구매하는 것보다 더 비쌉니다. 기업이나 사람들이 은행에 유로를 판매하기를 원한다면 돈은 USD보다 낮습니다. 직물을 유럽으로 수출하는 기업의 경우 올해 초에 비해 최대 12%의 유로가 급락하여 수출이 상당히 많은 영향을 미칩니다. 업계 및 무역 신문에 따르면, Ho Chi Minh City Embroidery Textile an"&amp;"d Garment Association의 부회장 인 Pham Van Viet 씨, Viet Thang Jean Co., Ltd.의 회장 분석 : 섬유 및 의류 수출 업체와의 즉각적인 영향은 가치입니다. 감소. 따라서 유럽의 모든 고객은 유로화 및 베트남 기업에 대한 비용을 지불하여 집으로 돌아 오기 위해 돈을받는 것은 미국 달러 (USD)로 변경되어야합니다. 이제 유로는 미국 달러와 거의 동일하게 감소하므로 각 배송의 수출 가치가 감소 함을 의미합니다."&amp;" 한편, 휘발유, 투입 재료, 노동 가격 등의 투입 비용이 상승하고 있기 때문에 사업의 이익은 낮습니다. 또한 유로의 손실은 유럽 시장이 불안정하고 소비자의 구매력이 감소한다는 것을 증명합니다. 증거는 지난 시간 동안 우리는 많은 새로운 명령을 가지고 있지 않았다는 것입니다. 그러나 비즈니스는 여전히 정기적으로 운영되고 있으므로 재고 금액이 높아서 비즈니스에 대한 단점이 생길 것입니다. “우리는 몇 달 동안 수출 주문의 거의 20%를 유럽으로 떨어 뜨 "&amp;"렸습니다. 이는 시장의 수요가 약하고 기업이 회복 기간에 있으며 계속해서 어려운 위치에 빠지고 있음을 보여줍니다.”라고 Viet는 말했습니다. 같은 의견을 공유하면서, Phan Van은 Vrice Co., Ltd. (유럽 국가를 통한 쌀 수출 기업)의 마케팅 디렉터를 보유하고 있습니다. 또한 달러의 유로 할인은 주택 소유자에게 해를 끼칠 것이라고 확인했습니다. 수입 및 소비자. 심지어 이것은 유럽 경제가 2022 년 말에 경기 침체에 빠지는 징후를 보이"&amp;"고 있으며, 일반적으로 가장 낮은 유로는 수출 계약의 결제에 영향을 미칠 것입니다. 유로에서 우리에게는 유익하지 않습니다.”라고 그는 말했다. 그러나 모든 비즈니스가 유로의 부정적인 영향을받는 것은 아닙니다. 유럽 ​​시장과의 거래 활동에서 VOV 신문의 Garment Corporation 10의 총장 Duc Viet에 따르면,이 사업은 주로 USD로 거래되었으며, 유로를 사용하는 신규 자료 및 자재에 대한 소수의 응용 분야 만 . 베트는“따라서 유로의"&amp;" 가격 평가 절하를 거의 변동시키는 것은 사업에 영향을 미치지 않는다”고 말했다. USD 거래 계약 덕분에 많은 기업들은 유로 평가 절하에 큰 영향을 미치지 않을 것이라는 것을 깨달았습니다. 그러나 현재와 같이 USD와 유로 지수의 혼합 변동으로 인해 베트남의 수출 가격은 해당 인상을 가져야하며, 특히 EU의 많은 시장에서 경쟁력이 줄어 듭니다. 베트남 가죽 부사장 겸 사무 총장 인 Phan Thi Thanh Xuan 씨는 유럽 시장의 대부분의 사업체가"&amp;" 현재 USD로 거래되고 있다고 말했습니다. 따라서 유로의 평가 절하는 협회에서 너무 많은 사업에 영향을 미치지 않습니다. 실제로 Lefaso의 생산 및 비즈니스 결과, 수출 신발 및 가방에 따르면; 스포츠 신발 포함 - 유로 환율이 감소했지만 EU에 들어갈 때 강력한 제품이 크게 증가했습니다. 올해 첫 6 개월 동안 신발 산업 수출은 약 130 억 달러에 달했고 13%증가했습니다. EU 시장에 대한 수출 비율은 업계 총 수출 회전율의 약 30%를 차지"&amp;"합니다. 수입 혜택? 업계 및 무역 신문에서 공유 한 Su Ngoc Khuong 박사 (Sungoc Khuong 박사 (경제 전문가, 정보학 및 응용 과학 과학 협의회 회원)는 다음과 같이 말했습니다. 현재의 변동에 의해 크게 영향을받지 만 더 넓은 외관은 그렇지 않을 것입니다. 구체적으로, 원자재를 수입하는 비즈니스의 경우 종종 USD로 지불합니다. USD와 유로 가격이 거의 비슷하면 수입 제품의 가치도 감소합니다. Su Ngoc Khuong은“올해 "&amp;"첫 6 개월 동안 베트남의 수입 및 수출 잔액은 잉여가 아니라 거의 동일하므로 베트남 경제는 유로에 영향을 미치지 않는다고 Su Ngoc Khuong은 말했다. 이 문제와 관련하여 Viet Products Corp의 CEO 인 Nguyen Van Sang은 USD로 지불 된 원 나무 목재를 수입 했으므로이 두 통화의 가격이 제품의 가치와 유사 할 때 수입 제품도 감소했습니다. 거기에서 특정 시장에서 수출의 경쟁력을 높이십시오. Mr. Sang Compa"&amp;"ny는 현재 유럽에서 일부 목재 재료와 완성 된 목재 수출 제품을 미국과 다른 시장에 수입하고있는 것으로 알려져 있습니다. 마찬가지로, 호치민시의 전자 역학 분야의 기업은 유로 할인이 비즈니스에 영향을 미치지만 많은 비즈니스가 서명에서 국제 지불 통화로 USD를 취하기 때문에 구매 계약을 결합하여 유로는 대다수에게 영향을 미치지 않습니다. “과거에는 외국 파트너와 서명 할 때 많은 장소가 유로를 사용하도록 요청했지만 최근에는 유로 또는 USD의 두 가지"&amp;" 옵션 중 하나를 선택할 수있었습니다. 따라서 우리는 달러를 선택하고 영향을받지 않았습니다.”라고 Sang은 덧붙였습니다. 산업 무역부는 7 월 14 일 오후에 VNA에 대한 가격 평가 절하의 영향에 대해 무엇을 말하며, 수입 수출국 (Industry and Trade) 부국장 인 Tran Thanh Hai 씨는 말했다. : 단기적으로 유로의 사망 가격은 유로로 지불 할 계약이있는 특정 사업에 영향을 줄 수 있습니다. 또한 수출 기업의 경우 동일한 금액"&amp;"의 유로가 현지 통화가 적은 금액을 얻으므로 이익에 영향을 미칩니다. 또한 EU에서 상품을 수입하는 사업체는 저렴할 것이므로 수입은 더 유익합니다. 장기적으로 약한 현지 통화는 EU의 인플레이션을 당기고 수입품은 더 비싸게됩니다. 구매력이 약하면 EU 소비자는 특히 필수 항공으로 지출을 제한 할 수 있습니다. 이것은 베트남을 포함한 시장에서 수입 된 상품에 대한 수요를 줄일 수 있습니다. Tran Thanh Hai 씨에 따르면, 이러한 어려움과 도전은 "&amp;"베트남의 수입 및 수출에 대한 기회와 도전을 평가할 때 정부와 산업 무역부에 의해 확인되었습니다. 따라서 수출을 촉진하기 위해 산업 무역부는 많은 솔루션을 계속 구현해 왔습니다. 특히, 특히 자유 무역 협정에서 기회의 활용을 촉진하는 것은 커밋 된 로드맵에 따라 세금을 계속 줄입니다. 반면, 산업 및 무역부는 또한 무역 촉진, 시장 개발, 인터넷 환경 응용의 형태의 혁신을 통해 베트남 제조 기업과 외국 공급 업체 간의 공급과 수요를 연결합니다. 물류 서"&amp;"비스 개발, 상품 수입 및 수출 활동을위한보다 유리한 조건 만들기")</f>
        <v xml:space="preserve">   수출은 7 월 14 일 저녁까지 평가 절하에 대해 걱정하고 있으며, 1 유로를 구매하는 것은 1 USD 만 500 동에만 구매하는 것보다 더 비쌉니다. 기업이나 사람들이 은행에 유로를 판매하기를 원한다면 돈은 USD보다 낮습니다. 직물을 유럽으로 수출하는 기업의 경우 올해 초에 비해 최대 12%의 유로가 급락하여 수출이 상당히 많은 영향을 미칩니다. 업계 및 무역 신문에 따르면, Ho Chi Minh City Embroidery Textile and Garment Association의 부회장 인 Pham Van Viet 씨, Viet Thang Jean Co., Ltd.의 회장 분석 : 섬유 및 의류 수출 업체와의 즉각적인 영향은 가치입니다. 감소. 따라서 유럽의 모든 고객은 유로화 및 베트남 기업에 대한 비용을 지불하여 집으로 돌아 오기 위해 돈을받는 것은 미국 달러 (USD)로 변경되어야합니다. 이제 유로는 미국 달러와 거의 동일하게 감소하므로 각 배송의 수출 가치가 감소 함을 의미합니다. 한편, 휘발유, 투입 재료, 노동 가격 등의 투입 비용이 상승하고 있기 때문에 사업의 이익은 낮습니다. 또한 유로의 손실은 유럽 시장이 불안정하고 소비자의 구매력이 감소한다는 것을 증명합니다. 증거는 지난 시간 동안 우리는 많은 새로운 명령을 가지고 있지 않았다는 것입니다. 그러나 비즈니스는 여전히 정기적으로 운영되고 있으므로 재고 금액이 높아서 비즈니스에 대한 단점이 생길 것입니다. “우리는 몇 달 동안 수출 주문의 거의 20%를 유럽으로 떨어 뜨 렸습니다. 이는 시장의 수요가 약하고 기업이 회복 기간에 있으며 계속해서 어려운 위치에 빠지고 있음을 보여줍니다.”라고 Viet는 말했습니다. 같은 의견을 공유하면서, Phan Van은 Vrice Co., Ltd. (유럽 국가를 통한 쌀 수출 기업)의 마케팅 디렉터를 보유하고 있습니다. 또한 달러의 유로 할인은 주택 소유자에게 해를 끼칠 것이라고 확인했습니다. 수입 및 소비자. 심지어 이것은 유럽 경제가 2022 년 말에 경기 침체에 빠지는 징후를 보이고 있으며, 일반적으로 가장 낮은 유로는 수출 계약의 결제에 영향을 미칠 것입니다. 유로에서 우리에게는 유익하지 않습니다.”라고 그는 말했다. 그러나 모든 비즈니스가 유로의 부정적인 영향을받는 것은 아닙니다. 유럽 ​​시장과의 거래 활동에서 VOV 신문의 Garment Corporation 10의 총장 Duc Viet에 따르면,이 사업은 주로 USD로 거래되었으며, 유로를 사용하는 신규 자료 및 자재에 대한 소수의 응용 분야 만 . 베트는“따라서 유로의 가격 평가 절하를 거의 변동시키는 것은 사업에 영향을 미치지 않는다”고 말했다. USD 거래 계약 덕분에 많은 기업들은 유로 평가 절하에 큰 영향을 미치지 않을 것이라는 것을 깨달았습니다. 그러나 현재와 같이 USD와 유로 지수의 혼합 변동으로 인해 베트남의 수출 가격은 해당 인상을 가져야하며, 특히 EU의 많은 시장에서 경쟁력이 줄어 듭니다. 베트남 가죽 부사장 겸 사무 총장 인 Phan Thi Thanh Xuan 씨는 유럽 시장의 대부분의 사업체가 현재 USD로 거래되고 있다고 말했습니다. 따라서 유로의 평가 절하는 협회에서 너무 많은 사업에 영향을 미치지 않습니다. 실제로 Lefaso의 생산 및 비즈니스 결과, 수출 신발 및 가방에 따르면; 스포츠 신발 포함 - 유로 환율이 감소했지만 EU에 들어갈 때 강력한 제품이 크게 증가했습니다. 올해 첫 6 개월 동안 신발 산업 수출은 약 130 억 달러에 달했고 13%증가했습니다. EU 시장에 대한 수출 비율은 업계 총 수출 회전율의 약 30%를 차지합니다. 수입 혜택? 업계 및 무역 신문에서 공유 한 Su Ngoc Khuong 박사 (Sungoc Khuong 박사 (경제 전문가, 정보학 및 응용 과학 과학 협의회 회원)는 다음과 같이 말했습니다. 현재의 변동에 의해 크게 영향을받지 만 더 넓은 외관은 그렇지 않을 것입니다. 구체적으로, 원자재를 수입하는 비즈니스의 경우 종종 USD로 지불합니다. USD와 유로 가격이 거의 비슷하면 수입 제품의 가치도 감소합니다. Su Ngoc Khuong은“올해 첫 6 개월 동안 베트남의 수입 및 수출 잔액은 잉여가 아니라 거의 동일하므로 베트남 경제는 유로에 영향을 미치지 않는다고 Su Ngoc Khuong은 말했다. 이 문제와 관련하여 Viet Products Corp의 CEO 인 Nguyen Van Sang은 USD로 지불 된 원 나무 목재를 수입 했으므로이 두 통화의 가격이 제품의 가치와 유사 할 때 수입 제품도 감소했습니다. 거기에서 특정 시장에서 수출의 경쟁력을 높이십시오. Mr. Sang Company는 현재 유럽에서 일부 목재 재료와 완성 된 목재 수출 제품을 미국과 다른 시장에 수입하고있는 것으로 알려져 있습니다. 마찬가지로, 호치민시의 전자 역학 분야의 기업은 유로 할인이 비즈니스에 영향을 미치지만 많은 비즈니스가 서명에서 국제 지불 통화로 USD를 취하기 때문에 구매 계약을 결합하여 유로는 대다수에게 영향을 미치지 않습니다. “과거에는 외국 파트너와 서명 할 때 많은 장소가 유로를 사용하도록 요청했지만 최근에는 유로 또는 USD의 두 가지 옵션 중 하나를 선택할 수있었습니다. 따라서 우리는 달러를 선택하고 영향을받지 않았습니다.”라고 Sang은 덧붙였습니다. 산업 무역부는 7 월 14 일 오후에 VNA에 대한 가격 평가 절하의 영향에 대해 무엇을 말하며, 수입 수출국 (Industry and Trade) 부국장 인 Tran Thanh Hai 씨는 말했다. : 단기적으로 유로의 사망 가격은 유로로 지불 할 계약이있는 특정 사업에 영향을 줄 수 있습니다. 또한 수출 기업의 경우 동일한 금액의 유로가 현지 통화가 적은 금액을 얻으므로 이익에 영향을 미칩니다. 또한 EU에서 상품을 수입하는 사업체는 저렴할 것이므로 수입은 더 유익합니다. 장기적으로 약한 현지 통화는 EU의 인플레이션을 당기고 수입품은 더 비싸게됩니다. 구매력이 약하면 EU 소비자는 특히 필수 항공으로 지출을 제한 할 수 있습니다. 이것은 베트남을 포함한 시장에서 수입 된 상품에 대한 수요를 줄일 수 있습니다. Tran Thanh Hai 씨에 따르면, 이러한 어려움과 도전은 베트남의 수입 및 수출에 대한 기회와 도전을 평가할 때 정부와 산업 무역부에 의해 확인되었습니다. 따라서 수출을 촉진하기 위해 산업 무역부는 많은 솔루션을 계속 구현해 왔습니다. 특히, 특히 자유 무역 협정에서 기회의 활용을 촉진하는 것은 커밋 된 로드맵에 따라 세금을 계속 줄입니다. 반면, 산업 및 무역부는 또한 무역 촉진, 시장 개발, 인터넷 환경 응용의 형태의 혁신을 통해 베트남 제조 기업과 외국 공급 업체 간의 공급과 수요를 연결합니다. 물류 서비스 개발, 상품 수입 및 수출 활동을위한보다 유리한 조건 만들기</v>
      </c>
    </row>
    <row r="38" spans="1:8" ht="15.75" customHeight="1" x14ac:dyDescent="0.3">
      <c r="A38" s="1">
        <v>36</v>
      </c>
      <c r="B38" s="2" t="s">
        <v>132</v>
      </c>
      <c r="C38" s="2" t="str">
        <f ca="1">IFERROR(__xludf.DUMMYFUNCTION("GOOGLETRANSLATE(B38,""vi"",""ko"")"),"베트남 쌀 가격은 태국 쌀 11 USD/톤에서 멀리 떨어져 있습니다.")</f>
        <v>베트남 쌀 가격은 태국 쌀 11 USD/톤에서 멀리 떨어져 있습니다.</v>
      </c>
      <c r="D38" s="2" t="s">
        <v>133</v>
      </c>
      <c r="E38" s="2" t="str">
        <f ca="1">IFERROR(__xludf.DUMMYFUNCTION("GOOGLETRANSLATE(D38,""vi"",""ko"")"),"2022 년 7 월 17 일")</f>
        <v>2022 년 7 월 17 일</v>
      </c>
      <c r="F38" s="3" t="s">
        <v>134</v>
      </c>
      <c r="G38" s="2" t="s">
        <v>135</v>
      </c>
      <c r="H38" s="2" t="str">
        <f ca="1">IFERROR(__xludf.DUMMYFUNCTION("GOOGLETRANSLATE(G38,""vi"",""ko"")"),"   세계 시장에서 베트남의 수출 쌀 제공 가격은 안정적이며 태국 쌀 가격은 지속적으로 감소합니다. 구체적으로, 베트남에서 5% 수출 된 쌀의 가격은 418 USD/톤, 동일한 태국 유형 쌀보다 11 USD/톤으로 안정적입니다. 태국 쌀에 비해 403 USD/톤에서 25% 부러진 쌀, 4 USD/톤보다 높다; 100% 부러진 쌀은 383 USD/톤으로 유지되었습니다. 따라서 베트남의 쌀 가격은 여전히 ​​낙관적이며 변동이 적습니다. 2022 년 6 월 "&amp;"6 일 초에 태국 쌀의 저렴한 가격으로 수출 장소에서 32 USD/톤으로 베트남의 쌀 가격은 단단히 안정적이었고 태국 쌀은 연속으로 조정해야했습니다. 수출은 11 USD/입니다. 베트남 쌀보다 낮은 톤. 아시아 쌀 시장에서 쌀 가격은 루피의 쇠퇴를위한 공급으로 인해 안정적입니다. 2021-2022 작물의 글로벌 쌀 생산 예측은 이전 예측보다 낮은 것으로 예상됩니다. 중국, 베트남 및 필리핀의 수요가 증가함에 따라 글로벌 수입 및 수출은 증가 할 것으로 "&amp;"예상됩니다. 인도, 파키스탄 및 캄보디아에서 더 많은 쌀 수출. 이전에 농업 농촌 개발부에 따르면, 4 월 베트남은 약 2 억 5 천만 톤의 쌀을 2 억 3 천 3 백만 달러로 수출하여 해년 첫 4 개월 동안 총량을 값으로 2,500 만 톤으로 가져 왔습니다. 20 억 달러의 미화 중 4.4% 증가했지만 2021 년 같은 기간에 비해 4.4% 증가했지만 6% 감소했습니다. 지난 주에 국내 쌀 시장은 계속 느려졌으며 구매 창고는 100-200 VND/kg"&amp;" 감소했습니다. . 주말에는 쌀 가격이 일주일 초에 비해 감소합니다. 쌀 시장은 둔화되었고 쌀 가격이 떨어졌고 쌀의 품질은 열악했습니다. 메콩 델타 지방의 쌀 가격이 멈추고지나 갔다. 구체적으로, 거인에서, 신선한 쌀 8은 5,900-6,100 VND/kg으로 거래자들이 구매하고 있습니다. OM 5451 쌀 5,800-6,000 VND/kg; 6,100-6,200 VND/kg의 CO HOA 9 쌀; 신선한 쌀은 18,000 -VND 6,100/kg입니다"&amp;". IR 504 5,500-5,700 VND/kg; IR 504 쌀은 6,500 VND/kg입니다. 멍청한 쌀을 사용하면 giang 끈적 끈적한 쌀은 5,900-6,100 VND/kg입니다. 긴 신선한 끈적한 쌀 6,100-6,300 VND/kg; Giang Sticky Rice는 7,500-7,600 VND/kg입니다. 끈적 끈적한 쌀 7,700 VND/kg. 쌀 제품, 생물 가격 및 완제품은 50 VND/kg에서 감소했습니다. 현재 NL IR 504"&amp;" 쌀의 가격은 VND 8,400/kg, 다운 50/kg 하락; 완성 된 쌀 8,700-8,800 VND/kg, 50 VND/kg. 제품을 사용하면 가격은 200-300 VND/kg에서 하락합니다. 현재 IR 504의 가격은 8,450 -VND 8,500/kg, 250 VND/kg 하락; 건조 밀기울 9,000 VND/kg, 250 VND/kg 하락. 소매 시장에서 쌀 가격은 보통 11,500 VND/kg -12,500 VND/kg입니다. 재스민 향기로운"&amp;" 쌀 15,000-16,000 VND/kg; 다람쥐 쌀은 보통 14,000 VND/kg입니다. 위생물 14,000-15,000 VND/kg; 그녀는 20,000 VND/kg을 다시 알렸다. 태국의 향기로운 쌀은 18,000-19,000 VND/kg입니다. 재스민 라이스는 19,000 VND/kg이고; 일반적인 흰 쌀 14,000 VND/kg; 그녀는 17,500 VND/kg의 꽃; 다람쥐 18,000 VND/kg; 대만 향기로운 쌀 20,000 VND/"&amp;"kg; 일본 쌀 20,000 VND/kg; 밀기울 7,000-8,000 VND/kg.")</f>
        <v xml:space="preserve">   세계 시장에서 베트남의 수출 쌀 제공 가격은 안정적이며 태국 쌀 가격은 지속적으로 감소합니다. 구체적으로, 베트남에서 5% 수출 된 쌀의 가격은 418 USD/톤, 동일한 태국 유형 쌀보다 11 USD/톤으로 안정적입니다. 태국 쌀에 비해 403 USD/톤에서 25% 부러진 쌀, 4 USD/톤보다 높다; 100% 부러진 쌀은 383 USD/톤으로 유지되었습니다. 따라서 베트남의 쌀 가격은 여전히 ​​낙관적이며 변동이 적습니다. 2022 년 6 월 6 일 초에 태국 쌀의 저렴한 가격으로 수출 장소에서 32 USD/톤으로 베트남의 쌀 가격은 단단히 안정적이었고 태국 쌀은 연속으로 조정해야했습니다. 수출은 11 USD/입니다. 베트남 쌀보다 낮은 톤. 아시아 쌀 시장에서 쌀 가격은 루피의 쇠퇴를위한 공급으로 인해 안정적입니다. 2021-2022 작물의 글로벌 쌀 생산 예측은 이전 예측보다 낮은 것으로 예상됩니다. 중국, 베트남 및 필리핀의 수요가 증가함에 따라 글로벌 수입 및 수출은 증가 할 것으로 예상됩니다. 인도, 파키스탄 및 캄보디아에서 더 많은 쌀 수출. 이전에 농업 농촌 개발부에 따르면, 4 월 베트남은 약 2 억 5 천만 톤의 쌀을 2 억 3 천 3 백만 달러로 수출하여 해년 첫 4 개월 동안 총량을 값으로 2,500 만 톤으로 가져 왔습니다. 20 억 달러의 미화 중 4.4% 증가했지만 2021 년 같은 기간에 비해 4.4% 증가했지만 6% 감소했습니다. 지난 주에 국내 쌀 시장은 계속 느려졌으며 구매 창고는 100-200 VND/kg 감소했습니다. . 주말에는 쌀 가격이 일주일 초에 비해 감소합니다. 쌀 시장은 둔화되었고 쌀 가격이 떨어졌고 쌀의 품질은 열악했습니다. 메콩 델타 지방의 쌀 가격이 멈추고지나 갔다. 구체적으로, 거인에서, 신선한 쌀 8은 5,900-6,100 VND/kg으로 거래자들이 구매하고 있습니다. OM 5451 쌀 5,800-6,000 VND/kg; 6,100-6,200 VND/kg의 CO HOA 9 쌀; 신선한 쌀은 18,000 -VND 6,100/kg입니다. IR 504 5,500-5,700 VND/kg; IR 504 쌀은 6,500 VND/kg입니다. 멍청한 쌀을 사용하면 giang 끈적 끈적한 쌀은 5,900-6,100 VND/kg입니다. 긴 신선한 끈적한 쌀 6,100-6,300 VND/kg; Giang Sticky Rice는 7,500-7,600 VND/kg입니다. 끈적 끈적한 쌀 7,700 VND/kg. 쌀 제품, 생물 가격 및 완제품은 50 VND/kg에서 감소했습니다. 현재 NL IR 504 쌀의 가격은 VND 8,400/kg, 다운 50/kg 하락; 완성 된 쌀 8,700-8,800 VND/kg, 50 VND/kg. 제품을 사용하면 가격은 200-300 VND/kg에서 하락합니다. 현재 IR 504의 가격은 8,450 -VND 8,500/kg, 250 VND/kg 하락; 건조 밀기울 9,000 VND/kg, 250 VND/kg 하락. 소매 시장에서 쌀 가격은 보통 11,500 VND/kg -12,500 VND/kg입니다. 재스민 향기로운 쌀 15,000-16,000 VND/kg; 다람쥐 쌀은 보통 14,000 VND/kg입니다. 위생물 14,000-15,000 VND/kg; 그녀는 20,000 VND/kg을 다시 알렸다. 태국의 향기로운 쌀은 18,000-19,000 VND/kg입니다. 재스민 라이스는 19,000 VND/kg이고; 일반적인 흰 쌀 14,000 VND/kg; 그녀는 17,500 VND/kg의 꽃; 다람쥐 18,000 VND/kg; 대만 향기로운 쌀 20,000 VND/kg; 일본 쌀 20,000 VND/kg; 밀기울 7,000-8,000 VND/kg.</v>
      </c>
    </row>
    <row r="39" spans="1:8" ht="15.75" customHeight="1" x14ac:dyDescent="0.3">
      <c r="A39" s="1">
        <v>37</v>
      </c>
      <c r="B39" s="2" t="s">
        <v>136</v>
      </c>
      <c r="C39" s="2" t="str">
        <f ca="1">IFERROR(__xludf.DUMMYFUNCTION("GOOGLETRANSLATE(B39,""vi"",""ko"")"),"소라카 마사지 의자 : 한쪽을 광고, 서로 품질")</f>
        <v>소라카 마사지 의자 : 한쪽을 광고, 서로 품질</v>
      </c>
      <c r="D39" s="2" t="s">
        <v>133</v>
      </c>
      <c r="E39" s="2" t="str">
        <f ca="1">IFERROR(__xludf.DUMMYFUNCTION("GOOGLETRANSLATE(D39,""vi"",""ko"")"),"2022 년 7 월 17 일")</f>
        <v>2022 년 7 월 17 일</v>
      </c>
      <c r="F39" s="3" t="s">
        <v>137</v>
      </c>
      <c r="G39" s="2" t="s">
        <v>138</v>
      </c>
      <c r="H39" s="2" t="str">
        <f ca="1">IFERROR(__xludf.DUMMYFUNCTION("GOOGLETRANSLATE(G39,""vi"",""ko"")"),"   경제 성장의 맥락에서 소비자는 건강 개선, 운동 및 운동에 더 많은 관심을 기울이는 경향이 있습니다. 스포츠에 참여하는 것 외에도 많은 사람들이 가정에서 건강을 이완시키고 개선하는 데 도움이되는 제품 및 장비가 선호됩니다. 그중에는 마사지 의자 제품이 있습니다. 게다가, 점점 더 많은 젊은이들이 일하는 습관과 생활 습관, 사무실에 앉아, 운동에 게으르고, 점점 더 명확한 건강 강화 경험을 추구하는 건강 문제를 겪고 있습니다. 편안함, 빠르고 편리한"&amp;" 장점이있는 마사지 의자는 점차 전통적인 수동 마사지를 대체하고 새로운 트렌드가됩니다. 반면에, 인구의 노화를 늘리기 전에 중년 및 노인의 마사지 제품에 대한 수요도 증가 할 것입니다. 각 유형의 마사지 기계에는 고유 한 이점, 다양한 기능, 디자인 및 가격이 있습니다. 따라서, 각 기계의 가격은 또한 수백만에서 수억에서 수백만 개의 동에 있습니다. 그 수요를 파악하고 점점 더 많은 기업 들이이 분야에 투자하고 매년 베트남 시장은 일련의 마사지 의자 브"&amp;"랜드의 탄생을 목격했습니다. 이는 또한 소비자의 의료 요구가 커지는 데 기여합니다. 그러나 전문적으로 생산되고 홍보 된 원산지의 양질의 마사지 의자 브랜드 외에도 시장에 분포 된 일부 알려지지 않은 일부 브랜드가 있습니다. 판매를 늘리기 위해 마사지 의자 브랜드는 제품의 품질과 기원에 대한 'Tricks'광고를 소비자를 유치하고 유치하는 것을 두려워하지 않습니다. 이로 인해 소비자들은 제품이 비즈니스 광고만큼 좋은지 알지 못하기 때문에 걱정합니다. 일반"&amp;"적으로 Soraka Vietnam Co., Ltd.의 Soraka 마사지 의장 (Hanoi City Cau Giay District, Mai Dich Ward, 50 Ho Tung Mau Street에서 발표). 이 회사는 Pham Viet Anh가 법적 대리인으로 이끌고 있습니다. 현재 많은 인터넷 플랫폼에서 소라카 마사지 의자 제품은 집중적 인 치료법으로 광고되어 관절, 심혈관 질환 및 CIVI-19 예방을 예방하고 치료합니다. 이것은 제품의 실제 "&amp;"품질에 따른 것이 아니라 소비자의 속임수의 징후를 보여주는 잘못된 내용입니다. 구체적으로, 소라카 베트남 페이스 북 페이지에서, 소라카 마사지 의자 제품은 ""피곤하고 척추를 치료하고 척추를 교정하는 데 도움이되는 4D 마사지 롤러가있는""치료사 ""이며, 교감 시스템의 막힘 지점을 지우고 혈액 순환을지지하는 것입니다. 골관절염 예방 및 치료, 심혈관 질환 ...”. 소라카 마사지 의자 제품은 또한 ""의사로부터 테스트 된 엄격한 품질로""광고됩니다. "&amp;"Soraka Vietnam Facebook 페이지는 또한 적외선 열이있는 마사지 의자에 ""면역력을 높이고, 호흡기 질환을 예방하며, 골관절염 통증을 줄이며, 피부를 부드럽고 매끄럽고 흰색과 분홍색으로 광고 할 수 있습니다. Soraka 마사지 의자 광고는 골관절염, 심혈관 질환, 호흡기 질환 예방을 예방하고 치료할 수있는 능력이 있지만 Soraka Vietnam Co., Ltd.는 증거 나 결과를 제공하지 않는다는 것을 알 수 있습니다. 제품은 이러한"&amp;" 용도를 가지고 있습니다. 또한 마사지 광고 회사는 의사가 테스트했지만 제품을 테스트하는 닥터에 대한 구체적인 정보는 없습니다. Soraka Vietnam Co., Ltd는 그곳에서 멈추지 않고 사용자가 ""Civi-19의 후유증을 예방하고 최소화 할 수 있도록 도울 수있는 Soraka 마사지 의자를 광고합니다. 구체적으로, 소라카 베트남 페이스 북은 소라카 마사지 의자가 ""코비드 -19를 격퇴하고, 코비드 19의 뒷면을 방지하고, 폐가 팽창하도록 돕"&amp;"고, 그녀의 나사를 방지하고, 전염병 시즌의 저항을 향상시킬 수있다""고 광고했다. 그러나이 회사는 소라카 마사지 의자가 광고 된대로 COVID-19 및 Sequelae를 반발 할 수 있다는 증거 나 과학적 연구 결과를 보여주지 않았다. 한편, 마사지 의자는 주로 마사지, 휴식을 취하여 사용자에게 상쾌하고 쾌적한 느낌을줍니다. 골관절염, 척추와 같은 대부분의 질병은 만성 질환, 장기 및 과학적 치료입니다. 광고 Masage 의자는 난방 모드를 사용하여 "&amp;"순환을 증가시키고 치료는 사실이 아닙니다. 이들은 과학적으로 비생산적인 치료법이며 보건부에서 권장하지 않았습니다. Tokuyo Trading Co., Ltd.는 제품을 광고하기 위해 많은 아름다운 단어를 만들었음에도 불구하고 Tokuyo Massage Chair 제품이 공로적인 서비스를 가지고 있음을 증명하는 과학적 증거 나 어떤 문서를 제공하지 않는다는 것을 알 수 있습니다. . 문제는 왜 위의 광고 컨텐츠가 웹 사이트, Soraka Vietnam C"&amp;"o., Ltd.의 Facebook에 나타나는가? Soraka Vietnam Co., Ltd.가 치료할 수있는 Tokuyo 마사지 의자의 산물을 광고하고 골관절염 및 심혈관 질환을 치료할 수있는 기초는 무엇입니까? 제품의 사용과 품질에 대한 잘못된 광고를 통해 소비자를 속이는이 행위는 무엇입니까? 위의 문제와 관련하여 전문가의 의견으로는 마사지 의자가 현재 가장 큰 시장 점유율이며 마사지 장비에서 가장 많은 부가가치가 있습니다. 그리고 초기에 초기에 접근"&amp;"하는 E- 컴퓨터 플랫폼과 마케팅 경험의 장점으로, 많은 저렴한 마사지 및 마사지 회사가 시장에 신속하게 들어 와서 소비자를 유치했습니다. 저렴한 가격 전략과 함께 사용했습니다. 이전에는 마사지 의자가 고급 가정 기기로 간주되어 최대 수억 달러의 동금 비용이 드러나고 있습니다. 현재 최대 4 천만 명만 소유 할 수 있습니다. 배송비 포함. 그러나 기술 축적이 부족하여 앞서 언급 한 소규모 제조업체는 품질과 안전에 중점을 두지 않고 외부 형태와 다양한 보"&amp;"조 기능을 개선하여 제품을 더 높은 수준으로 밀어 붙이는 경향이 있습니다. 부적절한 경험은 -Sales 서비스가 마사지 의자 시장이 점차 혼합되도록하기가 어렵습니다. 전통적인 마사지 의자 브랜드 외에도 점점 더 많은 브랜드, 중급에서 고급까지의 새로운 마사지 의자, 심지어 유명한 가전 제품 브랜드가 마사지 의자 분야에 침입합니다. 소비자는 매트릭스에 넣는 것과 같습니다. 이러한 상황에 직면하여 사용자는 제품 사용을 넘어서서 근거없는 광고를 믿기 위해 서"&amp;"두르지 않아야합니다. 동시에, 구매를 선택하기 전에, 제품의 품질과 원산지에주의를 기울여야하며, 기원과 원점을 증명할 수없는 제품을 구매하지 않고 제품의 품질과 원산지에주의를 기울여야합니다. 법에 따르면, 2015 년 형법 197 조는 사기성 상품 및 서비스를 광고하는 사람들 이이 행동에 대한 행정 위반으로 제재되었거나 아직 범죄 기록이 아니라 VND의 형벌을 받았다고 규정하고 있습니다. 최대 3 년 동안 10-100 만 또는 비 뇌성 개혁. 범죄자들은"&amp;" ​​또한 05 만에서 5 천만에서 벌금을 물었고, 01-05 년의 특정 일자리를 금지 할 수 있습니다. 광고법 제 8 조, 광고 법 제 8 조는 또한 다음과 같이 금지합니다.“광고는 부정확하거나 혼란스러운 비즈니스 역량, 조직 및 개인 거래 제품, 상품 및 서비스의 제품, 상품 및 서비스를 공급하는 능력; 수량, 품질, 가격, 용도, 설계, 패키징, 브랜드, 원산지, 카테고리, 서비스 방법, 제품의 보증 기간, 상품, 등록 또는 이미 등록 된 서비스 "&amp;"측면에서 """)</f>
        <v xml:space="preserve">   경제 성장의 맥락에서 소비자는 건강 개선, 운동 및 운동에 더 많은 관심을 기울이는 경향이 있습니다. 스포츠에 참여하는 것 외에도 많은 사람들이 가정에서 건강을 이완시키고 개선하는 데 도움이되는 제품 및 장비가 선호됩니다. 그중에는 마사지 의자 제품이 있습니다. 게다가, 점점 더 많은 젊은이들이 일하는 습관과 생활 습관, 사무실에 앉아, 운동에 게으르고, 점점 더 명확한 건강 강화 경험을 추구하는 건강 문제를 겪고 있습니다. 편안함, 빠르고 편리한 장점이있는 마사지 의자는 점차 전통적인 수동 마사지를 대체하고 새로운 트렌드가됩니다. 반면에, 인구의 노화를 늘리기 전에 중년 및 노인의 마사지 제품에 대한 수요도 증가 할 것입니다. 각 유형의 마사지 기계에는 고유 한 이점, 다양한 기능, 디자인 및 가격이 있습니다. 따라서, 각 기계의 가격은 또한 수백만에서 수억에서 수백만 개의 동에 있습니다. 그 수요를 파악하고 점점 더 많은 기업 들이이 분야에 투자하고 매년 베트남 시장은 일련의 마사지 의자 브랜드의 탄생을 목격했습니다. 이는 또한 소비자의 의료 요구가 커지는 데 기여합니다. 그러나 전문적으로 생산되고 홍보 된 원산지의 양질의 마사지 의자 브랜드 외에도 시장에 분포 된 일부 알려지지 않은 일부 브랜드가 있습니다. 판매를 늘리기 위해 마사지 의자 브랜드는 제품의 품질과 기원에 대한 'Tricks'광고를 소비자를 유치하고 유치하는 것을 두려워하지 않습니다. 이로 인해 소비자들은 제품이 비즈니스 광고만큼 좋은지 알지 못하기 때문에 걱정합니다. 일반적으로 Soraka Vietnam Co., Ltd.의 Soraka 마사지 의장 (Hanoi City Cau Giay District, Mai Dich Ward, 50 Ho Tung Mau Street에서 발표). 이 회사는 Pham Viet Anh가 법적 대리인으로 이끌고 있습니다. 현재 많은 인터넷 플랫폼에서 소라카 마사지 의자 제품은 집중적 인 치료법으로 광고되어 관절, 심혈관 질환 및 CIVI-19 예방을 예방하고 치료합니다. 이것은 제품의 실제 품질에 따른 것이 아니라 소비자의 속임수의 징후를 보여주는 잘못된 내용입니다. 구체적으로, 소라카 베트남 페이스 북 페이지에서, 소라카 마사지 의자 제품은 "피곤하고 척추를 치료하고 척추를 교정하는 데 도움이되는 4D 마사지 롤러가있는"치료사 "이며, 교감 시스템의 막힘 지점을 지우고 혈액 순환을지지하는 것입니다. 골관절염 예방 및 치료, 심혈관 질환 ...”. 소라카 마사지 의자 제품은 또한 "의사로부터 테스트 된 엄격한 품질로"광고됩니다. Soraka Vietnam Facebook 페이지는 또한 적외선 열이있는 마사지 의자에 "면역력을 높이고, 호흡기 질환을 예방하며, 골관절염 통증을 줄이며, 피부를 부드럽고 매끄럽고 흰색과 분홍색으로 광고 할 수 있습니다. Soraka 마사지 의자 광고는 골관절염, 심혈관 질환, 호흡기 질환 예방을 예방하고 치료할 수있는 능력이 있지만 Soraka Vietnam Co., Ltd.는 증거 나 결과를 제공하지 않는다는 것을 알 수 있습니다. 제품은 이러한 용도를 가지고 있습니다. 또한 마사지 광고 회사는 의사가 테스트했지만 제품을 테스트하는 닥터에 대한 구체적인 정보는 없습니다. Soraka Vietnam Co., Ltd는 그곳에서 멈추지 않고 사용자가 "Civi-19의 후유증을 예방하고 최소화 할 수 있도록 도울 수있는 Soraka 마사지 의자를 광고합니다. 구체적으로, 소라카 베트남 페이스 북은 소라카 마사지 의자가 "코비드 -19를 격퇴하고, 코비드 19의 뒷면을 방지하고, 폐가 팽창하도록 돕고, 그녀의 나사를 방지하고, 전염병 시즌의 저항을 향상시킬 수있다"고 광고했다. 그러나이 회사는 소라카 마사지 의자가 광고 된대로 COVID-19 및 Sequelae를 반발 할 수 있다는 증거 나 과학적 연구 결과를 보여주지 않았다. 한편, 마사지 의자는 주로 마사지, 휴식을 취하여 사용자에게 상쾌하고 쾌적한 느낌을줍니다. 골관절염, 척추와 같은 대부분의 질병은 만성 질환, 장기 및 과학적 치료입니다. 광고 Masage 의자는 난방 모드를 사용하여 순환을 증가시키고 치료는 사실이 아닙니다. 이들은 과학적으로 비생산적인 치료법이며 보건부에서 권장하지 않았습니다. Tokuyo Trading Co., Ltd.는 제품을 광고하기 위해 많은 아름다운 단어를 만들었음에도 불구하고 Tokuyo Massage Chair 제품이 공로적인 서비스를 가지고 있음을 증명하는 과학적 증거 나 어떤 문서를 제공하지 않는다는 것을 알 수 있습니다. . 문제는 왜 위의 광고 컨텐츠가 웹 사이트, Soraka Vietnam Co., Ltd.의 Facebook에 나타나는가? Soraka Vietnam Co., Ltd.가 치료할 수있는 Tokuyo 마사지 의자의 산물을 광고하고 골관절염 및 심혈관 질환을 치료할 수있는 기초는 무엇입니까? 제품의 사용과 품질에 대한 잘못된 광고를 통해 소비자를 속이는이 행위는 무엇입니까? 위의 문제와 관련하여 전문가의 의견으로는 마사지 의자가 현재 가장 큰 시장 점유율이며 마사지 장비에서 가장 많은 부가가치가 있습니다. 그리고 초기에 초기에 접근하는 E- 컴퓨터 플랫폼과 마케팅 경험의 장점으로, 많은 저렴한 마사지 및 마사지 회사가 시장에 신속하게 들어 와서 소비자를 유치했습니다. 저렴한 가격 전략과 함께 사용했습니다. 이전에는 마사지 의자가 고급 가정 기기로 간주되어 최대 수억 달러의 동금 비용이 드러나고 있습니다. 현재 최대 4 천만 명만 소유 할 수 있습니다. 배송비 포함. 그러나 기술 축적이 부족하여 앞서 언급 한 소규모 제조업체는 품질과 안전에 중점을 두지 않고 외부 형태와 다양한 보조 기능을 개선하여 제품을 더 높은 수준으로 밀어 붙이는 경향이 있습니다. 부적절한 경험은 -Sales 서비스가 마사지 의자 시장이 점차 혼합되도록하기가 어렵습니다. 전통적인 마사지 의자 브랜드 외에도 점점 더 많은 브랜드, 중급에서 고급까지의 새로운 마사지 의자, 심지어 유명한 가전 제품 브랜드가 마사지 의자 분야에 침입합니다. 소비자는 매트릭스에 넣는 것과 같습니다. 이러한 상황에 직면하여 사용자는 제품 사용을 넘어서서 근거없는 광고를 믿기 위해 서두르지 않아야합니다. 동시에, 구매를 선택하기 전에, 제품의 품질과 원산지에주의를 기울여야하며, 기원과 원점을 증명할 수없는 제품을 구매하지 않고 제품의 품질과 원산지에주의를 기울여야합니다. 법에 따르면, 2015 년 형법 197 조는 사기성 상품 및 서비스를 광고하는 사람들 이이 행동에 대한 행정 위반으로 제재되었거나 아직 범죄 기록이 아니라 VND의 형벌을 받았다고 규정하고 있습니다. 최대 3 년 동안 10-100 만 또는 비 뇌성 개혁. 범죄자들은 ​​또한 05 만에서 5 천만에서 벌금을 물었고, 01-05 년의 특정 일자리를 금지 할 수 있습니다. 광고법 제 8 조, 광고 법 제 8 조는 또한 다음과 같이 금지합니다.“광고는 부정확하거나 혼란스러운 비즈니스 역량, 조직 및 개인 거래 제품, 상품 및 서비스의 제품, 상품 및 서비스를 공급하는 능력; 수량, 품질, 가격, 용도, 설계, 패키징, 브랜드, 원산지, 카테고리, 서비스 방법, 제품의 보증 기간, 상품, 등록 또는 이미 등록 된 서비스 측면에서 "</v>
      </c>
    </row>
    <row r="40" spans="1:8" ht="15.75" customHeight="1" x14ac:dyDescent="0.3">
      <c r="A40" s="1">
        <v>38</v>
      </c>
      <c r="B40" s="2" t="s">
        <v>139</v>
      </c>
      <c r="C40" s="2" t="str">
        <f ca="1">IFERROR(__xludf.DUMMYFUNCTION("GOOGLETRANSLATE(B40,""vi"",""ko"")"),"허브, 허브 차는 임산부에게는 안전하지 않습니다.")</f>
        <v>허브, 허브 차는 임산부에게는 안전하지 않습니다.</v>
      </c>
      <c r="D40" s="2" t="s">
        <v>140</v>
      </c>
      <c r="E40" s="2" t="str">
        <f ca="1">IFERROR(__xludf.DUMMYFUNCTION("GOOGLETRANSLATE(D40,""vi"",""ko"")"),"2022 년 7 월 14 일")</f>
        <v>2022 년 7 월 14 일</v>
      </c>
      <c r="F40" s="3" t="s">
        <v>141</v>
      </c>
      <c r="G40" s="2" t="s">
        <v>142</v>
      </c>
      <c r="H40" s="2" t="str">
        <f ca="1">IFERROR(__xludf.DUMMYFUNCTION("GOOGLETRANSLATE(G40,""vi"",""ko"")")," 임신 허브는 TS를 피해야합니다. Brigham Hospital의 부인과 전문의와 미국 매사추세츠 주 보스턴의 여성 인 James Greenberg는 일부 허브는 초기 노동이나 다른 문제를 일으킬 수 있기 때문에 임신에 안전하지 않다고 말했다. 구체적으로, 알로에 베라, cuu ly huong, mint, 단풍 나무, 바다 양파, 캄포, 고양이 혀 ... 경련, 자궁 자극을 유발할 수 있습니다. 허브는 아기에게 해를 끼칠 가능성이 높습니다. 가을 사프"&amp;"란 (세포에 영향을 미치고 선천적 결함으로 이어질 수 있음), 옐로우 드, 웜우드 (자궁 경련 및 선천적 결함으로 이어질 수 있음)와 같은 허브는 종 꽃과 겨우 같은 다른 독성 효과 (독성 화학 물질이 들어가는 독성 화학 물질이 있습니다. 태반), 톱 팔메토 드워프 브러시 (호르몬 활동으로 인해) ... 매우 향기로운 맛으로 히비스커스 차를 사용해야하며 회춘의 효과가 있다고합니다. 그러나 뿌리의 추출물은 신체의 에스트로겐 수치를 방해 할 수 있으며 배아"&amp;"의 발달을 방지 할 수 있습니다. 따라서 첫 삼 분기에 임신하면 임산부는 히비스커스 차 사용을 피해야합니다. Ma Hoang Tea는 임산부의 차 범주에 있지 않은 다음 이름입니다. 이 허브는 에페드린과 물질을 포함한 천연 알칼로이드 인 성분이기 때문입니다. 이들은 혈압을 높이고 심박수를 증가 시키며 자궁 근육 수축을 자극하는 화합물입니다. 따라서 Ma Hoang Tea는 임산부에게 매우 위험합니다. 녹색과 검은 색 코호쉬 차는 많은 유형을 가지고 있으"&amp;"며 그 중 많은 유형이 녹색과 검은 색 (Thien Ma라고도 함)으로 일반적입니다. 이 허브는 초기 노동을 일으키는 것으로 알려져 있습니다. 따라서 임신 중에는 조기에 출산 할 수 있기 때문에 권장하지 않습니다. Dong Quai Tea는 자궁 자극을 유발할 수있는 허브이며 생리 문제를 줄이는 경우 종종 표시됩니다. 이런 이유로, 동주는 임산부에게 금기입니다. 녹차는 친숙하지만 여전히 허브 차 중 하나입니다. 이것을 말하는 이유는 카페인의 풍부한 성분"&amp;"이 엽산의 흡수를 방해하는 요인이기 때문입니다. 따라서 ""녹차""를 놓치면 하루에 한 컵 만 마시십시오! 또한 임산부는 카페인없이 차를 사고 사용할 수 있습니다 (카페인이없는). 위의 허브 중에 레몬 그라스와 녹차는 임산부에게는 금기 사항이없는 것들이 있습니다. 그러나 레몬 그라스 차는 부주의하게 사용하는 경우 예측할 수없는 많은 위험이 있습니다. 그중에는 저혈압과 자궁 경부 수축이 있습니다. Ginseng은 많은 건강상의 이점을 가져다주는 귀중한 허"&amp;"브입니다. 그러나 임산부가 인삼 또는 인삼 차를 사용한다면 태아에게 해로운 것입니다. 그 이유는이 허브가 자궁에서 어린이의 발달에 영향을 줄 수 있기 때문입니다. 특히 어머니가 임신 첫 3 개월 동안 인삼을 사용하는 경우. 감초 뿌리 차는 우수한 약초 특성을 가지고 있지만 에스트로겐과 비슷한 나쁜 효과가 여전히 임산부에게는 좋지 않을 수 있습니다. 특히 에스트로겐은 초기 노동으로 이어질 수있는 여성 호르몬입니다. 페퍼민트 차는 생리 문제를 조정하기 위해"&amp;" 수세기 동안 사용 된 허브 차 중 하나입니다. 그러나 유산을 일으키는 것으로 알려져 있으며 동시에 간과 신장의 건강에 영향을 미칩니다.")</f>
        <v xml:space="preserve"> 임신 허브는 TS를 피해야합니다. Brigham Hospital의 부인과 전문의와 미국 매사추세츠 주 보스턴의 여성 인 James Greenberg는 일부 허브는 초기 노동이나 다른 문제를 일으킬 수 있기 때문에 임신에 안전하지 않다고 말했다. 구체적으로, 알로에 베라, cuu ly huong, mint, 단풍 나무, 바다 양파, 캄포, 고양이 혀 ... 경련, 자궁 자극을 유발할 수 있습니다. 허브는 아기에게 해를 끼칠 가능성이 높습니다. 가을 사프란 (세포에 영향을 미치고 선천적 결함으로 이어질 수 있음), 옐로우 드, 웜우드 (자궁 경련 및 선천적 결함으로 이어질 수 있음)와 같은 허브는 종 꽃과 겨우 같은 다른 독성 효과 (독성 화학 물질이 들어가는 독성 화학 물질이 있습니다. 태반), 톱 팔메토 드워프 브러시 (호르몬 활동으로 인해) ... 매우 향기로운 맛으로 히비스커스 차를 사용해야하며 회춘의 효과가 있다고합니다. 그러나 뿌리의 추출물은 신체의 에스트로겐 수치를 방해 할 수 있으며 배아의 발달을 방지 할 수 있습니다. 따라서 첫 삼 분기에 임신하면 임산부는 히비스커스 차 사용을 피해야합니다. Ma Hoang Tea는 임산부의 차 범주에 있지 않은 다음 이름입니다. 이 허브는 에페드린과 물질을 포함한 천연 알칼로이드 인 성분이기 때문입니다. 이들은 혈압을 높이고 심박수를 증가 시키며 자궁 근육 수축을 자극하는 화합물입니다. 따라서 Ma Hoang Tea는 임산부에게 매우 위험합니다. 녹색과 검은 색 코호쉬 차는 많은 유형을 가지고 있으며 그 중 많은 유형이 녹색과 검은 색 (Thien Ma라고도 함)으로 일반적입니다. 이 허브는 초기 노동을 일으키는 것으로 알려져 있습니다. 따라서 임신 중에는 조기에 출산 할 수 있기 때문에 권장하지 않습니다. Dong Quai Tea는 자궁 자극을 유발할 수있는 허브이며 생리 문제를 줄이는 경우 종종 표시됩니다. 이런 이유로, 동주는 임산부에게 금기입니다. 녹차는 친숙하지만 여전히 허브 차 중 하나입니다. 이것을 말하는 이유는 카페인의 풍부한 성분이 엽산의 흡수를 방해하는 요인이기 때문입니다. 따라서 "녹차"를 놓치면 하루에 한 컵 만 마시십시오! 또한 임산부는 카페인없이 차를 사고 사용할 수 있습니다 (카페인이없는). 위의 허브 중에 레몬 그라스와 녹차는 임산부에게는 금기 사항이없는 것들이 있습니다. 그러나 레몬 그라스 차는 부주의하게 사용하는 경우 예측할 수없는 많은 위험이 있습니다. 그중에는 저혈압과 자궁 경부 수축이 있습니다. Ginseng은 많은 건강상의 이점을 가져다주는 귀중한 허브입니다. 그러나 임산부가 인삼 또는 인삼 차를 사용한다면 태아에게 해로운 것입니다. 그 이유는이 허브가 자궁에서 어린이의 발달에 영향을 줄 수 있기 때문입니다. 특히 어머니가 임신 첫 3 개월 동안 인삼을 사용하는 경우. 감초 뿌리 차는 우수한 약초 특성을 가지고 있지만 에스트로겐과 비슷한 나쁜 효과가 여전히 임산부에게는 좋지 않을 수 있습니다. 특히 에스트로겐은 초기 노동으로 이어질 수있는 여성 호르몬입니다. 페퍼민트 차는 생리 문제를 조정하기 위해 수세기 동안 사용 된 허브 차 중 하나입니다. 그러나 유산을 일으키는 것으로 알려져 있으며 동시에 간과 신장의 건강에 영향을 미칩니다.</v>
      </c>
    </row>
    <row r="41" spans="1:8" ht="15.75" customHeight="1" x14ac:dyDescent="0.3">
      <c r="A41" s="1">
        <v>39</v>
      </c>
      <c r="B41" s="2" t="s">
        <v>143</v>
      </c>
      <c r="C41" s="2" t="str">
        <f ca="1">IFERROR(__xludf.DUMMYFUNCTION("GOOGLETRANSLATE(B41,""vi"",""ko"")"),"표준 전세 : 베트남의 경제는 2022 년 하반기에 강력하게 회복 될 것입니다.")</f>
        <v>표준 전세 : 베트남의 경제는 2022 년 하반기에 강력하게 회복 될 것입니다.</v>
      </c>
      <c r="D41" s="2" t="s">
        <v>140</v>
      </c>
      <c r="E41" s="2" t="str">
        <f ca="1">IFERROR(__xludf.DUMMYFUNCTION("GOOGLETRANSLATE(D41,""vi"",""ko"")"),"2022 년 7 월 14 일")</f>
        <v>2022 년 7 월 14 일</v>
      </c>
      <c r="F41" s="3" t="s">
        <v>144</v>
      </c>
      <c r="G41" s="2" t="s">
        <v>145</v>
      </c>
      <c r="H41" s="2" t="str">
        <f ca="1">IFERROR(__xludf.DUMMYFUNCTION("GOOGLETRANSLATE(G41,""vi"",""ko"")"),"   이 예측은 최근 Standard Chartered Bank가 최근 발표 한 글로벌 거시 경제 보고서에서 최근에 발표 된 ""Global Focus-Economic Outlook Q3-2022 : Tipping Point 근처""( ""경제 :""2022 년 3 분기 전망 : 발병 근처”). “베트남의 경제 회복 과정은 신호가 확산되었으며, 거시 경제 지표는 6 월에 계속 회복되고 있습니다. 베트남이 2 년간의 문을 닫은 후 관광 문을 열었을 때였습"&amp;"니다. 그러나 세계 유가의 증가는 또한 경제에 부정적인 영향을 줄 수 있습니다.” 태국과 베트남을 담당하는 경제학자 인 Tim Leelahaphan 씨는 표준 공인 은행이 공유했습니다. Standard Char 학대는 여전히 통제 중입니다. 인플레이션 바구니의 다른 품목의 가격은 여전히 ​​상당히 낮은 반면 연료 가격은 증가합니다. 가격 압력, 특히 식품 및 연료는 2022 년 후반과 2023 년에 증가 할 수 있습니다. 이는 행동하는 국내 소비의 회복"&amp;"에 위험을 초래할 것입니다. 짧은 시간 동안 나가십시오. 인플레이션 증가는 더 높은 혜택을 가져 오거나 재무 불안정의 위험을 증가시키는 투자 채널에 대한 수요를 촉진 할 것입니다. Standard Char “주 은행은 특히 지속적인 지정 학적 위험의 맥락에서 인플레이션 및 재정적 불안정의 위험에 대해 계속 경고 할 수 있지만, 우리는 주 은행을 예측합니다. 올해 비즈니스를 지원하기 위해 유연한 접근 방식을 유지할 것이라고 예측할 수 있습니다. 주 은행은"&amp;" 그 직책의 변화를 알리지 않았으며, 그와 함께 베트남 경제의 회복이 막 시작되었습니다. 그러나 우리는 또한 주립 은행이 인플레이션이 증가 할 때 예상보다 일찍 금리를 인상 할 수 있고, 특히 연준이 계속 될 경우 VND가 예상보다 빠르게 감가 상각 될 수 있음을 알고 있습니다. 태국과 베트남의 청구, 표준 공인 은행 공유. Standard Char USD-VND 환율은 2022 년 3 분기와 22,800 건, 2022 년 4 분기 말에 23,000에 "&amp;"도달 할 것으로 예상됩니다. Standard Chartered는 내년에 복구 모멘텀으로 내년에 강력하게 증가 할 것이라고 말했습니다. 계정 잉여의 유령. 표준 Char 베트남은 ""코비드와 함께 살기""로 바뀌었지만 여전히 질병 요인의 우려가 있습니다. 무역 측면에서, 미국 정부는 중국에서 수입 된 상품에 대한 상품에 대한 관세 감소를 고려하고 있으며, 이는 중국에서 자본 흐름의 전환을 늦출 수있다. 투자 자본은 베트남에서 나옵니다. 한편, 전 세계 경"&amp;"기 침체가 수출업자에게 크게 일어날 경우. 현재 베트남의 상품 및 서비스 수출 매출은 GDP의 100% 이상입니다.")</f>
        <v xml:space="preserve">   이 예측은 최근 Standard Chartered Bank가 최근 발표 한 글로벌 거시 경제 보고서에서 최근에 발표 된 "Global Focus-Economic Outlook Q3-2022 : Tipping Point 근처"( "경제 :"2022 년 3 분기 전망 : 발병 근처”). “베트남의 경제 회복 과정은 신호가 확산되었으며, 거시 경제 지표는 6 월에 계속 회복되고 있습니다. 베트남이 2 년간의 문을 닫은 후 관광 문을 열었을 때였습니다. 그러나 세계 유가의 증가는 또한 경제에 부정적인 영향을 줄 수 있습니다.” 태국과 베트남을 담당하는 경제학자 인 Tim Leelahaphan 씨는 표준 공인 은행이 공유했습니다. Standard Char 학대는 여전히 통제 중입니다. 인플레이션 바구니의 다른 품목의 가격은 여전히 ​​상당히 낮은 반면 연료 가격은 증가합니다. 가격 압력, 특히 식품 및 연료는 2022 년 후반과 2023 년에 증가 할 수 있습니다. 이는 행동하는 국내 소비의 회복에 위험을 초래할 것입니다. 짧은 시간 동안 나가십시오. 인플레이션 증가는 더 높은 혜택을 가져 오거나 재무 불안정의 위험을 증가시키는 투자 채널에 대한 수요를 촉진 할 것입니다. Standard Char “주 은행은 특히 지속적인 지정 학적 위험의 맥락에서 인플레이션 및 재정적 불안정의 위험에 대해 계속 경고 할 수 있지만, 우리는 주 은행을 예측합니다. 올해 비즈니스를 지원하기 위해 유연한 접근 방식을 유지할 것이라고 예측할 수 있습니다. 주 은행은 그 직책의 변화를 알리지 않았으며, 그와 함께 베트남 경제의 회복이 막 시작되었습니다. 그러나 우리는 또한 주립 은행이 인플레이션이 증가 할 때 예상보다 일찍 금리를 인상 할 수 있고, 특히 연준이 계속 될 경우 VND가 예상보다 빠르게 감가 상각 될 수 있음을 알고 있습니다. 태국과 베트남의 청구, 표준 공인 은행 공유. Standard Char USD-VND 환율은 2022 년 3 분기와 22,800 건, 2022 년 4 분기 말에 23,000에 도달 할 것으로 예상됩니다. Standard Chartered는 내년에 복구 모멘텀으로 내년에 강력하게 증가 할 것이라고 말했습니다. 계정 잉여의 유령. 표준 Char 베트남은 "코비드와 함께 살기"로 바뀌었지만 여전히 질병 요인의 우려가 있습니다. 무역 측면에서, 미국 정부는 중국에서 수입 된 상품에 대한 상품에 대한 관세 감소를 고려하고 있으며, 이는 중국에서 자본 흐름의 전환을 늦출 수있다. 투자 자본은 베트남에서 나옵니다. 한편, 전 세계 경기 침체가 수출업자에게 크게 일어날 경우. 현재 베트남의 상품 및 서비스 수출 매출은 GDP의 100% 이상입니다.</v>
      </c>
    </row>
    <row r="42" spans="1:8" ht="15.75" customHeight="1" x14ac:dyDescent="0.3">
      <c r="A42" s="1">
        <v>40</v>
      </c>
      <c r="B42" s="2" t="s">
        <v>146</v>
      </c>
      <c r="C42" s="2" t="str">
        <f ca="1">IFERROR(__xludf.DUMMYFUNCTION("GOOGLETRANSLATE(B42,""vi"",""ko"")"),"Neomil Milk Products의 품질에 대한 마케팅 부정 행위 강간")</f>
        <v>Neomil Milk Products의 품질에 대한 마케팅 부정 행위 강간</v>
      </c>
      <c r="D42" s="2" t="s">
        <v>140</v>
      </c>
      <c r="E42" s="2" t="str">
        <f ca="1">IFERROR(__xludf.DUMMYFUNCTION("GOOGLETRANSLATE(D42,""vi"",""ko"")"),"2022 년 7 월 14 일")</f>
        <v>2022 년 7 월 14 일</v>
      </c>
      <c r="F42" s="3" t="s">
        <v>147</v>
      </c>
      <c r="G42" s="2" t="s">
        <v>148</v>
      </c>
      <c r="H42" s="2" t="str">
        <f ca="1">IFERROR(__xludf.DUMMYFUNCTION("GOOGLETRANSLATE(G42,""vi"",""ko"")")," ""Nafaco Pharmaceutical Technology Joint Company의 Neomil Products : 'Laflate'사용, 품질"", 베트남 품질 (Vietq. 소셜 네트워크 및 인터넷 플랫폼의 금액. 기자 그룹은 Neomil 제품에 대해 자세히 알아 보았습니다. 기자 그룹은 많은 그룹과 Facebook 페이지에서 Zalo가 현재이 제품에 대해 광고하고 있음을 발견했습니다. 의약품과 유사한 Neomil 제품을 불법적으로 광고 할뿐"&amp;"만 아니라 일부 페이지는 의료진의 이미지를 사용하여 사용 및 물질에 대한 잘못된 광고 내용을 통합합니다. Neomil Milk Product. 일반적으로 Facebook 페이지에서 ""Neomil Nano-A Postopers를위한 특별 영양""은 Covid-19를 가진 사람들을위한 예방 및 영양 보충제와 관련된 일련의 컨설팅 기사를 게시했습니다. COVID-19와 관련된 정보를 분석 한 후,이 페이지는 종종 Neomil Nano Milk ""Neomi"&amp;"l Nano Milk를 보충하는 광고 정보를 추가합니다. 골관절염, 소화, 암, 기억 장애 예방 "". 또는 Facebook 페이지에서 ""폐 질환이있는 사람들을위한 Neomil Lactoferrin Immunodus-nutrition""에서와 같이 Neomil Lactoferrin은 Covid-19 후 사이토 카인 폭풍을 예방할 수있는 광고됩니다. "" 그러나 실제로는 당국이나 보건 기관이 Covid-19를 가진 사람들에게 Neomil 제품의 사용을 "&amp;"인식하지 못했습니다. Nafaco Pharmaceutical Technology Joint Stock Company는 아직 제품이 COVID-19를 가진 사람들의 건강을 향상시키는 데 영향을 미치거나 영향을 미친다는 연구 결과 나 과학적 증거를 제시하지 않았습니다. 법령 No. 15/2018/ND-CP에 따라 ""무차별""제품을 사용하는 권장 사항은 특별한 의료 목적을위한 실제 식품으로도 알려진 식품 안전 및 영양 식품에 관한 법률의 여러 기사의 구현을"&amp;" 자세히 설명합니다. 의료 식품)는 구강 또는 증기 파이프로 먹을 수있는 음식이며, 환자의 식단을 조정하도록 지정되고 의료진의 감독하에 만 사용합니다. 규정은 그와 비슷하지만 Facebook 페이지와 Neomil 제품을 배포하는 웹 사이트에서 제품은 공개적으로 판매되며 구매 및 판매는 매우 쉽게 구매할 수 있습니다. 판매자는 또한 제품의 품질의 ""과장"", 제품의 사용에 대한 ""훌륭한 스포츠""광고에만 초점을 맞추 었으며, 이것이 법에 의해 ""의료"&amp;"진의 감독하에 사용되는 제품""이라는 제품이라는 것을 잊었습니다. ""Sugiadinh.vn""페이지에서와 같이, Neomil Care Milk Products는 ""Cancer People을위한 특수 영양, 독일의 나노 기술 에센스와 함께 상처 치유, 비 스틱, 켈로이드 흉터를 줄이는 데 도움이됩니다. Neomil Care는 고유 에너지 우유 라인 (1.5kcal/ml -1.5 배나 기존 우유보다 1.5 배)으로 환자가 신체를 신속하게 회복하고 면역계"&amp;"를 강화하는 데 도움이됩니다. 나노 커큐민 기술을 포함하는 공식으로 독특하면 암 세포의 성장을 제한하여 화학 요법 독성, 방사선 요법을 줄입니다.” 따라서, 1 분 동안 환자의식이 요법을 조정하도록 지정된 의료 영양 제품으로부터 ""암 세포의 성장을 제한, 화학 요법 독성을 감소시키는 방사선 요법""의 기능이있는 제품으로 바뀌었다. 이 음식을 이해하지 않고 Neomil 제품에 대한 광고 만 믿는 경우 사용자는이 제품을 암 의약품과 혼동하기가 매우 쉽습니"&amp;"다. 또한 암 환자를위한 Neomil Care 제품의 효과와 관련된 증거 나 과학적 연구 결과는 없다. 또한 소비자는이 제품의 품질에 대해 회의적으로 만듭니다. 의료진의 감독없이 Neomil Care Medical Nutrition 제품을 무차별 적으로 사용하는 경우 소비자는 어떤 위험에 직면합니까? 건강은 어떤 영향을 미칩니 까? 소비자 2, 제 27 조, 법령 15/2018/ND-CP에 대한 제품 구성 요소 목록/식품 안전에 관한 여러 법안의 구현에"&amp;" 대해 자세히 설명했습니다. 콘텐츠 광고는 사용 및 사용 및 일치해야합니다. 제품 발표에 발표 된 제품의 효과. 보건부의 기능성 식품 관리에 관한 원형 번호 43/2014/TT-Byt는 다음과 같이 규정합니다. 과학적 증거가 입증되고 구성 요소의 사용을 나열하는 방법에 따라 사용을 발표하지 않을 때 구성 요소의 주요 용도 또는 발표”. 그러나 Neomil Nano 제품은 제품에 성분의 사용을 나열하여 광고로 광고하여 치료법으로 오해의 소지가 발생하여 소"&amp;"비자가 제품의 희생을 구별하기가 어렵습니다. 구체적으로, 웹 사이트 https://www.neomilnano.com/에서 Neomil Nano Milk Products는 독일의 나노 커큐민이 포함 된 ""185 배 더 많은 공급 업체를 포함합니다. 나노 기술은 상처가 빨리 치유되고 감염을 예방하며 수술 후 비 스틱 흉터를 치유하여 ""절개, 수술을 신속하게 치유""하는 데 도움이됩니다. 이 제품은 또한 ""나노 기술 나노 커큐민을 함유하는 나노 세포의 "&amp;"성장을 제한하고 화학 요법 독성을 줄이고 방사선 요법을 줄이며""새로운 세대의 새로운 세대 Immunecanmix는 물질로 간주됩니다. 면역 보조자 ""도 광고됩니다. 2018 년 2 월 2 일자 2018 년 2 월 2 일자 법령 27 조 27 조, 제 2 조, 제 27 조에 규정 된대로 이미지, 의사가 광고하고 과장하여 제품 품질을 과장하여 2018 년 2 월 2 일 식품 안전법 : 이미지, 장비, 의상, 이름, 이름, 이름, 이름, 이름, 이름, 이"&amp;"름, 이름, 이름, 이름, 단위, 의료 시설, 의사, 약사, 의료진, 감사합니다. 편지, 의사 게시물, 약사, 음식 광고 직원. 그러나 지난 시간 동안 Neomil Nano Milk Products는 Le Van Thao 교수, Hanoi Cancer Association 부회장, 전 Giam. Hanoi Oncology Hospital의 의사와 같은 의사와 같은 일부 개인 및 조직에 의해 광고되었습니다. MSC. 영양 검사 및 컨설팅 센터 (Natio"&amp;"nal Nutrition Institute)의 전 이사 인 Le Thi Hai 박사. 이 두 의사의 이미지는 Neomil Nano 제품의 장점과 수술 후 수술 후 Neomil Nano 제품을 사용해야합니다. 그러나이 공유 정보의 진실은 두 전문가가 자신의 말이나 개인 및 조직이 자체 컷을 광고하여 규정의 위반으로 컨텐츠를 통합한다는 것입니다. Nafaco Pharmaceutical Technology Joint 주식 회사는 영양 제품, 초유 및 영양 식"&amp;"품 일뿐 임에도 불구하고 Neomil 브랜드 우유 제품이 ""팽창""되어 사용되었습니다. 현실과 비교하여 품질, 소비자 가이 유제품을 오해하게 만드는 데 책임이 있습니다. 약물이있는 식품. 광고의 많은 트릭이 있더라도 소비자는이 제품에 대한 정보를 찾을 때 트래핑에 매우 취약합니다. 한편, 섹션 B, 3 항 및 제 3 조, 제 4 항, 법령 181/2013/ND-CP에 따르면 2012 년 광고법, 유통 업체 및 마케팅 단위의 여러 기사의 구현에 대해 자"&amp;"세히 설명합니다. 이 제품은 약이 아니며 의약품을 대체하는 데 효과적이지 않습니다. 제품을 오해하는 기능성 식품을 광고하지 마십시오. 법령 No. 15/2018/ND-CP 2018 년 2 월 2 일자 식품 안전법을 안내하면서 :“건강 지원,식이 보충제)는 매일식이 요법을 보충하는 데 사용되는 제품입니다. 인체, 질병의 위험을 줄입니다.” 또한, 약국 105/2016/QH13에 관한 법 제 6 조, 제 6 조 의료 장비를 제외한 약물이 아닌 제품에 대한 "&amp;"질병, 완화, 인간 생리 학적 기능 조절”. 잘못된 법의 징후를 보여주는 광고 Neomil 제품에 대한 정보와 관련하여, 대중은 Nafaco Pharmaceutical Technology Joint Company가 책임을 지는지 궁금해 할 수 없었습니다. 제품 광고가 사용자가 오해하는 약물과 유사한 이유는 무엇입니까? 이 회사가 운영하는 Neomil 제품의 품질에 대한 웹 사이트 및 팬 페이지 허위 광고가 있습니까? 제품 품질이 광고와 같지 않은 경우 "&amp;"소비자는 보상을 받습니까? 베트남의 품질은이 사건에 대한 정보를 계속 유지할 것입니다!")</f>
        <v xml:space="preserve"> "Nafaco Pharmaceutical Technology Joint Company의 Neomil Products : 'Laflate'사용, 품질", 베트남 품질 (Vietq. 소셜 네트워크 및 인터넷 플랫폼의 금액. 기자 그룹은 Neomil 제품에 대해 자세히 알아 보았습니다. 기자 그룹은 많은 그룹과 Facebook 페이지에서 Zalo가 현재이 제품에 대해 광고하고 있음을 발견했습니다. 의약품과 유사한 Neomil 제품을 불법적으로 광고 할뿐만 아니라 일부 페이지는 의료진의 이미지를 사용하여 사용 및 물질에 대한 잘못된 광고 내용을 통합합니다. Neomil Milk Product. 일반적으로 Facebook 페이지에서 "Neomil Nano-A Postopers를위한 특별 영양"은 Covid-19를 가진 사람들을위한 예방 및 영양 보충제와 관련된 일련의 컨설팅 기사를 게시했습니다. COVID-19와 관련된 정보를 분석 한 후,이 페이지는 종종 Neomil Nano Milk "Neomil Nano Milk를 보충하는 광고 정보를 추가합니다. 골관절염, 소화, 암, 기억 장애 예방 ". 또는 Facebook 페이지에서 "폐 질환이있는 사람들을위한 Neomil Lactoferrin Immunodus-nutrition"에서와 같이 Neomil Lactoferrin은 Covid-19 후 사이토 카인 폭풍을 예방할 수있는 광고됩니다. " 그러나 실제로는 당국이나 보건 기관이 Covid-19를 가진 사람들에게 Neomil 제품의 사용을 인식하지 못했습니다. Nafaco Pharmaceutical Technology Joint Stock Company는 아직 제품이 COVID-19를 가진 사람들의 건강을 향상시키는 데 영향을 미치거나 영향을 미친다는 연구 결과 나 과학적 증거를 제시하지 않았습니다. 법령 No. 15/2018/ND-CP에 따라 "무차별"제품을 사용하는 권장 사항은 특별한 의료 목적을위한 실제 식품으로도 알려진 식품 안전 및 영양 식품에 관한 법률의 여러 기사의 구현을 자세히 설명합니다. 의료 식품)는 구강 또는 증기 파이프로 먹을 수있는 음식이며, 환자의 식단을 조정하도록 지정되고 의료진의 감독하에 만 사용합니다. 규정은 그와 비슷하지만 Facebook 페이지와 Neomil 제품을 배포하는 웹 사이트에서 제품은 공개적으로 판매되며 구매 및 판매는 매우 쉽게 구매할 수 있습니다. 판매자는 또한 제품의 품질의 "과장", 제품의 사용에 대한 "훌륭한 스포츠"광고에만 초점을 맞추 었으며, 이것이 법에 의해 "의료진의 감독하에 사용되는 제품"이라는 제품이라는 것을 잊었습니다. "Sugiadinh.vn"페이지에서와 같이, Neomil Care Milk Products는 "Cancer People을위한 특수 영양, 독일의 나노 기술 에센스와 함께 상처 치유, 비 스틱, 켈로이드 흉터를 줄이는 데 도움이됩니다. Neomil Care는 고유 에너지 우유 라인 (1.5kcal/ml -1.5 배나 기존 우유보다 1.5 배)으로 환자가 신체를 신속하게 회복하고 면역계를 강화하는 데 도움이됩니다. 나노 커큐민 기술을 포함하는 공식으로 독특하면 암 세포의 성장을 제한하여 화학 요법 독성, 방사선 요법을 줄입니다.” 따라서, 1 분 동안 환자의식이 요법을 조정하도록 지정된 의료 영양 제품으로부터 "암 세포의 성장을 제한, 화학 요법 독성을 감소시키는 방사선 요법"의 기능이있는 제품으로 바뀌었다. 이 음식을 이해하지 않고 Neomil 제품에 대한 광고 만 믿는 경우 사용자는이 제품을 암 의약품과 혼동하기가 매우 쉽습니다. 또한 암 환자를위한 Neomil Care 제품의 효과와 관련된 증거 나 과학적 연구 결과는 없다. 또한 소비자는이 제품의 품질에 대해 회의적으로 만듭니다. 의료진의 감독없이 Neomil Care Medical Nutrition 제품을 무차별 적으로 사용하는 경우 소비자는 어떤 위험에 직면합니까? 건강은 어떤 영향을 미칩니 까? 소비자 2, 제 27 조, 법령 15/2018/ND-CP에 대한 제품 구성 요소 목록/식품 안전에 관한 여러 법안의 구현에 대해 자세히 설명했습니다. 콘텐츠 광고는 사용 및 사용 및 일치해야합니다. 제품 발표에 발표 된 제품의 효과. 보건부의 기능성 식품 관리에 관한 원형 번호 43/2014/TT-Byt는 다음과 같이 규정합니다. 과학적 증거가 입증되고 구성 요소의 사용을 나열하는 방법에 따라 사용을 발표하지 않을 때 구성 요소의 주요 용도 또는 발표”. 그러나 Neomil Nano 제품은 제품에 성분의 사용을 나열하여 광고로 광고하여 치료법으로 오해의 소지가 발생하여 소비자가 제품의 희생을 구별하기가 어렵습니다. 구체적으로, 웹 사이트 https://www.neomilnano.com/에서 Neomil Nano Milk Products는 독일의 나노 커큐민이 포함 된 "185 배 더 많은 공급 업체를 포함합니다. 나노 기술은 상처가 빨리 치유되고 감염을 예방하며 수술 후 비 스틱 흉터를 치유하여 "절개, 수술을 신속하게 치유"하는 데 도움이됩니다. 이 제품은 또한 "나노 기술 나노 커큐민을 함유하는 나노 세포의 성장을 제한하고 화학 요법 독성을 줄이고 방사선 요법을 줄이며"새로운 세대의 새로운 세대 Immunecanmix는 물질로 간주됩니다. 면역 보조자 "도 광고됩니다. 2018 년 2 월 2 일자 2018 년 2 월 2 일자 법령 27 조 27 조, 제 2 조, 제 27 조에 규정 된대로 이미지, 의사가 광고하고 과장하여 제품 품질을 과장하여 2018 년 2 월 2 일 식품 안전법 : 이미지, 장비, 의상, 이름, 이름, 이름, 이름, 이름, 이름, 이름, 이름, 이름, 이름, 단위, 의료 시설, 의사, 약사, 의료진, 감사합니다. 편지, 의사 게시물, 약사, 음식 광고 직원. 그러나 지난 시간 동안 Neomil Nano Milk Products는 Le Van Thao 교수, Hanoi Cancer Association 부회장, 전 Giam. Hanoi Oncology Hospital의 의사와 같은 의사와 같은 일부 개인 및 조직에 의해 광고되었습니다. MSC. 영양 검사 및 컨설팅 센터 (National Nutrition Institute)의 전 이사 인 Le Thi Hai 박사. 이 두 의사의 이미지는 Neomil Nano 제품의 장점과 수술 후 수술 후 Neomil Nano 제품을 사용해야합니다. 그러나이 공유 정보의 진실은 두 전문가가 자신의 말이나 개인 및 조직이 자체 컷을 광고하여 규정의 위반으로 컨텐츠를 통합한다는 것입니다. Nafaco Pharmaceutical Technology Joint 주식 회사는 영양 제품, 초유 및 영양 식품 일뿐 임에도 불구하고 Neomil 브랜드 우유 제품이 "팽창"되어 사용되었습니다. 현실과 비교하여 품질, 소비자 가이 유제품을 오해하게 만드는 데 책임이 있습니다. 약물이있는 식품. 광고의 많은 트릭이 있더라도 소비자는이 제품에 대한 정보를 찾을 때 트래핑에 매우 취약합니다. 한편, 섹션 B, 3 항 및 제 3 조, 제 4 항, 법령 181/2013/ND-CP에 따르면 2012 년 광고법, 유통 업체 및 마케팅 단위의 여러 기사의 구현에 대해 자세히 설명합니다. 이 제품은 약이 아니며 의약품을 대체하는 데 효과적이지 않습니다. 제품을 오해하는 기능성 식품을 광고하지 마십시오. 법령 No. 15/2018/ND-CP 2018 년 2 월 2 일자 식품 안전법을 안내하면서 :“건강 지원,식이 보충제)는 매일식이 요법을 보충하는 데 사용되는 제품입니다. 인체, 질병의 위험을 줄입니다.” 또한, 약국 105/2016/QH13에 관한 법 제 6 조, 제 6 조 의료 장비를 제외한 약물이 아닌 제품에 대한 질병, 완화, 인간 생리 학적 기능 조절”. 잘못된 법의 징후를 보여주는 광고 Neomil 제품에 대한 정보와 관련하여, 대중은 Nafaco Pharmaceutical Technology Joint Company가 책임을 지는지 궁금해 할 수 없었습니다. 제품 광고가 사용자가 오해하는 약물과 유사한 이유는 무엇입니까? 이 회사가 운영하는 Neomil 제품의 품질에 대한 웹 사이트 및 팬 페이지 허위 광고가 있습니까? 제품 품질이 광고와 같지 않은 경우 소비자는 보상을 받습니까? 베트남의 품질은이 사건에 대한 정보를 계속 유지할 것입니다!</v>
      </c>
    </row>
    <row r="43" spans="1:8" ht="15.75" customHeight="1" x14ac:dyDescent="0.3">
      <c r="A43" s="1">
        <v>41</v>
      </c>
      <c r="B43" s="2" t="s">
        <v>149</v>
      </c>
      <c r="C43" s="2" t="str">
        <f ca="1">IFERROR(__xludf.DUMMYFUNCTION("GOOGLETRANSLATE(B43,""vi"",""ko"")"),"고품질 제품은 비즈니스의 생존을 결정합니다")</f>
        <v>고품질 제품은 비즈니스의 생존을 결정합니다</v>
      </c>
      <c r="D43" s="2" t="s">
        <v>140</v>
      </c>
      <c r="E43" s="2" t="str">
        <f ca="1">IFERROR(__xludf.DUMMYFUNCTION("GOOGLETRANSLATE(D43,""vi"",""ko"")"),"2022 년 7 월 14 일")</f>
        <v>2022 년 7 월 14 일</v>
      </c>
      <c r="F43" s="3" t="s">
        <v>150</v>
      </c>
      <c r="G43" s="2" t="s">
        <v>151</v>
      </c>
      <c r="H43" s="2" t="str">
        <f ca="1">IFERROR(__xludf.DUMMYFUNCTION("GOOGLETRANSLATE(G43,""vi"",""ko"")"),"   현재 천연 제품, 특히 인간 건강과 직접 관련된 제품의 사용은 세계적인 트렌드가되고 있습니다. 통계에 따르면, 자연에서 생산 된 약 30,000 개의 의료 제품이 시장에서 제공되고 있습니다. 베트남에서는 최근 몇 년 동안 자연의 건강 및 미용 제품의 강력한 발전이 소비자의 요구를 부분적으로 충족 시켰습니다. 그러나 품질이 좋지 않은 천연 제품의 상황은 여전히 ​​시장에서 사람들과 소비자의 건강에 영향을 미치는 순환입니다. 천연 제품의 테스트 및 확"&amp;"인은 여전히 ​​부적절합니다. 천연 제품의 수의 빠른 발전은 기회이지만 기관과 정책을 개선하는 데있어 관리 기관에 큰 압력을줍니다. 동시에, 자연 제품의 품질을 테스트하고 평가하기위한 표준 도구 및 표준 구축에서 과학 조직에게는 어려움이 있습니다. 이는 또한 점점 더 치열한 경쟁을 위해 뛰어난 차이가있는 제품을 만드는 비즈니스에도 어려움이 있습니다. Assoc에 따르면. 제품 품질 평가, 테스트, 테스트에서 자연 제품 연구 및 개발위원회 (IRDOP)의"&amp;" 회장 인 Tran Thi Oanh 박사 고급 장비 시스템. 같은 견해로, IDROP 부국장 인 Nguyen Huu Nghi 박사는 천연 제품에 대한 생산 품질 표준, 공장에서 원자재 제품 생산 기술 생산 중 품질 관리 표준 시스템을 보장하는 것이 중요한 역할을한다고 말했다. GACP- 품질 관리 시스템은 공장에 널리 적용됩니다. GMP, GSP, GDP 품질 관리 시스템은 제약 제품 및 건강 식품을 생산하는 모든 시설에 적용하도록 처방됩니다. 제품 품"&amp;"질의 테스트 및 평가는 GLP, ISO17025 : 2017 회의 실험실에서 수행해야합니다. 추출, 격리, 함량 결정 및 활동 및 독성 평가에서 천연 제품, 과학 및 기술을위한 표준 시스템을 구축하는 과정에서 중요한 역할을합니다. 기업과 소비자는 ts를 즐깁니다. 베트남 측정 연구소 (Vietnam Measurement Institute) (품질 보증국)의 이사 인 Ngo Thi Ngoc Ha는 제품 및 상품의 품질 관리는 사람과 동물, 식물, 재산 및"&amp;" 환경을위한 안전을 보장하는 생산자 및 비즈니스 사람들의 책임이라고 말했다. 베트남 상품 제품의 생산, 품질 및 경쟁력을 향상시킵니다. 제품의 품질은 비즈니스의 생존을 결정하여 고객의 충성도를 결정하기 때문에 비즈니스는 제품 품질을 관리해야합니다. 제품이나 서비스가 양호한 경우 고객은 구매 및 사용으로 돌아갑니다. 제품 품질 관리는 기업이 처음부터 위험을 제거하고, 좋은 제품을 만들거나, 수리 상태를 극복하거나, 깨진 제품을 제거하도록 도와줍니다. 품질"&amp;" 관리는 비즈니스가 고객에게 최고 품질의 제품 또는 서비스를 제공 할 수 있도록 도와줍니다. 품질 관리 방법을 적용하면 비즈니스가 리소스를 최적화하고 비용을 절약하며 최고의 품질 제품을 제공하는 데 도움이됩니다. 따라서 비즈니스가 시장에서 확실한 위치를 차지하도록 돕습니다. 소비자의 측면에서 표준 및 기술 표준의 출판 및 적용은 소비자가 생산 및 거래되는 제품 및 상품을 사용하기위한 요구와 마음의 평화에 맞는 제품을 선택하는 기초를 갖도록 도와줍니다. "&amp;"품질 보증의 맥락에서 ... 베트남 측정 연구소 소장은 제품 및 상품을 생산하고 생산할 때 표준 및 기술 규정에 대한 정보를 캡처하는 데 적극적이어야한다고 권고합니다. 시장에서 상품이 순환되도록 필요한 경우 주 관리 엔진에 연결하십시오. 피")</f>
        <v xml:space="preserve">   현재 천연 제품, 특히 인간 건강과 직접 관련된 제품의 사용은 세계적인 트렌드가되고 있습니다. 통계에 따르면, 자연에서 생산 된 약 30,000 개의 의료 제품이 시장에서 제공되고 있습니다. 베트남에서는 최근 몇 년 동안 자연의 건강 및 미용 제품의 강력한 발전이 소비자의 요구를 부분적으로 충족 시켰습니다. 그러나 품질이 좋지 않은 천연 제품의 상황은 여전히 ​​시장에서 사람들과 소비자의 건강에 영향을 미치는 순환입니다. 천연 제품의 테스트 및 확인은 여전히 ​​부적절합니다. 천연 제품의 수의 빠른 발전은 기회이지만 기관과 정책을 개선하는 데있어 관리 기관에 큰 압력을줍니다. 동시에, 자연 제품의 품질을 테스트하고 평가하기위한 표준 도구 및 표준 구축에서 과학 조직에게는 어려움이 있습니다. 이는 또한 점점 더 치열한 경쟁을 위해 뛰어난 차이가있는 제품을 만드는 비즈니스에도 어려움이 있습니다. Assoc에 따르면. 제품 품질 평가, 테스트, 테스트에서 자연 제품 연구 및 개발위원회 (IRDOP)의 회장 인 Tran Thi Oanh 박사 고급 장비 시스템. 같은 견해로, IDROP 부국장 인 Nguyen Huu Nghi 박사는 천연 제품에 대한 생산 품질 표준, 공장에서 원자재 제품 생산 기술 생산 중 품질 관리 표준 시스템을 보장하는 것이 중요한 역할을한다고 말했다. GACP- 품질 관리 시스템은 공장에 널리 적용됩니다. GMP, GSP, GDP 품질 관리 시스템은 제약 제품 및 건강 식품을 생산하는 모든 시설에 적용하도록 처방됩니다. 제품 품질의 테스트 및 평가는 GLP, ISO17025 : 2017 회의 실험실에서 수행해야합니다. 추출, 격리, 함량 결정 및 활동 및 독성 평가에서 천연 제품, 과학 및 기술을위한 표준 시스템을 구축하는 과정에서 중요한 역할을합니다. 기업과 소비자는 ts를 즐깁니다. 베트남 측정 연구소 (Vietnam Measurement Institute) (품질 보증국)의 이사 인 Ngo Thi Ngoc Ha는 제품 및 상품의 품질 관리는 사람과 동물, 식물, 재산 및 환경을위한 안전을 보장하는 생산자 및 비즈니스 사람들의 책임이라고 말했다. 베트남 상품 제품의 생산, 품질 및 경쟁력을 향상시킵니다. 제품의 품질은 비즈니스의 생존을 결정하여 고객의 충성도를 결정하기 때문에 비즈니스는 제품 품질을 관리해야합니다. 제품이나 서비스가 양호한 경우 고객은 구매 및 사용으로 돌아갑니다. 제품 품질 관리는 기업이 처음부터 위험을 제거하고, 좋은 제품을 만들거나, 수리 상태를 극복하거나, 깨진 제품을 제거하도록 도와줍니다. 품질 관리는 비즈니스가 고객에게 최고 품질의 제품 또는 서비스를 제공 할 수 있도록 도와줍니다. 품질 관리 방법을 적용하면 비즈니스가 리소스를 최적화하고 비용을 절약하며 최고의 품질 제품을 제공하는 데 도움이됩니다. 따라서 비즈니스가 시장에서 확실한 위치를 차지하도록 돕습니다. 소비자의 측면에서 표준 및 기술 표준의 출판 및 적용은 소비자가 생산 및 거래되는 제품 및 상품을 사용하기위한 요구와 마음의 평화에 맞는 제품을 선택하는 기초를 갖도록 도와줍니다. 품질 보증의 맥락에서 ... 베트남 측정 연구소 소장은 제품 및 상품을 생산하고 생산할 때 표준 및 기술 규정에 대한 정보를 캡처하는 데 적극적이어야한다고 권고합니다. 시장에서 상품이 순환되도록 필요한 경우 주 관리 엔진에 연결하십시오. 피</v>
      </c>
    </row>
    <row r="44" spans="1:8" ht="15.75" customHeight="1" x14ac:dyDescent="0.3">
      <c r="A44" s="1">
        <v>42</v>
      </c>
      <c r="B44" s="2" t="s">
        <v>152</v>
      </c>
      <c r="C44" s="2" t="str">
        <f ca="1">IFERROR(__xludf.DUMMYFUNCTION("GOOGLETRANSLATE(B44,""vi"",""ko"")"),"Cen Land는 자본을 4,600 억 이상으로 인상하기를 원합니다.")</f>
        <v>Cen Land는 자본을 4,600 억 이상으로 인상하기를 원합니다.</v>
      </c>
      <c r="D44" s="2" t="s">
        <v>153</v>
      </c>
      <c r="E44" s="2" t="str">
        <f ca="1">IFERROR(__xludf.DUMMYFUNCTION("GOOGLETRANSLATE(D44,""vi"",""ko"")"),"2022 년 7 월 13 일")</f>
        <v>2022 년 7 월 13 일</v>
      </c>
      <c r="F44" s="3" t="s">
        <v>154</v>
      </c>
      <c r="G44" s="2" t="s">
        <v>155</v>
      </c>
      <c r="H44" s="2" t="str">
        <f ca="1">IFERROR(__xludf.DUMMYFUNCTION("GOOGLETRANSLATE(G44,""vi"",""ko"")"),"       Cen Land Real Estate JSC (Cen Land, Hose : CRE)는 최근 8 월 16 일에 주식 출처에서 지분을 늘려서 추가 주식을 구매하고 주식을받을 권리를 수행하기 위해 주주 목록을 폐쇄 할 것이라고 발표했습니다. 특히 Cen Land는 기존 주주들에게 1 : 1, 판매 가격이 10,000 VND/주식의 거의 2016 만 주를 발행 할 것입니다. 구매 권한 양도 시간은 2022 년 8 월 24 일부터 9 월 9 일까지"&amp;"이며, 2022 년 8 월 24 일부터 9 월 13 일까지 주식을 구매 및 지불하는 데 등록 할 시간입니다. 동시에, Cen Land는 또한 100 개의 CRE 주식을 소유 한 주주에 해당하는 30%의 비율로 6 억 6,400 만 개의 보너스 주식을 분배 할 것으로 예상됩니다. 발행 출처는 2021 년 개인 재무 제표에 따라 세금 이익 이후 치료되지 않은 후에 6,480 억 Dong을 감사합니다. 출시 후 Cen Land는 추가 2,050 억 동의 헌장"&amp;" 자본을 보유 할 것입니다. 따라서 비즈니스 헌장 자본은 VND에서 2,016 억에서 VND보다 4,637 억으로 증가 할 것입니다. 동원 된 금액을 사용하려는 계획과 관련하여 Cen Land는 5 천억 VND를 사용하여 발행 된 채권의 교장을 지불 할 것으로 예상됩니다. Vnd는 5 천억 Vnd, 부동산 및 주택 제품의 일부를받습니다. Xuan Thanh Service의 향후에는 게스트 하우스 프로젝트, 8 천억 VND는 Quang Yen Town의 "&amp;"Minh Thanh Ward에있는 Khe Cat Residential Area의 미래에 형성된 부동산 및 주택 제품의 일부를 받았으며 거의 ​​2,600 억 Vnd가 대출을 지불하는 데 사용됩니다. 오퍼링 금액이 예상대로 달성되지 않은 경우, CEN 토지 이사회는 비즈니스 활동 및 신용 대출과 같은 다른 형태의 동원을 통해 자본을 통해 누락 된 자본을 보충하는 것을 고려할 것입니다. 예 합리적인 투자 비용. 사업 계획과 관련하여 2022 년에 CEN 토"&amp;"지는 2021 년에 비해 51.9% 증가한 8,500 억 VND의 판매 활동 및 서비스 제공으로부터 순수익을 목표로 삼아 20 억 9 천만 명 이상의 세금 전 이익으로 2021 년에 비해 57.4% 증가하는 것을 목표로합니다. CEN 랜드 이사회 회장 인 Nguyen Trung Vu는 사업의 견해는 어려운시기가 일시적이며 사업은 그렇게 흔들리지 않는다고 말했다. 구체적으로, Covid-19 당시 비즈니스는 여전히 2021 년의 두 배 이상의 수익을 올렸"&amp;"다. ""8,500 억 달러를 설정하려는 계획은 큰 문제가 아니다""고 CEN 토지 대표는 말했다. CEN 랜드의 1 분기 1 분기 1 분기에 따르면 총 수익 및 서비스 제공은 1,942 억 VND에 도달했으며 작년 같은 기간에 비해 크게 바뀌지 않았습니다. 특히, 부동산 중개 수입은 2,200 억 Vnd에 도달했으며 부동산 투자 수익은 1,643 억 Vnd, 마케팅 서비스 수입, 사무실 임대 및 기타 수입에 도달했습니다. 금융 활동의 수입은 2,643"&amp;" 억 달러에 이르렀습니다. 법인 소득세 전 이익은 작년 같은 기간 동안 17% 증가한 1,940 억 동금에 도달했습니다. 법인 소득세 후의 이익은 1,418 억 동금으로 작년 같은 기간 동안 15% 증가했습니다. 모회사의 세금 후의 이익은 80%증가한 1,560 억 Vnd를 기록했습니다. 증권 거래소에서 일반 시장의 감소에 따라 CRE 코드가 감소합니다. 7 월 13 일의 세션은 2022 년 초에 비해 거의 30% 감소한 22,100 VND/주식에 도달"&amp;"했습니다.")</f>
        <v xml:space="preserve">       Cen Land Real Estate JSC (Cen Land, Hose : CRE)는 최근 8 월 16 일에 주식 출처에서 지분을 늘려서 추가 주식을 구매하고 주식을받을 권리를 수행하기 위해 주주 목록을 폐쇄 할 것이라고 발표했습니다. 특히 Cen Land는 기존 주주들에게 1 : 1, 판매 가격이 10,000 VND/주식의 거의 2016 만 주를 발행 할 것입니다. 구매 권한 양도 시간은 2022 년 8 월 24 일부터 9 월 9 일까지이며, 2022 년 8 월 24 일부터 9 월 13 일까지 주식을 구매 및 지불하는 데 등록 할 시간입니다. 동시에, Cen Land는 또한 100 개의 CRE 주식을 소유 한 주주에 해당하는 30%의 비율로 6 억 6,400 만 개의 보너스 주식을 분배 할 것으로 예상됩니다. 발행 출처는 2021 년 개인 재무 제표에 따라 세금 이익 이후 치료되지 않은 후에 6,480 억 Dong을 감사합니다. 출시 후 Cen Land는 추가 2,050 억 동의 헌장 자본을 보유 할 것입니다. 따라서 비즈니스 헌장 자본은 VND에서 2,016 억에서 VND보다 4,637 억으로 증가 할 것입니다. 동원 된 금액을 사용하려는 계획과 관련하여 Cen Land는 5 천억 VND를 사용하여 발행 된 채권의 교장을 지불 할 것으로 예상됩니다. Vnd는 5 천억 Vnd, 부동산 및 주택 제품의 일부를받습니다. Xuan Thanh Service의 향후에는 게스트 하우스 프로젝트, 8 천억 VND는 Quang Yen Town의 Minh Thanh Ward에있는 Khe Cat Residential Area의 미래에 형성된 부동산 및 주택 제품의 일부를 받았으며 거의 ​​2,600 억 Vnd가 대출을 지불하는 데 사용됩니다. 오퍼링 금액이 예상대로 달성되지 않은 경우, CEN 토지 이사회는 비즈니스 활동 및 신용 대출과 같은 다른 형태의 동원을 통해 자본을 통해 누락 된 자본을 보충하는 것을 고려할 것입니다. 예 합리적인 투자 비용. 사업 계획과 관련하여 2022 년에 CEN 토지는 2021 년에 비해 51.9% 증가한 8,500 억 VND의 판매 활동 및 서비스 제공으로부터 순수익을 목표로 삼아 20 억 9 천만 명 이상의 세금 전 이익으로 2021 년에 비해 57.4% 증가하는 것을 목표로합니다. CEN 랜드 이사회 회장 인 Nguyen Trung Vu는 사업의 견해는 어려운시기가 일시적이며 사업은 그렇게 흔들리지 않는다고 말했다. 구체적으로, Covid-19 당시 비즈니스는 여전히 2021 년의 두 배 이상의 수익을 올렸다. "8,500 억 달러를 설정하려는 계획은 큰 문제가 아니다"고 CEN 토지 대표는 말했다. CEN 랜드의 1 분기 1 분기 1 분기에 따르면 총 수익 및 서비스 제공은 1,942 억 VND에 도달했으며 작년 같은 기간에 비해 크게 바뀌지 않았습니다. 특히, 부동산 중개 수입은 2,200 억 Vnd에 도달했으며 부동산 투자 수익은 1,643 억 Vnd, 마케팅 서비스 수입, 사무실 임대 및 기타 수입에 도달했습니다. 금융 활동의 수입은 2,643 억 달러에 이르렀습니다. 법인 소득세 전 이익은 작년 같은 기간 동안 17% 증가한 1,940 억 동금에 도달했습니다. 법인 소득세 후의 이익은 1,418 억 동금으로 작년 같은 기간 동안 15% 증가했습니다. 모회사의 세금 후의 이익은 80%증가한 1,560 억 Vnd를 기록했습니다. 증권 거래소에서 일반 시장의 감소에 따라 CRE 코드가 감소합니다. 7 월 13 일의 세션은 2022 년 초에 비해 거의 30% 감소한 22,100 VND/주식에 도달했습니다.</v>
      </c>
    </row>
    <row r="45" spans="1:8" ht="15.75" customHeight="1" x14ac:dyDescent="0.3">
      <c r="A45" s="1">
        <v>43</v>
      </c>
      <c r="B45" s="2" t="s">
        <v>156</v>
      </c>
      <c r="C45" s="2" t="str">
        <f ca="1">IFERROR(__xludf.DUMMYFUNCTION("GOOGLETRANSLATE(B45,""vi"",""ko"")"),"Vinamilk는 미국에서 라오스의 농장 단지로 1,000 hf 유제품 소를 수입합니다.")</f>
        <v>Vinamilk는 미국에서 라오스의 농장 단지로 1,000 hf 유제품 소를 수입합니다.</v>
      </c>
      <c r="D45" s="2" t="s">
        <v>153</v>
      </c>
      <c r="E45" s="2" t="str">
        <f ca="1">IFERROR(__xludf.DUMMYFUNCTION("GOOGLETRANSLATE(D45,""vi"",""ko"")"),"2022 년 7 월 13 일")</f>
        <v>2022 년 7 월 13 일</v>
      </c>
      <c r="F45" s="3" t="s">
        <v>157</v>
      </c>
      <c r="G45" s="2" t="s">
        <v>158</v>
      </c>
      <c r="H45" s="2" t="s">
        <v>759</v>
      </c>
    </row>
    <row r="46" spans="1:8" ht="15.75" customHeight="1" x14ac:dyDescent="0.3">
      <c r="A46" s="1">
        <v>44</v>
      </c>
      <c r="B46" s="2" t="s">
        <v>159</v>
      </c>
      <c r="C46" s="2" t="str">
        <f ca="1">IFERROR(__xludf.DUMMYFUNCTION("GOOGLETRANSLATE(B46,""vi"",""ko"")"),"Shophouse The Koradise Meyhomes Capital Phu Quoc- 다른 유틸리티의 뛰어난 잠재력")</f>
        <v>Shophouse The Koradise Meyhomes Capital Phu Quoc- 다른 유틸리티의 뛰어난 잠재력</v>
      </c>
      <c r="D46" s="2" t="s">
        <v>153</v>
      </c>
      <c r="E46" s="2" t="str">
        <f ca="1">IFERROR(__xludf.DUMMYFUNCTION("GOOGLETRANSLATE(D46,""vi"",""ko"")"),"2022 년 7 월 13 일")</f>
        <v>2022 년 7 월 13 일</v>
      </c>
      <c r="F46" s="3" t="s">
        <v>160</v>
      </c>
      <c r="G46" s="2" t="s">
        <v>161</v>
      </c>
      <c r="H46" s="2" t="str">
        <f ca="1">IFERROR(__xludf.DUMMYFUNCTION("GOOGLETRANSLATE(G46,""vi"",""ko"")"),"           Phu Quoc의 최초의 한국 스타일 쇼핑 가게 인 Koradise Street의 인상적인 풍경은 Dai Thanh Group과 Daewoo E &amp; C Korea의 전략적 협력입니다. 이것은 또한 Meyhomes Capital Phu Quoc 프로젝트의 가장 비싼 세분 1 단계로 간주됩니다. Koradise는 한국 컨설팅 및 건설 단위의 참여와 투자자에 대한 현지 이해를 통해 원주민 문화와 현대 한국 호흡의 조화로운 조화를 이룹니다."&amp;" 이것은 현지인과 관광객들에게 새로운 목적지가 될 것을 약속합니다. Koradise는 K-Pop Street와 같은 인상적인 유틸리티를 소유하고 있으며, 한국 음악 문화에서 영감을 얻은 장식 이미지, 지문 인쇄 동상, 지문 인쇄 경로, K-Pop 동상을 소유하고 있습니다. 한국인 인쇄물로 장식 된 조경 구역 : 가노 데르 마가 조명, 핑크 트럼펫 거리 ... 그뿐만 아니라 많은 패션 브랜드, 화장품, 요리 ... 한국 및 세계의 참여도 활기찬 쇼핑 및 "&amp;"엔터테인먼트 거리 24를 가져올 것을 약속합니다. Pearl Island Center의 핵심에서 /7. 또한 Koradise는 또한 프로젝트 환경에서 공원 체인과 공감하여 쇼핑을 방문 할 때 고객 경험을 향상 시켰습니다. 그중에는 6300m2 River Park, 3HA Lake Park, Light Theatre, 1.5HA Lighting Park - 뛰어난 기술 응용 프로그램을 적용하여 생생한 5D 대화식 경험을 제공합니다. Thoi Center "&amp;"Boulevard- 미래에는 Phu Quoc 섬 축제의 샤프트가 될 것이며, 4 번의 활기찬 시즌의 문화 활동으로 Koradise는 현지인과 관광객의 ""최상위 목록""을 확인할 것입니다. 각 유틸리티 항목에 대한 체계적이고 잘 활용된 투자는 Tan a Dai Thanh와 Daewoo E &amp; C의 열정을 Phu Quoc의 새로운 목적지를 설립하고 Koradise의 부동산 가치를 높이는 데 기여하는 열정을 보여줍니다. Meyhomes Capital Phu"&amp;" Quoc의 무제한 비즈니스 착취 잠재력은 보행 경로가 코라 디즈와 함께 지배적 인 특징입니다. Shophouse Koradise는 2-3 개의 정면을 보유하고 있으며, 주민이나 관광객이 도로에서 편안한 단계를 즐기고 다양한 서비스를 경험할 수있는 넓은 보도를 소유하고 있습니다. 장기 여행 및 야외 운영은 또한 주민과 방문객 으로부터는 규칙적인 소비로 끝없는 비즈니스 기회를 제공합니다. Koradise의 넓은 보도는 인상적인 한국 스타일 디자인으로 쇼핑"&amp;" 및 엔터테인먼트 활동을 장려 할뿐만 아니라 인상적인 한국 스타일 디자인으로, 코라 디즈는 생활 공간과 활동 사이의 상호 작용에 중점을 둡니다. 비즈니스는 소유자의 기능을 최적화하는 데 도움이됩니다. 4-5 층으로 디자인 된 Shophouse 아파트는 미니 오텔 비즈니스 모델, 레스토랑, 패션 상점에 적합합니다 .... Koradise의 다양한 산업 계획은 지역 사회를위한 잠재적 인 비즈니스 착취 기회를 열어줍니다. Koradise의 비즈니스 잠재력은 "&amp;"또한 중앙 위치에서 나옵니다. Koradise는 Meyhomes Capital Phu Quoc의 핵심에 위치하고 있으며 프로젝트의 동맥 도로와 Thoi Center Boulevard, Binh Minh Road와 같은 지역의 무역 흐름에 위치하고 있습니다. 도로 선셋은 해안 경로를 연결합니다. Bai Truong. 유리한 무역은 Shophouse Koradise가 Phu Quoc에 올 때 관광객의 수를 환영하는 데 도움이됩니다. 또한 Phu Quoc에 "&amp;"장기적인 빨간 책이 부여 된 Urban Land Fund에 위치한 Koradise는 NGOC 섬의 상업적 및 상속 된 드문 부동산 제품입니다. 따라서 현재 Shophouse the Koradise에 대한 투자는 소유자가 우수한 부동산의 가격을 인상 할 수있는 기회를 포착하는 데 도움이됩니다. Bao Quyen -Vietq")</f>
        <v xml:space="preserve">           Phu Quoc의 최초의 한국 스타일 쇼핑 가게 인 Koradise Street의 인상적인 풍경은 Dai Thanh Group과 Daewoo E &amp; C Korea의 전략적 협력입니다. 이것은 또한 Meyhomes Capital Phu Quoc 프로젝트의 가장 비싼 세분 1 단계로 간주됩니다. Koradise는 한국 컨설팅 및 건설 단위의 참여와 투자자에 대한 현지 이해를 통해 원주민 문화와 현대 한국 호흡의 조화로운 조화를 이룹니다. 이것은 현지인과 관광객들에게 새로운 목적지가 될 것을 약속합니다. Koradise는 K-Pop Street와 같은 인상적인 유틸리티를 소유하고 있으며, 한국 음악 문화에서 영감을 얻은 장식 이미지, 지문 인쇄 동상, 지문 인쇄 경로, K-Pop 동상을 소유하고 있습니다. 한국인 인쇄물로 장식 된 조경 구역 : 가노 데르 마가 조명, 핑크 트럼펫 거리 ... 그뿐만 아니라 많은 패션 브랜드, 화장품, 요리 ... 한국 및 세계의 참여도 활기찬 쇼핑 및 엔터테인먼트 거리 24를 가져올 것을 약속합니다. Pearl Island Center의 핵심에서 /7. 또한 Koradise는 또한 프로젝트 환경에서 공원 체인과 공감하여 쇼핑을 방문 할 때 고객 경험을 향상 시켰습니다. 그중에는 6300m2 River Park, 3HA Lake Park, Light Theatre, 1.5HA Lighting Park - 뛰어난 기술 응용 프로그램을 적용하여 생생한 5D 대화식 경험을 제공합니다. Thoi Center Boulevard- 미래에는 Phu Quoc 섬 축제의 샤프트가 될 것이며, 4 번의 활기찬 시즌의 문화 활동으로 Koradise는 현지인과 관광객의 "최상위 목록"을 확인할 것입니다. 각 유틸리티 항목에 대한 체계적이고 잘 활용된 투자는 Tan a Dai Thanh와 Daewoo E &amp; C의 열정을 Phu Quoc의 새로운 목적지를 설립하고 Koradise의 부동산 가치를 높이는 데 기여하는 열정을 보여줍니다. Meyhomes Capital Phu Quoc의 무제한 비즈니스 착취 잠재력은 보행 경로가 코라 디즈와 함께 지배적 인 특징입니다. Shophouse Koradise는 2-3 개의 정면을 보유하고 있으며, 주민이나 관광객이 도로에서 편안한 단계를 즐기고 다양한 서비스를 경험할 수있는 넓은 보도를 소유하고 있습니다. 장기 여행 및 야외 운영은 또한 주민과 방문객 으로부터는 규칙적인 소비로 끝없는 비즈니스 기회를 제공합니다. Koradise의 넓은 보도는 인상적인 한국 스타일 디자인으로 쇼핑 및 엔터테인먼트 활동을 장려 할뿐만 아니라 인상적인 한국 스타일 디자인으로, 코라 디즈는 생활 공간과 활동 사이의 상호 작용에 중점을 둡니다. 비즈니스는 소유자의 기능을 최적화하는 데 도움이됩니다. 4-5 층으로 디자인 된 Shophouse 아파트는 미니 오텔 비즈니스 모델, 레스토랑, 패션 상점에 적합합니다 .... Koradise의 다양한 산업 계획은 지역 사회를위한 잠재적 인 비즈니스 착취 기회를 열어줍니다. Koradise의 비즈니스 잠재력은 또한 중앙 위치에서 나옵니다. Koradise는 Meyhomes Capital Phu Quoc의 핵심에 위치하고 있으며 프로젝트의 동맥 도로와 Thoi Center Boulevard, Binh Minh Road와 같은 지역의 무역 흐름에 위치하고 있습니다. 도로 선셋은 해안 경로를 연결합니다. Bai Truong. 유리한 무역은 Shophouse Koradise가 Phu Quoc에 올 때 관광객의 수를 환영하는 데 도움이됩니다. 또한 Phu Quoc에 장기적인 빨간 책이 부여 된 Urban Land Fund에 위치한 Koradise는 NGOC 섬의 상업적 및 상속 된 드문 부동산 제품입니다. 따라서 현재 Shophouse the Koradise에 대한 투자는 소유자가 우수한 부동산의 가격을 인상 할 수있는 기회를 포착하는 데 도움이됩니다. Bao Quyen -Vietq</v>
      </c>
    </row>
    <row r="47" spans="1:8" ht="15.75" customHeight="1" x14ac:dyDescent="0.3">
      <c r="A47" s="1">
        <v>45</v>
      </c>
      <c r="B47" s="2" t="s">
        <v>162</v>
      </c>
      <c r="C47" s="2" t="str">
        <f ca="1">IFERROR(__xludf.DUMMYFUNCTION("GOOGLETRANSLATE(B47,""vi"",""ko"")"),"20 년의 느린 진전 이후, Madison Ho Tram 프로젝트는 갑자기 자본을 1,590 억으로 늘 렸습니다.")</f>
        <v>20 년의 느린 진전 이후, Madison Ho Tram 프로젝트는 갑자기 자본을 1,590 억으로 늘 렸습니다.</v>
      </c>
      <c r="D47" s="2" t="s">
        <v>163</v>
      </c>
      <c r="E47" s="2" t="str">
        <f ca="1">IFERROR(__xludf.DUMMYFUNCTION("GOOGLETRANSLATE(D47,""vi"",""ko"")"),"2022 년 7 월 11 일")</f>
        <v>2022 년 7 월 11 일</v>
      </c>
      <c r="F47" s="3" t="s">
        <v>164</v>
      </c>
      <c r="G47" s="2" t="s">
        <v>165</v>
      </c>
      <c r="H47" s="2" t="str">
        <f ca="1">IFERROR(__xludf.DUMMYFUNCTION("GOOGLETRANSLATE(G47,""vi"",""ko"")"),"   따라서, 주정부는 계획 및 투자 부의 요청에 따라 2,800 억 VND 이상에서 VND 1,590 억 VND 로이 프로젝트의 투자 자본 증가를 승인했습니다. Ba Ria -Vung Tau Province의 인민위원회는 프로젝트 소유자가 Madison Land Co., Ltd.라고 요청했다. 규정 된대로 투자 활동을보고하는 정권을 이행 할 책임이 있습니다. 20 년이 넘는 일정에 따라 Madison Ho Tram Project는 투자 자본이 1,59"&amp;"0 억 Vnd (아트 워크)로 증가했습니다. 동시에, 프로젝트 조정 서류의 정보와 수치의 정확성에 대해서는 법 전에 책임을 져야합니다. 규정에 따라 프로젝트의 총 투자 자본에 대한 책임을 져야합니다. 이와 함께 Ba Ria -Vung Tau에 ​​법인을 설립하여 프로젝트 구현 및 관리 프로세스를 촉진합니다. 베트남 피난스에 따르면 Madison Ho Tram 프로젝트는 원래 Long Son -Ho Tram Tourist Area라고 불렀습니다. 이 프로"&amp;"젝트는 Xuyen Moc District의 Phuoc Thuan Commune에 위치한 약 6 헥타르 규모의 규모를 가지고 있습니다. 이 프로젝트는 Ba Ria -Vung Tau의 Long Son Trading and Construction Co., Ltd에 대한 투자로 승인되었습니다. 2001 년부터 운영 시간은 2008 년 3 월 이후 50 년입니다. 그러나 프로젝트 구현은 진행 상황에 비해 지연됩니다. 2017 년 4 월, 투자자는 프로젝트 이름을"&amp;" Madison Ho Tram Resort로 조정하는 내용으로 Long Son -Ho Tram Tourist Area의 프로젝트를 조정하고 프로젝트 규모의 일부 내용을 조정할 것을 제안했습니다. 2020 년에 가장 가까운 Ba Ria -Vung Tau Province의 인민위원회는 Long Son Trading and Construction Co., Ltd.를 승인하여 Madison Land Co., Ltd. 06/2022의 이름을 조정했습니다. 당시 "&amp;"지방 인민위원회는 또한 투자자가 일정에 따라 프로젝트를 이행하지 않은 경우 프로젝트 정책을 종료 할 것이라고 발표했습니다. 지금 까지이 프로젝트는 투자 자본을 늘리기 위해 조정되었습니다. Madison Land (이전 이름은 Long Son)가 1996 년 12 월 Ho Chi Minh City 1 지구에 기반을 둔 지식을 확대했습니다. 2016 년 2 월 현재 Long Son은 700 억 VND의 전세 자본을 보유하고 있습니다. 특히, Duong Th"&amp;"ao Dien 부동산 무역 투자 공동 주식 회사는 기여 자본의 50.71%를 보유하고 있습니다. 2016 년 2 월 24 일, Duong Thao Dien은 더 이상 주주 목록에 없었습니다. 2021 년 6 월 최신 변경 등록 에서이 기업의 헌장 자본은 4,450 억 동금을 보유하고 있습니다. 특히 Madison Group Holdings 공동 주식 회사가 소유권 비율의 89.59%를 보유한 회사; Dang Trinh Thanh Phuong 씨는 2.7"&amp;"3%를 보유했으며 Lam Ngoc Dan은 7.68%를 차지했습니다.")</f>
        <v xml:space="preserve">   따라서, 주정부는 계획 및 투자 부의 요청에 따라 2,800 억 VND 이상에서 VND 1,590 억 VND 로이 프로젝트의 투자 자본 증가를 승인했습니다. Ba Ria -Vung Tau Province의 인민위원회는 프로젝트 소유자가 Madison Land Co., Ltd.라고 요청했다. 규정 된대로 투자 활동을보고하는 정권을 이행 할 책임이 있습니다. 20 년이 넘는 일정에 따라 Madison Ho Tram Project는 투자 자본이 1,590 억 Vnd (아트 워크)로 증가했습니다. 동시에, 프로젝트 조정 서류의 정보와 수치의 정확성에 대해서는 법 전에 책임을 져야합니다. 규정에 따라 프로젝트의 총 투자 자본에 대한 책임을 져야합니다. 이와 함께 Ba Ria -Vung Tau에 ​​법인을 설립하여 프로젝트 구현 및 관리 프로세스를 촉진합니다. 베트남 피난스에 따르면 Madison Ho Tram 프로젝트는 원래 Long Son -Ho Tram Tourist Area라고 불렀습니다. 이 프로젝트는 Xuyen Moc District의 Phuoc Thuan Commune에 위치한 약 6 헥타르 규모의 규모를 가지고 있습니다. 이 프로젝트는 Ba Ria -Vung Tau의 Long Son Trading and Construction Co., Ltd에 대한 투자로 승인되었습니다. 2001 년부터 운영 시간은 2008 년 3 월 이후 50 년입니다. 그러나 프로젝트 구현은 진행 상황에 비해 지연됩니다. 2017 년 4 월, 투자자는 프로젝트 이름을 Madison Ho Tram Resort로 조정하는 내용으로 Long Son -Ho Tram Tourist Area의 프로젝트를 조정하고 프로젝트 규모의 일부 내용을 조정할 것을 제안했습니다. 2020 년에 가장 가까운 Ba Ria -Vung Tau Province의 인민위원회는 Long Son Trading and Construction Co., Ltd.를 승인하여 Madison Land Co., Ltd. 06/2022의 이름을 조정했습니다. 당시 지방 인민위원회는 또한 투자자가 일정에 따라 프로젝트를 이행하지 않은 경우 프로젝트 정책을 종료 할 것이라고 발표했습니다. 지금 까지이 프로젝트는 투자 자본을 늘리기 위해 조정되었습니다. Madison Land (이전 이름은 Long Son)가 1996 년 12 월 Ho Chi Minh City 1 지구에 기반을 둔 지식을 확대했습니다. 2016 년 2 월 현재 Long Son은 700 억 VND의 전세 자본을 보유하고 있습니다. 특히, Duong Thao Dien 부동산 무역 투자 공동 주식 회사는 기여 자본의 50.71%를 보유하고 있습니다. 2016 년 2 월 24 일, Duong Thao Dien은 더 이상 주주 목록에 없었습니다. 2021 년 6 월 최신 변경 등록 에서이 기업의 헌장 자본은 4,450 억 동금을 보유하고 있습니다. 특히 Madison Group Holdings 공동 주식 회사가 소유권 비율의 89.59%를 보유한 회사; Dang Trinh Thanh Phuong 씨는 2.73%를 보유했으며 Lam Ngoc Dan은 7.68%를 차지했습니다.</v>
      </c>
    </row>
    <row r="48" spans="1:8" ht="15.75" customHeight="1" x14ac:dyDescent="0.3">
      <c r="A48" s="1">
        <v>46</v>
      </c>
      <c r="B48" s="2" t="s">
        <v>166</v>
      </c>
      <c r="C48" s="2" t="str">
        <f ca="1">IFERROR(__xludf.DUMMYFUNCTION("GOOGLETRANSLATE(B48,""vi"",""ko"")"),"Vinachem은 상반기에 기록적인 관심을보고했으며, 처음으로 4,000 억 동석을 능가했습니다.")</f>
        <v>Vinachem은 상반기에 기록적인 관심을보고했으며, 처음으로 4,000 억 동석을 능가했습니다.</v>
      </c>
      <c r="D48" s="2" t="s">
        <v>163</v>
      </c>
      <c r="E48" s="2" t="str">
        <f ca="1">IFERROR(__xludf.DUMMYFUNCTION("GOOGLETRANSLATE(D48,""vi"",""ko"")"),"2022 년 7 월 11 일")</f>
        <v>2022 년 7 월 11 일</v>
      </c>
      <c r="F48" s="3" t="s">
        <v>167</v>
      </c>
      <c r="G48" s="2" t="s">
        <v>168</v>
      </c>
      <c r="H48" s="2" t="str">
        <f ca="1">IFERROR(__xludf.DUMMYFUNCTION("GOOGLETRANSLATE(G48,""vi"",""ko"")"),"   따라서이 그룹은 총 매출이 2021 년 같은 기간에 비해 26% 증가한 32,830 억 동금으로 추정되었다고 언급했다. 이익과 전체 그룹은 VND 4,098 억을 추정했다. 특히, 다수의 프로젝트의 약한 단점을 처리하는 프로젝트의 부대는 2021 년 VND 3,128의 효율성을 높이고 VND로 추정되는 산업 및 무역 업계에서 일정과 비효율적으로 비효율적입니다. BAC 댐은 2021 년 같은 기간에 비해 VND ​​1,757 억의 효율을 증가시켰다."&amp;" Ninh binh 댐 VND의 효율성 증가 1,196 억; DAP No. 2 -Vinachem은 VND의 1,750 억의 효율성을 증가 시켰습니다. 연말 6 개월의 주 예산은 2022 년 계획의 72%에 해당하는 VND 1,185 억으로 추정되었습니다. 회원 기업은 근로자를 위해 충분한 일자리를 주선합니다. 처음 6 개월 동안이 그룹은 모든 종류의 160 만 톤의 비료를 생산했습니다. 190 만 대의 자동차 타이어; 270 만 개 이상의 오토바이 타이"&amp;"어; 생산 및 사회 생활 요구를위한 131,000 톤의 세척제 및 많은 화학 제품. 2022 년 6 개월 동안의 수입 및 수출은 2021 년 같은 기간에 비해 9% 증가한 3 억 7,700 만 달러로 추정되었습니다. 그룹이 직접 참여한 두 합작 투자의 수입은 연도의 첫 6 개월에 4,425 명에 도달했습니다. 2021 년에 같은 기간 동안 2% 증가한 10 억 구리의 구리. 순 세탁 가루, 골든 스타 고무, 남부 화학 수입 -수출과 같은 관련 회사는 연"&amp;"말 6 개월 동안 매출과 이익을 얻었습니다. 6 개월 만 에이 그룹의 이사회는 확장 프로젝트에 대한 투자 정책을 승인하여 Radial Tire Factory의 용량을 1 백만 타이어/Da Nang Rubber Company의 1 백만 타이어로 늘리고 4 개의 프로젝트에 대한 투자 단계를 이전하고 투자 계획을 보완했습니다. 2 프로젝트. 이 그룹의 총괄 이사는 7 개의 프로젝트 및 단위가 19 개의 프로젝트에 대한 투자 단계를위한 투자 단계의 이전을 승인"&amp;"했습니다. 이사회는 다른 많은 기업들과 마찬가지로 Vinachem은 세계 경제 요인의 영향, 정책의 영향으로 인해 계속 어려움을 겪고 있다고 말했다. 특히 2022 년 2 월 하반기부터 시작하여 러시아와 우크라이나 간의 갈등의 영향으로 인해 석유 가격을 인상해야하며 세계 경제를 인플레이션으로 밀어 붙였다. 유가의 영향과 함께, Vinachem 단위의 생산에 대한 대부분의 재료의 가격도 증가했습니다. 황산 (황산, Supe 비료, DAP 비료 생산을위한 "&amp;"원료)으로 언급 될 수 있습니다. 암모니아 (DAP 비료 생산)는 866 USD/톤에서 1,185 USD/톤으로 36.8% 증가했습니다. 산업용 소금 (가성 소다 생산 및 HCL)은 43%증가했으며 직물, 검은 석탄 (고무 제품 생산을위한 원료)은 각각 17%와 15%증가했습니다. 2021 년 평균 가격에 비해 생산 비용이 증가했습니다. 제품. 연중 지난 6 개월의 방향과 관련하여 Phung Quang Hiep 씨 - Vinachem 총재는 스프린트의 "&amp;"지난 6 개월은 2022 년 전체 결과뿐만 아니라 배경에도 중요하다고 말했습니다. . 5-2025 52-2025 계획에 세워진 목표 달성을위한 재생. 따라서 매우 복잡하고 예측할 수없는 지정 학적 요인을 예측하기 전에 Vinchem은 가격 및 자재 개발에 대한 유연한 대응 계획을 계속 개발할 것입니다.")</f>
        <v xml:space="preserve">   따라서이 그룹은 총 매출이 2021 년 같은 기간에 비해 26% 증가한 32,830 억 동금으로 추정되었다고 언급했다. 이익과 전체 그룹은 VND 4,098 억을 추정했다. 특히, 다수의 프로젝트의 약한 단점을 처리하는 프로젝트의 부대는 2021 년 VND 3,128의 효율성을 높이고 VND로 추정되는 산업 및 무역 업계에서 일정과 비효율적으로 비효율적입니다. BAC 댐은 2021 년 같은 기간에 비해 VND ​​1,757 억의 효율을 증가시켰다. Ninh binh 댐 VND의 효율성 증가 1,196 억; DAP No. 2 -Vinachem은 VND의 1,750 억의 효율성을 증가 시켰습니다. 연말 6 개월의 주 예산은 2022 년 계획의 72%에 해당하는 VND 1,185 억으로 추정되었습니다. 회원 기업은 근로자를 위해 충분한 일자리를 주선합니다. 처음 6 개월 동안이 그룹은 모든 종류의 160 만 톤의 비료를 생산했습니다. 190 만 대의 자동차 타이어; 270 만 개 이상의 오토바이 타이어; 생산 및 사회 생활 요구를위한 131,000 톤의 세척제 및 많은 화학 제품. 2022 년 6 개월 동안의 수입 및 수출은 2021 년 같은 기간에 비해 9% 증가한 3 억 7,700 만 달러로 추정되었습니다. 그룹이 직접 참여한 두 합작 투자의 수입은 연도의 첫 6 개월에 4,425 명에 도달했습니다. 2021 년에 같은 기간 동안 2% 증가한 10 억 구리의 구리. 순 세탁 가루, 골든 스타 고무, 남부 화학 수입 -수출과 같은 관련 회사는 연말 6 개월 동안 매출과 이익을 얻었습니다. 6 개월 만 에이 그룹의 이사회는 확장 프로젝트에 대한 투자 정책을 승인하여 Radial Tire Factory의 용량을 1 백만 타이어/Da Nang Rubber Company의 1 백만 타이어로 늘리고 4 개의 프로젝트에 대한 투자 단계를 이전하고 투자 계획을 보완했습니다. 2 프로젝트. 이 그룹의 총괄 이사는 7 개의 프로젝트 및 단위가 19 개의 프로젝트에 대한 투자 단계를위한 투자 단계의 이전을 승인했습니다. 이사회는 다른 많은 기업들과 마찬가지로 Vinachem은 세계 경제 요인의 영향, 정책의 영향으로 인해 계속 어려움을 겪고 있다고 말했다. 특히 2022 년 2 월 하반기부터 시작하여 러시아와 우크라이나 간의 갈등의 영향으로 인해 석유 가격을 인상해야하며 세계 경제를 인플레이션으로 밀어 붙였다. 유가의 영향과 함께, Vinachem 단위의 생산에 대한 대부분의 재료의 가격도 증가했습니다. 황산 (황산, Supe 비료, DAP 비료 생산을위한 원료)으로 언급 될 수 있습니다. 암모니아 (DAP 비료 생산)는 866 USD/톤에서 1,185 USD/톤으로 36.8% 증가했습니다. 산업용 소금 (가성 소다 생산 및 HCL)은 43%증가했으며 직물, 검은 석탄 (고무 제품 생산을위한 원료)은 각각 17%와 15%증가했습니다. 2021 년 평균 가격에 비해 생산 비용이 증가했습니다. 제품. 연중 지난 6 개월의 방향과 관련하여 Phung Quang Hiep 씨 - Vinachem 총재는 스프린트의 지난 6 개월은 2022 년 전체 결과뿐만 아니라 배경에도 중요하다고 말했습니다. . 5-2025 52-2025 계획에 세워진 목표 달성을위한 재생. 따라서 매우 복잡하고 예측할 수없는 지정 학적 요인을 예측하기 전에 Vinchem은 가격 및 자재 개발에 대한 유연한 대응 계획을 계속 개발할 것입니다.</v>
      </c>
    </row>
    <row r="49" spans="1:8" ht="15.75" customHeight="1" x14ac:dyDescent="0.3">
      <c r="A49" s="1">
        <v>47</v>
      </c>
      <c r="B49" s="2" t="s">
        <v>169</v>
      </c>
      <c r="C49" s="2" t="str">
        <f ca="1">IFERROR(__xludf.DUMMYFUNCTION("GOOGLETRANSLATE(B49,""vi"",""ko"")"),"2022 년의 인플레이션은 3.5% 미만입니다.")</f>
        <v>2022 년의 인플레이션은 3.5% 미만입니다.</v>
      </c>
      <c r="D49" s="2" t="s">
        <v>170</v>
      </c>
      <c r="E49" s="2" t="str">
        <f ca="1">IFERROR(__xludf.DUMMYFUNCTION("GOOGLETRANSLATE(D49,""vi"",""ko"")"),"2022 년 7 월 6 일")</f>
        <v>2022 년 7 월 6 일</v>
      </c>
      <c r="F49" s="3" t="s">
        <v>171</v>
      </c>
      <c r="G49" s="2" t="s">
        <v>172</v>
      </c>
      <c r="H49" s="2" t="str">
        <f ca="1">IFERROR(__xludf.DUMMYFUNCTION("GOOGLETRANSLATE(G49,""vi"",""ko"")"),"   이것은 세미나 ""시장 운동, 첫 6 개월 동안 베트남의 가격, 2022 년""하노이에서 2022 년 7 월 5 일 아침에 개최 된 예측의 경제 전문가들의 판단입니다. 세미나는 금융 경제 및 가격 관리 연구소와 재무부에 의해 조직되었습니다. 생산 비용 ""에스컬레이션""세미나에서 말하는 상품의 가격을 높이기위한 압력 생성. Nguyen Ba Minh 박사 - 경제 연구소 소장 - 금융 : 2022 년 첫 6 개월 동안 베트남의 경제는 대부분의 산업"&amp;"과 분야에서 번성했습니다. 일부 부문은 다음과 같은 Covid-19를 번역하기 전에 더 높아졌습니다. : 가공 및 제조 산업; 총 소매 상품 및 소비자 서비스 수익; 상품 수출 ... 2022 년 첫 6 개월 동안 CPI는 2021 년 같은 기간의 같은 기간에 비해 2.44% 증가했습니다. 평균적으로 2022 년 첫 6 개월 동안 기본 인플레이션은 1.25% 증가했습니다. 2021 년의 평균 CPI (2.44%증가)보다 낮은 기간 동안 이는 주로 식량 "&amp;"가격과 가솔린 가격으로 인한 소비자 가격의 변동을 반영합니다. 2022 년 첫 6 개월 동안 국내 가격 건물은 세계 시장, 특히 에너지 및 전략적 자료의 전략적 제품 변동의 압력으로 인해 증가하는 경향이있었습니다. 구체적으로 : 국내 휘발유 가격은 같은 기간 동안 같은 기간 동안 51.83% 증가했습니다 (일반적인 CPI가 1.87% 포인트 증가). 가스 가격은 25.92% 증가했습니다 (일반적인 CPI가 0.38% 포인트 증가); 가족과 비교할 때 과"&amp;"잉 가족 식품 서비스의 가격은 작년 같은 기간에 비해 3.5% 증가했습니다 (일반 CPI가 0.3% 포인트 증가) Civi-19 전염병이 통제 되었기 때문에 식당 밖에서 식사에 대한 수요가 증가했기 때문입니다. 입력 재료 가격에 따라 시멘트, 철, 강철 및 모래 가격이 상승했기 때문에 주택 유지 보수 재료의 가격은 작년 같은 기간에 비해 7.95% 증가했습니다 (일반적인 CPI가 0.16% 포인트 증가). 쌀 가격은 작년 같은 기간 동안 1.09% 상승"&amp;"했습니다 (공통 CPI가 0.03% 포인트 증가) ... 2022 년 인플레이션은 Nguyen Xuan Dinh의 3.5% 미만 - 정책 부서 부국장 - Price Management Department (재무부)는 2022 년 하반기에 많은 영향 요인이 다음과 같은 인플레이션 통제 압력을 증가시킬 수 있다고 말했습니다. , 여전히 복잡하고 국내 경제와 정부의 인플레이션을 통제하는 과제에 영향을 미칩니다. 세계의 인플레이션의 위험은 여전히 ​​증가하는 "&amp;"것이 우리나라에 간접적 인 영향을 미칠 것입니다. 더욱이, 많은 원자재와 전략적 자재의 가격은 여전히 ​​세계의 가격 상승 추세와 국내 투자 및 소비 수요가 휘발유, 가스 및 재료와 같은 경제, 건설, 비료, 동물 사료, 동물 사료, 소비 수요로 인한 압력을 받고 있습니다. 관광 서비스 ...- Mr. Nguyen Xuan Dinh 분석. 그러나 세금 면제, 인하 및 수수료에 대한 경제 회복을 지원하는 현재 정책은 목표에 따라 가격 안정화 및 인플레이션"&amp;" 통제에 중요한 기여를 할 것입니다. 그것들과 함께 소비재의 공급은 시장에 나와있는 음식과 음식이 여전히 풍부합니다. 통신 및 우편 서비스의 가격은 기본적으로 안정적입니다. 일반적으로 많은 관리 품목의 가격은 여전히 ​​안정적으로 유지되거나 가격 인상을 제한합니다 ... 이러한 것들은 인플레이션 통제 압력을 줄이는 데 기여할 것입니다. Nguyen Duc Do- Finance Economic Institute 부국장에 따르면, 연중 평균 인플레이션 4%"&amp;"를 초과하는 평균 인플레이션은 연중 6 개월의 평균 인플레이션이 5.56%이상이어야합니다. 2022 CPI의 나머지 기간은 평균적으로 0.7%/월 이상 증가해야합니다. 이 시나리오의 확률은 높지 않습니다. 처음 6 개월 동안 휘발유 가격과 재료 가격의 강한 가격에도 불구하고 CPI는 평균 약 0.5%/월만 증가했기 때문입니다. 현재 세계 경제가 느리게 성장하고 연준이 높은 빈도로 금리를 강력하게 인상함에 따라 세계의 가솔린 ​​가격과 세계의 많은 원료가"&amp;" 감소하는 경향이 있습니다. 따라서 스크립트는 휘발유 가격보다 발생할 가능성이 높으며 가까운 시일 내에 원료 가격이 급격히 증가하지 않을 것이며 2022 년 지난 6 개월 동안 CPI 성장률은 0.5%/ 월보다 낮습니다. 이 시나리오에 따르면 올해 평균 인플레이션은 3.5%미만입니다.")</f>
        <v xml:space="preserve">   이것은 세미나 "시장 운동, 첫 6 개월 동안 베트남의 가격, 2022 년"하노이에서 2022 년 7 월 5 일 아침에 개최 된 예측의 경제 전문가들의 판단입니다. 세미나는 금융 경제 및 가격 관리 연구소와 재무부에 의해 조직되었습니다. 생산 비용 "에스컬레이션"세미나에서 말하는 상품의 가격을 높이기위한 압력 생성. Nguyen Ba Minh 박사 - 경제 연구소 소장 - 금융 : 2022 년 첫 6 개월 동안 베트남의 경제는 대부분의 산업과 분야에서 번성했습니다. 일부 부문은 다음과 같은 Covid-19를 번역하기 전에 더 높아졌습니다. : 가공 및 제조 산업; 총 소매 상품 및 소비자 서비스 수익; 상품 수출 ... 2022 년 첫 6 개월 동안 CPI는 2021 년 같은 기간의 같은 기간에 비해 2.44% 증가했습니다. 평균적으로 2022 년 첫 6 개월 동안 기본 인플레이션은 1.25% 증가했습니다. 2021 년의 평균 CPI (2.44%증가)보다 낮은 기간 동안 이는 주로 식량 가격과 가솔린 가격으로 인한 소비자 가격의 변동을 반영합니다. 2022 년 첫 6 개월 동안 국내 가격 건물은 세계 시장, 특히 에너지 및 전략적 자료의 전략적 제품 변동의 압력으로 인해 증가하는 경향이있었습니다. 구체적으로 : 국내 휘발유 가격은 같은 기간 동안 같은 기간 동안 51.83% 증가했습니다 (일반적인 CPI가 1.87% 포인트 증가). 가스 가격은 25.92% 증가했습니다 (일반적인 CPI가 0.38% 포인트 증가); 가족과 비교할 때 과잉 가족 식품 서비스의 가격은 작년 같은 기간에 비해 3.5% 증가했습니다 (일반 CPI가 0.3% 포인트 증가) Civi-19 전염병이 통제 되었기 때문에 식당 밖에서 식사에 대한 수요가 증가했기 때문입니다. 입력 재료 가격에 따라 시멘트, 철, 강철 및 모래 가격이 상승했기 때문에 주택 유지 보수 재료의 가격은 작년 같은 기간에 비해 7.95% 증가했습니다 (일반적인 CPI가 0.16% 포인트 증가). 쌀 가격은 작년 같은 기간 동안 1.09% 상승했습니다 (공통 CPI가 0.03% 포인트 증가) ... 2022 년 인플레이션은 Nguyen Xuan Dinh의 3.5% 미만 - 정책 부서 부국장 - Price Management Department (재무부)는 2022 년 하반기에 많은 영향 요인이 다음과 같은 인플레이션 통제 압력을 증가시킬 수 있다고 말했습니다. , 여전히 복잡하고 국내 경제와 정부의 인플레이션을 통제하는 과제에 영향을 미칩니다. 세계의 인플레이션의 위험은 여전히 ​​증가하는 것이 우리나라에 간접적 인 영향을 미칠 것입니다. 더욱이, 많은 원자재와 전략적 자재의 가격은 여전히 ​​세계의 가격 상승 추세와 국내 투자 및 소비 수요가 휘발유, 가스 및 재료와 같은 경제, 건설, 비료, 동물 사료, 동물 사료, 소비 수요로 인한 압력을 받고 있습니다. 관광 서비스 ...- Mr. Nguyen Xuan Dinh 분석. 그러나 세금 면제, 인하 및 수수료에 대한 경제 회복을 지원하는 현재 정책은 목표에 따라 가격 안정화 및 인플레이션 통제에 중요한 기여를 할 것입니다. 그것들과 함께 소비재의 공급은 시장에 나와있는 음식과 음식이 여전히 풍부합니다. 통신 및 우편 서비스의 가격은 기본적으로 안정적입니다. 일반적으로 많은 관리 품목의 가격은 여전히 ​​안정적으로 유지되거나 가격 인상을 제한합니다 ... 이러한 것들은 인플레이션 통제 압력을 줄이는 데 기여할 것입니다. Nguyen Duc Do- Finance Economic Institute 부국장에 따르면, 연중 평균 인플레이션 4%를 초과하는 평균 인플레이션은 연중 6 개월의 평균 인플레이션이 5.56%이상이어야합니다. 2022 CPI의 나머지 기간은 평균적으로 0.7%/월 이상 증가해야합니다. 이 시나리오의 확률은 높지 않습니다. 처음 6 개월 동안 휘발유 가격과 재료 가격의 강한 가격에도 불구하고 CPI는 평균 약 0.5%/월만 증가했기 때문입니다. 현재 세계 경제가 느리게 성장하고 연준이 높은 빈도로 금리를 강력하게 인상함에 따라 세계의 가솔린 ​​가격과 세계의 많은 원료가 감소하는 경향이 있습니다. 따라서 스크립트는 휘발유 가격보다 발생할 가능성이 높으며 가까운 시일 내에 원료 가격이 급격히 증가하지 않을 것이며 2022 년 지난 6 개월 동안 CPI 성장률은 0.5%/ 월보다 낮습니다. 이 시나리오에 따르면 올해 평균 인플레이션은 3.5%미만입니다.</v>
      </c>
    </row>
    <row r="50" spans="1:8" ht="15.75" customHeight="1" x14ac:dyDescent="0.3">
      <c r="A50" s="1">
        <v>48</v>
      </c>
      <c r="B50" s="2" t="s">
        <v>173</v>
      </c>
      <c r="C50" s="2" t="str">
        <f ca="1">IFERROR(__xludf.DUMMYFUNCTION("GOOGLETRANSLATE(B50,""vi"",""ko"")"),"Vinfast Lux A2.0 믿을 수없는 할인, 지난번 휘발유의 임무를 수행 할 수 있습니까?")</f>
        <v>Vinfast Lux A2.0 믿을 수없는 할인, 지난번 휘발유의 임무를 수행 할 수 있습니까?</v>
      </c>
      <c r="D50" s="2" t="s">
        <v>174</v>
      </c>
      <c r="E50" s="2" t="str">
        <f ca="1">IFERROR(__xludf.DUMMYFUNCTION("GOOGLETRANSLATE(D50,""vi"",""ko"")"),"2022 년 7 월 4 일")</f>
        <v>2022 년 7 월 4 일</v>
      </c>
      <c r="F50" s="3" t="s">
        <v>175</v>
      </c>
      <c r="G50" s="2" t="s">
        <v>176</v>
      </c>
      <c r="H50" s="2" t="str">
        <f ca="1">IFERROR(__xludf.DUMMYFUNCTION("GOOGLETRANSLATE(G50,""vi"",""ko"")"),"   최근 Vinfast 딜러는 전국적으로 고객이 Lux A2.0 자동차를 구입하여 최대 3 개의 Vinhomes 바우처를 적용하여 자동차를 구입 하여이 세단이 현재 고객에게 매우 매력적이며 이전에 비해 최대 1 억 명을 추가로 줄일 수 있습니다. . 따라서 이전에 발표 된 Lux A2.0은 최대 2 개의 바우처 (1 억 5 천만 및 2 억)까지 적용 할 수 있습니다. 그러나 6 월 말과 7 월까지 자동차를 구매하는 고객은 다른 바우처를 적용 할 수 있"&amp;"습니다. Vinfast Dealer의 영업 컨설팅은 모든 프로모션을 공제 한 후 차량의 예상 가격을 발표했으며 고객이 자동차의 100% 직접 지불 할 수있는 가격을 발표했으며, 이는 VND 5 억 미만으로 감소 할 수 있습니다 (세금 제외). 그러나 이로 인해 사용자의 수가 2 억 바우처를 구매하게되었으며, 최근에 판매 가격이 최근에 VND 이상으로 판매되는 가격을 높이기 위해 갑자기 증가했습니다. 동시에, 휠체어의 가격도 에이전트의 견적보다 높아졌습니"&amp;"다. 또한 Lux A2.0을 구매할 수있는 기회를 포착 할 수있는 고객의 입금은 매우 쉽지만 Vinfast의 통지에 따른 자동차 수는 그리 많지 않으므로 주문의 100%가 자동차를받을 수 있습니다. . 에이전트는 또한 고객이 색상 손실 색상과 버전을 선택할 수 있도록 주도권을 잡지 않습니다. Vinfast는 수천 개의 럭스 자동차 구매를 빚지고 있기 때문에 추가 바우처를 Lux A2.0에 적용 할 수 있습니다. 5 월 31 일 이전에 즉시 배송되지 않기"&amp;" 때문에 자동차를 구매하는 고객은 등록비의 5-6%를 추가로 지불해야합니다. 새로운 인센티브는 6 월에 자동차를 배달하는 고객의 롤링 가격의 균형을 유지하는 데 도움이됩니다. 현재 Vinfast Lux A2.0 구매자에게 최대 3 개의 Vinhomes 바우처를 적용하는 정책은 회사에 대한 응답 능력에 따라 지속될 것이라고 알릴 것입니다. 너무 많이 생산할 수없는 세단의 양; 그러나 확실히 새로운 정책은 7 월 31 일 이전에 끝날 것입니다. 동시에, 많"&amp;"은 정보에 따르면 2022 년 말 이후 살해되기 전에 Vinfast의 가솔린 ​​자동차에 마지막으로 적용될 것이라고 말했다. Vinfast는 Smart Solution을 통해 Old Lux ​​A2.0의 가격을 바꾸지 않을 것입니다. 가격 공제 바우처를 기준으로 구매시 인보이스에 가격이 책정 된 자동차. Lux A2.0의 구매 가격조차도 작년보다 더 높을 가능성이 높습니다. 동시에 Vinfast Electric Cars로 변경하기 위해 판매 된 경우 고"&amp;"객은 여전히 ​​3 천만 동의 할인을받습니다. 현재 Vinfast Lux A2.0 자동차의 가격은 제조업체의 프로모션을 공제 한 후 6 월 가격에 여전히 적용됩니다 (현금은 등록 수수료의 100%로, 고객의 경우 똑바로 지불하지만 아직 10% 더 많이 줄입니다. 바우처 애플리케이션 ). 결과적으로 표준 버전 비용은 약 8 억 8,800 만 달러, 고급 버전 비용은 약 9 억 9,400 만 VND 및 고급 버전 비용은 약 1,07 억 달러입니다.")</f>
        <v xml:space="preserve">   최근 Vinfast 딜러는 전국적으로 고객이 Lux A2.0 자동차를 구입하여 최대 3 개의 Vinhomes 바우처를 적용하여 자동차를 구입 하여이 세단이 현재 고객에게 매우 매력적이며 이전에 비해 최대 1 억 명을 추가로 줄일 수 있습니다. . 따라서 이전에 발표 된 Lux A2.0은 최대 2 개의 바우처 (1 억 5 천만 및 2 억)까지 적용 할 수 있습니다. 그러나 6 월 말과 7 월까지 자동차를 구매하는 고객은 다른 바우처를 적용 할 수 있습니다. Vinfast Dealer의 영업 컨설팅은 모든 프로모션을 공제 한 후 차량의 예상 가격을 발표했으며 고객이 자동차의 100% 직접 지불 할 수있는 가격을 발표했으며, 이는 VND 5 억 미만으로 감소 할 수 있습니다 (세금 제외). 그러나 이로 인해 사용자의 수가 2 억 바우처를 구매하게되었으며, 최근에 판매 가격이 최근에 VND 이상으로 판매되는 가격을 높이기 위해 갑자기 증가했습니다. 동시에, 휠체어의 가격도 에이전트의 견적보다 높아졌습니다. 또한 Lux A2.0을 구매할 수있는 기회를 포착 할 수있는 고객의 입금은 매우 쉽지만 Vinfast의 통지에 따른 자동차 수는 그리 많지 않으므로 주문의 100%가 자동차를받을 수 있습니다. . 에이전트는 또한 고객이 색상 손실 색상과 버전을 선택할 수 있도록 주도권을 잡지 않습니다. Vinfast는 수천 개의 럭스 자동차 구매를 빚지고 있기 때문에 추가 바우처를 Lux A2.0에 적용 할 수 있습니다. 5 월 31 일 이전에 즉시 배송되지 않기 때문에 자동차를 구매하는 고객은 등록비의 5-6%를 추가로 지불해야합니다. 새로운 인센티브는 6 월에 자동차를 배달하는 고객의 롤링 가격의 균형을 유지하는 데 도움이됩니다. 현재 Vinfast Lux A2.0 구매자에게 최대 3 개의 Vinhomes 바우처를 적용하는 정책은 회사에 대한 응답 능력에 따라 지속될 것이라고 알릴 것입니다. 너무 많이 생산할 수없는 세단의 양; 그러나 확실히 새로운 정책은 7 월 31 일 이전에 끝날 것입니다. 동시에, 많은 정보에 따르면 2022 년 말 이후 살해되기 전에 Vinfast의 가솔린 ​​자동차에 마지막으로 적용될 것이라고 말했다. Vinfast는 Smart Solution을 통해 Old Lux ​​A2.0의 가격을 바꾸지 않을 것입니다. 가격 공제 바우처를 기준으로 구매시 인보이스에 가격이 책정 된 자동차. Lux A2.0의 구매 가격조차도 작년보다 더 높을 가능성이 높습니다. 동시에 Vinfast Electric Cars로 변경하기 위해 판매 된 경우 고객은 여전히 ​​3 천만 동의 할인을받습니다. 현재 Vinfast Lux A2.0 자동차의 가격은 제조업체의 프로모션을 공제 한 후 6 월 가격에 여전히 적용됩니다 (현금은 등록 수수료의 100%로, 고객의 경우 똑바로 지불하지만 아직 10% 더 많이 줄입니다. 바우처 애플리케이션 ). 결과적으로 표준 버전 비용은 약 8 억 8,800 만 달러, 고급 버전 비용은 약 9 억 9,400 만 VND 및 고급 버전 비용은 약 1,07 억 달러입니다.</v>
      </c>
    </row>
    <row r="51" spans="1:8" ht="15.75" customHeight="1" x14ac:dyDescent="0.3">
      <c r="A51" s="1">
        <v>49</v>
      </c>
      <c r="B51" s="2" t="s">
        <v>177</v>
      </c>
      <c r="C51" s="2" t="str">
        <f ca="1">IFERROR(__xludf.DUMMYFUNCTION("GOOGLETRANSLATE(B51,""vi"",""ko"")"),"2021 년의 기록 이자율, 교육 출판사 리더의 리더는 무엇입니까?")</f>
        <v>2021 년의 기록 이자율, 교육 출판사 리더의 리더는 무엇입니까?</v>
      </c>
      <c r="D51" s="2" t="s">
        <v>174</v>
      </c>
      <c r="E51" s="2" t="str">
        <f ca="1">IFERROR(__xludf.DUMMYFUNCTION("GOOGLETRANSLATE(D51,""vi"",""ko"")"),"2022 년 7 월 4 일")</f>
        <v>2022 년 7 월 4 일</v>
      </c>
      <c r="F51" s="3" t="s">
        <v>178</v>
      </c>
      <c r="G51" s="2" t="s">
        <v>179</v>
      </c>
      <c r="H51" s="2" t="str">
        <f ca="1">IFERROR(__xludf.DUMMYFUNCTION("GOOGLETRANSLATE(G51,""vi"",""ko"")"),"   베트남 교육 출판사 - 시장에서 책을 발행하는 대부분의 시장을 보유하고 있으며 자본의 100%가 최근에 100%를 소유 한 부대는 최근 모든 비즈니스 기준으로 2021 년에 기록적인 사업 결과를보고했습니다. 강력한 성장입니다. 구체적으로, 교육 출판사는 여전히 287 억 동금 이후의 이익을보고했으며, 관리 기관이 교육 교육부로 지정된 계획보다 2.5 배 높았습니다. 지난 몇 년 동안, 이익은이 수의 절반에 불과했으며, 즉 1,200 억 6 천만 달"&amp;"러의 VND를 변동하고 있습니다. 이러한 비즈니스 결과를 통해 12 명으로 구성된 교육 관리 팀은 약 45 억 동금과 보너스를 받았습니다. 2021 년 말까지 교육 출판사 이사회 회장은 여전히 ​​Nguyen Duc Thai 씨였습니다. 타이 씨는 5 억 4,400 만 명 이상에 해당하는 가장 높은 급여 수령인이며 추가 VND 1 억 2 천만 명을 보유하고 있습니다. 따라서 타이 씨는 평균 2,700 만 VND/월의 급여입니다. 다음은 총괄 이사이자 이"&amp;"사회 멤버 인 Hoang Le Bach가 2021 년 VND 5 억 5 천 8 백만 VND에 해당하는 2,600 만 VND의 월급을 받았으며 VND 8 천만 VND에 해당합니다. Pham Vinh Thai 이사회 위원은 2021 년에 2,300 만 VND의 월급과 총 4 억 2 천 5 백만 VND의 급여를 받았습니다. 이사회의 나머지 두 명은 Pham Van Thang과 Nguyen Gia Thach 씨였습니다. 2021 년 내내 VND 1 억 7,30"&amp;"0 만 VND를 받았습니다. 게다가 동시에 수석 회계사 인 Nguyen Gia Thach 씨는 추가 2 억 6,460 만 및 7 천만 개의 보너스를 받았습니다. 또는 2021 년 이사회의 부회장 인 Thua Phu 씨가 2 억 9,980 만 VND로 인민위원회 Nguyen Thi thu 행원의 수준과 동일하게 2,890 만 VND였습니다. 2021 년까지 교육 출판사에는 5 명의 부국장이 있습니다. 3 Le Hoang Hai 부국장과 Phung Ngoc"&amp;" Hong Nguyen Chi Binh는 모두 4 억 6,360 만 Dong을 받았다. Le Thanh Anh 씨는 1 억 5,450 만 동을 받았으며 Le Huy 씨는 5 억 7,900 만 동을 받았습니다. 2020 년에 급여 보고서에서 출판사의 평균 관리자는 4,460 만 VND/월을 얻었으며 직원은 2,760 만 VND/월이었습니다. 따라서 경영진의 2021 년 소득은 2020 년에 비해 크게 감소했습니다. 2019 년에도 경영진의 평균 소득은 5"&amp;" 천 5 백만에 달했습니다. 2021 년 직원의 수입은 보고서에 언급되지 않았습니다. 작년 에이 출판사는 많은 어려움과 도전과 관련하여 생산 및 비즈니스 활동을 구현해야한다고 말했다. 이 출판사는 Covid-19 Epidemic 복잡하고 강한 발병의 상황을 연속으로 식별했으며, 많은 지역이 오랫동안 서적 소개 및 실습을 구현할 때 교육 출판사의 장애물을 초래했습니다. 계획, 진행 상황에 따라 교사는 진행 상황에 따라 진행되었습니다. 교육 및 훈련부 .."&amp;". 2 학년과 6 학년의 새로운 교과서를 인쇄하는 것은 계획과 비교하여 3 개월의 느린 모델에 대한 승인 된 교육부에 의해 수동적이며, ""어려운 상황과""어려운 상황을 사랑합니다. 교육 출판사의 어려운 남편. 출판 교과서의 경쟁 상황이 증가하고, 언론의 정보, 여론은 교과서의 저작권, 인쇄 종이 자료의 구매에 대해 불리합니다 ... 또한 요인입니다. 출판의 제작 및 비즈니스 활동으로 이동 집.
 베트남 교육 출판사는 자본의 100% 대표의 교육 및 교"&amp;"육부가 596 억 VND의 헌장 자본을 소유하고 있습니다. 이 장치는 교수 및 학습을위한 컴파일, 편집, 인쇄, 교과서 및 출판물을 조직하는 일을 담당합니다. 이 사업은 1 명의 유한 책임 회사의 모델에 따라 운영됩니다.
 베트남 교육 출판사는 자본의 100% 대표의 교육 및 교육부가 596 억 VND의 헌장 자본을 소유하고 있습니다. 이 장치는 교수 및 학습을위한 컴파일, 편집, 인쇄, 교과서 및 출판물을 조직하는 일을 담당합니다. 이 사업은 1 명의"&amp;" 유한 책임 회사의 모델에 따라 운영됩니다.")</f>
        <v xml:space="preserve">   베트남 교육 출판사 - 시장에서 책을 발행하는 대부분의 시장을 보유하고 있으며 자본의 100%가 최근에 100%를 소유 한 부대는 최근 모든 비즈니스 기준으로 2021 년에 기록적인 사업 결과를보고했습니다. 강력한 성장입니다. 구체적으로, 교육 출판사는 여전히 287 억 동금 이후의 이익을보고했으며, 관리 기관이 교육 교육부로 지정된 계획보다 2.5 배 높았습니다. 지난 몇 년 동안, 이익은이 수의 절반에 불과했으며, 즉 1,200 억 6 천만 달러의 VND를 변동하고 있습니다. 이러한 비즈니스 결과를 통해 12 명으로 구성된 교육 관리 팀은 약 45 억 동금과 보너스를 받았습니다. 2021 년 말까지 교육 출판사 이사회 회장은 여전히 ​​Nguyen Duc Thai 씨였습니다. 타이 씨는 5 억 4,400 만 명 이상에 해당하는 가장 높은 급여 수령인이며 추가 VND 1 억 2 천만 명을 보유하고 있습니다. 따라서 타이 씨는 평균 2,700 만 VND/월의 급여입니다. 다음은 총괄 이사이자 이사회 멤버 인 Hoang Le Bach가 2021 년 VND 5 억 5 천 8 백만 VND에 해당하는 2,600 만 VND의 월급을 받았으며 VND 8 천만 VND에 해당합니다. Pham Vinh Thai 이사회 위원은 2021 년에 2,300 만 VND의 월급과 총 4 억 2 천 5 백만 VND의 급여를 받았습니다. 이사회의 나머지 두 명은 Pham Van Thang과 Nguyen Gia Thach 씨였습니다. 2021 년 내내 VND 1 억 7,300 만 VND를 받았습니다. 게다가 동시에 수석 회계사 인 Nguyen Gia Thach 씨는 추가 2 억 6,460 만 및 7 천만 개의 보너스를 받았습니다. 또는 2021 년 이사회의 부회장 인 Thua Phu 씨가 2 억 9,980 만 VND로 인민위원회 Nguyen Thi thu 행원의 수준과 동일하게 2,890 만 VND였습니다. 2021 년까지 교육 출판사에는 5 명의 부국장이 있습니다. 3 Le Hoang Hai 부국장과 Phung Ngoc Hong Nguyen Chi Binh는 모두 4 억 6,360 만 Dong을 받았다. Le Thanh Anh 씨는 1 억 5,450 만 동을 받았으며 Le Huy 씨는 5 억 7,900 만 동을 받았습니다. 2020 년에 급여 보고서에서 출판사의 평균 관리자는 4,460 만 VND/월을 얻었으며 직원은 2,760 만 VND/월이었습니다. 따라서 경영진의 2021 년 소득은 2020 년에 비해 크게 감소했습니다. 2019 년에도 경영진의 평균 소득은 5 천 5 백만에 달했습니다. 2021 년 직원의 수입은 보고서에 언급되지 않았습니다. 작년 에이 출판사는 많은 어려움과 도전과 관련하여 생산 및 비즈니스 활동을 구현해야한다고 말했다. 이 출판사는 Covid-19 Epidemic 복잡하고 강한 발병의 상황을 연속으로 식별했으며, 많은 지역이 오랫동안 서적 소개 및 실습을 구현할 때 교육 출판사의 장애물을 초래했습니다. 계획, 진행 상황에 따라 교사는 진행 상황에 따라 진행되었습니다. 교육 및 훈련부 ... 2 학년과 6 학년의 새로운 교과서를 인쇄하는 것은 계획과 비교하여 3 개월의 느린 모델에 대한 승인 된 교육부에 의해 수동적이며, "어려운 상황과"어려운 상황을 사랑합니다. 교육 출판사의 어려운 남편. 출판 교과서의 경쟁 상황이 증가하고, 언론의 정보, 여론은 교과서의 저작권, 인쇄 종이 자료의 구매에 대해 불리합니다 ... 또한 요인입니다. 출판의 제작 및 비즈니스 활동으로 이동 집.
 베트남 교육 출판사는 자본의 100% 대표의 교육 및 교육부가 596 억 VND의 헌장 자본을 소유하고 있습니다. 이 장치는 교수 및 학습을위한 컴파일, 편집, 인쇄, 교과서 및 출판물을 조직하는 일을 담당합니다. 이 사업은 1 명의 유한 책임 회사의 모델에 따라 운영됩니다.
 베트남 교육 출판사는 자본의 100% 대표의 교육 및 교육부가 596 억 VND의 헌장 자본을 소유하고 있습니다. 이 장치는 교수 및 학습을위한 컴파일, 편집, 인쇄, 교과서 및 출판물을 조직하는 일을 담당합니다. 이 사업은 1 명의 유한 책임 회사의 모델에 따라 운영됩니다.</v>
      </c>
    </row>
    <row r="52" spans="1:8" ht="15.75" customHeight="1" x14ac:dyDescent="0.3">
      <c r="A52" s="1">
        <v>50</v>
      </c>
      <c r="B52" s="2" t="s">
        <v>180</v>
      </c>
      <c r="C52" s="2" t="str">
        <f ca="1">IFERROR(__xludf.DUMMYFUNCTION("GOOGLETRANSLATE(B52,""vi"",""ko"")"),"Luu Thien Huong은 Ho Hoai Anh의 유럽 여행에 대한 사건을 공개했습니다.")</f>
        <v>Luu Thien Huong은 Ho Hoai Anh의 유럽 여행에 대한 사건을 공개했습니다.</v>
      </c>
      <c r="D52" s="2" t="s">
        <v>181</v>
      </c>
      <c r="E52" s="2" t="str">
        <f ca="1">IFERROR(__xludf.DUMMYFUNCTION("GOOGLETRANSLATE(D52,""vi"",""ko"")"),"2022 년 7 월 1 일")</f>
        <v>2022 년 7 월 1 일</v>
      </c>
      <c r="F52" s="3" t="s">
        <v>182</v>
      </c>
      <c r="G52" s="2" t="s">
        <v>183</v>
      </c>
      <c r="H52" s="2" t="str">
        <f ca="1">IFERROR(__xludf.DUMMYFUNCTION("GOOGLETRANSLATE(G52,""vi"",""ko"")"),"   Ho Hoai Anh -Luu Huong Giang의 가족은 유럽에서 휴가를 즐기고 있습니다. 이 여행에는 여배우 Hong Dang을 포함하여 부부의 친한 친구도 있습니다. 그의 개인적인 페이스 북 페이지에서 음악가 Hoai Anh와 여배우 Hong Dang은 종종 사진과 클립을 함께 보여주고 아름다운 장면을 탐험하고 해외에서 맛있는 음식을 탐험합니다. 그러나 Ho Hoai Anh가 스페인에서 구한 시간은 17 세의 소녀가 강간당하는 경우와 관련된"&amp;" 최근 소음과 일치했습니다. Dailymail은 마요르카 섬 (스페인)에있는 17 세의 영국 소녀가 베트남 예술가 두 명이 강간 당했다고 비난했다고보고했다. 소녀는 지난 주말 섬의 남서쪽 인 Andratx에있는 호텔 에서이 사건이 발생했다고 경찰에게 선언했다. 이것은 사건에 대한 많은 소문을 불러 일으킨다. Andratx의 유명한 관광 마을 Sant Elm - 사건이 발생한 곳. 음악가 Luu Thien Huong의 음악가 Hoiai Anh의 여동생 인"&amp;" Luu Thien Huong의 여동생과 함께 청년과 공유하면서 다음과 같이 말했습니다 :“Ho Hoai Anh는 온라인 소음과 관련이 없다고 생각합니다. Ho Hoai Anh는 유명한 예술가입니다. 어떻게 할 수 있습니까? 우리나라에서는 우리는 해외로 가도록 감히하지 않았습니다. 말도 안 돼요.” 동시에, 그녀는 또한 Ho Hoai Anh가 여행 중에 전화와 여권을 잃어 버렸을 때 문제가 있다고 말했다. 그러나 대사관의 도움 덕분에 모든 것이 괜찮 았"&amp;"고 오늘 밤 집으로 돌아올 수있었습니다 (7 월 1 일).")</f>
        <v xml:space="preserve">   Ho Hoai Anh -Luu Huong Giang의 가족은 유럽에서 휴가를 즐기고 있습니다. 이 여행에는 여배우 Hong Dang을 포함하여 부부의 친한 친구도 있습니다. 그의 개인적인 페이스 북 페이지에서 음악가 Hoai Anh와 여배우 Hong Dang은 종종 사진과 클립을 함께 보여주고 아름다운 장면을 탐험하고 해외에서 맛있는 음식을 탐험합니다. 그러나 Ho Hoai Anh가 스페인에서 구한 시간은 17 세의 소녀가 강간당하는 경우와 관련된 최근 소음과 일치했습니다. Dailymail은 마요르카 섬 (스페인)에있는 17 세의 영국 소녀가 베트남 예술가 두 명이 강간 당했다고 비난했다고보고했다. 소녀는 지난 주말 섬의 남서쪽 인 Andratx에있는 호텔 에서이 사건이 발생했다고 경찰에게 선언했다. 이것은 사건에 대한 많은 소문을 불러 일으킨다. Andratx의 유명한 관광 마을 Sant Elm - 사건이 발생한 곳. 음악가 Luu Thien Huong의 음악가 Hoiai Anh의 여동생 인 Luu Thien Huong의 여동생과 함께 청년과 공유하면서 다음과 같이 말했습니다 :“Ho Hoai Anh는 온라인 소음과 관련이 없다고 생각합니다. Ho Hoai Anh는 유명한 예술가입니다. 어떻게 할 수 있습니까? 우리나라에서는 우리는 해외로 가도록 감히하지 않았습니다. 말도 안 돼요.” 동시에, 그녀는 또한 Ho Hoai Anh가 여행 중에 전화와 여권을 잃어 버렸을 때 문제가 있다고 말했다. 그러나 대사관의 도움 덕분에 모든 것이 괜찮 았고 오늘 밤 집으로 돌아올 수있었습니다 (7 월 1 일).</v>
      </c>
    </row>
    <row r="53" spans="1:8" ht="15.75" customHeight="1" x14ac:dyDescent="0.3">
      <c r="A53" s="1">
        <v>51</v>
      </c>
      <c r="B53" s="2" t="s">
        <v>184</v>
      </c>
      <c r="C53" s="2" t="str">
        <f ca="1">IFERROR(__xludf.DUMMYFUNCTION("GOOGLETRANSLATE(B53,""vi"",""ko"")"),"순수한 현금 흐름은 점차 소진되었으며, Hoang Huy Finance 프로젝트의 미래는 무엇입니까?")</f>
        <v>순수한 현금 흐름은 점차 소진되었으며, Hoang Huy Finance 프로젝트의 미래는 무엇입니까?</v>
      </c>
      <c r="D53" s="2" t="s">
        <v>181</v>
      </c>
      <c r="E53" s="2" t="str">
        <f ca="1">IFERROR(__xludf.DUMMYFUNCTION("GOOGLETRANSLATE(D53,""vi"",""ko"")"),"2022 년 7 월 1 일")</f>
        <v>2022 년 7 월 1 일</v>
      </c>
      <c r="F53" s="3" t="s">
        <v>185</v>
      </c>
      <c r="G53" s="2" t="s">
        <v>186</v>
      </c>
      <c r="H53" s="2" t="str">
        <f ca="1">IFERROR(__xludf.DUMMYFUNCTION("GOOGLETRANSLATE(G53,""vi"",""ko"")"),"   연장 된 Covid-19 전염병으로 인해 많은 회사들이 어려움에 빠지고, 이익이 감소하고, 주식이 급락했습니다. Hoang Huy Financial Services Investment Joint Company도 그 중 하나입니다. 최근이 회사는 2021-2022 년 4 분기 (2021 년 4 월 1 일 -2022 년 3 월 31 일)에 순 매출이 1,153 억 VND 이상의 순수익을 기록한 46%의 재무 제표 (재무 제표)를 발표했습니다. . 그러"&amp;"나 자본 비용은 VND 1,000 억 달러 이상으로 150% 증가하여 총 이익 마진이 36.3%에서 13%로 크게 줄어 듭니다. 총 이익은 거의 VND 149 억에 해당하며 같은 기간 동안 34% 감소했습니다. 비용을 공제 한 후, 1,770 억 동의 순이익은 전년도 같은 기간에 비해 14.3% 감소했는데,이 기간 동안의 세금 후의 이익은 모회사의 주주에 속합니다.
           Hoang Huy Financial Service 공"&amp;"동 주식 회사 (Hose : TCH)의 순 현금 흐름은 점차 소진됩니다.
   전체 연령대에 TCH는 VND 2,756 억의 순수익을 기록했으며 VND 624.3 억의 세금 후 전년 대비 38%와 40% 감소했습니다. 달성 된 결과를 통해 회사는 수익 계획의 거의 70%와 이익 목표의 61%를 구현했습니다.
   TCH의 이사회는 지난해의 최근 이익의 이유는 확장 된 유행성으로 인한 것이 었으며, 회사 프로젝트 중 일부는 짧은 소스 부족으로 인"&amp;"해 어려운 트랙터로 양도되고 수입되지 않았다고 말했다.
   특히, TCH의 비즈니스 활동으로 인한 순 현금 흐름은 주로 미수금과 큰 재고가 급격히 증가함에 따라 2021-2022 년 말에 3,300 억 동에서 부정적인 VND 3,54 억으로 전환되었습니다.
   많은 전문가들은 비즈니스 TCH의 순 현금 흐름으로 인해 TCH의 프로젝트가 센터의 깨끗한 땅이더라도 프로젝트를위한 새로운 자본을 찾는 노력은 쉽지 않다는 것이 분명합니다. Hai Phong "&amp;"City .
   그러나 BT 계약에서 형성된 TCH의 전체 토지 펀드는 특히이 모델을 구현할 때 논란의 여지가 있습니다. 이것은 특히이 사업이 주요 사업을 부활시킬 해결책이 없을 때 수익 및 이익 감소의 맥락에서 TCH에게 큰 도전이 될 것입니다.
   많은 전문가들은 순 현금 흐름을 가진 많은 비즈니스도 매크로 요인이 비즈니스 운영을 지원하지 않고 프로젝트의 새로운 자본을 찾기위한 노력을 기울이지 않기 때문에 설명하기 쉽다고 생각합니다. ..
   "&amp;"또한 시장 심리학과 최근의 정책은 일반적으로 부동산 시장에 큰 영향을 미치고 있습니다. 이것은 일반 시장 수준의 맥락에서 TCH의 큰 도전이 될 것이며 내려갈 수있는 많은 징후가 있습니다.
           Hoang Huy Financial Service 공동 주식 회사 (Hose : TCH)의 순 현금 흐름은 점차 소진됩니다.
   전체 연령대에 TCH는 VND 2,756 억의 순수익을 기록했으며 VND 624.3 억의 세금 후 전년 대비 38%"&amp;"와 40% 감소했습니다. 달성 된 결과를 통해 회사는 수익 계획의 거의 70%와 이익 목표의 61%를 구현했습니다.
   TCH의 이사회는 지난해의 최근 이익의 이유는 확장 된 유행성으로 인한 것이 었으며, 회사 프로젝트 중 일부는 짧은 소스 부족으로 인해 어려운 트랙터로 양도되고 수입되지 않았다고 말했다.
   특히, TCH의 비즈니스 활동으로 인한 순 현금 흐름은 주로 미수금과 큰 재고가 급격히 증가함에 따라 2021-2022 년 말에 3,300 억"&amp;" 동에서 부정적인 VND 3,54 억으로 전환되었습니다.
   많은 전문가들은 비즈니스 TCH의 순 현금 흐름으로 인해 TCH의 프로젝트가 센터의 깨끗한 땅이더라도 프로젝트를위한 새로운 자본을 찾는 노력은 쉽지 않다는 것이 분명합니다. Hai Phong City .
   그러나 BT 계약에서 형성된 TCH의 전체 토지 펀드는 특히이 모델을 구현할 때 논란의 여지가 있습니다. 이것은 특히이 사업이 주요 사업을 부활시킬 해결책이 없을 때 수익 및 이익 감소"&amp;"의 맥락에서 TCH에게 큰 도전이 될 것입니다.
   많은 전문가들은 순 현금 흐름을 가진 많은 비즈니스도 매크로 요인이 비즈니스 운영을 지원하지 않고 프로젝트의 새로운 자본을 찾기위한 노력을 기울이지 않기 때문에 설명하기 쉽다고 생각합니다. ..
   또한 시장 심리학과 최근의 정책은 일반적으로 부동산 시장에 큰 영향을 미치고 있습니다. 이것은 일반 시장 수준의 맥락에서 TCH의 큰 도전이 될 것이며 내려갈 수있는 많은 징후가 있습니다.
   전체 "&amp;"연령대에 TCH는 VND 2,756 억의 순수익을 기록했으며 VND 624.3 억의 세금 후 전년 대비 38%와 40% 감소했습니다. 달성 된 결과를 통해 회사는 수익 계획의 거의 70%와 이익 목표의 61%를 구현했습니다. TCH의 이사회는 지난해의 최근 이익의 이유는 연장 된 유행성으로 인한 것이 었으며, 회사 프로젝트 중 일부는 짧은 소스 부족으로 인해 어려운 트랙터로 양도되고 수입되지 않았다고 말했다. 특히, TCH의 비즈니스 활동으로 인한 순 "&amp;"현금 흐름은 주로 미수금과 큰 재고가 급격히 증가함에 따라 2021-2022 년 말에 3,330 억 동에서 부정적인 VND 3,54 억으로 전환되었습니다. 많은 전문가들은 비즈니스 TCH의 순 현금 흐름으로 인해 TCH의 프로젝트가 센터의 깨끗한 땅이더라도 프로젝트를위한 새로운 자본을 찾는 노력은 쉽지 않다는 것이 분명합니다. Hai Phong City . 그러나 BT 계약에서 형성된 TCH의 전체 토지 펀드는 특히이 모델을 구현할 때 논란의 여지가 있"&amp;"습니다. 이것은 특히이 사업이 주요 사업을 부활시킬 해결책이 없을 때 수익 및 이익 감소의 맥락에서 TCH에게 큰 도전이 될 것입니다. 많은 전문가들은 순 현금 흐름을 가진 많은 비즈니스도 매크로 요인이 비즈니스 운영을 지원하지 않고 프로젝트의 새로운 자본을 찾기위한 노력을 기울이지 않기 때문에 설명하기 쉽다고 생각합니다. . 이것은 일반 시장 수준의 맥락에서 TCH의 큰 도전이 될 것이며 내려갈 수있는 많은 징후가 있습니다.
")</f>
        <v xml:space="preserve">   연장 된 Covid-19 전염병으로 인해 많은 회사들이 어려움에 빠지고, 이익이 감소하고, 주식이 급락했습니다. Hoang Huy Financial Services Investment Joint Company도 그 중 하나입니다. 최근이 회사는 2021-2022 년 4 분기 (2021 년 4 월 1 일 -2022 년 3 월 31 일)에 순 매출이 1,153 억 VND 이상의 순수익을 기록한 46%의 재무 제표 (재무 제표)를 발표했습니다. . 그러나 자본 비용은 VND 1,000 억 달러 이상으로 150% 증가하여 총 이익 마진이 36.3%에서 13%로 크게 줄어 듭니다. 총 이익은 거의 VND 149 억에 해당하며 같은 기간 동안 34% 감소했습니다. 비용을 공제 한 후, 1,770 억 동의 순이익은 전년도 같은 기간에 비해 14.3% 감소했는데,이 기간 동안의 세금 후의 이익은 모회사의 주주에 속합니다.
           Hoang Huy Financial Service 공동 주식 회사 (Hose : TCH)의 순 현금 흐름은 점차 소진됩니다.
   전체 연령대에 TCH는 VND 2,756 억의 순수익을 기록했으며 VND 624.3 억의 세금 후 전년 대비 38%와 40% 감소했습니다. 달성 된 결과를 통해 회사는 수익 계획의 거의 70%와 이익 목표의 61%를 구현했습니다.
   TCH의 이사회는 지난해의 최근 이익의 이유는 확장 된 유행성으로 인한 것이 었으며, 회사 프로젝트 중 일부는 짧은 소스 부족으로 인해 어려운 트랙터로 양도되고 수입되지 않았다고 말했다.
   특히, TCH의 비즈니스 활동으로 인한 순 현금 흐름은 주로 미수금과 큰 재고가 급격히 증가함에 따라 2021-2022 년 말에 3,300 억 동에서 부정적인 VND 3,54 억으로 전환되었습니다.
   많은 전문가들은 비즈니스 TCH의 순 현금 흐름으로 인해 TCH의 프로젝트가 센터의 깨끗한 땅이더라도 프로젝트를위한 새로운 자본을 찾는 노력은 쉽지 않다는 것이 분명합니다. Hai Phong City .
   그러나 BT 계약에서 형성된 TCH의 전체 토지 펀드는 특히이 모델을 구현할 때 논란의 여지가 있습니다. 이것은 특히이 사업이 주요 사업을 부활시킬 해결책이 없을 때 수익 및 이익 감소의 맥락에서 TCH에게 큰 도전이 될 것입니다.
   많은 전문가들은 순 현금 흐름을 가진 많은 비즈니스도 매크로 요인이 비즈니스 운영을 지원하지 않고 프로젝트의 새로운 자본을 찾기위한 노력을 기울이지 않기 때문에 설명하기 쉽다고 생각합니다. ..
   또한 시장 심리학과 최근의 정책은 일반적으로 부동산 시장에 큰 영향을 미치고 있습니다. 이것은 일반 시장 수준의 맥락에서 TCH의 큰 도전이 될 것이며 내려갈 수있는 많은 징후가 있습니다.
           Hoang Huy Financial Service 공동 주식 회사 (Hose : TCH)의 순 현금 흐름은 점차 소진됩니다.
   전체 연령대에 TCH는 VND 2,756 억의 순수익을 기록했으며 VND 624.3 억의 세금 후 전년 대비 38%와 40% 감소했습니다. 달성 된 결과를 통해 회사는 수익 계획의 거의 70%와 이익 목표의 61%를 구현했습니다.
   TCH의 이사회는 지난해의 최근 이익의 이유는 확장 된 유행성으로 인한 것이 었으며, 회사 프로젝트 중 일부는 짧은 소스 부족으로 인해 어려운 트랙터로 양도되고 수입되지 않았다고 말했다.
   특히, TCH의 비즈니스 활동으로 인한 순 현금 흐름은 주로 미수금과 큰 재고가 급격히 증가함에 따라 2021-2022 년 말에 3,300 억 동에서 부정적인 VND 3,54 억으로 전환되었습니다.
   많은 전문가들은 비즈니스 TCH의 순 현금 흐름으로 인해 TCH의 프로젝트가 센터의 깨끗한 땅이더라도 프로젝트를위한 새로운 자본을 찾는 노력은 쉽지 않다는 것이 분명합니다. Hai Phong City .
   그러나 BT 계약에서 형성된 TCH의 전체 토지 펀드는 특히이 모델을 구현할 때 논란의 여지가 있습니다. 이것은 특히이 사업이 주요 사업을 부활시킬 해결책이 없을 때 수익 및 이익 감소의 맥락에서 TCH에게 큰 도전이 될 것입니다.
   많은 전문가들은 순 현금 흐름을 가진 많은 비즈니스도 매크로 요인이 비즈니스 운영을 지원하지 않고 프로젝트의 새로운 자본을 찾기위한 노력을 기울이지 않기 때문에 설명하기 쉽다고 생각합니다. ..
   또한 시장 심리학과 최근의 정책은 일반적으로 부동산 시장에 큰 영향을 미치고 있습니다. 이것은 일반 시장 수준의 맥락에서 TCH의 큰 도전이 될 것이며 내려갈 수있는 많은 징후가 있습니다.
   전체 연령대에 TCH는 VND 2,756 억의 순수익을 기록했으며 VND 624.3 억의 세금 후 전년 대비 38%와 40% 감소했습니다. 달성 된 결과를 통해 회사는 수익 계획의 거의 70%와 이익 목표의 61%를 구현했습니다. TCH의 이사회는 지난해의 최근 이익의 이유는 연장 된 유행성으로 인한 것이 었으며, 회사 프로젝트 중 일부는 짧은 소스 부족으로 인해 어려운 트랙터로 양도되고 수입되지 않았다고 말했다. 특히, TCH의 비즈니스 활동으로 인한 순 현금 흐름은 주로 미수금과 큰 재고가 급격히 증가함에 따라 2021-2022 년 말에 3,330 억 동에서 부정적인 VND 3,54 억으로 전환되었습니다. 많은 전문가들은 비즈니스 TCH의 순 현금 흐름으로 인해 TCH의 프로젝트가 센터의 깨끗한 땅이더라도 프로젝트를위한 새로운 자본을 찾는 노력은 쉽지 않다는 것이 분명합니다. Hai Phong City . 그러나 BT 계약에서 형성된 TCH의 전체 토지 펀드는 특히이 모델을 구현할 때 논란의 여지가 있습니다. 이것은 특히이 사업이 주요 사업을 부활시킬 해결책이 없을 때 수익 및 이익 감소의 맥락에서 TCH에게 큰 도전이 될 것입니다. 많은 전문가들은 순 현금 흐름을 가진 많은 비즈니스도 매크로 요인이 비즈니스 운영을 지원하지 않고 프로젝트의 새로운 자본을 찾기위한 노력을 기울이지 않기 때문에 설명하기 쉽다고 생각합니다. . 이것은 일반 시장 수준의 맥락에서 TCH의 큰 도전이 될 것이며 내려갈 수있는 많은 징후가 있습니다.
</v>
      </c>
    </row>
    <row r="54" spans="1:8" ht="15.75" customHeight="1" x14ac:dyDescent="0.3">
      <c r="A54" s="1">
        <v>52</v>
      </c>
      <c r="B54" s="2" t="s">
        <v>187</v>
      </c>
      <c r="C54" s="2" t="str">
        <f ca="1">IFERROR(__xludf.DUMMYFUNCTION("GOOGLETRANSLATE(B54,""vi"",""ko"")"),"삼성 엔지니어링은 DNP Water의 전략적 주주가됩니다")</f>
        <v>삼성 엔지니어링은 DNP Water의 전략적 주주가됩니다</v>
      </c>
      <c r="D54" s="2" t="s">
        <v>188</v>
      </c>
      <c r="E54" s="2" t="str">
        <f ca="1">IFERROR(__xludf.DUMMYFUNCTION("GOOGLETRANSLATE(D54,""vi"",""ko"")"),"2022 년 6 월 29 일")</f>
        <v>2022 년 6 월 29 일</v>
      </c>
      <c r="F54" s="3" t="s">
        <v>189</v>
      </c>
      <c r="G54" s="2" t="s">
        <v>190</v>
      </c>
      <c r="H54" s="2" t="str">
        <f ca="1">IFERROR(__xludf.DUMMYFUNCTION("GOOGLETRANSLATE(G54,""vi"",""ko"")"),"   IFC - 국제 금융 기관, 삼성 세계 은행 그룹의 회원 - 아시아에서 가장 큰 브랜드 가치를 가진 그룹 인 Samsung Engineering Company Limited (SEL)를 통해 세계에서 5 위를 차지한 그룹입니다. 베트남. 따라서 DNP Water는 세계에서 가장 큰 조직과 동행하기 위해 자본을 동원하기 위해 전국 최초의 민간 조직으로 인정 받았습니다. DNP 물은 2017 년 4 월에 설립되었습니다. 지난 5 년 동안, IFC의 동"&amp;"반자 인 DNP는 2017 년에 약 100,000m3/낮과 밤의 용량으로 출발점에서 DNP 물이 1,100,000m3/day and night의 출력에 도달했으며, 투자했습니다. 13 개 주 및 도시의 깨끗한 수자원 인프라는 깨끗한 물 산업에서 1 위 개인 회사가되었습니다. DNP Holding Company의 이사회 회장 인 Vu Dinh Do는 다음과 같이 말했습니다.“IFC는 2017 년부터 DNP 물에 전환 대출을 제공했습니다. Samsung G"&amp;"roup DNP Water와 협력 한 후 IFC는이 전환 프로세스와 DNP에 성공할 것입니다. 물의 ""큰""전략적 주주로 모든 각도에서 물을 뿌립니다. 80 년이 넘는 발전으로 삼성은 한국의 자랑스러운 브랜드가되었습니다. 경험, 명성 및 업적을 통해 우리는 DNP Water가 추구하는 것이 삼성 엔지니어링 동반자와 함께 목적지에 도달 할 것이라고 믿습니다.” “삼성의 참여로 인해 DNP Water는 더 많은 재무 자원을 가질 것이지만 기술, 기술, 프"&amp;"로젝트 관리, 정책 경험, 특수 브랜드는 대규모 규모의 물 공급 프로젝트를 구현할뿐만 아니라 기후 변화, 식염수 침입, 식염수 침입, 대상이 될 것입니다. 수질 오염, 지하수 손상 및 급수 지속 가능성 보장뿐만 아니라 베트남의 도시 지역 개발에 대한 프로젝트 폐수 물리학을 이행하려는 욕구.” “삼성은 주주가 된 후, 양측은 대규모 물과 폐수 프로젝트를 구현하고, 국제 자본의 동원과 유사하게 산업 정책을 홍보 할 계획을 개발할 것입니다. 진전 "". 부사"&amp;"장 Gyuyeon Kang 씨의 대표는 다음과 같이 말했습니다 :“최근의 세계 환경, 사회 및 사회 및 사회 개발 동향 (ESG)에 따라 환경 사업은 Secl에 의해 회사의 미래 성장 엔진 중 하나로 자리 매김했습니다. . 삼성 엔지니어링은 아시아 에서이 분야를 개발하는 데 투자를 가속화하기위한 기초로 깨끗한 물 분야와 베트남 환경에 대한 투자를 통한 삼성 엔지니어링.” “삼성 엔지니어링은 베트남 수자원 산업에서 DNP 물의 경험과 네트워크와 함께 수처"&amp;"리 분야의 디자인, 공급 및 건설 (EPC)의 경험과 기술 전문 지식이 구현에 공명을 창출 할 것이라고 생각합니다. 미래의 사업 계획”. “DNP 물에 대한 투자를 통해 삼성 엔지니어링은 베트남의 깨끗한 물 및 폐수 처리 사업에 접근 할 수 있으므로이 중요한 시장에서 사업을 확장 할 수 있습니다. 또한 지역 경쟁력을 바탕으로 삼성 엔지니어링은 비즈니스 활동을 베트남 폐수 처리 분야로 확장하고 베트남의 응용 프로그램 모델을 사치로 확장 할 계획을 세우고 "&amp;"있습니다. 삼성 엔지니어링은 1970 년에 설립되었으며 1978 년부터 삼성 그룹의 자회사가되었으며, 삼성 엔지니어링은 세계 최고의 EPC &amp; PM 회사 중 하나 인 석유, 가스 가공, 석유 화학, 인프라 및 환경 분야를 포함한 많은 산업 분야에서 고객에게 서비스를 제공합니다. 생물학적 산업. 전문 타당성 조사에서 설계, 조달, 건설, 운영, 유지 보수 및 운영에 이르기까지 전체 프로젝트주기에서 전문 서비스를 제공합니다. 삼성 엔지니어링은 전 세계적으로"&amp;" 1,000 개 이상의 프로젝트를 완료했습니다.")</f>
        <v xml:space="preserve">   IFC - 국제 금융 기관, 삼성 세계 은행 그룹의 회원 - 아시아에서 가장 큰 브랜드 가치를 가진 그룹 인 Samsung Engineering Company Limited (SEL)를 통해 세계에서 5 위를 차지한 그룹입니다. 베트남. 따라서 DNP Water는 세계에서 가장 큰 조직과 동행하기 위해 자본을 동원하기 위해 전국 최초의 민간 조직으로 인정 받았습니다. DNP 물은 2017 년 4 월에 설립되었습니다. 지난 5 년 동안, IFC의 동반자 인 DNP는 2017 년에 약 100,000m3/낮과 밤의 용량으로 출발점에서 DNP 물이 1,100,000m3/day and night의 출력에 도달했으며, 투자했습니다. 13 개 주 및 도시의 깨끗한 수자원 인프라는 깨끗한 물 산업에서 1 위 개인 회사가되었습니다. DNP Holding Company의 이사회 회장 인 Vu Dinh Do는 다음과 같이 말했습니다.“IFC는 2017 년부터 DNP 물에 전환 대출을 제공했습니다. Samsung Group DNP Water와 협력 한 후 IFC는이 전환 프로세스와 DNP에 성공할 것입니다. 물의 "큰"전략적 주주로 모든 각도에서 물을 뿌립니다. 80 년이 넘는 발전으로 삼성은 한국의 자랑스러운 브랜드가되었습니다. 경험, 명성 및 업적을 통해 우리는 DNP Water가 추구하는 것이 삼성 엔지니어링 동반자와 함께 목적지에 도달 할 것이라고 믿습니다.” “삼성의 참여로 인해 DNP Water는 더 많은 재무 자원을 가질 것이지만 기술, 기술, 프로젝트 관리, 정책 경험, 특수 브랜드는 대규모 규모의 물 공급 프로젝트를 구현할뿐만 아니라 기후 변화, 식염수 침입, 식염수 침입, 대상이 될 것입니다. 수질 오염, 지하수 손상 및 급수 지속 가능성 보장뿐만 아니라 베트남의 도시 지역 개발에 대한 프로젝트 폐수 물리학을 이행하려는 욕구.” “삼성은 주주가 된 후, 양측은 대규모 물과 폐수 프로젝트를 구현하고, 국제 자본의 동원과 유사하게 산업 정책을 홍보 할 계획을 개발할 것입니다. 진전 ". 부사장 Gyuyeon Kang 씨의 대표는 다음과 같이 말했습니다 :“최근의 세계 환경, 사회 및 사회 및 사회 개발 동향 (ESG)에 따라 환경 사업은 Secl에 의해 회사의 미래 성장 엔진 중 하나로 자리 매김했습니다. . 삼성 엔지니어링은 아시아 에서이 분야를 개발하는 데 투자를 가속화하기위한 기초로 깨끗한 물 분야와 베트남 환경에 대한 투자를 통한 삼성 엔지니어링.” “삼성 엔지니어링은 베트남 수자원 산업에서 DNP 물의 경험과 네트워크와 함께 수처리 분야의 디자인, 공급 및 건설 (EPC)의 경험과 기술 전문 지식이 구현에 공명을 창출 할 것이라고 생각합니다. 미래의 사업 계획”. “DNP 물에 대한 투자를 통해 삼성 엔지니어링은 베트남의 깨끗한 물 및 폐수 처리 사업에 접근 할 수 있으므로이 중요한 시장에서 사업을 확장 할 수 있습니다. 또한 지역 경쟁력을 바탕으로 삼성 엔지니어링은 비즈니스 활동을 베트남 폐수 처리 분야로 확장하고 베트남의 응용 프로그램 모델을 사치로 확장 할 계획을 세우고 있습니다. 삼성 엔지니어링은 1970 년에 설립되었으며 1978 년부터 삼성 그룹의 자회사가되었으며, 삼성 엔지니어링은 세계 최고의 EPC &amp; PM 회사 중 하나 인 석유, 가스 가공, 석유 화학, 인프라 및 환경 분야를 포함한 많은 산업 분야에서 고객에게 서비스를 제공합니다. 생물학적 산업. 전문 타당성 조사에서 설계, 조달, 건설, 운영, 유지 보수 및 운영에 이르기까지 전체 프로젝트주기에서 전문 서비스를 제공합니다. 삼성 엔지니어링은 전 세계적으로 1,000 개 이상의 프로젝트를 완료했습니다.</v>
      </c>
    </row>
    <row r="55" spans="1:8" ht="15.75" customHeight="1" x14ac:dyDescent="0.3">
      <c r="A55" s="1">
        <v>53</v>
      </c>
      <c r="B55" s="2" t="s">
        <v>191</v>
      </c>
      <c r="C55" s="2" t="str">
        <f ca="1">IFERROR(__xludf.DUMMYFUNCTION("GOOGLETRANSLATE(B55,""vi"",""ko"")"),"거대한 Nguyen Cao Tri는 2,200 억 채권을 주식으로 양도했으며 투자자들은 고통을 겪었습니까?")</f>
        <v>거대한 Nguyen Cao Tri는 2,200 억 채권을 주식으로 양도했으며 투자자들은 고통을 겪었습니까?</v>
      </c>
      <c r="D55" s="2" t="s">
        <v>192</v>
      </c>
      <c r="E55" s="2" t="str">
        <f ca="1">IFERROR(__xludf.DUMMYFUNCTION("GOOGLETRANSLATE(D55,""vi"",""ko"")"),"2022 년 6 월 27 일")</f>
        <v>2022 년 6 월 27 일</v>
      </c>
      <c r="F55" s="3" t="s">
        <v>193</v>
      </c>
      <c r="G55" s="2" t="s">
        <v>194</v>
      </c>
      <c r="H55" s="2" t="str">
        <f ca="1">IFERROR(__xludf.DUMMYFUNCTION("GOOGLETRANSLATE(G55,""vi"",""ko"")"),"   2021 년 12 월 29 일 -2022 년 3 월 29 일, Van Lang Education and Investment Group Coptic Company (Van Lang Education Group -VLG)는 2,200 만 VLGCH2124001 채권, 36 기간 2,200 억 달러를 성공적으로 발행했습니다. 각 채권의 액면가는 100,000 VND이며 1 : 5의 비율로 전환 할 권리가 있습니다 (1 개의 채권은 5 주로 변경). 이는"&amp;" Van Lang Education Company의 각 부분에 20,000 VND가 필요하다는 것을 의미합니다. Van Lang Education Group은 2017 년 2 월 21 일에 설립되었으며, 45 Nguyen Khac Nhu, Ho Chi Minh City의 45 Nguyen Khac Nhu에 본사를 둔 4 개의 넥 동산을 포함하여 VND 20 억의 초기 헌장 수도를 보유하고 있습니다. Nguyen Cao Tri, Mr. Mr. Nguyen"&amp;" Dac Tam, Le Ngoc Son 씨 및 Bui Quang Mr. 회사의 각 비율은 액면가가 10,000 VND입니다. 2020 년 12 월, Nguyen Cao Tri는 공식적으로 VLG를 이끌었고 Bui Quang Do를 대신하기 위해 이사회 회장의 직책을 맡았습니다. 당시 VLG는 방금 헌장 자본 증가를 4,470 억 동에서 445.07 억 동에서 445.07 억 달러로 완료했습니다. Van Lang Education Group은 현재 Ho "&amp;"Chi Minh City에서 최초의 사립 대학 중 하나 인 Van Lang University의 소유자입니다. Nguyen Cao Tri 씨는 학교위원회 회장의 역할을 맡고 있습니다. Nguyen Cao Tri 씨는 1 개월 이상 채권 운하에서 2,200 억 VND를 ""수집""하는 것만 으로이 채권을 즉시 재고로 전환했습니다. 이는 2,200 만 VLGCH2124001 채권이 VND 20,000의 1 억 1 천만 주가된다는 것을 의미합니다. 한편, 5"&amp;"-5/5/2022에서 Van Lang Education Group은 445.07 억 동에서 1,699.2 억 동 (1,254.13 억 동의 증가)으로 2 번의 자본 증가를 기록했습니다. 자본 인상 후, Nguyen Cao Tri의 사업은 VND 10,000/주식의 액면가를 가진 1,698,196,900,000 개의 보통주를 소유하고 있습니다. Van Lang Education Group의 채권 투자자가 손실되었는지 여부, 20,000 VND에 대한 VL"&amp;"G 주식을 구매해야 할 때? Nguyen Cao Tri의 회사는 상장 회사가 아니며 재무 계획이 공개되지 않으므로 투자자는 확인할 정보가 많지 않다는 것을 알고 있어야합니다. Van Lang Education Group 외에도 Nguyen Cao Tri는 Capella Holdings 'Ecosystem'의 소유자입니다. 카펠라 홀딩스 (Capella Holdings)의 도입에 따르면, 2015 년 에이 회사는 필드에 최대 9 개의 유명 브랜드를 소유했"&amp;"습니다 : 엔터테인먼트 (Air 360 Sky Bar, Chill Bar, La Vie en Rose Live Music &amp; Bar), 협회 웨딩 파티 (Riverside Palace, Riverside Palace, Claris Palace, Capella Park View, Capella Center), 일본의 꽃 레스토랑 시스템, 베트남 (San Fu Lou, Sorae, Aunt Mai). 특히, Chill Sky Bar (Building AB,"&amp;" AB, Ho Chi Minh City) 및 Air 360 Sky Lounge (Ben Thanh Tower, District 1, Ho Chi Minh City)는 모두 유명한 플레이 보이입니다. F &amp; B 분야의 직책과 Capella Holdings의 엔터테인먼트는이 법인이 거래 뒤에있을 때 더 확인됩니다. Chloe Hospitality Co., Ltd. 2018 년 말에 사업가 Hoang Khai (Khai ""Silk""). 이전 가치는 게시되"&amp;"지 않았습니다. 두 프로젝트는 Khaisilk Group이 3 천만 달러 이상을 투자했습니다. 이 두 부동산을 인수 한 후 Chloe Hospitality는 컨퍼런스, 리셉션, 연회, 강의 요트에서 비즈니스 이벤트를위한 요리와 같은 많은 유형의 서비스를 점차적으로 제공했습니다. 다양한 생태계를 소유하고 있음에도 불구하고 Nguyen Cao Tri의 비즈니스 그룹의 몇 년 전 비즈니스 결과는 그다지 만족스럽지 않습니다. 2017-2019 년 기간 동안 C"&amp;"apella Holdings (모회사)의 순수익은 2017 년 3,800 억 동에서 2019 년 840 억 동에서 840 억 동에서 급격히 감소하는 경향이 있습니다. 순이익은 또한 4 억 4 천 2 백만 동에 불과합니다. . 2019 년 12 월 31 일, 회사의 총 자산은 1,166 억 Vnd입니다. Chloe Hospitality의 경우 2018 년과 2019 년 에이 사업은 지속적으로 손실, 순수한 손실은 68 억, 270 억 동동을보고했습니다. "&amp;"부채도 2.3 배 증가한 1,360 억으로 증가했습니다.")</f>
        <v xml:space="preserve">   2021 년 12 월 29 일 -2022 년 3 월 29 일, Van Lang Education and Investment Group Coptic Company (Van Lang Education Group -VLG)는 2,200 만 VLGCH2124001 채권, 36 기간 2,200 억 달러를 성공적으로 발행했습니다. 각 채권의 액면가는 100,000 VND이며 1 : 5의 비율로 전환 할 권리가 있습니다 (1 개의 채권은 5 주로 변경). 이는 Van Lang Education Company의 각 부분에 20,000 VND가 필요하다는 것을 의미합니다. Van Lang Education Group은 2017 년 2 월 21 일에 설립되었으며, 45 Nguyen Khac Nhu, Ho Chi Minh City의 45 Nguyen Khac Nhu에 본사를 둔 4 개의 넥 동산을 포함하여 VND 20 억의 초기 헌장 수도를 보유하고 있습니다. Nguyen Cao Tri, Mr. Mr. Nguyen Dac Tam, Le Ngoc Son 씨 및 Bui Quang Mr. 회사의 각 비율은 액면가가 10,000 VND입니다. 2020 년 12 월, Nguyen Cao Tri는 공식적으로 VLG를 이끌었고 Bui Quang Do를 대신하기 위해 이사회 회장의 직책을 맡았습니다. 당시 VLG는 방금 헌장 자본 증가를 4,470 억 동에서 445.07 억 동에서 445.07 억 달러로 완료했습니다. Van Lang Education Group은 현재 Ho Chi Minh City에서 최초의 사립 대학 중 하나 인 Van Lang University의 소유자입니다. Nguyen Cao Tri 씨는 학교위원회 회장의 역할을 맡고 있습니다. Nguyen Cao Tri 씨는 1 개월 이상 채권 운하에서 2,200 억 VND를 "수집"하는 것만 으로이 채권을 즉시 재고로 전환했습니다. 이는 2,200 만 VLGCH2124001 채권이 VND 20,000의 1 억 1 천만 주가된다는 것을 의미합니다. 한편, 5-5/5/2022에서 Van Lang Education Group은 445.07 억 동에서 1,699.2 억 동 (1,254.13 억 동의 증가)으로 2 번의 자본 증가를 기록했습니다. 자본 인상 후, Nguyen Cao Tri의 사업은 VND 10,000/주식의 액면가를 가진 1,698,196,900,000 개의 보통주를 소유하고 있습니다. Van Lang Education Group의 채권 투자자가 손실되었는지 여부, 20,000 VND에 대한 VLG 주식을 구매해야 할 때? Nguyen Cao Tri의 회사는 상장 회사가 아니며 재무 계획이 공개되지 않으므로 투자자는 확인할 정보가 많지 않다는 것을 알고 있어야합니다. Van Lang Education Group 외에도 Nguyen Cao Tri는 Capella Holdings 'Ecosystem'의 소유자입니다. 카펠라 홀딩스 (Capella Holdings)의 도입에 따르면, 2015 년 에이 회사는 필드에 최대 9 개의 유명 브랜드를 소유했습니다 : 엔터테인먼트 (Air 360 Sky Bar, Chill Bar, La Vie en Rose Live Music &amp; Bar), 협회 웨딩 파티 (Riverside Palace, Riverside Palace, Claris Palace, Capella Park View, Capella Center), 일본의 꽃 레스토랑 시스템, 베트남 (San Fu Lou, Sorae, Aunt Mai). 특히, Chill Sky Bar (Building AB, AB, Ho Chi Minh City) 및 Air 360 Sky Lounge (Ben Thanh Tower, District 1, Ho Chi Minh City)는 모두 유명한 플레이 보이입니다. F &amp; B 분야의 직책과 Capella Holdings의 엔터테인먼트는이 법인이 거래 뒤에있을 때 더 확인됩니다. Chloe Hospitality Co., Ltd. 2018 년 말에 사업가 Hoang Khai (Khai "Silk"). 이전 가치는 게시되지 않았습니다. 두 프로젝트는 Khaisilk Group이 3 천만 달러 이상을 투자했습니다. 이 두 부동산을 인수 한 후 Chloe Hospitality는 컨퍼런스, 리셉션, 연회, 강의 요트에서 비즈니스 이벤트를위한 요리와 같은 많은 유형의 서비스를 점차적으로 제공했습니다. 다양한 생태계를 소유하고 있음에도 불구하고 Nguyen Cao Tri의 비즈니스 그룹의 몇 년 전 비즈니스 결과는 그다지 만족스럽지 않습니다. 2017-2019 년 기간 동안 Capella Holdings (모회사)의 순수익은 2017 년 3,800 억 동에서 2019 년 840 억 동에서 840 억 동에서 급격히 감소하는 경향이 있습니다. 순이익은 또한 4 억 4 천 2 백만 동에 불과합니다. . 2019 년 12 월 31 일, 회사의 총 자산은 1,166 억 Vnd입니다. Chloe Hospitality의 경우 2018 년과 2019 년 에이 사업은 지속적으로 손실, 순수한 손실은 68 억, 270 억 동동을보고했습니다. 부채도 2.3 배 증가한 1,360 억으로 증가했습니다.</v>
      </c>
    </row>
    <row r="56" spans="1:8" ht="15.75" customHeight="1" x14ac:dyDescent="0.3">
      <c r="A56" s="1">
        <v>54</v>
      </c>
      <c r="B56" s="2" t="s">
        <v>195</v>
      </c>
      <c r="C56" s="2" t="str">
        <f ca="1">IFERROR(__xludf.DUMMYFUNCTION("GOOGLETRANSLATE(B56,""vi"",""ko"")"),"싱가포르 콤보 레스토랑 Self -Phong‘No. 1 Vietnam’: 제품 품질이 정말 좋은가요?")</f>
        <v>싱가포르 콤보 레스토랑 Self -Phong‘No. 1 Vietnam’: 제품 품질이 정말 좋은가요?</v>
      </c>
      <c r="D56" s="2" t="s">
        <v>192</v>
      </c>
      <c r="E56" s="2" t="str">
        <f ca="1">IFERROR(__xludf.DUMMYFUNCTION("GOOGLETRANSLATE(D56,""vi"",""ko"")"),"2022 년 6 월 27 일")</f>
        <v>2022 년 6 월 27 일</v>
      </c>
      <c r="F56" s="3" t="s">
        <v>196</v>
      </c>
      <c r="G56" s="2" t="s">
        <v>197</v>
      </c>
      <c r="H56" s="2" t="str">
        <f ca="1">IFERROR(__xludf.DUMMYFUNCTION("GOOGLETRANSLATE(G56,""vi"",""ko"")"),"   최근 많은 소셜 네트워킹 사이트에서 Kombo Joint Stock Company의 제품은 ""인플레이션""의 징후를 보였습니다. 구체적으로, 소셜 네트워킹 사이트 (웹 사이트 및 공식 Facebook 포함) 또는 고객을위한 제품 포장에서 싱가포르 콤보 라이스 레스토랑 시스템은 쌀 레스토랑 시스템 싱가포르 ""No. 1 Vietnam""으로 자체적으로 선포 된 정보를 게시했습니다. 한편, 많은 소비자들은 베트남 품질 (vietq.vn)을 반영합니다"&amp;".이 식당 시스템 광고의 쌀 제품은 현실과 다릅니다. H. (Kim Ma -Hanoi)는 며칠 전, 그는 횡령 애플리케이션에서 서비스를 사용하여 자금 이송을 포함하지 않고 70,000 개 이상의 VND를 위해 하나의 후추 페퍼 소스에 검은 후추 쌀 소스를 구입하기로 선택했다고 말했다. 이 식당 시스템에서. 그러나 고품질 제품을받을 때이 장치가 Grab 시스템에 광고하는 것과 다릅니다. H. 씨는이 제품을 Grabfood 시스템에서 평가했지만 제품의 품질"&amp;"이 개선되었는지 여부는 알지 못했다고 말했다. Grab은 중개자 판매 제품 일뿐입니다. ""이 식당 시스템이 광고한다는 사실은""No. 1 베트남 ""이라는 사실은 너무 많다고 생각합니다. 제 생각에는 다른 많은 브랜드 쌀 제품의 품질이 여기에서 더 좋습니다. 말할 것도없이, 여기서 광고 이미지는 수신 된 제품의 현실과 다르지만,이 식당 시스템은 '이미지는 다른 유닛이 종종하는 것처럼'제품에 대한 예시적인 단어를 작성하지 않습니다. 리포터는이 식당 시스"&amp;"템의 핫라인 번호에 반복적으로 연락하여 응답을받지 못했지만 어떤 기준에 따라 광고 ""No. 1 베트남""을 명확히했습니다. 말할 것도없이, https://kombo.vn/의 e -commerce 판매는 ""지하""활동의 징후를 보여줍니다. 산업 및 무역부의 전자 운영 관리 시스템에서 Kombo.vn 도메인 이름을 확인할 때 데이터가 없습니다. 한편, 법률 조항에 따르면, E- 컴퓨터 웹 사이트 및 E- 컴퓨터 서비스를 제공하는 웹 사이트는 산업 및 무"&amp;"역부에 웹 사이트 선언에 참여해야합니다. 규정은 등록하지 않고 비즈니스에 웹 사이트를 사용하는 경우, 산업 무역부에 통지하는 것이 법에 따라 행정 위반으로 제재 될 것이라고 밝혔다. 구체적으로, Circular No. 47/2014/TT-BCT의 조항에 따르면, 비즈니스 용 웹 사이트를 설립하는 개인 및 조직은 포털 관리의 산업 및 무역부에 전자 상거래 웹 사이트에 알리고 등록 할 책임이 있어야합니다. E- 컴퓨터 활동의. 변호사 Nguyen Sy Ho"&amp;"ang -Hanoi Lighting Law Office에 따르면, 규정에 따른 문서와 문서가없는 싱가포르 싱가포르 식당 ""No. 1""시스템은 광고에서 금지 된 광고 제품, 상품 및 서비스에 대한 규정 위반을 제재 할 수 있습니다. 구체적으로 : 2012 년 광고 법의 제 8 조 제 8 조 광고는 광고가 ""최고의"", ""고유"", ""최고"", ""최고""또는 재능없는 법적 증거가없는 동일한 의미를 사용한다고 규정하고 있습니다. 제 2 항, 법령 "&amp;"158/2013/ND-CP 제 51 조 광고 행위는 ""최고"", ""고유"", ""최고"", ""최고""또는 ""Number One""또는 비슷한 의미를 가진 단어를 사용한다고 규정하고 있습니다. 행정 제재에 관한 규정은 10 ~ 2 천만입니다. 위반하는 개인 및 조직은 광고를 제거, 해체 또는 지워야합니다. 이 제품에 조직과 개인이 의도적으로 소비자를 속이기 위해 광고하는 ""1 번""품질을 증명하는 법적 문서가 없다는 사실은 형벌 책임에 대해 검토"&amp;" 될 수 있습니다. 구체적으로 : 2015 년 형법 197 조는 사기성 상품 및 서비스를 광고하는 사람이라면 누구나이 행동에 대한 행정 위반으로 제재 되었거나이 범죄로 유죄 판결을 받았으며, 사건이 삭제되지 않았다고 규정하고 있습니다. 최대 3 년 동안 1 억 1 천만 동 또는 벌금이 부족한 개혁. 범죄자들은 ​​또한 05 만에서 5 천만에서 벌금을 물었고, 01-05 년의 특정 일자리를 금지 할 수 있습니다. 또한 변호사에 따르면, 개인 및 조직이 등"&amp;"록을 준수하지 않는 산업 무역부에 전자 상거래 웹 사이트를 통지하고 등록 해야하는 경우, 법령 185/2013/ND- CP 제재 행정에 따라 제재 행정에 따라 제재를받습니다. 이 법령 제 81 조의 무역, 생산, 가짜 상품 거래, 금지 된 상품 및 소비자 권리 보호 위반. 따라서 특정 형벌은 다음과 같습니다.“2. VND 10,000,000과 VND 20,000,000 사이의 벌금은 다음 위반 중 하나에 부과됩니다. b) 규정 된대로 유능한 국가 관리 "&amp;"기관에 등록 된 E- 컴퓨터 서비스를 제공하는 웹 사이트와 관련된 정보가 변경 될 때 수정 및 보충제에 통보하지 못한다. 3. VND 20,000,000에서 VND 30,000,000 사이의 벌금은 다음 위반 중 하나에 대해 부과됩니다. a) 규정 된대로 인증되지 않은 경우 E- 컴퓨터 서비스를 제공하는 웹 사이트 설정; ... 4. 추가 제재 : 서스펜션 조항 1, 2 및 포인트 A, B, C 및 D에 명시된 위반에 대해 06 개월에서 12 개월 사이"&amp;"의 E- 상거래 활동 중 여러 번 위반 또는 재범의 경우이 기사의 3 항.”")</f>
        <v xml:space="preserve">   최근 많은 소셜 네트워킹 사이트에서 Kombo Joint Stock Company의 제품은 "인플레이션"의 징후를 보였습니다. 구체적으로, 소셜 네트워킹 사이트 (웹 사이트 및 공식 Facebook 포함) 또는 고객을위한 제품 포장에서 싱가포르 콤보 라이스 레스토랑 시스템은 쌀 레스토랑 시스템 싱가포르 "No. 1 Vietnam"으로 자체적으로 선포 된 정보를 게시했습니다. 한편, 많은 소비자들은 베트남 품질 (vietq.vn)을 반영합니다.이 식당 시스템 광고의 쌀 제품은 현실과 다릅니다. H. (Kim Ma -Hanoi)는 며칠 전, 그는 횡령 애플리케이션에서 서비스를 사용하여 자금 이송을 포함하지 않고 70,000 개 이상의 VND를 위해 하나의 후추 페퍼 소스에 검은 후추 쌀 소스를 구입하기로 선택했다고 말했다. 이 식당 시스템에서. 그러나 고품질 제품을받을 때이 장치가 Grab 시스템에 광고하는 것과 다릅니다. H. 씨는이 제품을 Grabfood 시스템에서 평가했지만 제품의 품질이 개선되었는지 여부는 알지 못했다고 말했다. Grab은 중개자 판매 제품 일뿐입니다. "이 식당 시스템이 광고한다는 사실은"No. 1 베트남 "이라는 사실은 너무 많다고 생각합니다. 제 생각에는 다른 많은 브랜드 쌀 제품의 품질이 여기에서 더 좋습니다. 말할 것도없이, 여기서 광고 이미지는 수신 된 제품의 현실과 다르지만,이 식당 시스템은 '이미지는 다른 유닛이 종종하는 것처럼'제품에 대한 예시적인 단어를 작성하지 않습니다. 리포터는이 식당 시스템의 핫라인 번호에 반복적으로 연락하여 응답을받지 못했지만 어떤 기준에 따라 광고 "No. 1 베트남"을 명확히했습니다. 말할 것도없이, https://kombo.vn/의 e -commerce 판매는 "지하"활동의 징후를 보여줍니다. 산업 및 무역부의 전자 운영 관리 시스템에서 Kombo.vn 도메인 이름을 확인할 때 데이터가 없습니다. 한편, 법률 조항에 따르면, E- 컴퓨터 웹 사이트 및 E- 컴퓨터 서비스를 제공하는 웹 사이트는 산업 및 무역부에 웹 사이트 선언에 참여해야합니다. 규정은 등록하지 않고 비즈니스에 웹 사이트를 사용하는 경우, 산업 무역부에 통지하는 것이 법에 따라 행정 위반으로 제재 될 것이라고 밝혔다. 구체적으로, Circular No. 47/2014/TT-BCT의 조항에 따르면, 비즈니스 용 웹 사이트를 설립하는 개인 및 조직은 포털 관리의 산업 및 무역부에 전자 상거래 웹 사이트에 알리고 등록 할 책임이 있어야합니다. E- 컴퓨터 활동의. 변호사 Nguyen Sy Hoang -Hanoi Lighting Law Office에 따르면, 규정에 따른 문서와 문서가없는 싱가포르 싱가포르 식당 "No. 1"시스템은 광고에서 금지 된 광고 제품, 상품 및 서비스에 대한 규정 위반을 제재 할 수 있습니다. 구체적으로 : 2012 년 광고 법의 제 8 조 제 8 조 광고는 광고가 "최고의", "고유", "최고", "최고"또는 재능없는 법적 증거가없는 동일한 의미를 사용한다고 규정하고 있습니다. 제 2 항, 법령 158/2013/ND-CP 제 51 조 광고 행위는 "최고", "고유", "최고", "최고"또는 "Number One"또는 비슷한 의미를 가진 단어를 사용한다고 규정하고 있습니다. 행정 제재에 관한 규정은 10 ~ 2 천만입니다. 위반하는 개인 및 조직은 광고를 제거, 해체 또는 지워야합니다. 이 제품에 조직과 개인이 의도적으로 소비자를 속이기 위해 광고하는 "1 번"품질을 증명하는 법적 문서가 없다는 사실은 형벌 책임에 대해 검토 될 수 있습니다. 구체적으로 : 2015 년 형법 197 조는 사기성 상품 및 서비스를 광고하는 사람이라면 누구나이 행동에 대한 행정 위반으로 제재 되었거나이 범죄로 유죄 판결을 받았으며, 사건이 삭제되지 않았다고 규정하고 있습니다. 최대 3 년 동안 1 억 1 천만 동 또는 벌금이 부족한 개혁. 범죄자들은 ​​또한 05 만에서 5 천만에서 벌금을 물었고, 01-05 년의 특정 일자리를 금지 할 수 있습니다. 또한 변호사에 따르면, 개인 및 조직이 등록을 준수하지 않는 산업 무역부에 전자 상거래 웹 사이트를 통지하고 등록 해야하는 경우, 법령 185/2013/ND- CP 제재 행정에 따라 제재 행정에 따라 제재를받습니다. 이 법령 제 81 조의 무역, 생산, 가짜 상품 거래, 금지 된 상품 및 소비자 권리 보호 위반. 따라서 특정 형벌은 다음과 같습니다.“2. VND 10,000,000과 VND 20,000,000 사이의 벌금은 다음 위반 중 하나에 부과됩니다. b) 규정 된대로 유능한 국가 관리 기관에 등록 된 E- 컴퓨터 서비스를 제공하는 웹 사이트와 관련된 정보가 변경 될 때 수정 및 보충제에 통보하지 못한다. 3. VND 20,000,000에서 VND 30,000,000 사이의 벌금은 다음 위반 중 하나에 대해 부과됩니다. a) 규정 된대로 인증되지 않은 경우 E- 컴퓨터 서비스를 제공하는 웹 사이트 설정; ... 4. 추가 제재 : 서스펜션 조항 1, 2 및 포인트 A, B, C 및 D에 명시된 위반에 대해 06 개월에서 12 개월 사이의 E- 상거래 활동 중 여러 번 위반 또는 재범의 경우이 기사의 3 항.”</v>
      </c>
    </row>
    <row r="57" spans="1:8" ht="15.75" customHeight="1" x14ac:dyDescent="0.3">
      <c r="A57" s="1">
        <v>55</v>
      </c>
      <c r="B57" s="2" t="s">
        <v>198</v>
      </c>
      <c r="C57" s="2" t="str">
        <f ca="1">IFERROR(__xludf.DUMMYFUNCTION("GOOGLETRANSLATE(B57,""vi"",""ko"")"),"베트남은 외국 기업의 매력적인 회의 지점으로 여겨집니다.")</f>
        <v>베트남은 외국 기업의 매력적인 회의 지점으로 여겨집니다.</v>
      </c>
      <c r="D57" s="2" t="s">
        <v>192</v>
      </c>
      <c r="E57" s="2" t="str">
        <f ca="1">IFERROR(__xludf.DUMMYFUNCTION("GOOGLETRANSLATE(D57,""vi"",""ko"")"),"2022 년 6 월 27 일")</f>
        <v>2022 년 6 월 27 일</v>
      </c>
      <c r="F57" s="3" t="s">
        <v>199</v>
      </c>
      <c r="G57" s="2" t="s">
        <v>200</v>
      </c>
      <c r="H57" s="2" t="str">
        <f ca="1">IFERROR(__xludf.DUMMYFUNCTION("GOOGLETRANSLATE(G57,""vi"",""ko"")"),"   이 뉴스의 뉴스에 따르면, 아시아 웨이 포인트의 컨설턴트 인 Henrik Bork는 최근 Luxshare Precision Industry, Goertek 및 Taiwan의 iPhone Pegatron (중국) 조립 된 집과 같은 중국 전자 기업이 시설을 베트남으로 이사하고 있다고 말했다. 한편, 6 월 초 일본 니키 아시아 잡지는 애플이 중국 이외의 아이 패드 제작을 베트남으로 옮기고 있다고 말했다. 독일 DW 스테이션은 특히 전자 산업의 기업들"&amp;"이 베트남에 큰 투자를하고 있다고보고했다. 2 월에 한국의 주요 삼성 전자 회사는 베트남에 추가로 9 억 9 천만 달러를 투자 할 것이라고 발표했다. 많은 리뷰에 따르면, 애플과 같은 글로벌 기업들은 주로 중국과 미국 중국 무역 경쟁의 노동력으로 인해 생산 활동을 베트남으로 옮기고있다. 조 비덴 정부는 미국 대통령 정부가 글로벌 공급망을 다양 화하려고 노력하고 있으며 베트남은이 정책 목표에서 중요한 역할을하는 것으로 간주됩니다. 또한 베트남은 현재 세계"&amp;"의 다른 국가와 경쟁력있는 제조 산업보다 1 인당 노동 인력을 보유하고 있습니다. 베트남에는 또한 유럽 연합 (EU)과 아시아의 많은 국가들이 베트남과 자유 무역 협정에 서명 한 수출 및 요인을위한 쉬운 해안 시스템을 보유하고 있습니다. Fitch Solutions Consulting Firm의 전문가 Raphael Mok에 따르면 베트남은 공급망 운동의 주요 수혜자 중 하나가 될 것입니다. 한편, 5 월 말에 발표 한 기사에서 독일의 DW 라디오는 중"&amp;"국에서 베트남으로 고도로 생산을 옮기는 경향이 있다고 언급했다. DW에 따르면, 독일 아시아 -태평양 사업 협회 이사 인 다니엘 ül 러 (Daniel Müller)는 베트남이 항상 독일 기업들에게 유망한 목적지라고 말했다. 도시 경제에 따르면, 2022 년 베트남에 대한 FDI Capital to Vietnam은 2022 년에 400 억 달러에이를 수 있으며, 최근 S &amp; P 신용 등급은 베트남의 장기 신뢰를 BB에서 BB+로 인정하여 경제를 인식하고"&amp;" 있습니다. 베트남은 탄탄한 회복에 처해 있으며 베트남의 예측에 있습니다. 2022 년에 약 6.9%의 GDP 성장률은 2023 년보다 6.5-7%입니다. 대다수의 외국인 투자자는 DINH 베트남을받습니다. 많은 자유 무역 협정, 특히 RCEP 지역의 포괄적 인 경제 파트너십이 발효되어 베트남에 무역 이점을 가져와 베트남에 FDI를 포함한 투자를 자극했습니다. 국제 품질에 따라 인프라 및 워크샵에서 산업 구역 (산업 공원)과 경제 구역이 완성됩니다. 계"&amp;"획 및 투자부에 따르면, 현재 전국에는 총 영역이 10 만 명 이상인 335 개의 산업 구역이 있으며 국내 및 외국인 투자자의 투자 및 생산 요구를 충족시키기 위해 계속 번성하고 있습니다. 산업 지역은 미국, 일본, 한국, 유럽, 유럽 (EU)에서 강력한 외화를 유치하기 위해보다 지속 가능한 경제, 사회 및 환경 방식으로 개발 모델을 점차적으로 변화시키고 있습니다. 외국인 투자의 Nguyen Van Toan은 연중 첫 달의 긍정적 인 신호로 주택의 투자"&amp;" 및 비즈니스 환경에 대한 낙관론과 신뢰로 FDI 투자를 통해 다가올 외국 자본을 끌어들이는 그림에서 기대할 수 있다고 말했다. 시간 ... 따라서 2022 년 베트남은 등록 된 FDI와 21-22 억 달러의 약 400 억 달러를 유치 할 수 있습니다. 현재 목표는 설정되었습니다. Politburo가 150-200 억 달러의 등록 된 자본으로 2021-2025 년에 FDI를 유치하기위한 Politburo 설정 목표의 투자자 결의 50-NQ/TW (201"&amp;"9 년 8 월 20 일)에 유리한 조건을 만들었습니다. 2026-2030 년의 기간에 해당하는 것은 200-300 억 달러, 150-200 억 달러입니다. 품질 측면에서, 첨단 기술, 현대 관리, 환경 보호를 사용하는 기업의 비율은 첨단 기술을 향한 노력이 50%증가하고, 훈련 된 노동의 비율은 70%증가, 국내 비율 화학 비율은 30%증가했습니다. 2025 및 100% 증가; 2030 년까지 80% 및 40% (2018 년에 비해). 또한 FDI를 녹"&amp;"색 경제로 유치하는 정책과 녹색 기술을 이전하는 과정 (녹색 성장을위한 국가 전략). Nguyen Thuong 교수는 결의안에 설정된 수의 목표는 거의 1 억 명의 사람들과 층의 시장과 함께 안정적인 정치적, 거시 경제 일 수있는 베트남을 기반으로 완전히 구현되는 것이라고 말했다. 중산층은 증가하고있다. 또한 투자 및 비즈니스 환경은 점점 더 개선되고 광범위한 국제 통합입니다. 또한 베트남은 투자자들이 글로벌 공급망의 이동 및 안정적인 연결 비용을 줄이"&amp;"기위한 많은 조건을 가지고 있습니다. 수량을 줄이고 품질을 높이고 소규모 프로젝트를 제거하는 방향으로 베트남의 선택적 투자 매력 정책은 낮은 부가가치가 효과를 촉진하기 시작했습니다. 그러나 FDI 유치 및 사용의 효과를 향상시키기 위해 외국 투자 기업 협회는 인식 혁신과 행동에 대한 합의가 있어야한다고 권고합니다. 또한 관련 대행사는 투자 검사 및 감독을 강화하고 비즈니스 투자자가 어려움을 해결하고 외국인 투자 효율성을 평가하기위한 일련의 기준을 발행 "&amp;"할 수있는 정책을 갖추어야합니다. FDI Capital을 유치하고 사용하는 과정에서 주정부 기관을 중앙에서 현지에서 현지에서 엄격하게 구현하도록 지시합니다. 한편, 많은 전문가들은 많은 외국에 침입 한 기업이 공공 회사가되고 국내 주식 시장에 대한 주식을 상장 할 수 있도록 특정 법적 복도를 만드는 것과 관련된 제안을합니다 ... Huong Anh (General)")</f>
        <v xml:space="preserve">   이 뉴스의 뉴스에 따르면, 아시아 웨이 포인트의 컨설턴트 인 Henrik Bork는 최근 Luxshare Precision Industry, Goertek 및 Taiwan의 iPhone Pegatron (중국) 조립 된 집과 같은 중국 전자 기업이 시설을 베트남으로 이사하고 있다고 말했다. 한편, 6 월 초 일본 니키 아시아 잡지는 애플이 중국 이외의 아이 패드 제작을 베트남으로 옮기고 있다고 말했다. 독일 DW 스테이션은 특히 전자 산업의 기업들이 베트남에 큰 투자를하고 있다고보고했다. 2 월에 한국의 주요 삼성 전자 회사는 베트남에 추가로 9 억 9 천만 달러를 투자 할 것이라고 발표했다. 많은 리뷰에 따르면, 애플과 같은 글로벌 기업들은 주로 중국과 미국 중국 무역 경쟁의 노동력으로 인해 생산 활동을 베트남으로 옮기고있다. 조 비덴 정부는 미국 대통령 정부가 글로벌 공급망을 다양 화하려고 노력하고 있으며 베트남은이 정책 목표에서 중요한 역할을하는 것으로 간주됩니다. 또한 베트남은 현재 세계의 다른 국가와 경쟁력있는 제조 산업보다 1 인당 노동 인력을 보유하고 있습니다. 베트남에는 또한 유럽 연합 (EU)과 아시아의 많은 국가들이 베트남과 자유 무역 협정에 서명 한 수출 및 요인을위한 쉬운 해안 시스템을 보유하고 있습니다. Fitch Solutions Consulting Firm의 전문가 Raphael Mok에 따르면 베트남은 공급망 운동의 주요 수혜자 중 하나가 될 것입니다. 한편, 5 월 말에 발표 한 기사에서 독일의 DW 라디오는 중국에서 베트남으로 고도로 생산을 옮기는 경향이 있다고 언급했다. DW에 따르면, 독일 아시아 -태평양 사업 협회 이사 인 다니엘 ül 러 (Daniel Müller)는 베트남이 항상 독일 기업들에게 유망한 목적지라고 말했다. 도시 경제에 따르면, 2022 년 베트남에 대한 FDI Capital to Vietnam은 2022 년에 400 억 달러에이를 수 있으며, 최근 S &amp; P 신용 등급은 베트남의 장기 신뢰를 BB에서 BB+로 인정하여 경제를 인식하고 있습니다. 베트남은 탄탄한 회복에 처해 있으며 베트남의 예측에 있습니다. 2022 년에 약 6.9%의 GDP 성장률은 2023 년보다 6.5-7%입니다. 대다수의 외국인 투자자는 DINH 베트남을받습니다. 많은 자유 무역 협정, 특히 RCEP 지역의 포괄적 인 경제 파트너십이 발효되어 베트남에 무역 이점을 가져와 베트남에 FDI를 포함한 투자를 자극했습니다. 국제 품질에 따라 인프라 및 워크샵에서 산업 구역 (산업 공원)과 경제 구역이 완성됩니다. 계획 및 투자부에 따르면, 현재 전국에는 총 영역이 10 만 명 이상인 335 개의 산업 구역이 있으며 국내 및 외국인 투자자의 투자 및 생산 요구를 충족시키기 위해 계속 번성하고 있습니다. 산업 지역은 미국, 일본, 한국, 유럽, 유럽 (EU)에서 강력한 외화를 유치하기 위해보다 지속 가능한 경제, 사회 및 환경 방식으로 개발 모델을 점차적으로 변화시키고 있습니다. 외국인 투자의 Nguyen Van Toan은 연중 첫 달의 긍정적 인 신호로 주택의 투자 및 비즈니스 환경에 대한 낙관론과 신뢰로 FDI 투자를 통해 다가올 외국 자본을 끌어들이는 그림에서 기대할 수 있다고 말했다. 시간 ... 따라서 2022 년 베트남은 등록 된 FDI와 21-22 억 달러의 약 400 억 달러를 유치 할 수 있습니다. 현재 목표는 설정되었습니다. Politburo가 150-200 억 달러의 등록 된 자본으로 2021-2025 년에 FDI를 유치하기위한 Politburo 설정 목표의 투자자 결의 50-NQ/TW (2019 년 8 월 20 일)에 유리한 조건을 만들었습니다. 2026-2030 년의 기간에 해당하는 것은 200-300 억 달러, 150-200 억 달러입니다. 품질 측면에서, 첨단 기술, 현대 관리, 환경 보호를 사용하는 기업의 비율은 첨단 기술을 향한 노력이 50%증가하고, 훈련 된 노동의 비율은 70%증가, 국내 비율 화학 비율은 30%증가했습니다. 2025 및 100% 증가; 2030 년까지 80% 및 40% (2018 년에 비해). 또한 FDI를 녹색 경제로 유치하는 정책과 녹색 기술을 이전하는 과정 (녹색 성장을위한 국가 전략). Nguyen Thuong 교수는 결의안에 설정된 수의 목표는 거의 1 억 명의 사람들과 층의 시장과 함께 안정적인 정치적, 거시 경제 일 수있는 베트남을 기반으로 완전히 구현되는 것이라고 말했다. 중산층은 증가하고있다. 또한 투자 및 비즈니스 환경은 점점 더 개선되고 광범위한 국제 통합입니다. 또한 베트남은 투자자들이 글로벌 공급망의 이동 및 안정적인 연결 비용을 줄이기위한 많은 조건을 가지고 있습니다. 수량을 줄이고 품질을 높이고 소규모 프로젝트를 제거하는 방향으로 베트남의 선택적 투자 매력 정책은 낮은 부가가치가 효과를 촉진하기 시작했습니다. 그러나 FDI 유치 및 사용의 효과를 향상시키기 위해 외국 투자 기업 협회는 인식 혁신과 행동에 대한 합의가 있어야한다고 권고합니다. 또한 관련 대행사는 투자 검사 및 감독을 강화하고 비즈니스 투자자가 어려움을 해결하고 외국인 투자 효율성을 평가하기위한 일련의 기준을 발행 할 수있는 정책을 갖추어야합니다. FDI Capital을 유치하고 사용하는 과정에서 주정부 기관을 중앙에서 현지에서 현지에서 엄격하게 구현하도록 지시합니다. 한편, 많은 전문가들은 많은 외국에 침입 한 기업이 공공 회사가되고 국내 주식 시장에 대한 주식을 상장 할 수 있도록 특정 법적 복도를 만드는 것과 관련된 제안을합니다 ... Huong Anh (General)</v>
      </c>
    </row>
    <row r="58" spans="1:8" ht="15.75" customHeight="1" x14ac:dyDescent="0.3">
      <c r="A58" s="1">
        <v>56</v>
      </c>
      <c r="B58" s="2" t="s">
        <v>201</v>
      </c>
      <c r="C58" s="2" t="str">
        <f ca="1">IFERROR(__xludf.DUMMYFUNCTION("GOOGLETRANSLATE(B58,""vi"",""ko"")"),"스마트 운영 - Bizhouse Canal District의 뛰어난 이점")</f>
        <v>스마트 운영 - Bizhouse Canal District의 뛰어난 이점</v>
      </c>
      <c r="D58" s="2" t="s">
        <v>192</v>
      </c>
      <c r="E58" s="2" t="str">
        <f ca="1">IFERROR(__xludf.DUMMYFUNCTION("GOOGLETRANSLATE(D58,""vi"",""ko"")"),"2022 년 6 월 27 일")</f>
        <v>2022 년 6 월 27 일</v>
      </c>
      <c r="F58" s="3" t="s">
        <v>202</v>
      </c>
      <c r="G58" s="2" t="s">
        <v>203</v>
      </c>
      <c r="H58" s="2" t="str">
        <f ca="1">IFERROR(__xludf.DUMMYFUNCTION("GOOGLETRANSLATE(G58,""vi"",""ko"")")," 고객 경험을 향상시키는 기술은 매년 수조 달러의 매출로 세계 최고의 온라인 소매 시장이지만 중국의 전통적인 상점과 상점은 여전히 ​​매우 인기가 있습니다. 스마트 기술의 적용을 향상시키고 숫자 고급 고객 경험을 혁신함으로써 감사합니다. 항저우 (중국)에있는 KFC의 KFC 레스토랑 중 하나를 방문하여 식당은 카메라를 웃음으로써 청구서를 지불 할 수 있습니다. 잔즈 주 지방에있는 유명한 Wufangzhai 레스토랑 체인에서 고객은 입구에서 휴대 전화 나"&amp;" 스크린을 통해 음식을 주문하고 접시가 처리 될 때 알림을받을 수 있습니다 ...
 고객은 많은 상점에서 사용하는 지불 채널의 다각화 형태 중 하나입니다.
   이들은 전 세계의 전통적인 매장이 매력과 경쟁 우위를 높이기 위해 적용되는 여러 형태의 디지털 비즈니스 활동 중 하나에 불과합니다. 전통적인 매장은 또한 비용을 줄이기 위해 운영중인 스마트 기술의 적용을 향상시킵니다. 여기에는 주문, 재고 관리, 배달 관리, 다양한 지불 "&amp;"형태 ...
   이와 함께 세계 소매 산업은 온라인 채널 (온라인)과 전통적인 상점 (오프라인)의 조합을 목격하고 있습니다. 잠재 고객에 대한 액세스를 늘리려면 다중 채널 서비스를 경험하십시오. 예를 들어, 응용 프로그램이있는 스타 벅스는 고객이 앱을 통해 주문하고 지불하여 시간을 절약하기 위해 매장에 오기 전에 ...
   베트남에서는 기술이 소매 비즈니스 운영에서 중요한 요소가되고 있습니다. 영업 관리 소프트웨어, 고객 경험 ... 점점 다양하고 "&amp;"널리 사용됩니다. Active Business Unit은 웹 사이트 또는 타사 응용 프로그램을 통해 온라인 판매를 결합합니다 ...
 스마트 운영 인 Bizhouse는 뛰어난 비즈니스 이점을 제공합니다
   무연 산업을 살펴보면 고급 리조트 프로젝트에서 방문객을위한 가장 큰 매력 중 하나는 ""All In One""(모두 하나)을 경험하는 것입니다. 이것은 쇼핑, 요리, 엔터테인먼트를 의미합니다 ... 목적지의 바로는 필수 불가결 한 중력입니다. 스마트"&amp;" 운영 기술의 적용, 이러한 경험은 리조트 관광 프로젝트의 비즈니스 소유자에게 관광객과 이익을 동시에 증가시킬 것입니다.
   이것이 불가피한 추세가 비즈니스 효율성을 보장 할뿐만 아니라 20 억 명이 넘는 Merryland Quy Nhon 프로젝트에서 수렴 해야하는 각 관광객의 요구를 만족시키고 개인화하는 데 도움이되는 이유입니다. 구체적으로, Hung Thinh Group의 회원 회사 인 Project Investor는 Bizhouse Canal D"&amp;"istrict의 운영에 통합 된 Merry Passport Smart 솔루션을 개발했습니다. Smart City 서비스 관리 및 운영 플랫폼 인 Merry Passport는 Bizhouse Canal District의 투자자 및 사업부가 수익성 성과를 최적화하는 데 도움이되는 훌륭한 도구가되었습니다.
 Bizhouse Canal District는 스마트 표준에 따라 운영됩니다.
   더 번거로운 비즈니스 등록 절차, 영업 관리 소"&amp;"프트웨어를 검색하고 구매하거나 결제 채널을 만들 필요가 없으며 Merry Passport는 Bizhouse의 비즈니스 장치가 모바일 앱인 웹 사이트를 통해 등록하고 관리 할 수 ​​있습니다. Bizhouse 소유자는 비즈니스 제품, 렌탈 룸, 고객과의 상호 작용, 프로모션 소개, 고객으로부터 예약을받는 이니셔티브를 제공합니다.
   창고 관리, 주문 처리, 배송, 수익 및 지출 관리에서 충성도가 높은 고객에게 상점을 운영하는 프로세스는 Merry Pas"&amp;"sport를 통해 구현됩니다.
   이 응용 프로그램은 또한 사용자의 요구를 이해하는 데 기반한 Bizhouse Canal District의 서비스 홍보를 고객에게 지원합니다. 예를 들어, 방문객들이 방금 산책을 한 후, 메리 여권은 Bizhouse Business Massage 또는 Food Service를 제안 할 것입니다 ... Bizhouse 소유자는 Merry Passport, ATM 카드, 신용 카드와 같은 Thinh의 지불 채널을 상속받을 "&amp;"것입니다. 제 3 자에게. Business Unit은 또한 Hung Thinh Group의 파트너로부터 물류 서비스를 사용할 수 있고 공급 업체를 쉽게 선택하고 우선 가격을받을 수 있습니다 ...
 Bizhouse Canal District의 소유자는 메리 여권을 적용하여 비즈니스 커뮤니티를 창출하고 이익을 늘릴 것입니다.
   Smart Operation과 함께 Bizhouse Apartments는 활발한 손님을 유치하기 위해 많"&amp;"은 프로그램을 적용하여 다음과 같은 비즈니스 효율성을 보장합니다. Binh Dinh 무술 공연, 물 음악 쇼, Things Big Sucuit ...
   또한 Vietravel과 같은 여행 파트너와의 협력 계약은 여행 경험, 회원 카드, 바우처 ... 목적지를 자극하고 Bizhouse Canal District와 Merryland Quy Nhon에 관광객을 유치합니다.
   전략과 상호 공명은 투자자 Bizhouse Canal District 환경을 "&amp;"바쁜 손님과 함께 항상 풍부하고 시간과 비용을 절약하고, 자원을 효과적으로 관리하고, 자원을 창출하고, 매력적인 이익을 창출 할 것을 약속합니다.
 Nguyen Nam
 고객은 많은 상점에서 사용하는 지불 채널의 다각화 형태 중 하나입니다. 이들은 전 세계의 전통적인 매장이 매력과 경쟁 우위를 높이기 위해 적용되는 여러 형태의 디지털 비즈니스 활동 중 하나에 불과합니다. 전통적인 매장은 또한 비용을 줄이기 위해 운영중인 스마트 기술의 적용을 향상시킵"&amp;"니다. 여기에는 주문, 재고 관리, 배달 관리, 다양한 지불 형태의 지불 등이 포함됩니다. 그와 함께 세계 소매 업계는 온라인 채널 (온라인)과 전송 상점 시스템 (오프라인)의 조합을 목격하고 있습니다. 잠재 고객에 대한 액세스를 늘리려면 다중 채널 서비스를 경험하십시오. 예를 들어, 애플리케이션이있는 스타 벅스를 사용하면 고객이 앱을 통해 주문하고 지불하여 시간을 절약하기 위해 매장에 와서 비용을 지불 할 수 있습니다. 베트남에서는 기술이 소매업 운영"&amp;"에서 중요한 요소가되고 있습니다. 영업 관리 소프트웨어, 고객 경험 ... 점점 다양하고 널리 사용됩니다. Active Business Units는 웹 사이트 또는 타사의 애플리케이션을 통해 온라인 판매를 결합합니다. Smart Operation, Bizhouse는 프로젝트에서 무연 산업을 바라 볼 수있는 뛰어난 비즈니스 이점을 제공합니다. Class -Tourism, 방문객과의 가장 큰 매력 중 하나는 ""모두 경험하는 것입니다. 하나 ""(모두 하나"&amp;"). 이것은 쇼핑, 요리, 엔터테인먼트를 의미합니다 ... 목적지의 바로는 필수 불가결 한 중력입니다. 스마트 운영 기술의 적용, 이러한 경험은 리조트 관광 프로젝트의 비즈니스 소유자에게 관광객과 이익을 동시에 증가시킬 것입니다. 이것이 불가피한 추세가 비즈니스 효율성을 보장 할뿐만 아니라 20 억 명이 넘는 Merryland Quy Nhon 프로젝트에서 수렴 해야하는 각 관광객의 요구를 만족시키고 개인화하는 데 도움이되는 이유입니다. 구체적으로, Hu"&amp;"ng Thinh Group의 회원 회사 인 Project Investor는 Bizhouse Canal District의 운영에 통합 된 Merry Passport Smart 솔루션을 개발했습니다. Smart City 서비스 관리 및 운영 플랫폼 인 Merry Passport는 Bizhouse Canal District의 투자자 및 사업부가 수익성 성과를 최적화하는 데 도움이되는 훌륭한 도구가되었습니다. Bizhouse Canal District는 스마트"&amp;" 표준에 따라 운영됩니다. 더 번거로운 비즈니스 등록 절차, 영업 관리 소프트웨어를 검색하고 구매하거나 결제 채널을 만들 필요가 없으며 Merry Passport는 Bizhouse의 비즈니스 장치가 모바일 앱인 웹 사이트를 통해 등록하고 관리 할 수 ​​있습니다. Bizhouse 소유자는 비즈니스 제품, 렌탈 룸, 고객과의 상호 작용, 프로모션 소개, 고객으로부터 예약 수신에 대한 이니셔티브를 제공합니다. 채널은 ... 메리 여권을 통해 구현됩니다. 이"&amp;" 응용 프로그램은 또한 사용자의 요구를 이해하는 데 기반한 Bizhouse Canal District의 서비스 홍보를 고객에게 지원합니다. 예를 들어, 방문객들이 방금 산책을 한 후, 메리 여권은 Bizhouse Business Massage 또는 Food Service를 제안 할 것입니다 ... Bizhouse 소유자는 Merry Passport, ATM 카드, 신용 카드와 같은 Thinh의 지불 채널을 상속받을 것입니다. 제 3 자에게. Busine"&amp;"ss Unit은 또한 Hung Thinh Group의 파트너로부터 물류 서비스를 사용할 수 있고 공급 업체를 쉽게 선택하고 우선 가격을받을 수 있습니다 ...
 Bizhouse Canal District의 소유자는 메리 여권을 적용하여 비즈니스 커뮤니티를 창출하고 이익을 늘릴 것입니다.
   Smart Operation과 함께 Bizhouse Apartments는 활발한 손님을 유치하기 위해 많은 프로그램을 적용하여 다음과 같은 비즈"&amp;"니스 효율성을 보장합니다. Binh Dinh 무술 공연, 물 음악 쇼, Things Big Sucuit ...
   또한 Vietravel과 같은 여행 파트너와의 협력 계약은 여행 경험, 회원 카드, 바우처 ... 목적지를 자극하고 Bizhouse Canal District와 Merryland Quy Nhon에 관광객을 유치합니다.
   전략과 상호 공명은 투자자 Bizhouse Canal District 환경을 바쁜 손님과 함께 항상 풍부하고 시간과 "&amp;"비용을 절약하고, 자원을 효과적으로 관리하고, 자원을 창출하고, 매력적인 이익을 창출 할 것을 약속합니다.
 Nguyen Nam
   Smart Operation과 함께 Bizhouse Apartments는 또한 활발한 손님을 유치하기 위해 많은 프로그램을 적용하여 다음과 같은 비즈니스 효율성을 보장합니다. Binh Dinh 무술 공연, 물 음악 쇼, Things Big Sue ... 게다가, 그것은 여행 파트너와의 협력 계약입니다. Vietrave"&amp;"l로서 여행 경험, 회원 카드, 바우처 ... 목적지를 자극하려면 Bizhouse Canal District와 Merryland Quy Nhon에 관광객을 유치하십시오. 전략과 상호 공명은 투자자 Bizhouse Canal District 환경을 바쁜 손님과 함께 항상 풍부하고 시간과 비용을 절약하고, 자원을 효과적으로 관리하고, 자원을 창출하고, 매력적인 이익을 창출 할 것을 약속합니다. Nguyen Nam
")</f>
        <v xml:space="preserve"> 고객 경험을 향상시키는 기술은 매년 수조 달러의 매출로 세계 최고의 온라인 소매 시장이지만 중국의 전통적인 상점과 상점은 여전히 ​​매우 인기가 있습니다. 스마트 기술의 적용을 향상시키고 숫자 고급 고객 경험을 혁신함으로써 감사합니다. 항저우 (중국)에있는 KFC의 KFC 레스토랑 중 하나를 방문하여 식당은 카메라를 웃음으로써 청구서를 지불 할 수 있습니다. 잔즈 주 지방에있는 유명한 Wufangzhai 레스토랑 체인에서 고객은 입구에서 휴대 전화 나 스크린을 통해 음식을 주문하고 접시가 처리 될 때 알림을받을 수 있습니다 ...
 고객은 많은 상점에서 사용하는 지불 채널의 다각화 형태 중 하나입니다.
   이들은 전 세계의 전통적인 매장이 매력과 경쟁 우위를 높이기 위해 적용되는 여러 형태의 디지털 비즈니스 활동 중 하나에 불과합니다. 전통적인 매장은 또한 비용을 줄이기 위해 운영중인 스마트 기술의 적용을 향상시킵니다. 여기에는 주문, 재고 관리, 배달 관리, 다양한 지불 형태 ...
   이와 함께 세계 소매 산업은 온라인 채널 (온라인)과 전통적인 상점 (오프라인)의 조합을 목격하고 있습니다. 잠재 고객에 대한 액세스를 늘리려면 다중 채널 서비스를 경험하십시오. 예를 들어, 응용 프로그램이있는 스타 벅스는 고객이 앱을 통해 주문하고 지불하여 시간을 절약하기 위해 매장에 오기 전에 ...
   베트남에서는 기술이 소매 비즈니스 운영에서 중요한 요소가되고 있습니다. 영업 관리 소프트웨어, 고객 경험 ... 점점 다양하고 널리 사용됩니다. Active Business Unit은 웹 사이트 또는 타사 응용 프로그램을 통해 온라인 판매를 결합합니다 ...
 스마트 운영 인 Bizhouse는 뛰어난 비즈니스 이점을 제공합니다
   무연 산업을 살펴보면 고급 리조트 프로젝트에서 방문객을위한 가장 큰 매력 중 하나는 "All In One"(모두 하나)을 경험하는 것입니다. 이것은 쇼핑, 요리, 엔터테인먼트를 의미합니다 ... 목적지의 바로는 필수 불가결 한 중력입니다. 스마트 운영 기술의 적용, 이러한 경험은 리조트 관광 프로젝트의 비즈니스 소유자에게 관광객과 이익을 동시에 증가시킬 것입니다.
   이것이 불가피한 추세가 비즈니스 효율성을 보장 할뿐만 아니라 20 억 명이 넘는 Merryland Quy Nhon 프로젝트에서 수렴 해야하는 각 관광객의 요구를 만족시키고 개인화하는 데 도움이되는 이유입니다. 구체적으로, Hung Thinh Group의 회원 회사 인 Project Investor는 Bizhouse Canal District의 운영에 통합 된 Merry Passport Smart 솔루션을 개발했습니다. Smart City 서비스 관리 및 운영 플랫폼 인 Merry Passport는 Bizhouse Canal District의 투자자 및 사업부가 수익성 성과를 최적화하는 데 도움이되는 훌륭한 도구가되었습니다.
 Bizhouse Canal District는 스마트 표준에 따라 운영됩니다.
   더 번거로운 비즈니스 등록 절차, 영업 관리 소프트웨어를 검색하고 구매하거나 결제 채널을 만들 필요가 없으며 Merry Passport는 Bizhouse의 비즈니스 장치가 모바일 앱인 웹 사이트를 통해 등록하고 관리 할 수 ​​있습니다. Bizhouse 소유자는 비즈니스 제품, 렌탈 룸, 고객과의 상호 작용, 프로모션 소개, 고객으로부터 예약을받는 이니셔티브를 제공합니다.
   창고 관리, 주문 처리, 배송, 수익 및 지출 관리에서 충성도가 높은 고객에게 상점을 운영하는 프로세스는 Merry Passport를 통해 구현됩니다.
   이 응용 프로그램은 또한 사용자의 요구를 이해하는 데 기반한 Bizhouse Canal District의 서비스 홍보를 고객에게 지원합니다. 예를 들어, 방문객들이 방금 산책을 한 후, 메리 여권은 Bizhouse Business Massage 또는 Food Service를 제안 할 것입니다 ... Bizhouse 소유자는 Merry Passport, ATM 카드, 신용 카드와 같은 Thinh의 지불 채널을 상속받을 것입니다. 제 3 자에게. Business Unit은 또한 Hung Thinh Group의 파트너로부터 물류 서비스를 사용할 수 있고 공급 업체를 쉽게 선택하고 우선 가격을받을 수 있습니다 ...
 Bizhouse Canal District의 소유자는 메리 여권을 적용하여 비즈니스 커뮤니티를 창출하고 이익을 늘릴 것입니다.
   Smart Operation과 함께 Bizhouse Apartments는 활발한 손님을 유치하기 위해 많은 프로그램을 적용하여 다음과 같은 비즈니스 효율성을 보장합니다. Binh Dinh 무술 공연, 물 음악 쇼, Things Big Sucuit ...
   또한 Vietravel과 같은 여행 파트너와의 협력 계약은 여행 경험, 회원 카드, 바우처 ... 목적지를 자극하고 Bizhouse Canal District와 Merryland Quy Nhon에 관광객을 유치합니다.
   전략과 상호 공명은 투자자 Bizhouse Canal District 환경을 바쁜 손님과 함께 항상 풍부하고 시간과 비용을 절약하고, 자원을 효과적으로 관리하고, 자원을 창출하고, 매력적인 이익을 창출 할 것을 약속합니다.
 Nguyen Nam
 고객은 많은 상점에서 사용하는 지불 채널의 다각화 형태 중 하나입니다. 이들은 전 세계의 전통적인 매장이 매력과 경쟁 우위를 높이기 위해 적용되는 여러 형태의 디지털 비즈니스 활동 중 하나에 불과합니다. 전통적인 매장은 또한 비용을 줄이기 위해 운영중인 스마트 기술의 적용을 향상시킵니다. 여기에는 주문, 재고 관리, 배달 관리, 다양한 지불 형태의 지불 등이 포함됩니다. 그와 함께 세계 소매 업계는 온라인 채널 (온라인)과 전송 상점 시스템 (오프라인)의 조합을 목격하고 있습니다. 잠재 고객에 대한 액세스를 늘리려면 다중 채널 서비스를 경험하십시오. 예를 들어, 애플리케이션이있는 스타 벅스를 사용하면 고객이 앱을 통해 주문하고 지불하여 시간을 절약하기 위해 매장에 와서 비용을 지불 할 수 있습니다. 베트남에서는 기술이 소매업 운영에서 중요한 요소가되고 있습니다. 영업 관리 소프트웨어, 고객 경험 ... 점점 다양하고 널리 사용됩니다. Active Business Units는 웹 사이트 또는 타사의 애플리케이션을 통해 온라인 판매를 결합합니다. Smart Operation, Bizhouse는 프로젝트에서 무연 산업을 바라 볼 수있는 뛰어난 비즈니스 이점을 제공합니다. Class -Tourism, 방문객과의 가장 큰 매력 중 하나는 "모두 경험하는 것입니다. 하나 "(모두 하나). 이것은 쇼핑, 요리, 엔터테인먼트를 의미합니다 ... 목적지의 바로는 필수 불가결 한 중력입니다. 스마트 운영 기술의 적용, 이러한 경험은 리조트 관광 프로젝트의 비즈니스 소유자에게 관광객과 이익을 동시에 증가시킬 것입니다. 이것이 불가피한 추세가 비즈니스 효율성을 보장 할뿐만 아니라 20 억 명이 넘는 Merryland Quy Nhon 프로젝트에서 수렴 해야하는 각 관광객의 요구를 만족시키고 개인화하는 데 도움이되는 이유입니다. 구체적으로, Hung Thinh Group의 회원 회사 인 Project Investor는 Bizhouse Canal District의 운영에 통합 된 Merry Passport Smart 솔루션을 개발했습니다. Smart City 서비스 관리 및 운영 플랫폼 인 Merry Passport는 Bizhouse Canal District의 투자자 및 사업부가 수익성 성과를 최적화하는 데 도움이되는 훌륭한 도구가되었습니다. Bizhouse Canal District는 스마트 표준에 따라 운영됩니다. 더 번거로운 비즈니스 등록 절차, 영업 관리 소프트웨어를 검색하고 구매하거나 결제 채널을 만들 필요가 없으며 Merry Passport는 Bizhouse의 비즈니스 장치가 모바일 앱인 웹 사이트를 통해 등록하고 관리 할 수 ​​있습니다. Bizhouse 소유자는 비즈니스 제품, 렌탈 룸, 고객과의 상호 작용, 프로모션 소개, 고객으로부터 예약 수신에 대한 이니셔티브를 제공합니다. 채널은 ... 메리 여권을 통해 구현됩니다. 이 응용 프로그램은 또한 사용자의 요구를 이해하는 데 기반한 Bizhouse Canal District의 서비스 홍보를 고객에게 지원합니다. 예를 들어, 방문객들이 방금 산책을 한 후, 메리 여권은 Bizhouse Business Massage 또는 Food Service를 제안 할 것입니다 ... Bizhouse 소유자는 Merry Passport, ATM 카드, 신용 카드와 같은 Thinh의 지불 채널을 상속받을 것입니다. 제 3 자에게. Business Unit은 또한 Hung Thinh Group의 파트너로부터 물류 서비스를 사용할 수 있고 공급 업체를 쉽게 선택하고 우선 가격을받을 수 있습니다 ...
 Bizhouse Canal District의 소유자는 메리 여권을 적용하여 비즈니스 커뮤니티를 창출하고 이익을 늘릴 것입니다.
   Smart Operation과 함께 Bizhouse Apartments는 활발한 손님을 유치하기 위해 많은 프로그램을 적용하여 다음과 같은 비즈니스 효율성을 보장합니다. Binh Dinh 무술 공연, 물 음악 쇼, Things Big Sucuit ...
   또한 Vietravel과 같은 여행 파트너와의 협력 계약은 여행 경험, 회원 카드, 바우처 ... 목적지를 자극하고 Bizhouse Canal District와 Merryland Quy Nhon에 관광객을 유치합니다.
   전략과 상호 공명은 투자자 Bizhouse Canal District 환경을 바쁜 손님과 함께 항상 풍부하고 시간과 비용을 절약하고, 자원을 효과적으로 관리하고, 자원을 창출하고, 매력적인 이익을 창출 할 것을 약속합니다.
 Nguyen Nam
   Smart Operation과 함께 Bizhouse Apartments는 또한 활발한 손님을 유치하기 위해 많은 프로그램을 적용하여 다음과 같은 비즈니스 효율성을 보장합니다. Binh Dinh 무술 공연, 물 음악 쇼, Things Big Sue ... 게다가, 그것은 여행 파트너와의 협력 계약입니다. Vietravel로서 여행 경험, 회원 카드, 바우처 ... 목적지를 자극하려면 Bizhouse Canal District와 Merryland Quy Nhon에 관광객을 유치하십시오. 전략과 상호 공명은 투자자 Bizhouse Canal District 환경을 바쁜 손님과 함께 항상 풍부하고 시간과 비용을 절약하고, 자원을 효과적으로 관리하고, 자원을 창출하고, 매력적인 이익을 창출 할 것을 약속합니다. Nguyen Nam
</v>
      </c>
    </row>
    <row r="59" spans="1:8" ht="15.75" customHeight="1" x14ac:dyDescent="0.3">
      <c r="A59" s="1">
        <v>57</v>
      </c>
      <c r="B59" s="2" t="s">
        <v>204</v>
      </c>
      <c r="C59" s="2" t="str">
        <f ca="1">IFERROR(__xludf.DUMMYFUNCTION("GOOGLETRANSLATE(B59,""vi"",""ko"")"),"17 개의 소매 브랜드는 Canal District에서 Hung Thinh 상업용 부동산과 협력했습니다.")</f>
        <v>17 개의 소매 브랜드는 Canal District에서 Hung Thinh 상업용 부동산과 협력했습니다.</v>
      </c>
      <c r="D59" s="2" t="s">
        <v>192</v>
      </c>
      <c r="E59" s="2" t="str">
        <f ca="1">IFERROR(__xludf.DUMMYFUNCTION("GOOGLETRANSLATE(D59,""vi"",""ko"")"),"2022 년 6 월 27 일")</f>
        <v>2022 년 6 월 27 일</v>
      </c>
      <c r="F59" s="3" t="s">
        <v>205</v>
      </c>
      <c r="G59" s="2" t="s">
        <v>206</v>
      </c>
      <c r="H59" s="2" t="str">
        <f ca="1">IFERROR(__xludf.DUMMYFUNCTION("GOOGLETRANSLATE(G59,""vi"",""ko"")"),"   Bizhouse Canal District에서 상점과 서비스를 개방하기 위해 협력하는 최초의 17 개의 소매 브랜드는 운영 분야의 주요 유명한 브랜드입니다. F &amp; B 산업은 Trung Nguyen Legend, Golden Gate (Gogi, Kichi Kichi, Sumo BBQ, Hutong), Spicy Box, Chicken Fire, Toco Toco Milk Tea, Asiana Foodcourt, Hoang Long Restaura"&amp;"nt, Atrip Bar/Pub; 패션 산업은 ExullMode 패션, 새로운 놀이터 패션, Catsa Fashion입니다. 서비스 분야에서 엔터테인먼트에는 Kho Thi Skincare &amp; Clinic, Beta Cinema, Minigood, Miniso, Quy Nhon Tourist 및 Bo Bo Spa가 있습니다. 서명식은 3D 매핑 워터 음악, 무술을 공연하는 무술과 같은 경험 활동 외에 발생한 경험 활동 외에 발생한 경험 활동을 제외하고는 "&amp;"Hung Thinh 상업용 부동산의 비즈 하우스 운하 지구의 초기 운영 전략을 구현하기위한 주요 활동 중 하나입니다 ... 17 소매 브랜드 참여 서명에는 Bizhouse Canal District Ranges의 상업 사업이 진행되어 서비스 유틸리티를 완성하여 Merryland Quy Nhon에게 손님을 끌어 들였습니다. Merryland Quy Nhon Peninsula에있는 Bizhouse Canal District의 운영 단위로서 Hung Thin"&amp;"h Commercial Property는 파트너와 동행하고 브랜드를 지원하기 위해 많은 활동을 배치하여 활발한 손님을 유치합니다. 동시에 운영 관리, 기술 솔루션, 프로모션에 대한 조언 ... 서명 당사자는 정보 및 커뮤니케이션 프로그램을 밀접하게 조정하여 각 당사자의 차이를 확산시키고 개선하고 부상을 입을 것입니다.
 Hung Thinh 상업용 부동산과 패션 그룹 브랜드 사이의 서명 의식
   서명 식의 틀에서, 르 푸그 (Le P"&amp;"huong Thuy) 총리는 얇은 얇은 상업용 부동산 총재가 초기 운영 프로그램과 함께 비즈 하우스 운영에서 메리 여권 솔루션과 함께 현대 기술을 적용 할 것이라고 확언했다. 이 스마트 솔루션은 방문자에 대한 경험을 높이고, 비즈니스 커뮤니티를 형성하며, 비즈 하우스 소유자, 존재 브랜드를위한 착취 및 관리 활동을 최적화하는 데 도움이됩니다.
   Le Phuong Thuy 씨는 다음과 같이 확인했습니다.“이 전략적 협력에 서명 한 사건으로 파트너의 강"&amp;"점의 강점에 따라 Hung Thinh Group은 우수한 품질과 개미의 부동산 제품을 만들 것입니다. 번영하는 커뮤니티를 만들 것입니다. 이 전략은 Bizhouse Canal District를 경험이 풍부한 다중 수준의 경험, 상업적 수도, 살기 좋은 곳, 휴식, 장기 및 지속 가능한 비즈니스의 ""수면이 아닌 왕국""으로 만듭니다.
   또한 Le Phuong Thuy 씨에 따르면, 17 개의 소매 브랜드와 계약을 맺은 이벤트는 Bizhouse Can"&amp;"al District (Merryland Quy Nhon)의 베트남 및 국제 무역 파트너의 일련의 첫 단계입니다. ""반도의 도시""메리 랜드 (Merryland) ""Quy Nhon이 공식적으로 운영되었을 때 예상 손님에게 최대 37,000 번/밤과 밤까지 예상 손님에게 서비스를 제공 할 준비가 된 다양한 지역의 바쁜 무역 활동.
   기업의 대표자 서명 -Nguyen Thi Thu Hoai -Kho Thi Skincare &amp; Clinic의 총괄 이사"&amp;"는 다음과 같이 말했습니다. 상업용 부동산은 장기적인 지속 가능한 비전을 가진 소매 생태계를 구축하는 데 전념하고 있습니다.”
   기업들은 Hung Thinh 상업용 부동산의 20 년이 넘는 명성과 운영 관리 능력을 가진 Hung Thinh Group이 Bizhouse에서 비즈니스를 수행 할 때 브랜드가 성공을 달성하는 데 도움이되는 중요한 기초가 될 것이라고 생각합니다. 동시에 소매 브랜드는 해안 도시 Quy Nhon에 베트남 및 국제 관광객을 유치"&amp;"하는 데 기여합니다.
 브랜드는 Water Plaza를 따라 Bizhouse Chain에서 사업을 할 것입니다.
   Hung Thinh Commercial Property -Hung Thinh Group의 회원은 호치민시와 인근 지방의 많은 주요 상업 센터를 소유하고 관리하며 운영하는 회사입니다. 현재 Hung Thinh Commercial Property는 Hung Thinh Group의 12 개 프로젝트의 쇼핑 센터와 Shop"&amp;"house Centers를 운영하고 있습니다. 이 장치는 또한 많은 대형 브랜드가 Starbucks, Jollibee, Lotte Cinema, GS25, VNVC, Lock &amp; Lock ...과 같은 금을 보내기로 선택한 권위있는 파트너입니다.
   Bizhouse Canal Diicrict의 Hung Thinh 상업용 부동산이 초기 운영 전략과 스마트 운영을 통해 활기찬 외관을 가져와 소유자의 수익성을 보장합니다. 이것은 또한이 장소를 상업용 센터로"&amp;" 개발하기위한 장기적인 전략입니다. Merryland Quy Nhon의 번화 한 유틸리티로 관광 - 경제 발전을 촉진하기위한 새로운 목적지를 만들었습니다. - Quy Nhon -Binh Dinh의 소셜.
   서명 식의 틀에서, 르 푸그 (Le Phuong Thuy) 총리는 얇은 얇은 상업용 부동산 총재가 초기 운영 프로그램과 함께 비즈 하우스 운영에서 메리 여권 솔루션과 함께 현대 기술을 적용 할 것이라고 확언했다. 이 스마트 솔루션은 방문자에 대"&amp;"한 경험을 높이고, 비즈니스 커뮤니티를 형성하며, 비즈 하우스 소유자의 착취 및 관리 활동을 최적화하는 데 도움이됩니다. 파트너 중에서 Hung thinh Group은 우수한 품질의 부동산 제품을 만들고 Plus. Co -Prosperity를 ​​창조 할 것입니다. 이 전략은 Bizhouse Canal District를 경험이 풍부한 다중 수준의 경험, 상업적 수도, 살기 좋은 곳, 휴식, 장기 및 지속 가능한 비즈니스의 ""수면이 아닌 왕국""으로 만"&amp;"듭니다. 또한 Le Phuong Thuy 씨에 따르면, 17 개의 소매 브랜드와 계약을 맺은 이벤트는 Bizhouse Canal District (Merryland Quy Nhon)의 베트남 및 국제 무역 파트너의 일련의 첫 단계입니다. ""반도의 도시""메리 랜드 (Merryland) ""Quy Nhon이 공식적으로 운영되었을 때 예상 손님에게 최대 37,000 번/밤과 밤까지 예상 손님에게 서비스를 제공 할 준비가 된 다양한 지역의 바쁜 무역 활동."&amp;" 기업의 대표자 서명 -Nguyen Thi Thu Hoai -Kho Thi Skincare &amp; Clinic의 총괄 이사는 다음과 같이 말했습니다. 상업용 부동산은 장기적인 지속 가능한 비전을 가진 소매 생태계를 구축하는 데 전념하고 있습니다.” 기업들은 Hung Thinh 상업용 부동산의 20 년이 넘는 명성과 운영 관리 능력을 가진 Hung Thinh Group이 Bizhouse에서 비즈니스를 수행 할 때 브랜드가 성공을 달성하는 데 도움이되는 중요한"&amp;" 기초가 될 것이라고 생각합니다. 동시에 소매 브랜드는 해안 도시 Quy Nhon에 베트남 및 국제 관광객을 유치하는 데 기여합니다.
 브랜드는 Water Plaza를 따라 Bizhouse Chain에서 사업을 할 것입니다.
   Hung Thinh Commercial Property -Hung Thinh Group의 회원은 호치민시와 인근 지방의 많은 주요 상업 센터를 소유하고 관리하며 운영하는 회사입니다. 현재 Hung Thinh"&amp;" Commercial Property는 Hung Thinh Group의 12 개 프로젝트의 쇼핑 센터와 Shophouse Centers를 운영하고 있습니다. 이 장치는 또한 많은 대형 브랜드가 Starbucks, Jollibee, Lotte Cinema, GS25, VNVC, Lock &amp; Lock ...과 같은 금을 보내기로 선택한 권위있는 파트너입니다.
   Bizhouse Canal Diicrict의 Hung Thinh 상업용 부동산이 초기 운영 전"&amp;"략과 스마트 운영을 통해 활기찬 외관을 가져와 소유자의 수익성을 보장합니다. 이것은 또한이 장소를 상업용 센터로 개발하기위한 장기적인 전략입니다. Merryland Quy Nhon의 번화 한 유틸리티로 관광 - 경제 발전을 촉진하기위한 새로운 목적지를 만들었습니다. - Quy Nhon -Binh Dinh의 소셜.
   Hung Thinh Commercial Property -Hung Thinh Group의 회원은 호치민시와 인근 지방의 많은 주요 상"&amp;"업 센터를 소유하고 관리하며 운영하는 회사입니다. 현재 Hung Thinh Commercial Property는 Hung Thinh Group의 12 개 프로젝트의 쇼핑 센터와 Shophouse Centers를 운영하고 있습니다. 이 장치는 또한 많은 대형 브랜드가 Starbucks, Jollibee, Lotte Cinema, GS25, VNVC, Lock &amp; Lock과 같은 금을 보내기로 선택한 권위있는 파트너입니다. Canal Diitrict는 생생"&amp;"한 외관을 가져와 소유자의 수익성을 보장 할 것입니다. 이것은 또한이 장소를 상업용 센터로 개발하기위한 장기적인 전략입니다. Merryland Quy Nhon의 번화 한 유틸리티로 관광 - 경제 발전을 촉진하기위한 새로운 목적지를 만들었습니다. - Quy Nhon -Binh Dinh의 소셜.
")</f>
        <v xml:space="preserve">   Bizhouse Canal District에서 상점과 서비스를 개방하기 위해 협력하는 최초의 17 개의 소매 브랜드는 운영 분야의 주요 유명한 브랜드입니다. F &amp; B 산업은 Trung Nguyen Legend, Golden Gate (Gogi, Kichi Kichi, Sumo BBQ, Hutong), Spicy Box, Chicken Fire, Toco Toco Milk Tea, Asiana Foodcourt, Hoang Long Restaurant, Atrip Bar/Pub; 패션 산업은 ExullMode 패션, 새로운 놀이터 패션, Catsa Fashion입니다. 서비스 분야에서 엔터테인먼트에는 Kho Thi Skincare &amp; Clinic, Beta Cinema, Minigood, Miniso, Quy Nhon Tourist 및 Bo Bo Spa가 있습니다. 서명식은 3D 매핑 워터 음악, 무술을 공연하는 무술과 같은 경험 활동 외에 발생한 경험 활동 외에 발생한 경험 활동을 제외하고는 Hung Thinh 상업용 부동산의 비즈 하우스 운하 지구의 초기 운영 전략을 구현하기위한 주요 활동 중 하나입니다 ... 17 소매 브랜드 참여 서명에는 Bizhouse Canal District Ranges의 상업 사업이 진행되어 서비스 유틸리티를 완성하여 Merryland Quy Nhon에게 손님을 끌어 들였습니다. Merryland Quy Nhon Peninsula에있는 Bizhouse Canal District의 운영 단위로서 Hung Thinh Commercial Property는 파트너와 동행하고 브랜드를 지원하기 위해 많은 활동을 배치하여 활발한 손님을 유치합니다. 동시에 운영 관리, 기술 솔루션, 프로모션에 대한 조언 ... 서명 당사자는 정보 및 커뮤니케이션 프로그램을 밀접하게 조정하여 각 당사자의 차이를 확산시키고 개선하고 부상을 입을 것입니다.
 Hung Thinh 상업용 부동산과 패션 그룹 브랜드 사이의 서명 의식
   서명 식의 틀에서, 르 푸그 (Le Phuong Thuy) 총리는 얇은 얇은 상업용 부동산 총재가 초기 운영 프로그램과 함께 비즈 하우스 운영에서 메리 여권 솔루션과 함께 현대 기술을 적용 할 것이라고 확언했다. 이 스마트 솔루션은 방문자에 대한 경험을 높이고, 비즈니스 커뮤니티를 형성하며, 비즈 하우스 소유자, 존재 브랜드를위한 착취 및 관리 활동을 최적화하는 데 도움이됩니다.
   Le Phuong Thuy 씨는 다음과 같이 확인했습니다.“이 전략적 협력에 서명 한 사건으로 파트너의 강점의 강점에 따라 Hung Thinh Group은 우수한 품질과 개미의 부동산 제품을 만들 것입니다. 번영하는 커뮤니티를 만들 것입니다. 이 전략은 Bizhouse Canal District를 경험이 풍부한 다중 수준의 경험, 상업적 수도, 살기 좋은 곳, 휴식, 장기 및 지속 가능한 비즈니스의 "수면이 아닌 왕국"으로 만듭니다.
   또한 Le Phuong Thuy 씨에 따르면, 17 개의 소매 브랜드와 계약을 맺은 이벤트는 Bizhouse Canal District (Merryland Quy Nhon)의 베트남 및 국제 무역 파트너의 일련의 첫 단계입니다. "반도의 도시"메리 랜드 (Merryland) "Quy Nhon이 공식적으로 운영되었을 때 예상 손님에게 최대 37,000 번/밤과 밤까지 예상 손님에게 서비스를 제공 할 준비가 된 다양한 지역의 바쁜 무역 활동.
   기업의 대표자 서명 -Nguyen Thi Thu Hoai -Kho Thi Skincare &amp; Clinic의 총괄 이사는 다음과 같이 말했습니다. 상업용 부동산은 장기적인 지속 가능한 비전을 가진 소매 생태계를 구축하는 데 전념하고 있습니다.”
   기업들은 Hung Thinh 상업용 부동산의 20 년이 넘는 명성과 운영 관리 능력을 가진 Hung Thinh Group이 Bizhouse에서 비즈니스를 수행 할 때 브랜드가 성공을 달성하는 데 도움이되는 중요한 기초가 될 것이라고 생각합니다. 동시에 소매 브랜드는 해안 도시 Quy Nhon에 베트남 및 국제 관광객을 유치하는 데 기여합니다.
 브랜드는 Water Plaza를 따라 Bizhouse Chain에서 사업을 할 것입니다.
   Hung Thinh Commercial Property -Hung Thinh Group의 회원은 호치민시와 인근 지방의 많은 주요 상업 센터를 소유하고 관리하며 운영하는 회사입니다. 현재 Hung Thinh Commercial Property는 Hung Thinh Group의 12 개 프로젝트의 쇼핑 센터와 Shophouse Centers를 운영하고 있습니다. 이 장치는 또한 많은 대형 브랜드가 Starbucks, Jollibee, Lotte Cinema, GS25, VNVC, Lock &amp; Lock ...과 같은 금을 보내기로 선택한 권위있는 파트너입니다.
   Bizhouse Canal Diicrict의 Hung Thinh 상업용 부동산이 초기 운영 전략과 스마트 운영을 통해 활기찬 외관을 가져와 소유자의 수익성을 보장합니다. 이것은 또한이 장소를 상업용 센터로 개발하기위한 장기적인 전략입니다. Merryland Quy Nhon의 번화 한 유틸리티로 관광 - 경제 발전을 촉진하기위한 새로운 목적지를 만들었습니다. - Quy Nhon -Binh Dinh의 소셜.
   서명 식의 틀에서, 르 푸그 (Le Phuong Thuy) 총리는 얇은 얇은 상업용 부동산 총재가 초기 운영 프로그램과 함께 비즈 하우스 운영에서 메리 여권 솔루션과 함께 현대 기술을 적용 할 것이라고 확언했다. 이 스마트 솔루션은 방문자에 대한 경험을 높이고, 비즈니스 커뮤니티를 형성하며, 비즈 하우스 소유자의 착취 및 관리 활동을 최적화하는 데 도움이됩니다. 파트너 중에서 Hung thinh Group은 우수한 품질의 부동산 제품을 만들고 Plus. Co -Prosperity를 ​​창조 할 것입니다. 이 전략은 Bizhouse Canal District를 경험이 풍부한 다중 수준의 경험, 상업적 수도, 살기 좋은 곳, 휴식, 장기 및 지속 가능한 비즈니스의 "수면이 아닌 왕국"으로 만듭니다. 또한 Le Phuong Thuy 씨에 따르면, 17 개의 소매 브랜드와 계약을 맺은 이벤트는 Bizhouse Canal District (Merryland Quy Nhon)의 베트남 및 국제 무역 파트너의 일련의 첫 단계입니다. "반도의 도시"메리 랜드 (Merryland) "Quy Nhon이 공식적으로 운영되었을 때 예상 손님에게 최대 37,000 번/밤과 밤까지 예상 손님에게 서비스를 제공 할 준비가 된 다양한 지역의 바쁜 무역 활동. 기업의 대표자 서명 -Nguyen Thi Thu Hoai -Kho Thi Skincare &amp; Clinic의 총괄 이사는 다음과 같이 말했습니다. 상업용 부동산은 장기적인 지속 가능한 비전을 가진 소매 생태계를 구축하는 데 전념하고 있습니다.” 기업들은 Hung Thinh 상업용 부동산의 20 년이 넘는 명성과 운영 관리 능력을 가진 Hung Thinh Group이 Bizhouse에서 비즈니스를 수행 할 때 브랜드가 성공을 달성하는 데 도움이되는 중요한 기초가 될 것이라고 생각합니다. 동시에 소매 브랜드는 해안 도시 Quy Nhon에 베트남 및 국제 관광객을 유치하는 데 기여합니다.
 브랜드는 Water Plaza를 따라 Bizhouse Chain에서 사업을 할 것입니다.
   Hung Thinh Commercial Property -Hung Thinh Group의 회원은 호치민시와 인근 지방의 많은 주요 상업 센터를 소유하고 관리하며 운영하는 회사입니다. 현재 Hung Thinh Commercial Property는 Hung Thinh Group의 12 개 프로젝트의 쇼핑 센터와 Shophouse Centers를 운영하고 있습니다. 이 장치는 또한 많은 대형 브랜드가 Starbucks, Jollibee, Lotte Cinema, GS25, VNVC, Lock &amp; Lock ...과 같은 금을 보내기로 선택한 권위있는 파트너입니다.
   Bizhouse Canal Diicrict의 Hung Thinh 상업용 부동산이 초기 운영 전략과 스마트 운영을 통해 활기찬 외관을 가져와 소유자의 수익성을 보장합니다. 이것은 또한이 장소를 상업용 센터로 개발하기위한 장기적인 전략입니다. Merryland Quy Nhon의 번화 한 유틸리티로 관광 - 경제 발전을 촉진하기위한 새로운 목적지를 만들었습니다. - Quy Nhon -Binh Dinh의 소셜.
   Hung Thinh Commercial Property -Hung Thinh Group의 회원은 호치민시와 인근 지방의 많은 주요 상업 센터를 소유하고 관리하며 운영하는 회사입니다. 현재 Hung Thinh Commercial Property는 Hung Thinh Group의 12 개 프로젝트의 쇼핑 센터와 Shophouse Centers를 운영하고 있습니다. 이 장치는 또한 많은 대형 브랜드가 Starbucks, Jollibee, Lotte Cinema, GS25, VNVC, Lock &amp; Lock과 같은 금을 보내기로 선택한 권위있는 파트너입니다. Canal Diitrict는 생생한 외관을 가져와 소유자의 수익성을 보장 할 것입니다. 이것은 또한이 장소를 상업용 센터로 개발하기위한 장기적인 전략입니다. Merryland Quy Nhon의 번화 한 유틸리티로 관광 - 경제 발전을 촉진하기위한 새로운 목적지를 만들었습니다. - Quy Nhon -Binh Dinh의 소셜.
</v>
      </c>
    </row>
    <row r="60" spans="1:8" ht="15.75" customHeight="1" x14ac:dyDescent="0.3">
      <c r="A60" s="1">
        <v>58</v>
      </c>
      <c r="B60" s="2" t="s">
        <v>207</v>
      </c>
      <c r="C60" s="2" t="str">
        <f ca="1">IFERROR(__xludf.DUMMYFUNCTION("GOOGLETRANSLATE(B60,""vi"",""ko"")"),"휘발유 가격은 기록적으로 높아지고, 기업의 어려운 남편은 어렵다 '")</f>
        <v>휘발유 가격은 기록적으로 높아지고, 기업의 어려운 남편은 어렵다 '</v>
      </c>
      <c r="D60" s="2" t="s">
        <v>208</v>
      </c>
      <c r="E60" s="2" t="str">
        <f ca="1">IFERROR(__xludf.DUMMYFUNCTION("GOOGLETRANSLATE(D60,""vi"",""ko"")"),"2022 년 6 월 26 일")</f>
        <v>2022 년 6 월 26 일</v>
      </c>
      <c r="F60" s="3" t="s">
        <v>209</v>
      </c>
      <c r="G60" s="2" t="s">
        <v>210</v>
      </c>
      <c r="H60" s="2" t="str">
        <f ca="1">IFERROR(__xludf.DUMMYFUNCTION("GOOGLETRANSLATE(G60,""vi"",""ko"")"),"   6 월 21 일 휘발유 가격 조정 기간에 Ron 95 III 가솔린은 33,000 VND/리터에 33,300 VND/리터에 가솔린, 0.05S 비용 30,010 VND/VND 리터 , ... 이것은 지금까지 기록적인 높은 가격으로 일련의 원료가 증가하게 만들어졌습니다. 상품의 ""가격의 폭풍""을 즉시 막지 않으면, 경제의 발전뿐만 아니라 사람들의 삶과 활동에 부정적인 영향을 미칩니다. 식품 생산을 전문으로하는 비즈니스를 대표하여 현재 휘발유 및 "&amp;"석유 비용은 장치의 총 생산 비용의 25-30%를 차지하며 제품 비용에 큰 영향을 미쳐 직원의 소득에 영향을 미칩니다. 휘발유의 지속적인 가격이 상승하여 작년 같은 기간에 비해 원자재 가격이 3-4 배 증가하여 가까운 시일 내에 제품 가격을 인상 할 수있게되었습니다. 다른 많은 기업들도 휘발유 가격 상승으로 인해 Enterprise에서 직접 운영 비용에 많은 압력이 가해졌으며 COVID-19 번역으로 인해 2 년 이상 정체 된 후에 일어나기 위해 어려운"&amp;" 노력을 기울였습니다. 현재 기업은 용량을 60%로 줄여야하며, 시장 경쟁으로 인한 손실을 줄이고 사람들의 요구가 감소하기 위해 제품의 가격은 약 10% 증가 할 것입니다. 전문가들은 국내 휘발유 가격이 불가피하게 증가했으며, 이는 일련의 다른 유형의 상품이 증가하여 Covid-19의 큰 번역 후 일상 생활과 사업자와 사업의 일상과 사업의 ""남편에게 어려움""을 만들 것이라고 말했다. 따라서 주정부는 사람과 기업을 신속하게 지원하기 위해 세금과 수수료"&amp;"를 연구하고 줄여야합니다. 석유는 대부분의 제조 산업의 의견 인 필수 품목이므로 휘발유가 증가 할 때 소비자에게 직접 영향을 줄뿐만 아니라 생산 및 비즈니스 활동에 부정적인 영향을 미치기 때문에 현재 긴급한 문제는 휘발유 및 유가의 모멘텀을 신속하게 제한하는 것입니다. 다른 상품. 관련 개발에서 최근 베트남 무역 및 산업 연맹 (VCCI)은 재무부에 휘발유, 석유 및 지방에 대한 환경 보호 세 수준의 해상도 초안에 대한 재무부에 대응했습니다. 따라서 V"&amp;"CCI는 국회 상임위원회의 권한으로 인해 7 월에 세금 보호 세를 삭감하는 이점을 평가합니다. 특별 소비 세금 또는 부가가치세를 삭감하기로 선택한 경우 2022 년 말 가장 가까운 국회 회의를 기다려야하므로 인플레이션 통제 목표, 거시 경제를 안정화시키는 목표에 크게 영향을 미칩니다. 현재. 장기적으로 VCCI는 재무부에 특별 소비 세가 휘발유에 대한 특별 소비 세금의 영향을 계속 연구하고 평가하도록 요청했으며 다음 회의에서 국회에 서면 보고서를 발표했"&amp;"습니다. 이전에 재무부는 2022 년 12 월 31 일까지 휘발유, 석유 및 지방에 대한 환경 보호 세율에 관한 국회 상임위원회의 결의안 초안을 완료했습니다. 따라서, 사역은 세계 가격의 변동 전에 국내 휘발유 가격을 안정화시키기 위해 가솔린 및 석유 품목에 대한 VND 500-1,000/리터의 환경 보호 세를 줄일 것을 제안했다.")</f>
        <v xml:space="preserve">   6 월 21 일 휘발유 가격 조정 기간에 Ron 95 III 가솔린은 33,000 VND/리터에 33,300 VND/리터에 가솔린, 0.05S 비용 30,010 VND/VND 리터 , ... 이것은 지금까지 기록적인 높은 가격으로 일련의 원료가 증가하게 만들어졌습니다. 상품의 "가격의 폭풍"을 즉시 막지 않으면, 경제의 발전뿐만 아니라 사람들의 삶과 활동에 부정적인 영향을 미칩니다. 식품 생산을 전문으로하는 비즈니스를 대표하여 현재 휘발유 및 석유 비용은 장치의 총 생산 비용의 25-30%를 차지하며 제품 비용에 큰 영향을 미쳐 직원의 소득에 영향을 미칩니다. 휘발유의 지속적인 가격이 상승하여 작년 같은 기간에 비해 원자재 가격이 3-4 배 증가하여 가까운 시일 내에 제품 가격을 인상 할 수있게되었습니다. 다른 많은 기업들도 휘발유 가격 상승으로 인해 Enterprise에서 직접 운영 비용에 많은 압력이 가해졌으며 COVID-19 번역으로 인해 2 년 이상 정체 된 후에 일어나기 위해 어려운 노력을 기울였습니다. 현재 기업은 용량을 60%로 줄여야하며, 시장 경쟁으로 인한 손실을 줄이고 사람들의 요구가 감소하기 위해 제품의 가격은 약 10% 증가 할 것입니다. 전문가들은 국내 휘발유 가격이 불가피하게 증가했으며, 이는 일련의 다른 유형의 상품이 증가하여 Covid-19의 큰 번역 후 일상 생활과 사업자와 사업의 일상과 사업의 "남편에게 어려움"을 만들 것이라고 말했다. 따라서 주정부는 사람과 기업을 신속하게 지원하기 위해 세금과 수수료를 연구하고 줄여야합니다. 석유는 대부분의 제조 산업의 의견 인 필수 품목이므로 휘발유가 증가 할 때 소비자에게 직접 영향을 줄뿐만 아니라 생산 및 비즈니스 활동에 부정적인 영향을 미치기 때문에 현재 긴급한 문제는 휘발유 및 유가의 모멘텀을 신속하게 제한하는 것입니다. 다른 상품. 관련 개발에서 최근 베트남 무역 및 산업 연맹 (VCCI)은 재무부에 휘발유, 석유 및 지방에 대한 환경 보호 세 수준의 해상도 초안에 대한 재무부에 대응했습니다. 따라서 VCCI는 국회 상임위원회의 권한으로 인해 7 월에 세금 보호 세를 삭감하는 이점을 평가합니다. 특별 소비 세금 또는 부가가치세를 삭감하기로 선택한 경우 2022 년 말 가장 가까운 국회 회의를 기다려야하므로 인플레이션 통제 목표, 거시 경제를 안정화시키는 목표에 크게 영향을 미칩니다. 현재. 장기적으로 VCCI는 재무부에 특별 소비 세가 휘발유에 대한 특별 소비 세금의 영향을 계속 연구하고 평가하도록 요청했으며 다음 회의에서 국회에 서면 보고서를 발표했습니다. 이전에 재무부는 2022 년 12 월 31 일까지 휘발유, 석유 및 지방에 대한 환경 보호 세율에 관한 국회 상임위원회의 결의안 초안을 완료했습니다. 따라서, 사역은 세계 가격의 변동 전에 국내 휘발유 가격을 안정화시키기 위해 가솔린 및 석유 품목에 대한 VND 500-1,000/리터의 환경 보호 세를 줄일 것을 제안했다.</v>
      </c>
    </row>
    <row r="61" spans="1:8" ht="15.75" customHeight="1" x14ac:dyDescent="0.3">
      <c r="A61" s="1">
        <v>59</v>
      </c>
      <c r="B61" s="2" t="s">
        <v>211</v>
      </c>
      <c r="C61" s="2" t="str">
        <f ca="1">IFERROR(__xludf.DUMMYFUNCTION("GOOGLETRANSLATE(B61,""vi"",""ko"")"),"품질은 업계가 경쟁력을 향상시키는 데 도움이되는 '핵심'입니다.")</f>
        <v>품질은 업계가 경쟁력을 향상시키는 데 도움이되는 '핵심'입니다.</v>
      </c>
      <c r="D61" s="2" t="s">
        <v>208</v>
      </c>
      <c r="E61" s="2" t="str">
        <f ca="1">IFERROR(__xludf.DUMMYFUNCTION("GOOGLETRANSLATE(D61,""vi"",""ko"")"),"2022 년 6 월 26 일")</f>
        <v>2022 년 6 월 26 일</v>
      </c>
      <c r="F61" s="3" t="s">
        <v>212</v>
      </c>
      <c r="G61" s="2" t="s">
        <v>213</v>
      </c>
      <c r="H61" s="2" t="str">
        <f ca="1">IFERROR(__xludf.DUMMYFUNCTION("GOOGLETRANSLATE(G61,""vi"",""ko"")")," 2022 년 첫 5 개월 동안 베트남 캐슈 협회 (Vinacas)의 통계에 의해 영향을받는 많은 요인들은 모든 종류의 모든 종류의 206,112 톤의 캐슈와 수출 회전율이 191 억 달러 이상, 7, 81% 하락했습니다. 가치가 6.81로 감소했습니다. 평균 수출 가격은 2021 년 같은 기간 동안 약 5,792 USD/톤으로 1.45% 증가했습니다. 수입과 관련하여 2022 년 첫 5 개월 동안 캐슈 산업의 기업은 약 968,000 톤의 원시 캐슈를"&amp;" 수입했습니다. 14 억 달러, 35.24% 하락, 가치는 37.84% 하락했습니다. 그러나 시즌 초반부터 아프리카의 원시 수입 가격을 고려하면 같은 기간 동안 15-20% 증가했습니다. 한편, 베트남과 인도의 2022 년 수확 시즌에는 불리한 일이 불가능합니다. 올해 베트남의 사건은 기후 변화에 영향을 미치기 때문에 일부 주요 캐슈 성장 지역에서도 징후가 있습니다. 해충과 질병도 있습니다. Vinacas 부회장 인 Tran van Hiep 씨는 202"&amp;"2 년 상반기에 사람들의 캐슈 수출액은 약간 감소했지만 (20,000 톤), 원자 수입량은 상당히 감소했습니다 (350,000 톤). 이는 수입자와 프로세서가 주로 원료 수입 가격과 수출 가격 사이의 상관 관계가 없기 때문에 여러 가지 이유로 인해 원자재를 구매하는 경향이 있음을 보여줍니다. 원시 가격은 판매 가격에 비해 매우 높으며 수출 가격은 높고 판매 가격은 낮습니다. 가공 공장은 관심을 계산하지 않고 장점의 균형을 맞추기가 어렵습니다. Hiep "&amp;"씨는 러시아 - 우크라이나와 같은 세계의 발전은 베트남의 소비와 캐슈 너트 수출에 영향을 미치고 있다고 말했다. 구체적으로, 2021 년에 러시아는 수출 가치가 거의 6,600 만 달러의 베트남 캐슈 인 104 개 수출 시장의 11 번째 시장이었습니다. 러시아 - 우크라이나 분쟁이 발생한 이후, 러시아는 신속한 지불 시스템에서 제거되었으며, 베트남의 캐슈 너트를 러시아로 수출하는 것은 지불이 어려워서 캐슈 수출에 크게 영향을 미칩니다. 미국의 인플레이션"&amp;", 유럽은 전 세계적으로 퍼져 나가고 있습니다. 품목의 가격은 오늘날만큼 비싸고 사람들은 필수 요구에 더 많은 돈을 써야합니다. 현재로서는 증가하기가 매우 어렵습니다. 한편, 중국 베트남의 또 다른 대규모 시장은 제로 코비드 정책을 유지하여 다른 농산물뿐만 아니라 기사의 수출도 계속 불리하게 만듭니다. 공급 및 수요 문제와 함께 제품의 품질을 보장하기 위해 Vinacas 부회장 인 Tran Huu Hau는 캐슈 산업의 품질 보증과 관련된 몇 가지 문제를"&amp;" 제기했습니다. Covid-19 전염병 및 물류 혼잡의 영향, 대규모로 빈 콘티티안의 부족으로 인해 아프리카에서 베트남으로 수입 된 많은 생약품이 시간에 절약되어야합니다. 수출 처리의 품질을 보장합니다. 마찬가지로, 일부 처리는 많은 처리가 저장하고, 방부제를 사용하고, 수출 될 때까지 곤충을 방지해야하며, 방부제 잔류 물에 대해 감지되며, 파트너 또는 파트너가 반환하는 일부 배송이 있습니다. . 경고. Hau 씨는 방부제 또는 방지 방지의 잔류 물 문"&amp;"제는 큰 문제이며, 기업은 잔류 물의 탐지로 세심한주의를 기울여야하며, 상품을 경제적 손상을 유발할뿐만 아니라, 이미지와 명성에 부정적인 영향을 미치는 상품을 반환해야한다고 말했다. 베트남 캐슈 산업 전체를 수출하는 기업. 세계 최고의 국내 수출국 임에도 불구하고 베트남은 또한 라이벌이 상승하기 시작했으며, 특히 아프리카 국가가 현장 원자재의 장점, 미국 및 EU와 같은 대규모 시장으로의 운송이 더 빠르고 저렴합니다. 따라서 베트남 기업은 고객의 명성과"&amp;" 신뢰를 유지하기 위해주의를 기울이고 최상의 품질, 일정을 보장해야합니다. 동시에, 가공 된 제품의 비율을 개선하여 부가가치 및 베트남 캐슈 브랜드를 높이는 데 중점을 둡니다. Vinacas의 회장 인 Pham Van Cong는 수출 시장의 표준을 보장하기 위해 당국이 통제에 관한 새로운 규정의 이행을 지원하고 안내하는 것을 지원하도록 요청했다고 말했다. EU와 미국 시장 ... 농업 농촌 개발부를 위해 협회는 연구 및 개발 표준, 캐슈 너트에 대한 전"&amp;"문 기술 규정 및 캐슈 트리의 제품을 고품질 평가의 기초를 갖기 위해 지속적으로 지원할 것을 제안했습니다. 동시에 농업 부문은 장기 캐슈 지역으로 안정적인 계획을 평가하고 계획해야합니다. 국내 캐슈 지역을 늘리기가 어렵 기 때문에 캄보디아와 남부 라오스의 원료 지역을 이용하고 개발하는 데 협력 할 수있는 해결책이 있어야 가공 및 수출을위한 원료 공급을 보장해야합니다. Pham Van Cong은 시장과 관련하여 산업 및 무역부가 기업이 국내 및 대외 무역"&amp;" 촉진 프로그램에 참여하고 시장 정보, 고객, 소비자 트렌드, 거래 위험 및 효과적인 대응을 지원하기를 원합니다. Pham Van Cong은 기업 수출을 위해 세계에서 예측할 수없는 많은 변동의 맥락에서 많은 사기가 있었으며 100 개의 수출 컨테이너의 경우와 같은 많은 수출 분쟁이있었습니다. 2022 년 초 이탈리아는 기업이 계약, 수출 바우처, 지불 양식의 상세한 조건에주의를 기울여야합니다. 파트너가 신뢰할 수 있는지 여부를 고려해야합니다. 수출 및"&amp;" 수입 계약에 서명하기 전에, 중개인이 최대 3 년 동안 지속되는 많은 분쟁이 발생하기 때문에 중개인이 평판이 좋은 정보를 찾아서 무역 분쟁을 피할 필요가있어서 사업이 재정적으로 손상되고 사건을 추구 할 시간을 초래할 필요가 있습니다.")</f>
        <v xml:space="preserve"> 2022 년 첫 5 개월 동안 베트남 캐슈 협회 (Vinacas)의 통계에 의해 영향을받는 많은 요인들은 모든 종류의 모든 종류의 206,112 톤의 캐슈와 수출 회전율이 191 억 달러 이상, 7, 81% 하락했습니다. 가치가 6.81로 감소했습니다. 평균 수출 가격은 2021 년 같은 기간 동안 약 5,792 USD/톤으로 1.45% 증가했습니다. 수입과 관련하여 2022 년 첫 5 개월 동안 캐슈 산업의 기업은 약 968,000 톤의 원시 캐슈를 수입했습니다. 14 억 달러, 35.24% 하락, 가치는 37.84% 하락했습니다. 그러나 시즌 초반부터 아프리카의 원시 수입 가격을 고려하면 같은 기간 동안 15-20% 증가했습니다. 한편, 베트남과 인도의 2022 년 수확 시즌에는 불리한 일이 불가능합니다. 올해 베트남의 사건은 기후 변화에 영향을 미치기 때문에 일부 주요 캐슈 성장 지역에서도 징후가 있습니다. 해충과 질병도 있습니다. Vinacas 부회장 인 Tran van Hiep 씨는 2022 년 상반기에 사람들의 캐슈 수출액은 약간 감소했지만 (20,000 톤), 원자 수입량은 상당히 감소했습니다 (350,000 톤). 이는 수입자와 프로세서가 주로 원료 수입 가격과 수출 가격 사이의 상관 관계가 없기 때문에 여러 가지 이유로 인해 원자재를 구매하는 경향이 있음을 보여줍니다. 원시 가격은 판매 가격에 비해 매우 높으며 수출 가격은 높고 판매 가격은 낮습니다. 가공 공장은 관심을 계산하지 않고 장점의 균형을 맞추기가 어렵습니다. Hiep 씨는 러시아 - 우크라이나와 같은 세계의 발전은 베트남의 소비와 캐슈 너트 수출에 영향을 미치고 있다고 말했다. 구체적으로, 2021 년에 러시아는 수출 가치가 거의 6,600 만 달러의 베트남 캐슈 인 104 개 수출 시장의 11 번째 시장이었습니다. 러시아 - 우크라이나 분쟁이 발생한 이후, 러시아는 신속한 지불 시스템에서 제거되었으며, 베트남의 캐슈 너트를 러시아로 수출하는 것은 지불이 어려워서 캐슈 수출에 크게 영향을 미칩니다. 미국의 인플레이션, 유럽은 전 세계적으로 퍼져 나가고 있습니다. 품목의 가격은 오늘날만큼 비싸고 사람들은 필수 요구에 더 많은 돈을 써야합니다. 현재로서는 증가하기가 매우 어렵습니다. 한편, 중국 베트남의 또 다른 대규모 시장은 제로 코비드 정책을 유지하여 다른 농산물뿐만 아니라 기사의 수출도 계속 불리하게 만듭니다. 공급 및 수요 문제와 함께 제품의 품질을 보장하기 위해 Vinacas 부회장 인 Tran Huu Hau는 캐슈 산업의 품질 보증과 관련된 몇 가지 문제를 제기했습니다. Covid-19 전염병 및 물류 혼잡의 영향, 대규모로 빈 콘티티안의 부족으로 인해 아프리카에서 베트남으로 수입 된 많은 생약품이 시간에 절약되어야합니다. 수출 처리의 품질을 보장합니다. 마찬가지로, 일부 처리는 많은 처리가 저장하고, 방부제를 사용하고, 수출 될 때까지 곤충을 방지해야하며, 방부제 잔류 물에 대해 감지되며, 파트너 또는 파트너가 반환하는 일부 배송이 있습니다. . 경고. Hau 씨는 방부제 또는 방지 방지의 잔류 물 문제는 큰 문제이며, 기업은 잔류 물의 탐지로 세심한주의를 기울여야하며, 상품을 경제적 손상을 유발할뿐만 아니라, 이미지와 명성에 부정적인 영향을 미치는 상품을 반환해야한다고 말했다. 베트남 캐슈 산업 전체를 수출하는 기업. 세계 최고의 국내 수출국 임에도 불구하고 베트남은 또한 라이벌이 상승하기 시작했으며, 특히 아프리카 국가가 현장 원자재의 장점, 미국 및 EU와 같은 대규모 시장으로의 운송이 더 빠르고 저렴합니다. 따라서 베트남 기업은 고객의 명성과 신뢰를 유지하기 위해주의를 기울이고 최상의 품질, 일정을 보장해야합니다. 동시에, 가공 된 제품의 비율을 개선하여 부가가치 및 베트남 캐슈 브랜드를 높이는 데 중점을 둡니다. Vinacas의 회장 인 Pham Van Cong는 수출 시장의 표준을 보장하기 위해 당국이 통제에 관한 새로운 규정의 이행을 지원하고 안내하는 것을 지원하도록 요청했다고 말했다. EU와 미국 시장 ... 농업 농촌 개발부를 위해 협회는 연구 및 개발 표준, 캐슈 너트에 대한 전문 기술 규정 및 캐슈 트리의 제품을 고품질 평가의 기초를 갖기 위해 지속적으로 지원할 것을 제안했습니다. 동시에 농업 부문은 장기 캐슈 지역으로 안정적인 계획을 평가하고 계획해야합니다. 국내 캐슈 지역을 늘리기가 어렵 기 때문에 캄보디아와 남부 라오스의 원료 지역을 이용하고 개발하는 데 협력 할 수있는 해결책이 있어야 가공 및 수출을위한 원료 공급을 보장해야합니다. Pham Van Cong은 시장과 관련하여 산업 및 무역부가 기업이 국내 및 대외 무역 촉진 프로그램에 참여하고 시장 정보, 고객, 소비자 트렌드, 거래 위험 및 효과적인 대응을 지원하기를 원합니다. Pham Van Cong은 기업 수출을 위해 세계에서 예측할 수없는 많은 변동의 맥락에서 많은 사기가 있었으며 100 개의 수출 컨테이너의 경우와 같은 많은 수출 분쟁이있었습니다. 2022 년 초 이탈리아는 기업이 계약, 수출 바우처, 지불 양식의 상세한 조건에주의를 기울여야합니다. 파트너가 신뢰할 수 있는지 여부를 고려해야합니다. 수출 및 수입 계약에 서명하기 전에, 중개인이 최대 3 년 동안 지속되는 많은 분쟁이 발생하기 때문에 중개인이 평판이 좋은 정보를 찾아서 무역 분쟁을 피할 필요가있어서 사업이 재정적으로 손상되고 사건을 추구 할 시간을 초래할 필요가 있습니다.</v>
      </c>
    </row>
    <row r="62" spans="1:8" ht="15.75" customHeight="1" x14ac:dyDescent="0.3">
      <c r="A62" s="1">
        <v>60</v>
      </c>
      <c r="B62" s="2" t="s">
        <v>214</v>
      </c>
      <c r="C62" s="2" t="str">
        <f ca="1">IFERROR(__xludf.DUMMYFUNCTION("GOOGLETRANSLATE(B62,""vi"",""ko"")"),"Milk Paradise Complex의 특별한 점은 Vinamilk와 Moc Chau Milk에 의해 시작되었습니다.")</f>
        <v>Milk Paradise Complex의 특별한 점은 Vinamilk와 Moc Chau Milk에 의해 시작되었습니다.</v>
      </c>
      <c r="D62" s="2" t="s">
        <v>215</v>
      </c>
      <c r="E62" s="2" t="str">
        <f ca="1">IFERROR(__xludf.DUMMYFUNCTION("GOOGLETRANSLATE(D62,""vi"",""ko"")"),"2022 년 6 월 24 일")</f>
        <v>2022 년 6 월 24 일</v>
      </c>
      <c r="F62" s="3" t="s">
        <v>216</v>
      </c>
      <c r="G62" s="2" t="s">
        <v>217</v>
      </c>
      <c r="H62" s="2" t="str">
        <f ca="1">IFERROR(__xludf.DUMMYFUNCTION("GOOGLETRANSLATE(G62,""vi"",""ko"")"),"     아들 라 지방의 농업 개발 전략과 관련된 Moc Chau의 관광 개발의 대상 방향을 바탕으로, 유제품 산업이 주력 인 Vinamilk 및 Moc Chau Milk는 ""천국 복잡한 Moc Chau Milk Sugar""를지었습니다. 농업 생산에서 지속 가능한 개발을 통해 고급 우유 가공에 이르기까지 생태계. 이것은 베트남에서 Vinamilk와 Moc Chau Milk가 도입 한 최초의 ""우유 파라다이스""모델 중 하나이며 최대 규모의 높은 농"&amp;"업 프로젝트 중 하나라고 말할 수 있습니다. Pham Minh Chinh 총리는 획기적인 행사에 참석하면서 Vinamilk와 Moc Chau Milk가 녹색, 깨끗하고 고등 농업, 포괄적 및 순환 농업 경제를 개발하고 분야를 연결합니다. 높은 농업, 산업, 관광으로서 가치를 부여 할 것으로 기대합니다. Moc Chau의 지속 가능한 개발을위한 체인. 이 단지는 두 가지 구성 요소 프로젝트로 구성됩니다. 고대 유제품 농장 프로젝트는 생태 관광 및 Moc "&amp;"Chau Milk High -Tech Dairy Plant 프로젝트와 결합되어 있습니다. 이 단지의 총 투자 자본은 최대 3,150 억 동생이며, Moc Chau는 북쪽의 고성능 유제품 농업 자본, 베트남의 유제품 산업의 모델이며 세계. 고성소 유제품 농장은 다이어트 믹싱 관리 시스템, 전용식이 시스템, 시원한 목욕 시스템, 치료 관리 소프트웨어, 건강 관리 소프트웨어와 같은 번식 및 관리 모델에 세계 최고의 고급 기술 기술에 투자하여 포괄적 인 4.0"&amp;" 기술을 적용 할 것입니다. 주요 관리 소프트웨어 ... 농장 주변에는 초원, 나무, 자연과 조화를 이루는 풍경을 생성합니다. 농장 지역은 또한 방문객들이 방문하고 높은 유제품 농업 모델에 대해 배울 수있는 목적지입니다. Mai Kieu Lien 씨, Mai Kieu Lien, 이사회 회장 Moc Chau Milk 회장, 이사회 멤버이자 Vinamilk의 CEO는 다음과 같이 말했습니다. 지속적인 프로젝트의 조합, 공장, 농장 및 생태 관광 결합. 공장"&amp;"에서는 최신 스마트 기술로 완전히 자동화 시스템을 적용 할 것입니다. 게다가, Moc Chau는 60 년 전에 유제품 소를 키우는 베트남에서 첫 번째 장소이기 때문에 매우 특별한 곳입니다. 일년 내내 시원한 기후를 가지고있을뿐만 아니라 Moc Chau는 또한 매우 아름다운 자연 경치를 가지고 있습니다. 따라서 우리는 여기에서 녹색, 깨끗하고 지속 가능한 개발의 최우선 과제와 함께 생태 관광과 결합 된 공장과 농장을 개발하기로 선택했습니다.” 생태 공원에"&amp;"는 커뮤니티 공사, 문화, 인상적인 조경 건축 디자인이있는 이벤트가 포함되어 있지만 여전히 자연을 보존하는 이벤트, 신선한 녹색 목초지는 Nguyen Moc Chau의 전형적인 이미지입니다. Moc Chau Milk Paradise Complex의 민속 예술 센터는 북서 정체성을 갖춘 문화 및 예술 행사의 장소가 될 것이며 농업 활동, 유제품 번식, 생산, 생산 우유와 관련이 있습니다. 이 센터는 방문하고, 농장에 대해 배우거나, 농업 농업에 대해 배우"&amp;"거나, 문화 및 지역 사회 행사에 참여할 수있는 대표단을 개방하고 환영합니다. 따라서 Moc Chau의 문화와 사람들에 대해 더 많이 이해하고 유제품 농업 활동, 유제품 생산 ... 이벤트 및 이벤트 및 사람들에 대해 더 많이 알고 있습니다. 무역 및 서비스 센터는 관광 활동, 환경 및 생태 환경을위한 장소이며, 동시에 Moc Chau Milk 및 지역 농산물을 홍보하고 홍보하고 홍보하고 촉진합니다. 방문객들은 농장에서 재배 된 우유와 음식으로 만든 맛"&amp;"있는 제품을 즐길 수 있습니다. 그림 8 : Mr. Pham Hai Nam (Middle Standing) - Moc Chau Milk의 총장은 Son La 지방의 리더로부터 ""Moc Chau High -tech Milk Factory""범주의 투자 정책을 승인하기로 한 결정을 대표합니다. 두 번째는 MOC입니다. Chau High -Tech Dairy Processing Factory는 26ha의 면적을 보유한 26HA의 총 2 단계 투자는 2,00"&amp;"0 억 VND이며, 거의 500 톤의 우유/일 (1 단계)의 설계 용량을 보유하고 있습니다. 1,000 톤의 우유/일 (2 단계). 공장은 Moc Chau 자연 경관에 적합한 녹색 건축 모델로 설계되었습니다. 국제 표준을 가진 관리 및 운영 시스템에서 포괄적 인 4.0 기술의 적용. 공장은 또한 생태 환경을 보호하고 자원을 절약하며 지속 가능한 개발의 목표를 보장하기 위해 우수한 기술에 투자 할 것입니다. 고성장 유제품 농장 모델과 생태 관광의 조합으로"&amp;" 자연 환경과 조화를 이루면서 Vinamilk와 Moc Chau Milk 우유 가공. Vinamilk와 Moc Chau Milk의 목표는 Moc Chau가 베트남의 고성능 유제품 농업 수도로 만들어 경제 발전, 관광, 잠재력, 지역적 이점을 극대화하는 데 기여하는 것을 목표로하며, 특히 아들 LA를 구축하는 목표를 달성하는 것을 목표로합니다. 일반적으로 녹색의 방향으로 북서쪽으로 깨끗하고 지속 가능합니다. Moc Chau Milk Paradise Com"&amp;"plex는 2025 년까지 ""북서부 불가사의""가 될 것으로 예상되는 공식 운영에 참여할 것으로 예상되는데, 이는 독특한 농업 생산 및 우유 가공 활동과 독특한 우유 가공 및 매력적인 새로운 개발을 가져 오는 광경입니다. 유제품 산업과 지역 유제품 산업의 경우 베트남의 유제품 산업을 새로운 차원으로 끌어 올리고 유제품지도 세계에 대한 명확한 인상을주는 이정표를 표시합니다. Bao Quyen -Vietq")</f>
        <v xml:space="preserve">     아들 라 지방의 농업 개발 전략과 관련된 Moc Chau의 관광 개발의 대상 방향을 바탕으로, 유제품 산업이 주력 인 Vinamilk 및 Moc Chau Milk는 "천국 복잡한 Moc Chau Milk Sugar"를지었습니다. 농업 생산에서 지속 가능한 개발을 통해 고급 우유 가공에 이르기까지 생태계. 이것은 베트남에서 Vinamilk와 Moc Chau Milk가 도입 한 최초의 "우유 파라다이스"모델 중 하나이며 최대 규모의 높은 농업 프로젝트 중 하나라고 말할 수 있습니다. Pham Minh Chinh 총리는 획기적인 행사에 참석하면서 Vinamilk와 Moc Chau Milk가 녹색, 깨끗하고 고등 농업, 포괄적 및 순환 농업 경제를 개발하고 분야를 연결합니다. 높은 농업, 산업, 관광으로서 가치를 부여 할 것으로 기대합니다. Moc Chau의 지속 가능한 개발을위한 체인. 이 단지는 두 가지 구성 요소 프로젝트로 구성됩니다. 고대 유제품 농장 프로젝트는 생태 관광 및 Moc Chau Milk High -Tech Dairy Plant 프로젝트와 결합되어 있습니다. 이 단지의 총 투자 자본은 최대 3,150 억 동생이며, Moc Chau는 북쪽의 고성능 유제품 농업 자본, 베트남의 유제품 산업의 모델이며 세계. 고성소 유제품 농장은 다이어트 믹싱 관리 시스템, 전용식이 시스템, 시원한 목욕 시스템, 치료 관리 소프트웨어, 건강 관리 소프트웨어와 같은 번식 및 관리 모델에 세계 최고의 고급 기술 기술에 투자하여 포괄적 인 4.0 기술을 적용 할 것입니다. 주요 관리 소프트웨어 ... 농장 주변에는 초원, 나무, 자연과 조화를 이루는 풍경을 생성합니다. 농장 지역은 또한 방문객들이 방문하고 높은 유제품 농업 모델에 대해 배울 수있는 목적지입니다. Mai Kieu Lien 씨, Mai Kieu Lien, 이사회 회장 Moc Chau Milk 회장, 이사회 멤버이자 Vinamilk의 CEO는 다음과 같이 말했습니다. 지속적인 프로젝트의 조합, 공장, 농장 및 생태 관광 결합. 공장에서는 최신 스마트 기술로 완전히 자동화 시스템을 적용 할 것입니다. 게다가, Moc Chau는 60 년 전에 유제품 소를 키우는 베트남에서 첫 번째 장소이기 때문에 매우 특별한 곳입니다. 일년 내내 시원한 기후를 가지고있을뿐만 아니라 Moc Chau는 또한 매우 아름다운 자연 경치를 가지고 있습니다. 따라서 우리는 여기에서 녹색, 깨끗하고 지속 가능한 개발의 최우선 과제와 함께 생태 관광과 결합 된 공장과 농장을 개발하기로 선택했습니다.” 생태 공원에는 커뮤니티 공사, 문화, 인상적인 조경 건축 디자인이있는 이벤트가 포함되어 있지만 여전히 자연을 보존하는 이벤트, 신선한 녹색 목초지는 Nguyen Moc Chau의 전형적인 이미지입니다. Moc Chau Milk Paradise Complex의 민속 예술 센터는 북서 정체성을 갖춘 문화 및 예술 행사의 장소가 될 것이며 농업 활동, 유제품 번식, 생산, 생산 우유와 관련이 있습니다. 이 센터는 방문하고, 농장에 대해 배우거나, 농업 농업에 대해 배우거나, 문화 및 지역 사회 행사에 참여할 수있는 대표단을 개방하고 환영합니다. 따라서 Moc Chau의 문화와 사람들에 대해 더 많이 이해하고 유제품 농업 활동, 유제품 생산 ... 이벤트 및 이벤트 및 사람들에 대해 더 많이 알고 있습니다. 무역 및 서비스 센터는 관광 활동, 환경 및 생태 환경을위한 장소이며, 동시에 Moc Chau Milk 및 지역 농산물을 홍보하고 홍보하고 홍보하고 촉진합니다. 방문객들은 농장에서 재배 된 우유와 음식으로 만든 맛있는 제품을 즐길 수 있습니다. 그림 8 : Mr. Pham Hai Nam (Middle Standing) - Moc Chau Milk의 총장은 Son La 지방의 리더로부터 "Moc Chau High -tech Milk Factory"범주의 투자 정책을 승인하기로 한 결정을 대표합니다. 두 번째는 MOC입니다. Chau High -Tech Dairy Processing Factory는 26ha의 면적을 보유한 26HA의 총 2 단계 투자는 2,000 억 VND이며, 거의 500 톤의 우유/일 (1 단계)의 설계 용량을 보유하고 있습니다. 1,000 톤의 우유/일 (2 단계). 공장은 Moc Chau 자연 경관에 적합한 녹색 건축 모델로 설계되었습니다. 국제 표준을 가진 관리 및 운영 시스템에서 포괄적 인 4.0 기술의 적용. 공장은 또한 생태 환경을 보호하고 자원을 절약하며 지속 가능한 개발의 목표를 보장하기 위해 우수한 기술에 투자 할 것입니다. 고성장 유제품 농장 모델과 생태 관광의 조합으로 자연 환경과 조화를 이루면서 Vinamilk와 Moc Chau Milk 우유 가공. Vinamilk와 Moc Chau Milk의 목표는 Moc Chau가 베트남의 고성능 유제품 농업 수도로 만들어 경제 발전, 관광, 잠재력, 지역적 이점을 극대화하는 데 기여하는 것을 목표로하며, 특히 아들 LA를 구축하는 목표를 달성하는 것을 목표로합니다. 일반적으로 녹색의 방향으로 북서쪽으로 깨끗하고 지속 가능합니다. Moc Chau Milk Paradise Complex는 2025 년까지 "북서부 불가사의"가 될 것으로 예상되는 공식 운영에 참여할 것으로 예상되는데, 이는 독특한 농업 생산 및 우유 가공 활동과 독특한 우유 가공 및 매력적인 새로운 개발을 가져 오는 광경입니다. 유제품 산업과 지역 유제품 산업의 경우 베트남의 유제품 산업을 새로운 차원으로 끌어 올리고 유제품지도 세계에 대한 명확한 인상을주는 이정표를 표시합니다. Bao Quyen -Vietq</v>
      </c>
    </row>
    <row r="63" spans="1:8" ht="15.75" customHeight="1" x14ac:dyDescent="0.3">
      <c r="A63" s="1">
        <v>61</v>
      </c>
      <c r="B63" s="2" t="s">
        <v>218</v>
      </c>
      <c r="C63" s="2" t="str">
        <f ca="1">IFERROR(__xludf.DUMMYFUNCTION("GOOGLETRANSLATE(B63,""vi"",""ko"")"),"PNJ 이익은 2022 년 5 월에 거의 66% 증가했습니다.")</f>
        <v>PNJ 이익은 2022 년 5 월에 거의 66% 증가했습니다.</v>
      </c>
      <c r="D63" s="2" t="s">
        <v>219</v>
      </c>
      <c r="E63" s="2" t="str">
        <f ca="1">IFERROR(__xludf.DUMMYFUNCTION("GOOGLETRANSLATE(D63,""vi"",""ko"")"),"2022 년 6 월 22 일")</f>
        <v>2022 년 6 월 22 일</v>
      </c>
      <c r="F63" s="3" t="s">
        <v>220</v>
      </c>
      <c r="G63" s="2" t="s">
        <v>221</v>
      </c>
      <c r="H63" s="2" t="str">
        <f ca="1">IFERROR(__xludf.DUMMYFUNCTION("GOOGLETRANSLATE(G63,""vi"",""ko"")"),"   Phu Nhuan Jewelry Joint Stock Company (Hose : PNJ)는 최근 2022 년 5 월에 2,671 억 명의 동금, 68 % 증가한 후 1410 억 Dong의 세금 지분, 66. % 증가한 후 2022 년 5 월 비즈니스 결과를 발표했습니다. 년도. PNJ에 따르면,이 긍정적 인 결과는 소매 산업의 일반적인 구매력의 맥락에서 직원의 즉흥 연주와 노력에서 비롯됩니다. 5 개월이 걸렸으며 순수익은 15,583 억 동금에 "&amp;"이르렀으며 47%증가했습니다. VND의 세금 이익 1,066 억의 세금 이후, 2021 년 같은 기간 동안 47% 증가한 후, PNJ는 25,835 억 VND의 순수익 목표 및 세금 후의 이익은 각각 32% 증가한 1,320 억으로 이익을 통과했습니다. 전년도 결과에 비해 28%. 따라서 회사는 5 개월 후 수익 계획의 60.3%와 이익 목표의 76.5%를 시행했습니다. 더 자세한 내용, 소매 채널 수익은 좋은 사업 단위 덕분에 51.3% 증가했으며 같"&amp;"은 기간 동안 높은 성장을 겪고 계획을 초과했습니다. 브랜드는 PNJ와 Disney의 스타일, 특히 스타일을 인상적으로 기록합니다. 브랜드 홍보 활동은 좋은 효과를 가져옵니다. 도매 채널 매출은 작년 같은 기간에 비해 17.5% 증가했으며 글로벌 지정 학적 불안정성과 인플레이션 압력의 맥락 덕분에 금 막대는 59.4% 증가했습니다. 5 월 평균 총 이익률은 작년 같은 기간에 해당하는 18.2%에 도달했습니다. 골드 바 매출의 증가와 소매 채널의 상품 구"&amp;"조 변경으로 인해 5 개월이 18.4%에서 17.8%로 감소했습니다. 5 월 말까지 전국 346 개 상품을 가진 금 및은 사업. 이 장치는 12 개의 매장을 개설하고 8 개의 매장을 폐쇄했으며 10 개의 매장을 업그레이드했습니다. 2022 년 연례 주주 총회의 PNJ 이사회 회장 인 Le Tri Thong은 2022 년에 기업이 새로운 35-40 개 매장을 개설 할 계획이라고 밝혔다. 그러나 유리한 경우 보석 거인은 연간 최대 50 개의 매장을 열 수 "&amp;"있습니다. GO VAP의 PNJ 공장은 여전히 ​​최대 용량으로 작동하고 있습니다. PNJ는 Long Hau에서 공장의 용량을 늘리는 데 계속 투자 할 것입니다. 1-2 라인을 추가하여 금 보석 생산을 확장하고 공장을 확장하기 위해 더 많은 근거를 찾습니다. PNJ는 최근 자본 잉여금과 이익의 원천에서 3 : 1의 비율로 82 백만 보너스 주식을 발행 할 계획을 승인했습니다. 성공적인 경우 보석 소매 사업은 헌장 자본을 2,276 억 개 이상에서 3,0"&amp;"96 억 달러 이상으로 증가시킬 것입니다. 기업은 또한 2021 년의 예상 배당금과 동일한 20%의 비율로 2022 개의 배당금을 지불 할 계획입니다. PNJ는 2021 년의 첫 번째 배당금을 진출했습니다. 나머지 2021 년은 14%입니다.")</f>
        <v xml:space="preserve">   Phu Nhuan Jewelry Joint Stock Company (Hose : PNJ)는 최근 2022 년 5 월에 2,671 억 명의 동금, 68 % 증가한 후 1410 억 Dong의 세금 지분, 66. % 증가한 후 2022 년 5 월 비즈니스 결과를 발표했습니다. 년도. PNJ에 따르면,이 긍정적 인 결과는 소매 산업의 일반적인 구매력의 맥락에서 직원의 즉흥 연주와 노력에서 비롯됩니다. 5 개월이 걸렸으며 순수익은 15,583 억 동금에 이르렀으며 47%증가했습니다. VND의 세금 이익 1,066 억의 세금 이후, 2021 년 같은 기간 동안 47% 증가한 후, PNJ는 25,835 억 VND의 순수익 목표 및 세금 후의 이익은 각각 32% 증가한 1,320 억으로 이익을 통과했습니다. 전년도 결과에 비해 28%. 따라서 회사는 5 개월 후 수익 계획의 60.3%와 이익 목표의 76.5%를 시행했습니다. 더 자세한 내용, 소매 채널 수익은 좋은 사업 단위 덕분에 51.3% 증가했으며 같은 기간 동안 높은 성장을 겪고 계획을 초과했습니다. 브랜드는 PNJ와 Disney의 스타일, 특히 스타일을 인상적으로 기록합니다. 브랜드 홍보 활동은 좋은 효과를 가져옵니다. 도매 채널 매출은 작년 같은 기간에 비해 17.5% 증가했으며 글로벌 지정 학적 불안정성과 인플레이션 압력의 맥락 덕분에 금 막대는 59.4% 증가했습니다. 5 월 평균 총 이익률은 작년 같은 기간에 해당하는 18.2%에 도달했습니다. 골드 바 매출의 증가와 소매 채널의 상품 구조 변경으로 인해 5 개월이 18.4%에서 17.8%로 감소했습니다. 5 월 말까지 전국 346 개 상품을 가진 금 및은 사업. 이 장치는 12 개의 매장을 개설하고 8 개의 매장을 폐쇄했으며 10 개의 매장을 업그레이드했습니다. 2022 년 연례 주주 총회의 PNJ 이사회 회장 인 Le Tri Thong은 2022 년에 기업이 새로운 35-40 개 매장을 개설 할 계획이라고 밝혔다. 그러나 유리한 경우 보석 거인은 연간 최대 50 개의 매장을 열 수 있습니다. GO VAP의 PNJ 공장은 여전히 ​​최대 용량으로 작동하고 있습니다. PNJ는 Long Hau에서 공장의 용량을 늘리는 데 계속 투자 할 것입니다. 1-2 라인을 추가하여 금 보석 생산을 확장하고 공장을 확장하기 위해 더 많은 근거를 찾습니다. PNJ는 최근 자본 잉여금과 이익의 원천에서 3 : 1의 비율로 82 백만 보너스 주식을 발행 할 계획을 승인했습니다. 성공적인 경우 보석 소매 사업은 헌장 자본을 2,276 억 개 이상에서 3,096 억 달러 이상으로 증가시킬 것입니다. 기업은 또한 2021 년의 예상 배당금과 동일한 20%의 비율로 2022 개의 배당금을 지불 할 계획입니다. PNJ는 2021 년의 첫 번째 배당금을 진출했습니다. 나머지 2021 년은 14%입니다.</v>
      </c>
    </row>
    <row r="64" spans="1:8" ht="15.75" customHeight="1" x14ac:dyDescent="0.3">
      <c r="A64" s="1">
        <v>62</v>
      </c>
      <c r="B64" s="2" t="s">
        <v>222</v>
      </c>
      <c r="C64" s="2" t="str">
        <f ca="1">IFERROR(__xludf.DUMMYFUNCTION("GOOGLETRANSLATE(B64,""vi"",""ko"")"),"왕실 마사지 의자는 모호한 기원, 제품 품질에 대한 질문")</f>
        <v>왕실 마사지 의자는 모호한 기원, 제품 품질에 대한 질문</v>
      </c>
      <c r="D64" s="2" t="s">
        <v>223</v>
      </c>
      <c r="E64" s="2" t="str">
        <f ca="1">IFERROR(__xludf.DUMMYFUNCTION("GOOGLETRANSLATE(D64,""vi"",""ko"")"),"2022 년 6 월 20 일")</f>
        <v>2022 년 6 월 20 일</v>
      </c>
      <c r="F64" s="3" t="s">
        <v>224</v>
      </c>
      <c r="G64" s="2" t="s">
        <v>225</v>
      </c>
      <c r="H64" s="2" t="str">
        <f ca="1">IFERROR(__xludf.DUMMYFUNCTION("GOOGLETRANSLATE(G64,""vi"",""ko"")")," 제목 ""Laflate '왕실 마사지 의자 사용, 제품의 품질이 보장 되는가? 인터넷 플랫폼에 대한 잘못된 정보. Nhat Phong Inmport Export Trading Co., Ltd의 Royal Massage Chair 브랜드 (Hoang Gia 마사지 의자) (Thanh Phu Hamlet, Thach Trung Commune, Ha Tinh City, Ha Tinh 지방의 주소) 법적 대표. 그러나 품질, 제품 사용에 대한 잘못된 광고뿐만"&amp;" 아니라 지난시기에 Royal Massage Chair 제품은 원산지에 대한 ""모호한""징후를 보여줍니다. 웹 사이트 thethaohoanggia.vn에서는 제품 사용에 대한 ""윙""이라는 단어가 포함 된 연속 기사가 있지만이 제품의 기원에 대한 내용은 없습니다. ""일본 기술""이라는 문구에서만. 나머지는 왕실 마사지 의자의 제품에 대한 정보가 모든 국가에서 제조되었다고 Nhat Phong Import Export Trading Co., Ltd.는"&amp;" 말했다. 또한 제품 ""일본 기술""을 광고하는 것은 또한 Royal Massage Chair 제품이 일본 기술에 의해 제조된다는 것을 알 수 없기 때문에 많은 ""Dim""포인트도 있습니다. 이 기술은 Nhat Phong Import Export Trading Co., Ltd. 또는이 회사가 직접 이사합니다. 제품의 기술은 일본에서 온 것입니까? 리포터 정보에 따르면 지난 시간 동안 Nhat Phong Import Export Trading Co.,"&amp;" Ltd는 중국에서 많은 제품 및 마사지 의자 구성 요소를 수입했습니다. 그러나 제품에 대한 광고 정보는이 제품 또는 제품의 정확한 기원에 대해 아무것도 보지 못합니다. Nhat Phong Import -Export Trading Co., Ltd.는이 회사가 배포 한 마사지 의자 제품의 진정한 기원을 의도적으로 숨기고 있습니까? ""일본 기술""이라는 레이블이 실제입니까 아니면 소비자를 속이는 속임수입니까? 인터넷 플랫폼에서 Nhat Phong Impo"&amp;"rt Export Trading Co., Ltd.의 Royal Massage Chair 제품도 ""국제 표준""에 광고됩니다. 그러나 실제로 소비자는 국제적 또는 국내 표준인지는 말할 것도 없이이 제품이 생산되는 표준을 알 수 없습니까? 모든 문제는 또한 소비자들이 Royal Massage Chair 제품의 품질에 대해 혼란스러워하게 만들었습니다. 이전에는 베트남의 품질이 언급 한 바와 같이, Tin Phong Import Export Trading C"&amp;"o., Ltd의 웹 사이트 및 Facebook에서 집중 치료로 광고 된 많은 마사지 의자 제품으로 질병의 질병 치료를 지원합니다. 웹 사이트 Thethaohoanggia.vn에서 Royal R1600 마사지 의자 제품은 ""골관절염 통증 감소; 척추 질환을 제한합니다. 소화 시스템 자극; 신경계에 대한 긍정적 인 영향; 사지 부종을 줄입니다.” 이 제품은 또한 특수한 적외선 열 마사지 기능으로 광고됩니다. ""신체의 독소를 제거하는 데 도움이되고, 신생"&amp;"아가 일어나도록 회복 과정을 가속화하고, 산후 여성 ... 혈액 순환 강화""및 ""통증과 통증 감소, 지원 지원 골관절염 치료, ... "". 또 다른 마사지 의자 제품인 Royal R889는 ""혈액 순환을 돕고, 심혈관 시스템을 지원하며, 발의 통증과 통증을 예방하고, 송아지 근육, 엉덩이, 허벅지 ..."" 그리고 Royal Sports Page와 Royal Sports Facebook 페이지에서 마사지 의자 제품은 ""6 개의 유명한 마사지를 "&amp;"속도를 치료할 수있는 능력과 통합""합니다. 그러나이 회사는 Royal Massage Chair가 광고 할 수 있다는 과학적 증거를 제시하지 않았습니다. 제품 광고는 골관절염의 치료, 치료 또는 일부 질병의 증상 감소를 지원할 수 있지만 Nhat Phong Inmport -Export Trading Co., Ltd.는 증거를 제시하지 않습니다. 위의 용도가있는 마사지 의자는 사실입니다. 건강 전문가에 따르면 사용자는주의해야하며, 마사지 의자는 주로 마사"&amp;"지, 휴식이있어서 사용자에게 상쾌하고 즐거운 느낌을줍니다. 골관절염 및 척추와 같은 대부분의 질병은 만성 질환, 장기 및 과학적 치료입니다. 광고 Masage 의자는 난방 모드를 사용하여 순환을 증가시키고 치료는 사실이 아닙니다. 이것은 과학적으로 입증되지 않았으며 보건부에서 권장하지 않은 치료할 수없는 치료입니다. 또한 전문가의 의견으로는 마사지 의자가 현재 가장 큰 시장 점유율이며 마사지 장비에서 가장 많은 부가가치입니다. 그리고 초기에 초기에 접근"&amp;"하는 E- 컴퓨터 플랫폼과 마케팅 경험의 장점으로, 많은 저렴한 마사지 및 마사지 회사가 시장에 신속하게 들어 와서 소비자를 유치했습니다. 저렴한 가격 전략과 함께 사용했습니다. 이전에 마사지 의자는 현재 최대 수억 달러의 동금으로 고급 세대 가전 제품으로 간주되었으며, 지금은 4 천만 ~ 5 천만 건의 제품을 쉽게 소유 할 수 있으며, 배송비를 포함하여 1 억 5 천만 VND에 대해서만 중국에서 주문할 수도 있습니다. 그러나 기술 축적이 부족하여 앞서"&amp;" 언급 한 소규모 제조업체는 품질과 안전에 중점을 두지 않고 외부 형태와 다양한 보조 기능을 개선하여 제품을 더 높은 수준으로 밀어 붙이는 경향이 있습니다. 부적절한 경험은 -Sales 서비스가 마사지 의자 시장이 점차 혼합되도록하기가 어렵습니다. 전통적인 마사지 의자 브랜드 외에도 점점 더 많은 브랜드, 중급에서 고급까지의 새로운 마사지 의자, 심지어 유명한 가전 제품 브랜드가 마사지 의자 분야에 침입합니다. 소비자는 매트릭스에 넣는 것과 같습니다. "&amp;"이러한 상황에 직면하여 사용자는 마사지 의자와 같은 제품을 사용하는 것 이상으로 근거없는 광고를 믿기 위해 서두르지 않아야합니다. 동시에, 구매를 선택하기 전에, 제품의 품질과 원산지에주의를 기울여야하며, 기원과 원점을 증명할 수없는 제품을 구매하지 않고 제품의 품질과 원산지에주의를 기울여야합니다. 위의 분석을 살펴보면 Royal Massage Chair (Royal Massage Chair)의 제품을 광고하는 것은 현재 제품의 사용 및 실제 품질에 맞"&amp;"지 않는 많은 잘못된 정보를 가지고 있음을 알 수 있습니다. 문제는 왜 Nhat Phong Import Export Co., Ltd., Hoang Gia Sports Group은 질병을 치료하고 치료하는 데 사용되는 마사지 의자 제품을 광고합니까? 이 회사가 그렇게 광고 할 시설을 기반으로합니까? 사용자가 경험에 제품을 구매하지만 품질이 광고와 같지 않은 경우 Nhat Phong Import Export Trading Co., Ltd.가 책임이 있습니까"&amp;"? 마사지 의자 제품의 기원이 언급되지 않은 이유는 무엇입니까? 베트남의 품질은 다음 기사에서 계속 언급 할 것입니다! 2012 년 광고법 제 8 조 9 항에서 2018 년에 여러 기사를 수정하면 행동을 금지합니다. 수량, 품질, 가격, 용도, 설계, 패키징, 브랜드, 원산지, 카테고리, 서비스 방법, 제품의 보증 기간, 상품, 등록 또는 이미 등록 된 서비스 측면에서 "" 2015 년 형법 197 조는 상품과 서비스에 대한 사기성을 광고하는 사람이라면"&amp;" 누구나이 법의 행정 위반으로 제재 되었거나이 범죄로 유죄 판결을 받았으며, 아직 위반이 벌어지고있는 범죄 기록으로 삭제되지 않았다고 규정하고 있습니다. 최대 3 년 동안 비 뇌성 개혁을위한 1 억 2 천만 동 또는 벌금. 범죄자들은 ​​또한 05 만에서 5 천만에서 벌금을 물었고, 01-05 년의 특정 일자리를 금지 할 수 있습니다.")</f>
        <v xml:space="preserve"> 제목 "Laflate '왕실 마사지 의자 사용, 제품의 품질이 보장 되는가? 인터넷 플랫폼에 대한 잘못된 정보. Nhat Phong Inmport Export Trading Co., Ltd의 Royal Massage Chair 브랜드 (Hoang Gia 마사지 의자) (Thanh Phu Hamlet, Thach Trung Commune, Ha Tinh City, Ha Tinh 지방의 주소) 법적 대표. 그러나 품질, 제품 사용에 대한 잘못된 광고뿐만 아니라 지난시기에 Royal Massage Chair 제품은 원산지에 대한 "모호한"징후를 보여줍니다. 웹 사이트 thethaohoanggia.vn에서는 제품 사용에 대한 "윙"이라는 단어가 포함 된 연속 기사가 있지만이 제품의 기원에 대한 내용은 없습니다. "일본 기술"이라는 문구에서만. 나머지는 왕실 마사지 의자의 제품에 대한 정보가 모든 국가에서 제조되었다고 Nhat Phong Import Export Trading Co., Ltd.는 말했다. 또한 제품 "일본 기술"을 광고하는 것은 또한 Royal Massage Chair 제품이 일본 기술에 의해 제조된다는 것을 알 수 없기 때문에 많은 "Dim"포인트도 있습니다. 이 기술은 Nhat Phong Import Export Trading Co., Ltd. 또는이 회사가 직접 이사합니다. 제품의 기술은 일본에서 온 것입니까? 리포터 정보에 따르면 지난 시간 동안 Nhat Phong Import Export Trading Co., Ltd는 중국에서 많은 제품 및 마사지 의자 구성 요소를 수입했습니다. 그러나 제품에 대한 광고 정보는이 제품 또는 제품의 정확한 기원에 대해 아무것도 보지 못합니다. Nhat Phong Import -Export Trading Co., Ltd.는이 회사가 배포 한 마사지 의자 제품의 진정한 기원을 의도적으로 숨기고 있습니까? "일본 기술"이라는 레이블이 실제입니까 아니면 소비자를 속이는 속임수입니까? 인터넷 플랫폼에서 Nhat Phong Import Export Trading Co., Ltd.의 Royal Massage Chair 제품도 "국제 표준"에 광고됩니다. 그러나 실제로 소비자는 국제적 또는 국내 표준인지는 말할 것도 없이이 제품이 생산되는 표준을 알 수 없습니까? 모든 문제는 또한 소비자들이 Royal Massage Chair 제품의 품질에 대해 혼란스러워하게 만들었습니다. 이전에는 베트남의 품질이 언급 한 바와 같이, Tin Phong Import Export Trading Co., Ltd의 웹 사이트 및 Facebook에서 집중 치료로 광고 된 많은 마사지 의자 제품으로 질병의 질병 치료를 지원합니다. 웹 사이트 Thethaohoanggia.vn에서 Royal R1600 마사지 의자 제품은 "골관절염 통증 감소; 척추 질환을 제한합니다. 소화 시스템 자극; 신경계에 대한 긍정적 인 영향; 사지 부종을 줄입니다.” 이 제품은 또한 특수한 적외선 열 마사지 기능으로 광고됩니다. "신체의 독소를 제거하는 데 도움이되고, 신생아가 일어나도록 회복 과정을 가속화하고, 산후 여성 ... 혈액 순환 강화"및 "통증과 통증 감소, 지원 지원 골관절염 치료, ... ". 또 다른 마사지 의자 제품인 Royal R889는 "혈액 순환을 돕고, 심혈관 시스템을 지원하며, 발의 통증과 통증을 예방하고, 송아지 근육, 엉덩이, 허벅지 ..." 그리고 Royal Sports Page와 Royal Sports Facebook 페이지에서 마사지 의자 제품은 "6 개의 유명한 마사지를 속도를 치료할 수있는 능력과 통합"합니다. 그러나이 회사는 Royal Massage Chair가 광고 할 수 있다는 과학적 증거를 제시하지 않았습니다. 제품 광고는 골관절염의 치료, 치료 또는 일부 질병의 증상 감소를 지원할 수 있지만 Nhat Phong Inmport -Export Trading Co., Ltd.는 증거를 제시하지 않습니다. 위의 용도가있는 마사지 의자는 사실입니다. 건강 전문가에 따르면 사용자는주의해야하며, 마사지 의자는 주로 마사지, 휴식이있어서 사용자에게 상쾌하고 즐거운 느낌을줍니다. 골관절염 및 척추와 같은 대부분의 질병은 만성 질환, 장기 및 과학적 치료입니다. 광고 Masage 의자는 난방 모드를 사용하여 순환을 증가시키고 치료는 사실이 아닙니다. 이것은 과학적으로 입증되지 않았으며 보건부에서 권장하지 않은 치료할 수없는 치료입니다. 또한 전문가의 의견으로는 마사지 의자가 현재 가장 큰 시장 점유율이며 마사지 장비에서 가장 많은 부가가치입니다. 그리고 초기에 초기에 접근하는 E- 컴퓨터 플랫폼과 마케팅 경험의 장점으로, 많은 저렴한 마사지 및 마사지 회사가 시장에 신속하게 들어 와서 소비자를 유치했습니다. 저렴한 가격 전략과 함께 사용했습니다. 이전에 마사지 의자는 현재 최대 수억 달러의 동금으로 고급 세대 가전 제품으로 간주되었으며, 지금은 4 천만 ~ 5 천만 건의 제품을 쉽게 소유 할 수 있으며, 배송비를 포함하여 1 억 5 천만 VND에 대해서만 중국에서 주문할 수도 있습니다. 그러나 기술 축적이 부족하여 앞서 언급 한 소규모 제조업체는 품질과 안전에 중점을 두지 않고 외부 형태와 다양한 보조 기능을 개선하여 제품을 더 높은 수준으로 밀어 붙이는 경향이 있습니다. 부적절한 경험은 -Sales 서비스가 마사지 의자 시장이 점차 혼합되도록하기가 어렵습니다. 전통적인 마사지 의자 브랜드 외에도 점점 더 많은 브랜드, 중급에서 고급까지의 새로운 마사지 의자, 심지어 유명한 가전 제품 브랜드가 마사지 의자 분야에 침입합니다. 소비자는 매트릭스에 넣는 것과 같습니다. 이러한 상황에 직면하여 사용자는 마사지 의자와 같은 제품을 사용하는 것 이상으로 근거없는 광고를 믿기 위해 서두르지 않아야합니다. 동시에, 구매를 선택하기 전에, 제품의 품질과 원산지에주의를 기울여야하며, 기원과 원점을 증명할 수없는 제품을 구매하지 않고 제품의 품질과 원산지에주의를 기울여야합니다. 위의 분석을 살펴보면 Royal Massage Chair (Royal Massage Chair)의 제품을 광고하는 것은 현재 제품의 사용 및 실제 품질에 맞지 않는 많은 잘못된 정보를 가지고 있음을 알 수 있습니다. 문제는 왜 Nhat Phong Import Export Co., Ltd., Hoang Gia Sports Group은 질병을 치료하고 치료하는 데 사용되는 마사지 의자 제품을 광고합니까? 이 회사가 그렇게 광고 할 시설을 기반으로합니까? 사용자가 경험에 제품을 구매하지만 품질이 광고와 같지 않은 경우 Nhat Phong Import Export Trading Co., Ltd.가 책임이 있습니까? 마사지 의자 제품의 기원이 언급되지 않은 이유는 무엇입니까? 베트남의 품질은 다음 기사에서 계속 언급 할 것입니다! 2012 년 광고법 제 8 조 9 항에서 2018 년에 여러 기사를 수정하면 행동을 금지합니다. 수량, 품질, 가격, 용도, 설계, 패키징, 브랜드, 원산지, 카테고리, 서비스 방법, 제품의 보증 기간, 상품, 등록 또는 이미 등록 된 서비스 측면에서 " 2015 년 형법 197 조는 상품과 서비스에 대한 사기성을 광고하는 사람이라면 누구나이 법의 행정 위반으로 제재 되었거나이 범죄로 유죄 판결을 받았으며, 아직 위반이 벌어지고있는 범죄 기록으로 삭제되지 않았다고 규정하고 있습니다. 최대 3 년 동안 비 뇌성 개혁을위한 1 억 2 천만 동 또는 벌금. 범죄자들은 ​​또한 05 만에서 5 천만에서 벌금을 물었고, 01-05 년의 특정 일자리를 금지 할 수 있습니다.</v>
      </c>
    </row>
    <row r="65" spans="1:8" ht="15.75" customHeight="1" x14ac:dyDescent="0.3">
      <c r="A65" s="1">
        <v>63</v>
      </c>
      <c r="B65" s="2" t="s">
        <v>226</v>
      </c>
      <c r="C65" s="2" t="str">
        <f ca="1">IFERROR(__xludf.DUMMYFUNCTION("GOOGLETRANSLATE(B65,""vi"",""ko"")"),"선샤인 홈스 주주 총회 - 지속 가능한 개발 전략의 인상적인 성장 목표")</f>
        <v>선샤인 홈스 주주 총회 - 지속 가능한 개발 전략의 인상적인 성장 목표</v>
      </c>
      <c r="D65" s="2" t="s">
        <v>227</v>
      </c>
      <c r="E65" s="2" t="str">
        <f ca="1">IFERROR(__xludf.DUMMYFUNCTION("GOOGLETRANSLATE(D65,""vi"",""ko"")"),"2022 년 6 월 19 일")</f>
        <v>2022 년 6 월 19 일</v>
      </c>
      <c r="F65" s="3" t="s">
        <v>228</v>
      </c>
      <c r="G65" s="2" t="s">
        <v>229</v>
      </c>
      <c r="H65" s="2" t="str">
        <f ca="1">IFERROR(__xludf.DUMMYFUNCTION("GOOGLETRANSLATE(G65,""vi"",""ko"")"),"   의회에서보고 한 Sunshine Homes 지도자들은 당사자, 주 및 정부의 적절한 정책과 이사회의 결정 덕분에 Covid-19 Pandemic의 영향을 여전히 겪었지만, 이사회, 직원, 직원, 주주와 투자자의 지원, 선샤인 주택은 2021 년에 정해진 계획을 성공적으로 완료했습니다. 특히 선샤인 센터, 선샤인 시티, 선샤인 다이아몬드 강, 선샤인 가든, 선샤인 궁전, 선샤인 캐피탈 웨스트 롱 롱과 같은 기존 프로젝트를 계속 구현하는 것 외에도. "&amp;".. 2021 년 SSH는 또한 협력을 통해 토지 기금의 개발을 촉진하여 선샤인 원더 빌라스 프로젝트 (11ha), 선샤인 캐피탈 인 Thanh Hoa (39ha), 선샤인 헤리티지 하노이 (250ha)의 개발을 연결했습니다. 2021 회계 연도의 총 SSH의 총 매출은 2020 년에 비해 34% 증가한 2,274 억 VND 이상에 도달했습니다. 후반 이익세는 42% 증가한 327 억 동금으로 증가했습니다. SSH는 또한 주식을 10%의 비율로 주식으로"&amp;" 나눌 것으로 예상됩니다. 2022 년에 입학 한 SSH 이사회는 2021 년에 비해 31.9%를 초과하는 3,000 억 동의 매출로 강력하게 성장하는 것을 목표로합니다. 이로 인해 2 개의 선샤인 시티 프로젝트, 선샤인 센터 (Sunshine Center)에서 수익이 계속되면서 회사는 시작합니다. 선샤인 팰리스 프로젝트 (예상 3,400 억 VND), 선샤인 가든 (예상 520 억), 선샤인 캐피탈 서부 롱 (1,900 억 예상)의 새로운 수익을 기록"&amp;"하기 위해. 2022 년 말, SSH는 4 천억 VND의 세금 후 이익을 목표로 2021 년에 비해 23.9%를 초과하는 것을 목표로합니다. 의회에서 SSH의 회장 인 Mr. Do Tuan 씨는 SSH의 계획에 대해 주주들과 교환합니다. “현재 Sunshine Group은 30 개 이상의 프로젝트를 구현하고 있으며 VND 100 조의 총 투자로 연구 개발을위한 토지 기금은 최대 10,000 헥타르입니다. 2022-2023 년의 Sunshine Homes"&amp;" 5 년. 특히 2023 년에는 일련의 대규모 프로젝트를 시작하여 SSH의 수익과 이익의 돌파구를 표시 할 계획으로 가속주기를 시작할 때가 될 것입니다.” SSH Tuan 회장은 SSH의 외국인 투자 기금에서 자본을 요구하는 것에 대한 주주들의 문제와 함께 SSH의 개발 전략과 제품이 국제적으로 매우 매력적이라고 ​​외국 투자자들로부터 SSH의 전략적 주주가되기위한 많은 협력 제안이 있다고 말했다. 투자자. 따라서 앞으로 SSH는 제품의 품질을 향상시키"&amp;"고 국제 시장에서 개발을 목표로하기 위해 장기적으로 동행 할 수있는 평판이 좋은 파트너를 적극적으로 교환하고 선택할 것입니다. 동시에, 회사의 이사회는 이번에는 이번 주 주주들의 총회에 제출함으로써 국제 자본을 동원하기위한 계획에 대한 철저한 준비를했다. 50%까지. 회장 Do Anh Tuan은 앞으로 SSH가 Matterhorn과 협상을 수행하는 일련의 국제 파트너와의 운영 관리 분야에서 협력을 촉진하는 데 중점을 둘 것이라고 강조했다. ""Smart"&amp;" City Super City""모델에서 교육 - 리조트 - 엔터테인먼트 - 문화 - 재무 보존 No. 4.0과 다중 연결된 애플리케이션 인프라, ""모두가 폐쇄되었지만""모델을 형성하지만 ""공개""가 무제한이 있습니다. 기술 연결, 전 세계 방문객을 경험 및 장기 체류로 유치하여 지역의 수익을 창출하고 관광 개발을 배포합니다. Unicloud University of Technology, High Class R &amp; D Research Center, "&amp;"Multi -Connected Infrastructure가있는 Financial Complex No. 4.0을 포함하여 Sunsine Homes에서 개발 한 ""스마트 도시""중 하나. Unicloud University of Technology의 건설 및 개발 전략에서 SSH는 베트남의 고품질 교육 협력에 서명하기 위해 세계의 여러 대형 기술 교육 기관과 협상 할 계획으로 기술 인재를 유치하는 밝은 장소 중 하나입니다. 특히, SSH는 각 프로젝트를 "&amp;"구현할뿐만 아니라 동일한 지역의 동일한 체인으로 연결된 프로젝트 형태로 발전하여 해상에서 언덕까지의 다양한 생태계를 형성하기 위해 지역입니다. 의회가 끝날 무렵, 모든 보고서는 높은 합의와 합의를 가진 주주들에 의해 승인되었습니다. 특히, 다음과 같은 몇 가지 중요한 내용이 있습니다. 기존 주주들에게 판매 계획의 비율은 오른쪽 2 : 1입니다. 의회는 또한 올해 HNX 또는 호스 거래 플로어에 SSH 주식을 상장 할 계획 인 외국 소유권 비율을 0%로 "&amp;"최대 50%로 변경하려는 계획을 승인했다. Ha Phuong")</f>
        <v xml:space="preserve">   의회에서보고 한 Sunshine Homes 지도자들은 당사자, 주 및 정부의 적절한 정책과 이사회의 결정 덕분에 Covid-19 Pandemic의 영향을 여전히 겪었지만, 이사회, 직원, 직원, 주주와 투자자의 지원, 선샤인 주택은 2021 년에 정해진 계획을 성공적으로 완료했습니다. 특히 선샤인 센터, 선샤인 시티, 선샤인 다이아몬드 강, 선샤인 가든, 선샤인 궁전, 선샤인 캐피탈 웨스트 롱 롱과 같은 기존 프로젝트를 계속 구현하는 것 외에도. .. 2021 년 SSH는 또한 협력을 통해 토지 기금의 개발을 촉진하여 선샤인 원더 빌라스 프로젝트 (11ha), 선샤인 캐피탈 인 Thanh Hoa (39ha), 선샤인 헤리티지 하노이 (250ha)의 개발을 연결했습니다. 2021 회계 연도의 총 SSH의 총 매출은 2020 년에 비해 34% 증가한 2,274 억 VND 이상에 도달했습니다. 후반 이익세는 42% 증가한 327 억 동금으로 증가했습니다. SSH는 또한 주식을 10%의 비율로 주식으로 나눌 것으로 예상됩니다. 2022 년에 입학 한 SSH 이사회는 2021 년에 비해 31.9%를 초과하는 3,000 억 동의 매출로 강력하게 성장하는 것을 목표로합니다. 이로 인해 2 개의 선샤인 시티 프로젝트, 선샤인 센터 (Sunshine Center)에서 수익이 계속되면서 회사는 시작합니다. 선샤인 팰리스 프로젝트 (예상 3,400 억 VND), 선샤인 가든 (예상 520 억), 선샤인 캐피탈 서부 롱 (1,900 억 예상)의 새로운 수익을 기록하기 위해. 2022 년 말, SSH는 4 천억 VND의 세금 후 이익을 목표로 2021 년에 비해 23.9%를 초과하는 것을 목표로합니다. 의회에서 SSH의 회장 인 Mr. Do Tuan 씨는 SSH의 계획에 대해 주주들과 교환합니다. “현재 Sunshine Group은 30 개 이상의 프로젝트를 구현하고 있으며 VND 100 조의 총 투자로 연구 개발을위한 토지 기금은 최대 10,000 헥타르입니다. 2022-2023 년의 Sunshine Homes 5 년. 특히 2023 년에는 일련의 대규모 프로젝트를 시작하여 SSH의 수익과 이익의 돌파구를 표시 할 계획으로 가속주기를 시작할 때가 될 것입니다.” SSH Tuan 회장은 SSH의 외국인 투자 기금에서 자본을 요구하는 것에 대한 주주들의 문제와 함께 SSH의 개발 전략과 제품이 국제적으로 매우 매력적이라고 ​​외국 투자자들로부터 SSH의 전략적 주주가되기위한 많은 협력 제안이 있다고 말했다. 투자자. 따라서 앞으로 SSH는 제품의 품질을 향상시키고 국제 시장에서 개발을 목표로하기 위해 장기적으로 동행 할 수있는 평판이 좋은 파트너를 적극적으로 교환하고 선택할 것입니다. 동시에, 회사의 이사회는 이번에는 이번 주 주주들의 총회에 제출함으로써 국제 자본을 동원하기위한 계획에 대한 철저한 준비를했다. 50%까지. 회장 Do Anh Tuan은 앞으로 SSH가 Matterhorn과 협상을 수행하는 일련의 국제 파트너와의 운영 관리 분야에서 협력을 촉진하는 데 중점을 둘 것이라고 강조했다. "Smart City Super City"모델에서 교육 - 리조트 - 엔터테인먼트 - 문화 - 재무 보존 No. 4.0과 다중 연결된 애플리케이션 인프라, "모두가 폐쇄되었지만"모델을 형성하지만 "공개"가 무제한이 있습니다. 기술 연결, 전 세계 방문객을 경험 및 장기 체류로 유치하여 지역의 수익을 창출하고 관광 개발을 배포합니다. Unicloud University of Technology, High Class R &amp; D Research Center, Multi -Connected Infrastructure가있는 Financial Complex No. 4.0을 포함하여 Sunsine Homes에서 개발 한 "스마트 도시"중 하나. Unicloud University of Technology의 건설 및 개발 전략에서 SSH는 베트남의 고품질 교육 협력에 서명하기 위해 세계의 여러 대형 기술 교육 기관과 협상 할 계획으로 기술 인재를 유치하는 밝은 장소 중 하나입니다. 특히, SSH는 각 프로젝트를 구현할뿐만 아니라 동일한 지역의 동일한 체인으로 연결된 프로젝트 형태로 발전하여 해상에서 언덕까지의 다양한 생태계를 형성하기 위해 지역입니다. 의회가 끝날 무렵, 모든 보고서는 높은 합의와 합의를 가진 주주들에 의해 승인되었습니다. 특히, 다음과 같은 몇 가지 중요한 내용이 있습니다. 기존 주주들에게 판매 계획의 비율은 오른쪽 2 : 1입니다. 의회는 또한 올해 HNX 또는 호스 거래 플로어에 SSH 주식을 상장 할 계획 인 외국 소유권 비율을 0%로 최대 50%로 변경하려는 계획을 승인했다. Ha Phuong</v>
      </c>
    </row>
    <row r="66" spans="1:8" ht="15.75" customHeight="1" x14ac:dyDescent="0.3">
      <c r="A66" s="1">
        <v>64</v>
      </c>
      <c r="B66" s="2" t="s">
        <v>230</v>
      </c>
      <c r="C66" s="2" t="str">
        <f ca="1">IFERROR(__xludf.DUMMYFUNCTION("GOOGLETRANSLATE(B66,""vi"",""ko"")"),"TC -Global은 새로운 Hplife 및 Sutairu 코팅 라인을 시작했습니다.")</f>
        <v>TC -Global은 새로운 Hplife 및 Sutairu 코팅 라인을 시작했습니다.</v>
      </c>
      <c r="D66" s="2" t="s">
        <v>227</v>
      </c>
      <c r="E66" s="2" t="str">
        <f ca="1">IFERROR(__xludf.DUMMYFUNCTION("GOOGLETRANSLATE(D66,""vi"",""ko"")"),"2022 년 6 월 19 일")</f>
        <v>2022 년 6 월 19 일</v>
      </c>
      <c r="F66" s="3" t="s">
        <v>231</v>
      </c>
      <c r="G66" s="2" t="s">
        <v>232</v>
      </c>
      <c r="H66" s="2" t="str">
        <f ca="1">IFERROR(__xludf.DUMMYFUNCTION("GOOGLETRANSLATE(G66,""vi"",""ko"")"),"   TC- Global Development Joint Stock Company는 베트남 시장의 작품으로 덮인 페인트 제조업체입니다. TC Company의 이사회 회장 인 Nguyen van Luyen 씨는 모토 ""품질의 품질""을 통해 이사회의 이사회 회장은 이것이 두 가지 새로운 페인트 제품을 발표 할 수있는 기회라고 말했다. 전국의 건축 작품에 컬러 포인트를 추가함으로써 베트남의 아름다움을 존중하는 데 기여합니다. 출시 행사 에서이 회사의 부국"&amp;"장 Nguyen Xuan Quynh는 TC -Global의 새로운 페인트 제품 2 개를 공유했습니다. 첫 번째는 Hplife Paint 제품 라인, 외부를위한 높은 클래스 제품 라인, 다양한 색상의 내부, 높은 색상 내구성, 환경 및 인간에게 안전합니다. 이 제품은 우리나라의 날씨 및 기후 조건에 따라 연구 및 테스트를 거쳐 베트남의 가혹한 기상 조건에 대해 프로젝트가 내구성이 뛰어납니다. 두 번째는 Sutairu Paint 제품 라인, 일본 기술 페인"&amp;"트 제품으로, ""안전한 품질 - 클래스 - 경제""인 포괄적 인 건축 작업에 대한 엄격한 요구 사항을 보장합니다. 이 제품은 표면과 높은 미학을 최대한 보호합니다. TC Development Joint Company 인 Hplife와 Sutairu 인 새로 출시 된 두 개의 페인트 제품 외에도 Global은 이전에 베트남의 페인트 시장에서 Austpaint Paint 제품으로 강점을 확인했습니다. Austpaint는 베트남 시장의 TC -Global "&amp;"Development Joint Company가 제작하고 배포 한 브랜드입니다. TC-Global Development Joint 주식 회사는 미국 및 호주와 같은 해외에서 고급 페인트 제품을 수입하고 배포하는 분야에서 10 년 이상의 경험을 가진 리더를 보유하고 있습니다. 베트남 시장의 수요를 실현하려면 시장의 요구에 부응하기 위해 고품질, 열대 및 적합한 가격을 가진 훌륭한 장식 페인트 제품이 필요합니다. Austpaint Paint는 호주에서 파트"&amp;"너의 기술 이전으로 호주에서 수입 된 기술 라인을 가진 공장을 투자했습니다. 전체 생산 공정은 수입 생산 자재를 가진 호주 전문가의 상담을 받고 Dow Chemical (미국), Nuplex (Australia), Basf (독일), ... TC와 같은 세계 최고의 외국 화학 그룹에서 선정되었습니다. -Austpaint 브랜드가있는 글로벌 회사는 소비자가 품질, 가격, 환경 친화적 인 사용자에게 감사하는 제품이되었습니다. 호주에서 파트너의 기술 이전 인"&amp;" Austpaint는 트렌디 한 페인트로 수천 개의 주택을위한 고급 생활 공간을 만듭니다. TC-Global Development Joint Stock Company는 항상 현대 라인과 기술에 강력하게 투자하여 ISO 9001-2015에 따라 품질 관리 시스템을 적용하고 항상 베트남 시장의 아들에 대한 취향을 증가시킬뿐만 아니라 요구를 적용하는 착륙을 위해 항상 제품 라인을 지속적으로 개선합니다. 또한이 행사에서 TC -Global 대표는 연말 첫 6 "&amp;"개월 동안 비즈니스 상황을 요약하고 2022 년 지난 6 개월 동안 비즈니스 전략을 세웠으며 2022-2025 년 동안 비전을 구축하여 전달할 수있는 기회를 강화했습니다. . 지난 시간 동안 TC의 페인트 브랜드를 항상 좋아했던 전국적으로 파트너, 고객 및 유통 업체를 저장하고 만나십시오. 특히이 행사에서 TC Development Joint Stock Company -Global은 Nguyen Thi Van 북부의 북부 이사 및 지역 이사를 임명하기로"&amp;" 결정했습니다.
 연락처 정보 :
 TC 개발 합동 주식 회사 - 글로벌 본부 : 6 층, MD 복합체 건물, 68 Nguyen Co Thach, Cau Dien, Hanoi Factory : Hong Thai Commune, Viet Yen District, Bac Giang
 Bao Quyen
 연락처 정보 : TC 개발 공동 주식 회사 - 글로벌 본부 : 6 층, MD 복합체 빌딩, 68 Nguyen Co Tha"&amp;"ch, Cau Dien, Hanoi Factory : Hong Thai Commune, Viet Yen District, Bac Giang Bao Quyen
")</f>
        <v xml:space="preserve">   TC- Global Development Joint Stock Company는 베트남 시장의 작품으로 덮인 페인트 제조업체입니다. TC Company의 이사회 회장 인 Nguyen van Luyen 씨는 모토 "품질의 품질"을 통해 이사회의 이사회 회장은 이것이 두 가지 새로운 페인트 제품을 발표 할 수있는 기회라고 말했다. 전국의 건축 작품에 컬러 포인트를 추가함으로써 베트남의 아름다움을 존중하는 데 기여합니다. 출시 행사 에서이 회사의 부국장 Nguyen Xuan Quynh는 TC -Global의 새로운 페인트 제품 2 개를 공유했습니다. 첫 번째는 Hplife Paint 제품 라인, 외부를위한 높은 클래스 제품 라인, 다양한 색상의 내부, 높은 색상 내구성, 환경 및 인간에게 안전합니다. 이 제품은 우리나라의 날씨 및 기후 조건에 따라 연구 및 테스트를 거쳐 베트남의 가혹한 기상 조건에 대해 프로젝트가 내구성이 뛰어납니다. 두 번째는 Sutairu Paint 제품 라인, 일본 기술 페인트 제품으로, "안전한 품질 - 클래스 - 경제"인 포괄적 인 건축 작업에 대한 엄격한 요구 사항을 보장합니다. 이 제품은 표면과 높은 미학을 최대한 보호합니다. TC Development Joint Company 인 Hplife와 Sutairu 인 새로 출시 된 두 개의 페인트 제품 외에도 Global은 이전에 베트남의 페인트 시장에서 Austpaint Paint 제품으로 강점을 확인했습니다. Austpaint는 베트남 시장의 TC -Global Development Joint Company가 제작하고 배포 한 브랜드입니다. TC-Global Development Joint 주식 회사는 미국 및 호주와 같은 해외에서 고급 페인트 제품을 수입하고 배포하는 분야에서 10 년 이상의 경험을 가진 리더를 보유하고 있습니다. 베트남 시장의 수요를 실현하려면 시장의 요구에 부응하기 위해 고품질, 열대 및 적합한 가격을 가진 훌륭한 장식 페인트 제품이 필요합니다. Austpaint Paint는 호주에서 파트너의 기술 이전으로 호주에서 수입 된 기술 라인을 가진 공장을 투자했습니다. 전체 생산 공정은 수입 생산 자재를 가진 호주 전문가의 상담을 받고 Dow Chemical (미국), Nuplex (Australia), Basf (독일), ... TC와 같은 세계 최고의 외국 화학 그룹에서 선정되었습니다. -Austpaint 브랜드가있는 글로벌 회사는 소비자가 품질, 가격, 환경 친화적 인 사용자에게 감사하는 제품이되었습니다. 호주에서 파트너의 기술 이전 인 Austpaint는 트렌디 한 페인트로 수천 개의 주택을위한 고급 생활 공간을 만듭니다. TC-Global Development Joint Stock Company는 항상 현대 라인과 기술에 강력하게 투자하여 ISO 9001-2015에 따라 품질 관리 시스템을 적용하고 항상 베트남 시장의 아들에 대한 취향을 증가시킬뿐만 아니라 요구를 적용하는 착륙을 위해 항상 제품 라인을 지속적으로 개선합니다. 또한이 행사에서 TC -Global 대표는 연말 첫 6 개월 동안 비즈니스 상황을 요약하고 2022 년 지난 6 개월 동안 비즈니스 전략을 세웠으며 2022-2025 년 동안 비전을 구축하여 전달할 수있는 기회를 강화했습니다. . 지난 시간 동안 TC의 페인트 브랜드를 항상 좋아했던 전국적으로 파트너, 고객 및 유통 업체를 저장하고 만나십시오. 특히이 행사에서 TC Development Joint Stock Company -Global은 Nguyen Thi Van 북부의 북부 이사 및 지역 이사를 임명하기로 결정했습니다.
 연락처 정보 :
 TC 개발 합동 주식 회사 - 글로벌 본부 : 6 층, MD 복합체 건물, 68 Nguyen Co Thach, Cau Dien, Hanoi Factory : Hong Thai Commune, Viet Yen District, Bac Giang
 Bao Quyen
 연락처 정보 : TC 개발 공동 주식 회사 - 글로벌 본부 : 6 층, MD 복합체 빌딩, 68 Nguyen Co Thach, Cau Dien, Hanoi Factory : Hong Thai Commune, Viet Yen District, Bac Giang Bao Quyen
</v>
      </c>
    </row>
    <row r="67" spans="1:8" ht="15.75" customHeight="1" x14ac:dyDescent="0.3">
      <c r="A67" s="1">
        <v>65</v>
      </c>
      <c r="B67" s="2" t="s">
        <v>233</v>
      </c>
      <c r="C67" s="2" t="str">
        <f ca="1">IFERROR(__xludf.DUMMYFUNCTION("GOOGLETRANSLATE(B67,""vi"",""ko"")"),"Sun Group의 오프닝 핸드 덕분에 털갈이의 땅")</f>
        <v>Sun Group의 오프닝 핸드 덕분에 털갈이의 땅</v>
      </c>
      <c r="D67" s="2" t="s">
        <v>234</v>
      </c>
      <c r="E67" s="2" t="str">
        <f ca="1">IFERROR(__xludf.DUMMYFUNCTION("GOOGLETRANSLATE(D67,""vi"",""ko"")"),"2022 년 6 월 17 일")</f>
        <v>2022 년 6 월 17 일</v>
      </c>
      <c r="F67" s="3" t="s">
        <v>235</v>
      </c>
      <c r="G67" s="2" t="s">
        <v>236</v>
      </c>
      <c r="H67" s="2" t="str">
        <f ca="1">IFERROR(__xludf.DUMMYFUNCTION("GOOGLETRANSLATE(G67,""vi"",""ko"")"),"   동시에 새로운 경험을 가진 많은 관광객을 유치합니다. Fansipan의 신성한 봉우리에서 Quang Ninh Heritage까지, Thanh Son Ky Thuy Tu에서 Da Nang에 살 가치가있는 도시에 이르기까지 ... Sun Group은 완전한 리조트 생태계와 함께 ""열린""마크를 다양한 방문객을위한 감정. 가장 헌신적 인 토지 중 하나는 NGOC -Phu Quoc Island입니다. Bai Kem은 Sun Group에 의해 고급 리조트"&amp;" 목적지가되기 위해 자랐습니다. 깨끗한 ""흰색""아이스크림 해변에서 토지를 강화하는 태양 그룹의 개방, 아름다움 및 향상 아래이 장소는 점차 일련의 세계 클래스 리조트가있는 리조트 낙원이됩니다. 특히 JW Marriott Phu Quoc Emerald Bay, New World Phu Quoc Resort, Premier Village Phu Phu Quoc Resort와 같은 유명한 글로벌 차트에서 끊임없이 존경을받을 때 베트남 관광의 자부심이 된 "&amp;"리조트가 있습니다. 그룹은 또한 최초의 섬 도시로 가져 왔습니다. 전 세계에서 가장 긴 케이블카, 중앙 빌리지 시계탑, ""거룩한 아트 라인""Sun Signature Gallery 또는 독특한 제안 트리가 나중에 출시되었습니다. 연도 ... 모두가 서로를 존중하고, 해안 도시 Phu Quoc의 중심부에 미니어처 ""지중해 마을""을 만들었습니다. 여기서 방문객들은 다른 곳에서 찾기가 어려운 감정과 함께 방문자가 ""와우""라고 말해야합니다. Phu Q"&amp;"uoc의 Sun Group이 만든 ""Mediterranean Town""단지. Sun Group이 Global Resort Map에 PHU QUOC를 등록하는 데 기여한 거의 60 개의 프로젝트 및 프로젝트. 그러나 지난 6 년 동안 시작일뿐입니다. 아이스크림 해변과 지중해 마을 이후이 그룹은 새로운 땅의 잠재력을 계속 열고 있습니다. 그것은 높은 클래스 선 비밀 밸리 리조트와 상업용 단지가있는 롱 비치입니다. Is Paradise Island -Su"&amp;"per Combins, Resort, Investment, 일련의 백만장 자, 베트남의 억만 장자 및 가까운 미래에 세계의 이름이 ... 인 집중적 인 농업 전략과 함께 Sun Group, Phu의 다양한 포인트를 높이기위한. QUOC는 점점 더 모호 해져 장기적인 합의와 효과적인 투자에 가치가있는 곳이 될 것입니다. Paradise Entertainment- 방문객들이 Phu Quoc에서 찾을 수있는 수많은 경험을 가진 축제 인 ""Paradise o"&amp;"f Entertainment -Festival""은 Sun Group이 섬 보석을위한 창조에 초점을 맞추는 새로운 위치입니다. 엔터테인먼트 분야에 대해 이야기하는 Sun World Hon Thom Nature Park 지역의 주요 Aquatopia Water Park와 함께 세계 최고의 선두 주자 및 대형 클래스 게임은 Phu Quoc에 도착하는 포인트의 ""체크리스트""에 오랫동안 사용되어 왔습니다. 특히, Hon Thom Island 의이 복잡한 엔"&amp;"터테인먼트의 복잡한 엔터테인먼트는 끊임없이 새로운 게임을 추가하여 Rage, Eagle Eyes, Tornadoes와 같은 여행자들을위한 경험을 높이고 있습니다. Sun World Hon Thom Nature Park는 지속적으로 새로운 경험과 게임을 추가했습니다. 그와 함께, Phu Quoc을 축제의 땅으로 바꾸는 여정은 2021 년 Sun Group이 기념비적 인 새해 카운트 다운 이벤트를 조직 할 때 시작되었습니다. . Sun Group은 또한 방"&amp;"문객들에게 ""Phu Quoc -Land of 12 Festive Seasons""를 방문했으며, 첫 번째 ""폭발""은 Fashion Voyage #3이라고 불렀습니다. 유명한 패션쇼는 패션과 건축물 사이의 동창회와 같습니다.이 패션과 건축물의 화려한 거리를 썬 프리미어 빌리지 프리 베라 포트로 선택하여 문화와 건축의 아름다움을 높이고 있습니다. 평가 된 이벤트, 전례없는 기념비적 규모, 투자자의 메시지를 보내서 Phu Quoc을 토지 ""화려한 - "&amp;"밴 경험 -Million 영감""으로 가져 왔으며, 둘 다 투자자들을 끌어 들였고, 항상 잠재력에서 매우 일찍 이익을 얻을 수있는 기회를 보았습니다. 강한 성장의 추진력에 풍부한 땅. 연속 행사와 축제는 Phu Quoc을 ""12 개의 축제 시즌의 땅""으로 만들기 위해 조직되었습니다. Sun Group은 12 개의 축제 시즌, 특히 패션 쇼 Fashion Voyage #3의 성공에 이어 Phu Quoc에게“Long Kan Made 감독과 함께“손”으로"&amp;" 시작하여 일련의 일련의 이벤트를 계속할 것이라고 밝혔다. 음악 여행 ""Sun Memory의 주제와 함께. Sun Memory는 연말까지 5 번의 ""추억""을 보여줍니다. Sun Memory는주기적이고 독특한 컬러 음악 프로그램을 구축하는 것을 목표로합니다. 각 쇼는 Ho Ngoc Ha, Uyen Linh, Quang Dung, Tung Duong, Le Quyen, Noo Phuoc Thinh와 같은 유명한 유명한 보컬이 말한 음악 이야기입니다. "&amp;"예술적 공간의 Sun Signature Gallery- 건축 걸작은 세계적으로 유명한 ""건축 마녀""Bill Bensley의 20 세기 중반에 현대의 미술 스타일을 재현합니다. ""Art Cathedral""Sun Signature Gallery는 6 월 18 일 Sho Sun Memory Vol.1의 호스트입니다. 이것은 또한 손님들이 직접 방문하고 지중해 마을과 같은 NGOC 섬에서 Sun Group이 만든 건축 걸작을 경험할 수있는 기회이기도합니"&amp;"다. 모두 함께 혼합되어 문화 - 음악 - 승화 건축을 즐길 수있는 공간을 만듭니다. 따라서 일련의 행사는 Phu Quoc Positioning Journey에서 Sun Group의 열정을 축제의 땅 - 이벤트 - 엔터테인먼트, 동시에 건축 및 예술의 예술로 많은 수많은 스트림 럭셔리 손님을 끌어 들였습니다. 그리고 상류층은 경험하게됩니다. 첫 번째 프로그램 ""Sun Memory -Memory of Anh Duong""은 6 월 18 일 Phu Quo"&amp;"c Island의 가장 높은 클래스 단계에서 열릴 예정입니다. 그리고 우아하고 낭만적이고 깊게 여행합니다. 이 프로그램은 베트남의 주요 조정 음악가 중 한 명인 Hoai SA의 음악 감독이 이끌었습니다. 이것은 태양 그룹이 지중해 마을 단지를 탐험하기위한 여정 외에도 손님에게주고 싶어하는 ""땅의 아름다움""이라는 경험의 여정의 일부가 될 것입니다. ""미술관""Sun Signature Gallery ...")</f>
        <v xml:space="preserve">   동시에 새로운 경험을 가진 많은 관광객을 유치합니다. Fansipan의 신성한 봉우리에서 Quang Ninh Heritage까지, Thanh Son Ky Thuy Tu에서 Da Nang에 살 가치가있는 도시에 이르기까지 ... Sun Group은 완전한 리조트 생태계와 함께 "열린"마크를 다양한 방문객을위한 감정. 가장 헌신적 인 토지 중 하나는 NGOC -Phu Quoc Island입니다. Bai Kem은 Sun Group에 의해 고급 리조트 목적지가되기 위해 자랐습니다. 깨끗한 "흰색"아이스크림 해변에서 토지를 강화하는 태양 그룹의 개방, 아름다움 및 향상 아래이 장소는 점차 일련의 세계 클래스 리조트가있는 리조트 낙원이됩니다. 특히 JW Marriott Phu Quoc Emerald Bay, New World Phu Quoc Resort, Premier Village Phu Phu Quoc Resort와 같은 유명한 글로벌 차트에서 끊임없이 존경을받을 때 베트남 관광의 자부심이 된 리조트가 있습니다. 그룹은 또한 최초의 섬 도시로 가져 왔습니다. 전 세계에서 가장 긴 케이블카, 중앙 빌리지 시계탑, "거룩한 아트 라인"Sun Signature Gallery 또는 독특한 제안 트리가 나중에 출시되었습니다. 연도 ... 모두가 서로를 존중하고, 해안 도시 Phu Quoc의 중심부에 미니어처 "지중해 마을"을 만들었습니다. 여기서 방문객들은 다른 곳에서 찾기가 어려운 감정과 함께 방문자가 "와우"라고 말해야합니다. Phu Quoc의 Sun Group이 만든 "Mediterranean Town"단지. Sun Group이 Global Resort Map에 PHU QUOC를 등록하는 데 기여한 거의 60 개의 프로젝트 및 프로젝트. 그러나 지난 6 년 동안 시작일뿐입니다. 아이스크림 해변과 지중해 마을 이후이 그룹은 새로운 땅의 잠재력을 계속 열고 있습니다. 그것은 높은 클래스 선 비밀 밸리 리조트와 상업용 단지가있는 롱 비치입니다. Is Paradise Island -Super Combins, Resort, Investment, 일련의 백만장 자, 베트남의 억만 장자 및 가까운 미래에 세계의 이름이 ... 인 집중적 인 농업 전략과 함께 Sun Group, Phu의 다양한 포인트를 높이기위한. QUOC는 점점 더 모호 해져 장기적인 합의와 효과적인 투자에 가치가있는 곳이 될 것입니다. Paradise Entertainment- 방문객들이 Phu Quoc에서 찾을 수있는 수많은 경험을 가진 축제 인 "Paradise of Entertainment -Festival"은 Sun Group이 섬 보석을위한 창조에 초점을 맞추는 새로운 위치입니다. 엔터테인먼트 분야에 대해 이야기하는 Sun World Hon Thom Nature Park 지역의 주요 Aquatopia Water Park와 함께 세계 최고의 선두 주자 및 대형 클래스 게임은 Phu Quoc에 도착하는 포인트의 "체크리스트"에 오랫동안 사용되어 왔습니다. 특히, Hon Thom Island 의이 복잡한 엔터테인먼트의 복잡한 엔터테인먼트는 끊임없이 새로운 게임을 추가하여 Rage, Eagle Eyes, Tornadoes와 같은 여행자들을위한 경험을 높이고 있습니다. Sun World Hon Thom Nature Park는 지속적으로 새로운 경험과 게임을 추가했습니다. 그와 함께, Phu Quoc을 축제의 땅으로 바꾸는 여정은 2021 년 Sun Group이 기념비적 인 새해 카운트 다운 이벤트를 조직 할 때 시작되었습니다. . Sun Group은 또한 방문객들에게 "Phu Quoc -Land of 12 Festive Seasons"를 방문했으며, 첫 번째 "폭발"은 Fashion Voyage #3이라고 불렀습니다. 유명한 패션쇼는 패션과 건축물 사이의 동창회와 같습니다.이 패션과 건축물의 화려한 거리를 썬 프리미어 빌리지 프리 베라 포트로 선택하여 문화와 건축의 아름다움을 높이고 있습니다. 평가 된 이벤트, 전례없는 기념비적 규모, 투자자의 메시지를 보내서 Phu Quoc을 토지 "화려한 - 밴 경험 -Million 영감"으로 가져 왔으며, 둘 다 투자자들을 끌어 들였고, 항상 잠재력에서 매우 일찍 이익을 얻을 수있는 기회를 보았습니다. 강한 성장의 추진력에 풍부한 땅. 연속 행사와 축제는 Phu Quoc을 "12 개의 축제 시즌의 땅"으로 만들기 위해 조직되었습니다. Sun Group은 12 개의 축제 시즌, 특히 패션 쇼 Fashion Voyage #3의 성공에 이어 Phu Quoc에게“Long Kan Made 감독과 함께“손”으로 시작하여 일련의 일련의 이벤트를 계속할 것이라고 밝혔다. 음악 여행 "Sun Memory의 주제와 함께. Sun Memory는 연말까지 5 번의 "추억"을 보여줍니다. Sun Memory는주기적이고 독특한 컬러 음악 프로그램을 구축하는 것을 목표로합니다. 각 쇼는 Ho Ngoc Ha, Uyen Linh, Quang Dung, Tung Duong, Le Quyen, Noo Phuoc Thinh와 같은 유명한 유명한 보컬이 말한 음악 이야기입니다. 예술적 공간의 Sun Signature Gallery- 건축 걸작은 세계적으로 유명한 "건축 마녀"Bill Bensley의 20 세기 중반에 현대의 미술 스타일을 재현합니다. "Art Cathedral"Sun Signature Gallery는 6 월 18 일 Sho Sun Memory Vol.1의 호스트입니다. 이것은 또한 손님들이 직접 방문하고 지중해 마을과 같은 NGOC 섬에서 Sun Group이 만든 건축 걸작을 경험할 수있는 기회이기도합니다. 모두 함께 혼합되어 문화 - 음악 - 승화 건축을 즐길 수있는 공간을 만듭니다. 따라서 일련의 행사는 Phu Quoc Positioning Journey에서 Sun Group의 열정을 축제의 땅 - 이벤트 - 엔터테인먼트, 동시에 건축 및 예술의 예술로 많은 수많은 스트림 럭셔리 손님을 끌어 들였습니다. 그리고 상류층은 경험하게됩니다. 첫 번째 프로그램 "Sun Memory -Memory of Anh Duong"은 6 월 18 일 Phu Quoc Island의 가장 높은 클래스 단계에서 열릴 예정입니다. 그리고 우아하고 낭만적이고 깊게 여행합니다. 이 프로그램은 베트남의 주요 조정 음악가 중 한 명인 Hoai SA의 음악 감독이 이끌었습니다. 이것은 태양 그룹이 지중해 마을 단지를 탐험하기위한 여정 외에도 손님에게주고 싶어하는 "땅의 아름다움"이라는 경험의 여정의 일부가 될 것입니다. "미술관"Sun Signature Gallery ...</v>
      </c>
    </row>
    <row r="68" spans="1:8" ht="15.75" customHeight="1" x14ac:dyDescent="0.3">
      <c r="A68" s="1">
        <v>66</v>
      </c>
      <c r="B68" s="2" t="s">
        <v>237</v>
      </c>
      <c r="C68" s="2" t="str">
        <f ca="1">IFERROR(__xludf.DUMMYFUNCTION("GOOGLETRANSLATE(B68,""vi"",""ko"")"),"소셜 네트워크에서 '폭발'사용 브랜드 Kohinoor 광고 브랜드 제품")</f>
        <v>소셜 네트워크에서 '폭발'사용 브랜드 Kohinoor 광고 브랜드 제품</v>
      </c>
      <c r="D68" s="2" t="s">
        <v>238</v>
      </c>
      <c r="E68" s="2" t="str">
        <f ca="1">IFERROR(__xludf.DUMMYFUNCTION("GOOGLETRANSLATE(D68,""vi"",""ko"")"),"2022 년 6 월 16 일")</f>
        <v>2022 년 6 월 16 일</v>
      </c>
      <c r="F68" s="3" t="s">
        <v>239</v>
      </c>
      <c r="G68" s="2" t="s">
        <v>240</v>
      </c>
      <c r="H68" s="2" t="str">
        <f ca="1">IFERROR(__xludf.DUMMYFUNCTION("GOOGLETRANSLATE(G68,""vi"",""ko"")")," 멜라 스마, 주근깨와 같은 많은 용도를 광고하는 것 ... 법률 위반의 징후가 있습니다. 구체적으로, 웹 사이트에서 : https://kohinoorstar.com.vn/, https://kohinoor.com.vn/, https://kohinoorstar.com/, Ginseng Algae 제품은 피부 질병을 효과적으로 치료하는 약으로 광고됩니다. , 특히 Melasma, Freckles ... 광고의 위반은 다음과 같은 쇼를 보여줍니다 : Gins"&amp;"eng Algae Pills는 피부, 멜라 스마, 어두워지는 것뿐만 아니라, 제품을 생산하는 것뿐만 아니라 많은 일본의 스피룰리나의 주요 성분에 도입됩니다. 산화 방지제, 항 염증성, 심장병의 위험과 싸우는 것, 항 -칸종, 특히 구강암과 같은 사용과 같은 용도는 hypogygyced 혈당을 돕고 뇌졸중을 예방하는 것과 같은 이 제품은 보건부의 관할 당국에서 출판되어 안전과 효과를 보장합니다. 사용자를위한 과일. 또 다른 제품은 혈청 Ric Skin H"&amp;"a+ 도이 사업을 ""성화""했습니다. 위의 웹 사이트 에서이 혈청은 비타민 B1, B2, B6, B12 및 미네랄의 많은 함량을 포함하는 해초의 주요 성분으로 소개되어 특히 금 나노가 건강한 피부에 대한 탄력성을 생성하여 건강한 피부를 돕기 위해, 방지 방지 피부에 도움이됩니다. , 여드름 이후의 어두운 반점, 여드름 치료, 흉터 및 타박상 ... 지시에 따르면, Ric 피부 피부 Ha+ 혈청 몇 방울 만 부드럽게 여드름 피부에 부드럽게 바르고 돌보는"&amp;" 데 도움이됩니다. 혈청에서 깊이 침투하면 피부가 최상의 관리 및 여드름 치료 효과를 가져옵니다. 그러나 위의 광고와는 달리, 혈청 RIC 스킨 HA+에 응답 할 때 실제 경험, 좌절 및 실망 후 많은 소비자. 웹 사이트에서 공유하는 닉 이름 ""vu phuong tu""는 성가신 일이었습니다. 느낌을 바친 후 얼굴도 가렵고 여드름이 더 많습니다. 이 제품은 피부를 늘리는 정상적인 혈청으로 사용되며, 여드름을 치료하는 데 효과가 없으며, 어두운 또는 미"&amp;"백을 전혀 줄이며,이 유형의 제품을 선택할 때 틀리고 비용이 많이 듭니다.” PV의 연구에 따르면 Ginseng Algae는 건강 식품 일 뿐이며 Serum Ric Skin Ha+는 화장품입니다. 이 두 제품은 모두 약물이 아니라 멜라 스마, 주근깨, 여드름을 치료하지 않는 것만으로도지지 적입니다. 식품 안전 국 (Department of Food Safety)에 따르면, 기능 식품 광고는 2012 년 광고 법 181/ND-CP를 준수해야합니다. 광고 "&amp;"제품, 상품 및 서비스, 특히 보건부 관리 분야에 대한 지침에 관한 건강. 따라서 기능성 식품을 광고하지 않는 조직과 개인은 치유 효과가 있습니다. 의사, 의료진의 감사, 제품을 광고 해 주셔서 감사합니다. 소비자의 건강을 보호하고 광고를 허위로 방해하기 위해, 당국은 많은 개인과 조직이 위반하는 제재를 입력하고 유닛이 quang 정보를 수정하도록 강요했습니다. Fox는 적합하지 않습니다. 그러나 법의 조항에도 불구하고 Ginseng Algae와 Ric"&amp;" Skin Skin Ha+ Serum의 유통 업체는 여전히 더 많은 공개 형태의 많은 소셜 네트워킹 사이트에 광고를하고 있으며, 홍보 트릭을위한 프로모션 트릭을 사용하여 ""Seduce""소비자 ""소비자를""유혹 ""합니다. 위에서 언급 한 2- 제품 광고법은 질병을 치료하는 효과가 심각한 수준에서 평가되는 효과가 있습니다. 베트남의 품질은 당국이 검사에 들어가서 위반이 감지되고 심지어 보호를 위해 라이센스를 취소해야한다고 제안합니다. 소비자 권리. "&amp;"우리는 계속 알려줄 것입니다.")</f>
        <v xml:space="preserve"> 멜라 스마, 주근깨와 같은 많은 용도를 광고하는 것 ... 법률 위반의 징후가 있습니다. 구체적으로, 웹 사이트에서 : https://kohinoorstar.com.vn/, https://kohinoor.com.vn/, https://kohinoorstar.com/, Ginseng Algae 제품은 피부 질병을 효과적으로 치료하는 약으로 광고됩니다. , 특히 Melasma, Freckles ... 광고의 위반은 다음과 같은 쇼를 보여줍니다 : Ginseng Algae Pills는 피부, 멜라 스마, 어두워지는 것뿐만 아니라, 제품을 생산하는 것뿐만 아니라 많은 일본의 스피룰리나의 주요 성분에 도입됩니다. 산화 방지제, 항 염증성, 심장병의 위험과 싸우는 것, 항 -칸종, 특히 구강암과 같은 사용과 같은 용도는 hypogygyced 혈당을 돕고 뇌졸중을 예방하는 것과 같은 이 제품은 보건부의 관할 당국에서 출판되어 안전과 효과를 보장합니다. 사용자를위한 과일. 또 다른 제품은 혈청 Ric Skin Ha+ 도이 사업을 "성화"했습니다. 위의 웹 사이트 에서이 혈청은 비타민 B1, B2, B6, B12 및 미네랄의 많은 함량을 포함하는 해초의 주요 성분으로 소개되어 특히 금 나노가 건강한 피부에 대한 탄력성을 생성하여 건강한 피부를 돕기 위해, 방지 방지 피부에 도움이됩니다. , 여드름 이후의 어두운 반점, 여드름 치료, 흉터 및 타박상 ... 지시에 따르면, Ric 피부 피부 Ha+ 혈청 몇 방울 만 부드럽게 여드름 피부에 부드럽게 바르고 돌보는 데 도움이됩니다. 혈청에서 깊이 침투하면 피부가 최상의 관리 및 여드름 치료 효과를 가져옵니다. 그러나 위의 광고와는 달리, 혈청 RIC 스킨 HA+에 응답 할 때 실제 경험, 좌절 및 실망 후 많은 소비자. 웹 사이트에서 공유하는 닉 이름 "vu phuong tu"는 성가신 일이었습니다. 느낌을 바친 후 얼굴도 가렵고 여드름이 더 많습니다. 이 제품은 피부를 늘리는 정상적인 혈청으로 사용되며, 여드름을 치료하는 데 효과가 없으며, 어두운 또는 미백을 전혀 줄이며,이 유형의 제품을 선택할 때 틀리고 비용이 많이 듭니다.” PV의 연구에 따르면 Ginseng Algae는 건강 식품 일 뿐이며 Serum Ric Skin Ha+는 화장품입니다. 이 두 제품은 모두 약물이 아니라 멜라 스마, 주근깨, 여드름을 치료하지 않는 것만으로도지지 적입니다. 식품 안전 국 (Department of Food Safety)에 따르면, 기능 식품 광고는 2012 년 광고 법 181/ND-CP를 준수해야합니다. 광고 제품, 상품 및 서비스, 특히 보건부 관리 분야에 대한 지침에 관한 건강. 따라서 기능성 식품을 광고하지 않는 조직과 개인은 치유 효과가 있습니다. 의사, 의료진의 감사, 제품을 광고 해 주셔서 감사합니다. 소비자의 건강을 보호하고 광고를 허위로 방해하기 위해, 당국은 많은 개인과 조직이 위반하는 제재를 입력하고 유닛이 quang 정보를 수정하도록 강요했습니다. Fox는 적합하지 않습니다. 그러나 법의 조항에도 불구하고 Ginseng Algae와 Ric Skin Skin Ha+ Serum의 유통 업체는 여전히 더 많은 공개 형태의 많은 소셜 네트워킹 사이트에 광고를하고 있으며, 홍보 트릭을위한 프로모션 트릭을 사용하여 "Seduce"소비자 "소비자를"유혹 "합니다. 위에서 언급 한 2- 제품 광고법은 질병을 치료하는 효과가 심각한 수준에서 평가되는 효과가 있습니다. 베트남의 품질은 당국이 검사에 들어가서 위반이 감지되고 심지어 보호를 위해 라이센스를 취소해야한다고 제안합니다. 소비자 권리. 우리는 계속 알려줄 것입니다.</v>
      </c>
    </row>
    <row r="69" spans="1:8" ht="15.75" customHeight="1" x14ac:dyDescent="0.3">
      <c r="A69" s="1">
        <v>67</v>
      </c>
      <c r="B69" s="2" t="s">
        <v>241</v>
      </c>
      <c r="C69" s="2" t="str">
        <f ca="1">IFERROR(__xludf.DUMMYFUNCTION("GOOGLETRANSLATE(B69,""vi"",""ko"")"),"건물 SCG는 2022 년에 자본을 증가시킬 것으로 예상됩니다")</f>
        <v>건물 SCG는 2022 년에 자본을 증가시킬 것으로 예상됩니다</v>
      </c>
      <c r="D69" s="2" t="s">
        <v>242</v>
      </c>
      <c r="E69" s="2" t="str">
        <f ca="1">IFERROR(__xludf.DUMMYFUNCTION("GOOGLETRANSLATE(D69,""vi"",""ko"")"),"2022 년 6 월 15 일")</f>
        <v>2022 년 6 월 15 일</v>
      </c>
      <c r="F69" s="3" t="s">
        <v>243</v>
      </c>
      <c r="G69" s="2" t="s">
        <v>244</v>
      </c>
      <c r="H69" s="2" t="str">
        <f ca="1">IFERROR(__xludf.DUMMYFUNCTION("GOOGLETRANSLATE(G69,""vi"",""ko"")"),"   따라서 이사회는 6 월 9 일부터 Le Van Nam의 총재 및 법무 담당자의 직책을 기각하여 총괄 이사로서 이사회의 독립 회원 인 Vu Anh Phuong을 임명했습니다. 6 월 9 일부터. Phuong은 2021 년 4 월부터 SCG 이사회에 합류했습니다. 이전에는 Eurowindow Holding의 프로젝트 책임자이자 Mai Linh Investment Joint 주식 회사의 부국장이었습니다. 이사회는 새 CEO를 임명하는 것 외에도 6 월 "&amp;"9 일부터 Dang Song Hai 씨를 부총장으로부터 승인했습니다. 동시에, 이사회는 또한 Phan Ich Long, Nguyen Xuan Anh 및 Nguyen Quoc Oanh의 3 명의 부국장을 임명했습니다. Do Anh Tuan 씨는 현재 SCG 이사회 회장으로 사임 한 것으로 알려져 있습니다. 관찰 한 바와 같이, 이번 주 주주 총회 이후에 Anh Tuan의 입장을 대체 한 사람은 Do Van Truong (Do Anh Tuan의 남동생) 일"&amp;" 것입니다. Do Van Truong은 현재 SCG 이사회 부회장의 직책을 맡고 있으며 수년간 Sunshine Group의 건설 관리 담당 이사회 부회장의 직책을 맡고 있습니다. SCG 부사장으로서 Do van Truong은 미디어와 매우 빡빡하다고 말하지만 최근 몇 년 동안 SCG의 단계와 장기 비전을 통해 많은 각인이 있습니다. 회사를 강력한 건설 회사로 만들기위한 단계적으로 단계적으로 주식 시장에서. 따라서 Do van Truong 씨와는 별도로 "&amp;"6 월 25 일 이후 SCG Construction JSC 이사회의 새로운 회장이 될 것으로 보이며 SCG는 다른 성격을 보지 못했습니다. Mr. Do van Truong- 부회장 Scg. 제 1 분기 재무 제표에 따르면, SCG 건설은 세금 후 거의 4,300 억 동금 수입과 거의 190 억 동, 23% 증가한 수입, 작년 같은 기간에 비해 36.5% 증가한 이익 증가에 도달했습니다. 2021 년 말, SCG는 2020 년에 비해 101% 증가한 2,"&amp;"857 억 VND 매출을 기록했다. 동시에, 세금 후 SCG 이익은 전년도에 비해 81% 증가한 VND 1,630 억에 이르렀습니다. 주주 총회 연례 회의에 따르면 2022 년 SCG는 3,285 억 VND의 매출을 계획하고 있으며, 이는 거의 15%증가했습니다. 세금 후의 이익 목표는 1,640 억 동금에 이르렀으며 작년에 달성 한 거의 1,630 억 동에 비해 증가했습니다. 6 월 25 일 주주 총회에서 SCG는 비즈니스 활동 확대를 목표로 회사의 "&amp;"이름을 SCG 건설 그룹 JSC로 변경하기 위해 주주들에게 제출할 계획입니다. 이것은 현재 건설 산업의 투자자들이 현재 매우 우려하고있는 정보입니다. 2022 년 비즈니스 계획에서 SCG는 고가의 상위 고등 건물, 매우 대규모 부동산 프로젝트 및 회사가 입찰자가 입찰을 할당 한 부동산 프로젝트를 배치 할 일련의 계획을 세웠으며, 입찰자가 입찰을 할당 한 것으로 알려져 있습니다. 동시에 구현 분야를 인프라 및 산업 단지로 확장합니다. 따라서 6 월 25 "&amp;"일 연례 주주 회의에서 자본 인상 계획이 승인되면 완전히 실현 가능하고 초점을 맞춘 개발 전략이 있으면 SCG는 주식 코드가 될 것입니다. 건설 산업 그룹에서 혁신을 만들기 위해. Mai Phuong")</f>
        <v xml:space="preserve">   따라서 이사회는 6 월 9 일부터 Le Van Nam의 총재 및 법무 담당자의 직책을 기각하여 총괄 이사로서 이사회의 독립 회원 인 Vu Anh Phuong을 임명했습니다. 6 월 9 일부터. Phuong은 2021 년 4 월부터 SCG 이사회에 합류했습니다. 이전에는 Eurowindow Holding의 프로젝트 책임자이자 Mai Linh Investment Joint 주식 회사의 부국장이었습니다. 이사회는 새 CEO를 임명하는 것 외에도 6 월 9 일부터 Dang Song Hai 씨를 부총장으로부터 승인했습니다. 동시에, 이사회는 또한 Phan Ich Long, Nguyen Xuan Anh 및 Nguyen Quoc Oanh의 3 명의 부국장을 임명했습니다. Do Anh Tuan 씨는 현재 SCG 이사회 회장으로 사임 한 것으로 알려져 있습니다. 관찰 한 바와 같이, 이번 주 주주 총회 이후에 Anh Tuan의 입장을 대체 한 사람은 Do Van Truong (Do Anh Tuan의 남동생) 일 것입니다. Do Van Truong은 현재 SCG 이사회 부회장의 직책을 맡고 있으며 수년간 Sunshine Group의 건설 관리 담당 이사회 부회장의 직책을 맡고 있습니다. SCG 부사장으로서 Do van Truong은 미디어와 매우 빡빡하다고 말하지만 최근 몇 년 동안 SCG의 단계와 장기 비전을 통해 많은 각인이 있습니다. 회사를 강력한 건설 회사로 만들기위한 단계적으로 단계적으로 주식 시장에서. 따라서 Do van Truong 씨와는 별도로 6 월 25 일 이후 SCG Construction JSC 이사회의 새로운 회장이 될 것으로 보이며 SCG는 다른 성격을 보지 못했습니다. Mr. Do van Truong- 부회장 Scg. 제 1 분기 재무 제표에 따르면, SCG 건설은 세금 후 거의 4,300 억 동금 수입과 거의 190 억 동, 23% 증가한 수입, 작년 같은 기간에 비해 36.5% 증가한 이익 증가에 도달했습니다. 2021 년 말, SCG는 2020 년에 비해 101% 증가한 2,857 억 VND 매출을 기록했다. 동시에, 세금 후 SCG 이익은 전년도에 비해 81% 증가한 VND 1,630 억에 이르렀습니다. 주주 총회 연례 회의에 따르면 2022 년 SCG는 3,285 억 VND의 매출을 계획하고 있으며, 이는 거의 15%증가했습니다. 세금 후의 이익 목표는 1,640 억 동금에 이르렀으며 작년에 달성 한 거의 1,630 억 동에 비해 증가했습니다. 6 월 25 일 주주 총회에서 SCG는 비즈니스 활동 확대를 목표로 회사의 이름을 SCG 건설 그룹 JSC로 변경하기 위해 주주들에게 제출할 계획입니다. 이것은 현재 건설 산업의 투자자들이 현재 매우 우려하고있는 정보입니다. 2022 년 비즈니스 계획에서 SCG는 고가의 상위 고등 건물, 매우 대규모 부동산 프로젝트 및 회사가 입찰자가 입찰을 할당 한 부동산 프로젝트를 배치 할 일련의 계획을 세웠으며, 입찰자가 입찰을 할당 한 것으로 알려져 있습니다. 동시에 구현 분야를 인프라 및 산업 단지로 확장합니다. 따라서 6 월 25 일 연례 주주 회의에서 자본 인상 계획이 승인되면 완전히 실현 가능하고 초점을 맞춘 개발 전략이 있으면 SCG는 주식 코드가 될 것입니다. 건설 산업 그룹에서 혁신을 만들기 위해. Mai Phuong</v>
      </c>
    </row>
    <row r="70" spans="1:8" ht="15.75" customHeight="1" x14ac:dyDescent="0.3">
      <c r="A70" s="1">
        <v>68</v>
      </c>
      <c r="B70" s="2" t="s">
        <v>245</v>
      </c>
      <c r="C70" s="2" t="str">
        <f ca="1">IFERROR(__xludf.DUMMYFUNCTION("GOOGLETRANSLATE(B70,""vi"",""ko"")"),"Ho Chi Minh City : 더 많은 부동산 사업이 법적 문제를 제거 할 것을 제안합니다.")</f>
        <v>Ho Chi Minh City : 더 많은 부동산 사업이 법적 문제를 제거 할 것을 제안합니다.</v>
      </c>
      <c r="D70" s="2" t="s">
        <v>242</v>
      </c>
      <c r="E70" s="2" t="str">
        <f ca="1">IFERROR(__xludf.DUMMYFUNCTION("GOOGLETRANSLATE(D70,""vi"",""ko"")"),"2022 년 6 월 15 일")</f>
        <v>2022 년 6 월 15 일</v>
      </c>
      <c r="F70" s="3" t="s">
        <v>246</v>
      </c>
      <c r="G70" s="2" t="s">
        <v>247</v>
      </c>
      <c r="H70" s="2" t="str">
        <f ca="1">IFERROR(__xludf.DUMMYFUNCTION("GOOGLETRANSLATE(G70,""vi"",""ko"")"),"   호치민 시티 부동산 협회 (HREA)는 11 가지 부동산 사업에 대한 권장 사항을 추가하여 11 가지 실제 프로젝트의 법적 장애물 제거 및 건설 투자 절차를 고려할 것을 제안했습니다. 생산, 상업 주택. 지금까지 호치민시에서 ""제거""를 기다리는 총 부동산 프로젝트 수는 113 개의 프로젝트입니다. 구체적으로,이 문제 프로젝트는 다음과 같은 내용을 제거하고자합니다. 추가 토지 이용 부과 제출; 투자 정책 조정; 사람들을위한 빨간 책을 정착 시키십"&amp;"시오. 추가 재정적 의무를 이행하십시오 ... Leman Luxury 's Office 및 Apartment Trade Project (117 Nguyen Dinh Chieu, Vo Thi Sau Ward), Phuong Nam Land Company는 천연 자원 환경 및 등록 사무소를 제안했습니다. 상업적 연단 및 프로젝트 서비스 (지하실 및 1 층에서 6 층까지의 1 층 포함)에 대한 프로젝트 소유권 증명서를 부여하는 절차를 해결합니다. 또한, 회사"&amp;"는 또한 ""무역, 서비스, 호텔, 아파트를 임대 및 판매 센터에서""무역, 서비스 및 아파트로 ""로부터 작업 기능의 일부를 조정하도록 승인되었을 때 회사가 추가 재정적 의무를 이행 할 것을 제안했습니다. "". Tan Phu Ward의 주거 지역, Dynamic Innovation Co., Ltd.의 7 지구 프로젝트는 Ho Chi Minh City Police와 상담하기위한 서면 요청으로 건설부를 고려하고 승인하기 위해 City People 's "&amp;"Committee에 제안했습니다. 프로젝트가 외국 단체 및 개인에게 주택을 판매 할 수 있는지 여부를 결정하기 위해 도시의 주택을 소유 할 수 있습니다. Vinh LoC 문화 생태 공동 주식 회사의 Ho Vinh LoC 문화 생태 프로젝트 (Binh Chanh District) 에서이 부서는 문제로 인해 느린 프로젝트 절차 목록에 자연 자원 및 환경부가 프로젝트를 포함 할 것을 제안합니다. 동시에 2011 년 1 월 21 일자 결정 번호 353/QD-U"&amp;"BND를 취소하거나 조정하십시오. VINH LOC 회사 승인은 2010 년 1 월 30 일자 City People 's Committee의 정책 번호 69/TB-VP를 승인하는 문서에 따라 프로젝트를 계속 구현하도록 승인합니다. Dong Nam 섬유 공동 주식 회사는 Ho Chi Minh City의 인민위원회를 제안하여 주택 공동 주식 회사에 대한 토지 할당 및 토지 이용 목적을 승인하기 위해 주택 지역과 남동부 슈퍼마켓의 프로젝트를 구현하기 위해 Do"&amp;"ng Nam Contor Stock Company의 토지 이용 목적 변경을 승인했습니다. 작동 중에. Kim Oanh Company는 Ho Chi Minh City 인민위원회에 Truong Luu 주택 프로젝트 투자자의 승인과 동시에 투자 정책 승인을 고려하도록 요청했습니다. Metro Star Investment Co., Ltd는 Ho Chi Minh City의 인민위원회에 제안 및 투자 국에 제안하여 Hanoi (Thu Duc City)의 Metro"&amp;" Star Project에 대한 투자 정책 조정을 승인했습니다 (Thu Duc City) 계획 및 투자 부의 문제로 인해 프로젝트 목록에서 프로젝트를 구현하고 고려하는 것은 속도가 느립니다. Nguyen Hong 부동산 공동 주식 회사는 18 Nguyen Hong (Mound District Stumbling)에있는 Nguyen Hong Office 프로젝트의 투자 정책 조정을 승인하기 위해 Ho Chi Minh City 인민위원회, 계획 및 투자 부를"&amp;" 제안합니다. 프로젝트는 계획 및 투자 부의 문제로 인해 프로젝트 목록에 프로젝트를 계속 구현하고 고려할 것입니다 ... 대표 사무실 프로젝트, Hau Giang Province의 게스트 하우스 및 무역 지역 상업 서비스는 아파트를 결합합니다. 법적 절차로 인해 Hau Giang Trade Construction Investment Investment Joint Company의 Thanh My Loi Ward (Thu Duc City) 에서이 프로젝트는"&amp;" 11 년 이상 지속되었습니다. 이 기업에 따르면, 투자 절차의 느린 승인은 기업이 프로젝트를 구현할 수 없다는 사실로 이어졌으며 회사의 운영이 완전히 지연되었습니다. 따라서 Hau Giang Company는 도시 인민위원회와 부서에서 토지 이용 목적을 변경할 수있는 프로젝트를 고려하고 승인 할 것을 제안했으며 다음 투자 절차를 계속 수행했습니다. Metro Star Investment Joint 주식 회사의 359 Pham Van Chieu (Ward"&amp;" 14, Go Vap District)의 IHOME 프로젝트는 프로젝트 경계 내부에 96M2의 면적이 있지만 아직 오른쪽 사용 및 미지의 인증서를 부여하지 않았기 때문입니다. 법적 기원은 지금까지 주민들에게 분홍색 책을 발행하기 위해 완료되지 않았습니다. 따라서이 회사는 부서가 가장 짧은 시간에 프로젝트의 96M2의 추가 토지 이용 권리를 인식하고 주민을위한 Pink Book Dossier를 해결할 것을 권장합니다. 따라서 3 배 후이 협회는 문제를 제"&amp;"거하기 위해 서면 청원을 보냈습니다. 지금까지 호치민시에서 ""제거""를 기다리는 총 부동산 프로젝트 수는 113 개의 프로젝트입니다.")</f>
        <v xml:space="preserve">   호치민 시티 부동산 협회 (HREA)는 11 가지 부동산 사업에 대한 권장 사항을 추가하여 11 가지 실제 프로젝트의 법적 장애물 제거 및 건설 투자 절차를 고려할 것을 제안했습니다. 생산, 상업 주택. 지금까지 호치민시에서 "제거"를 기다리는 총 부동산 프로젝트 수는 113 개의 프로젝트입니다. 구체적으로,이 문제 프로젝트는 다음과 같은 내용을 제거하고자합니다. 추가 토지 이용 부과 제출; 투자 정책 조정; 사람들을위한 빨간 책을 정착 시키십시오. 추가 재정적 의무를 이행하십시오 ... Leman Luxury 's Office 및 Apartment Trade Project (117 Nguyen Dinh Chieu, Vo Thi Sau Ward), Phuong Nam Land Company는 천연 자원 환경 및 등록 사무소를 제안했습니다. 상업적 연단 및 프로젝트 서비스 (지하실 및 1 층에서 6 층까지의 1 층 포함)에 대한 프로젝트 소유권 증명서를 부여하는 절차를 해결합니다. 또한, 회사는 또한 "무역, 서비스, 호텔, 아파트를 임대 및 판매 센터에서"무역, 서비스 및 아파트로 "로부터 작업 기능의 일부를 조정하도록 승인되었을 때 회사가 추가 재정적 의무를 이행 할 것을 제안했습니다. ". Tan Phu Ward의 주거 지역, Dynamic Innovation Co., Ltd.의 7 지구 프로젝트는 Ho Chi Minh City Police와 상담하기위한 서면 요청으로 건설부를 고려하고 승인하기 위해 City People 's Committee에 제안했습니다. 프로젝트가 외국 단체 및 개인에게 주택을 판매 할 수 있는지 여부를 결정하기 위해 도시의 주택을 소유 할 수 있습니다. Vinh LoC 문화 생태 공동 주식 회사의 Ho Vinh LoC 문화 생태 프로젝트 (Binh Chanh District) 에서이 부서는 문제로 인해 느린 프로젝트 절차 목록에 자연 자원 및 환경부가 프로젝트를 포함 할 것을 제안합니다. 동시에 2011 년 1 월 21 일자 결정 번호 353/QD-UBND를 취소하거나 조정하십시오. VINH LOC 회사 승인은 2010 년 1 월 30 일자 City People 's Committee의 정책 번호 69/TB-VP를 승인하는 문서에 따라 프로젝트를 계속 구현하도록 승인합니다. Dong Nam 섬유 공동 주식 회사는 Ho Chi Minh City의 인민위원회를 제안하여 주택 공동 주식 회사에 대한 토지 할당 및 토지 이용 목적을 승인하기 위해 주택 지역과 남동부 슈퍼마켓의 프로젝트를 구현하기 위해 Dong Nam Contor Stock Company의 토지 이용 목적 변경을 승인했습니다. 작동 중에. Kim Oanh Company는 Ho Chi Minh City 인민위원회에 Truong Luu 주택 프로젝트 투자자의 승인과 동시에 투자 정책 승인을 고려하도록 요청했습니다. Metro Star Investment Co., Ltd는 Ho Chi Minh City의 인민위원회에 제안 및 투자 국에 제안하여 Hanoi (Thu Duc City)의 Metro Star Project에 대한 투자 정책 조정을 승인했습니다 (Thu Duc City) 계획 및 투자 부의 문제로 인해 프로젝트 목록에서 프로젝트를 구현하고 고려하는 것은 속도가 느립니다. Nguyen Hong 부동산 공동 주식 회사는 18 Nguyen Hong (Mound District Stumbling)에있는 Nguyen Hong Office 프로젝트의 투자 정책 조정을 승인하기 위해 Ho Chi Minh City 인민위원회, 계획 및 투자 부를 제안합니다. 프로젝트는 계획 및 투자 부의 문제로 인해 프로젝트 목록에 프로젝트를 계속 구현하고 고려할 것입니다 ... 대표 사무실 프로젝트, Hau Giang Province의 게스트 하우스 및 무역 지역 상업 서비스는 아파트를 결합합니다. 법적 절차로 인해 Hau Giang Trade Construction Investment Investment Joint Company의 Thanh My Loi Ward (Thu Duc City) 에서이 프로젝트는 11 년 이상 지속되었습니다. 이 기업에 따르면, 투자 절차의 느린 승인은 기업이 프로젝트를 구현할 수 없다는 사실로 이어졌으며 회사의 운영이 완전히 지연되었습니다. 따라서 Hau Giang Company는 도시 인민위원회와 부서에서 토지 이용 목적을 변경할 수있는 프로젝트를 고려하고 승인 할 것을 제안했으며 다음 투자 절차를 계속 수행했습니다. Metro Star Investment Joint 주식 회사의 359 Pham Van Chieu (Ward 14, Go Vap District)의 IHOME 프로젝트는 프로젝트 경계 내부에 96M2의 면적이 있지만 아직 오른쪽 사용 및 미지의 인증서를 부여하지 않았기 때문입니다. 법적 기원은 지금까지 주민들에게 분홍색 책을 발행하기 위해 완료되지 않았습니다. 따라서이 회사는 부서가 가장 짧은 시간에 프로젝트의 96M2의 추가 토지 이용 권리를 인식하고 주민을위한 Pink Book Dossier를 해결할 것을 권장합니다. 따라서 3 배 후이 협회는 문제를 제거하기 위해 서면 청원을 보냈습니다. 지금까지 호치민시에서 "제거"를 기다리는 총 부동산 프로젝트 수는 113 개의 프로젝트입니다.</v>
      </c>
    </row>
    <row r="71" spans="1:8" ht="15.75" customHeight="1" x14ac:dyDescent="0.3">
      <c r="A71" s="1">
        <v>69</v>
      </c>
      <c r="B71" s="2" t="s">
        <v>248</v>
      </c>
      <c r="C71" s="2" t="str">
        <f ca="1">IFERROR(__xludf.DUMMYFUNCTION("GOOGLETRANSLATE(B71,""vi"",""ko"")"),"TPBVSK Gluzabet은 당뇨병이라고 주장하며 약물로서 광고")</f>
        <v>TPBVSK Gluzabet은 당뇨병이라고 주장하며 약물로서 광고</v>
      </c>
      <c r="D71" s="2" t="s">
        <v>249</v>
      </c>
      <c r="E71" s="2" t="str">
        <f ca="1">IFERROR(__xludf.DUMMYFUNCTION("GOOGLETRANSLATE(D71,""vi"",""ko"")"),"2022 년 6 월 13 일")</f>
        <v>2022 년 6 월 13 일</v>
      </c>
      <c r="F71" s="3" t="s">
        <v>250</v>
      </c>
      <c r="G71" s="2" t="s">
        <v>251</v>
      </c>
      <c r="H71" s="2" t="str">
        <f ca="1">IFERROR(__xludf.DUMMYFUNCTION("GOOGLETRANSLATE(G71,""vi"",""ko"")"),"   당뇨병은 만성 질환이며, 혈당 수치의 징후는 신체 부족 또는 인슐린에 대한 내성으로 인해 항상 정상보다 높으며 혈당 신진 대사 장애로 이어집니다. 요법에 따라 치료되지 않으면 당뇨병은 관상 동맥 심장병, 뇌졸중, 실명, 신장 실패, 발기 부전과 같은 많은 위험한 합병증을 일으킬 것입니다. 따라서 당뇨병으로 고통받을 때는 질병이 종종 걱정되어 모든 치료법을 찾습니다. TPBVSK Gluzabet의 비즈니스 조직은 환자의 심리학을 구타하여 소비자가 "&amp;"""어디에 알 수없는""사용을 고의적으로 ""팽창 시켰고""치료를 위해 ""만병 통치""로 생각했습니다. 따라서 TPBVSK Gluzabet은 Gluzabet Diabetes라고 불리는 ""변환""이며 소셜 네트워킹 플랫폼 Facebook, Tiktok - 수백만 명의 사용자가있는 플랫폼에 광고됩니다. 또한 소비자의 성찰에 따르면 일부 웹 사이트에서 인터넷 플랫폼은 ""https://www.suatieuduong24h.com/quananhtiktokte"&amp;"am""과 같은이 제품에 대한 많은 광고 정보가 ""지원 혈당 안정화, IS의 사용을 사용합니다. 베트남의 당뇨병 환자가 생산 공정에 ALA 기술을 적용하기위한 초유. 강화 저항을 지원하고 면역계를 향상시킵니다. 거기서부터 사용자가 잘 먹고 잘 자고 영양소를 보충하도록 지원합니다. 식사의 금욕으로 인한 영양 지원”. 또한 위 웹 사이트에서 Gluzabet Diabetes Milk Products가 확인됩니다. 안전 지수 및 안정적인 유지 지원의 혈당 안"&amp;"정성 지원. 항체를 제공하고 면역계 및 건강 관리를 개선하십시오. 맛있고 마시기 쉬운 달콤한 우유의 맛은 식사를 대체 할 수 있습니다. ALA 포뮬러는 더 나은 영양소를 지원합니다. 32 개의 비타민과 미네랄이 있습니다. 심지어 신체에 적절한 영양을 제공한다고 주장합니다. 소셜 네트워크 또는 Tiktok의 일부 팬 페이지에서 소비자를 유치하기 위해 제품 사용 덕분에 많은 비디오, 당뇨병 환자의 피드백 이미지 및 혈당 지수 감소. 리포터의 연구에 따르면,"&amp;"이 제품은 Dragon Trading Cont Stock Company가 주소와 함께 감독했습니다. 식품 안전국 - 보건부는 제품이 ""gluzabet 당뇨병""이라고 불리는 순환을 허가하지 않습니다. 이 부서는 건강 보호 식품 gluzabet에 대한 증명서 만 발행했습니다. 영양 전문가에 따르면, 기능성 식품은 약물이 아니며 약물에 영향을 미치지 않습니다. 본질적으로, 기능성 식품은 약물만큼 효과적이지 않은지지 효과 만 가지고 있습니다. 광고 기능 식"&amp;"품이 옳지 않은 것을 지정하지 않는 경우. 시중에 시장에 널리 퍼진 공장 제품이 약물로 광고되면 전문가들은 Colostrum의 특성이 잘 활용되어 있다고 말합니다. 그러나, 초유의 수는 매우 적은 양의 100g의 제품을 가지고있다. 따라서, 알려지지 않은 제품, 품질의 제품 구매를 피하기 위해 전문가들은 사용자에게 장애 상실의 경우를 피하기 위해 경계를 높이라고 경고합니다. 베트남의 품질은 정보를 계속할 것입니다!")</f>
        <v xml:space="preserve">   당뇨병은 만성 질환이며, 혈당 수치의 징후는 신체 부족 또는 인슐린에 대한 내성으로 인해 항상 정상보다 높으며 혈당 신진 대사 장애로 이어집니다. 요법에 따라 치료되지 않으면 당뇨병은 관상 동맥 심장병, 뇌졸중, 실명, 신장 실패, 발기 부전과 같은 많은 위험한 합병증을 일으킬 것입니다. 따라서 당뇨병으로 고통받을 때는 질병이 종종 걱정되어 모든 치료법을 찾습니다. TPBVSK Gluzabet의 비즈니스 조직은 환자의 심리학을 구타하여 소비자가 "어디에 알 수없는"사용을 고의적으로 "팽창 시켰고"치료를 위해 "만병 통치"로 생각했습니다. 따라서 TPBVSK Gluzabet은 Gluzabet Diabetes라고 불리는 "변환"이며 소셜 네트워킹 플랫폼 Facebook, Tiktok - 수백만 명의 사용자가있는 플랫폼에 광고됩니다. 또한 소비자의 성찰에 따르면 일부 웹 사이트에서 인터넷 플랫폼은 "https://www.suatieuduong24h.com/quananhtiktokteam"과 같은이 제품에 대한 많은 광고 정보가 "지원 혈당 안정화, IS의 사용을 사용합니다. 베트남의 당뇨병 환자가 생산 공정에 ALA 기술을 적용하기위한 초유. 강화 저항을 지원하고 면역계를 향상시킵니다. 거기서부터 사용자가 잘 먹고 잘 자고 영양소를 보충하도록 지원합니다. 식사의 금욕으로 인한 영양 지원”. 또한 위 웹 사이트에서 Gluzabet Diabetes Milk Products가 확인됩니다. 안전 지수 및 안정적인 유지 지원의 혈당 안정성 지원. 항체를 제공하고 면역계 및 건강 관리를 개선하십시오. 맛있고 마시기 쉬운 달콤한 우유의 맛은 식사를 대체 할 수 있습니다. ALA 포뮬러는 더 나은 영양소를 지원합니다. 32 개의 비타민과 미네랄이 있습니다. 심지어 신체에 적절한 영양을 제공한다고 주장합니다. 소셜 네트워크 또는 Tiktok의 일부 팬 페이지에서 소비자를 유치하기 위해 제품 사용 덕분에 많은 비디오, 당뇨병 환자의 피드백 이미지 및 혈당 지수 감소. 리포터의 연구에 따르면,이 제품은 Dragon Trading Cont Stock Company가 주소와 함께 감독했습니다. 식품 안전국 - 보건부는 제품이 "gluzabet 당뇨병"이라고 불리는 순환을 허가하지 않습니다. 이 부서는 건강 보호 식품 gluzabet에 대한 증명서 만 발행했습니다. 영양 전문가에 따르면, 기능성 식품은 약물이 아니며 약물에 영향을 미치지 않습니다. 본질적으로, 기능성 식품은 약물만큼 효과적이지 않은지지 효과 만 가지고 있습니다. 광고 기능 식품이 옳지 않은 것을 지정하지 않는 경우. 시중에 시장에 널리 퍼진 공장 제품이 약물로 광고되면 전문가들은 Colostrum의 특성이 잘 활용되어 있다고 말합니다. 그러나, 초유의 수는 매우 적은 양의 100g의 제품을 가지고있다. 따라서, 알려지지 않은 제품, 품질의 제품 구매를 피하기 위해 전문가들은 사용자에게 장애 상실의 경우를 피하기 위해 경계를 높이라고 경고합니다. 베트남의 품질은 정보를 계속할 것입니다!</v>
      </c>
    </row>
    <row r="72" spans="1:8" ht="15.75" customHeight="1" x14ac:dyDescent="0.3">
      <c r="A72" s="1">
        <v>70</v>
      </c>
      <c r="B72" s="2" t="s">
        <v>252</v>
      </c>
      <c r="C72" s="2" t="str">
        <f ca="1">IFERROR(__xludf.DUMMYFUNCTION("GOOGLETRANSLATE(B72,""vi"",""ko"")"),"시장 방지 상품 시장 : 에어컨 강력한 할인 고객 유인 할인")</f>
        <v>시장 방지 상품 시장 : 에어컨 강력한 할인 고객 유인 할인</v>
      </c>
      <c r="D72" s="2" t="s">
        <v>253</v>
      </c>
      <c r="E72" s="2" t="str">
        <f ca="1">IFERROR(__xludf.DUMMYFUNCTION("GOOGLETRANSLATE(D72,""vi"",""ko"")"),"2022 년 6 월 12 일")</f>
        <v>2022 년 6 월 12 일</v>
      </c>
      <c r="F72" s="3" t="s">
        <v>254</v>
      </c>
      <c r="G72" s="2" t="s">
        <v>255</v>
      </c>
      <c r="H72" s="2" t="str">
        <f ca="1">IFERROR(__xludf.DUMMYFUNCTION("GOOGLETRANSLATE(G72,""vi"",""ko"")"),"   최근 몇 년 동안 냉각 고객에 대한 에어컨에 대한 수요가 증가하고 있습니다. 빠른 냉각 제품에서 멈추고, 전기를 절약 할뿐만 아니라 고객은 공기 여과, 제습, 항균과 같은 건강 보호 기능을 갖춘 제품에 중점을 둡니다. 가족을위한 컨디셔닝. 리포터의 설문 조사에 따르면 에어컨 가격은 일반적으로 브랜드에 따라 약 1,150 만 VND입니다. 고급 제품 라인, 브랜드 및 더 나은 용량에서 가격은 브랜드에 따라 18-20 백만 VND입니다. 약 1,14 "&amp;"백만 VND에 대한 전력 절약 공기 컨디셔닝 제품은 많은 소비자가 사용합니다. Cau Giay Street (Hanoi)의 슈퍼마켓의 쇼핑 고객 인 Nguyen Thi Hanh는 다음과 같이 말했습니다 :``현재 우리 가족은 두 개의 에어컨을 사용하여 여름날 냉각 요구를 제공하고 있습니다. 기계는 상당히 잘 작동하지만 건강 보호 기능은 많지 않습니다. 이것은 우리 가족이 자녀를 낳았 기 때문에 나를 상당히 걱정하게 만들었습니다. 따라서 오늘 저는 현재 "&amp;"가족의 요구에 맞는 제품을 찾기 위해 왔습니다. ' 6 월 중순에도 불구하고 북쪽의 날씨는 여전히 시원합니다. 이것은 또한 안티열 장비에 대한 수요에 직접적인 영향을 미칩니다. 소비자를 유치하기 위해 슈퍼마켓 및 전자 상점은 많은 매력적인 할인 프로그램과 선물을 시작했습니다. 현재 많은 슈퍼마켓은 0%의이자 할부 정책, 무료 구리 파이프 및 주택 설치와 같은 많은 매력적인 인센티브와 함께 ""Summer Shocking Price""프로그램을 구현했습니"&amp;"다. 또한, 자극 프로그램에서, 전자 슈퍼마켓은 또한 5,490,000 VND의 MIDEA 9,000 BTU 인버터 원 -웨이 에어컨과 같은 일련의 냉장 제품을 할인했다. Daikin 에어컨 인버터 11,900 BTU는 9,990,000 VND, 34%하락; Gree 에어컨 9000BTU 5,990,000 VND, 30%하락; ...이 할인을 활용하여 많은 고객들이 가족에게 적합한 에어컨 제품을 신속하게 선택했습니다. “올해 여름 중반에 날씨는 여전히 "&amp;"쾌적하고 너무 뜨겁지 않습니다. 에어컨을 사용할 필요는 없지만, 나는 많은 좋은 프로모션을 볼 수 있기 때문에 여전히 여기에옵니다. 이제 구매를 활용하지만 피크 핫스페이스에서 더 많은 것이 훨씬 높아야합니다. '' ' 전자 슈퍼마켓의 세일즈맨 인 Nguyen Trung Hieu에 따르면 Daikin과 같은 회사의 에어컨은 최고의 판매 제품입니다. 고객은 주로이 에어컨에는 저렴한 가격 세그먼트, 좋은 기능이 있기 때문에 선택합니다. 전년도에 비해 전염병 "&amp;"상황이 크게 감소했습니다. 따라서 제품을 구매하기 위해 오는 고객의 수도 더 많습니다. 전문가에 따르면, 아기가있는 가족의 경우 에어컨을 구매하기로 선택할 때 지역이나 실내 양을 계산 한 다음 올바른 용량을 가진 에어컨을 선택해야합니다. 에어컨을 선택할 때는 방 영역에 비해 용량이 부족하기 때문에 실내 온도가 충분히 차갑지 않으며 에어컨이 지속적으로 작동하여 전기, 열 및 기계 열이 빠르게 이어집니다. 사용자는 객실 면적에 따라 에어컨 용량을 계산하기 "&amp;"위해 다음 공식에 의존해야합니다. 또한 사용자는 거실이나 혼잡 한 많은 빛의 경우 0.20-0.22를 곱할 수 있습니다. 예를 들어, 객실의 크기 D 4.5m x r 3m, 용량 = (4.5 x 3) x 0.18 = 2.43 kw가 있습니다. 그와 함께, 객실에는 많은 가구가 포함되어 있기 때문에 방에는 많은 창문, 유리 문 또는 햇빛이 정기적으로 있습니다. 어린 자녀가있는 가족의 경우, 사용자는 쾌적한 바람 모드가있는 에어컨을 구입하여 차가운 바람이 "&amp;"아기에게 직접 날려 버리지 않고 여전히 아이들을위한 시원하고 편안한 공간을 가져 오도록 선택해야합니다. 일반적으로 각 회사는 날카로운 에어컨의 부드러운 쿨 에어 모드, Daikin 에어컨의 스마트 아이와 같은 다른 이름을 갖습니다.이 모드를 사용하면 에어컨은 쾌적한 공기 흐름을 만들고 에어컨은 매끄럽고 조용한 상태에서 작동합니다. 아이의 수면을 방해하지 않도록 수평. 공기 조정 된 방에있을 때 탈수 상황을 제한하기 위해 보습 기능이 장착 된 에어컨을 선"&amp;"택해야합니다. 또는 소비자 가이 보습 기능이없는 경우 소비자가 수분 분화기를 장비 할 수 있습니다. 그러나 건강을 보장하기 위해 정기적으로 더 많은 물을 추가하고 어린이의 탈수를 피해야합니다. 이 스마트 모드는 자동으로 작동하므로 에어컨이 사용자의 체온과 환경의 온도에 맞게 고정 기간 후 온도를 자동으로 증가시킬 수 있습니다. 일반적으로 30 분 또는 1 시간마다 온도가 1 도로 증가한 다음 2 도로 계속 증가하면 타이머 버튼을 누른 후 온도를 유지하거"&amp;"나 60 초마다 0.5도 증가합니다. 일반적으로 각 회사는 고유 한 일 방식을 갖지만 온 가족, 특히 어린 아이들에게 숙면을 취합니다. 어린 자녀를 둔 사용자는 모기 퇴치제로 에어컨 라인을 구매해야합니다. 추운 겨울과 더운 여름이있는 북부 지방과 함께, 추운 겨울에는 난방 모드를 유연하게 선택할 수 있도록 2- 웨이 에어컨을 선택하고 더운 여름에는 모드 냉각을 선택할 수있어 어린이는 아이들이 얻는 데 도움이됩니다. 더 편안한 공간.")</f>
        <v xml:space="preserve">   최근 몇 년 동안 냉각 고객에 대한 에어컨에 대한 수요가 증가하고 있습니다. 빠른 냉각 제품에서 멈추고, 전기를 절약 할뿐만 아니라 고객은 공기 여과, 제습, 항균과 같은 건강 보호 기능을 갖춘 제품에 중점을 둡니다. 가족을위한 컨디셔닝. 리포터의 설문 조사에 따르면 에어컨 가격은 일반적으로 브랜드에 따라 약 1,150 만 VND입니다. 고급 제품 라인, 브랜드 및 더 나은 용량에서 가격은 브랜드에 따라 18-20 백만 VND입니다. 약 1,14 백만 VND에 대한 전력 절약 공기 컨디셔닝 제품은 많은 소비자가 사용합니다. Cau Giay Street (Hanoi)의 슈퍼마켓의 쇼핑 고객 인 Nguyen Thi Hanh는 다음과 같이 말했습니다 :``현재 우리 가족은 두 개의 에어컨을 사용하여 여름날 냉각 요구를 제공하고 있습니다. 기계는 상당히 잘 작동하지만 건강 보호 기능은 많지 않습니다. 이것은 우리 가족이 자녀를 낳았 기 때문에 나를 상당히 걱정하게 만들었습니다. 따라서 오늘 저는 현재 가족의 요구에 맞는 제품을 찾기 위해 왔습니다. ' 6 월 중순에도 불구하고 북쪽의 날씨는 여전히 시원합니다. 이것은 또한 안티열 장비에 대한 수요에 직접적인 영향을 미칩니다. 소비자를 유치하기 위해 슈퍼마켓 및 전자 상점은 많은 매력적인 할인 프로그램과 선물을 시작했습니다. 현재 많은 슈퍼마켓은 0%의이자 할부 정책, 무료 구리 파이프 및 주택 설치와 같은 많은 매력적인 인센티브와 함께 "Summer Shocking Price"프로그램을 구현했습니다. 또한, 자극 프로그램에서, 전자 슈퍼마켓은 또한 5,490,000 VND의 MIDEA 9,000 BTU 인버터 원 -웨이 에어컨과 같은 일련의 냉장 제품을 할인했다. Daikin 에어컨 인버터 11,900 BTU는 9,990,000 VND, 34%하락; Gree 에어컨 9000BTU 5,990,000 VND, 30%하락; ...이 할인을 활용하여 많은 고객들이 가족에게 적합한 에어컨 제품을 신속하게 선택했습니다. “올해 여름 중반에 날씨는 여전히 쾌적하고 너무 뜨겁지 않습니다. 에어컨을 사용할 필요는 없지만, 나는 많은 좋은 프로모션을 볼 수 있기 때문에 여전히 여기에옵니다. 이제 구매를 활용하지만 피크 핫스페이스에서 더 많은 것이 훨씬 높아야합니다. '' ' 전자 슈퍼마켓의 세일즈맨 인 Nguyen Trung Hieu에 따르면 Daikin과 같은 회사의 에어컨은 최고의 판매 제품입니다. 고객은 주로이 에어컨에는 저렴한 가격 세그먼트, 좋은 기능이 있기 때문에 선택합니다. 전년도에 비해 전염병 상황이 크게 감소했습니다. 따라서 제품을 구매하기 위해 오는 고객의 수도 더 많습니다. 전문가에 따르면, 아기가있는 가족의 경우 에어컨을 구매하기로 선택할 때 지역이나 실내 양을 계산 한 다음 올바른 용량을 가진 에어컨을 선택해야합니다. 에어컨을 선택할 때는 방 영역에 비해 용량이 부족하기 때문에 실내 온도가 충분히 차갑지 않으며 에어컨이 지속적으로 작동하여 전기, 열 및 기계 열이 빠르게 이어집니다. 사용자는 객실 면적에 따라 에어컨 용량을 계산하기 위해 다음 공식에 의존해야합니다. 또한 사용자는 거실이나 혼잡 한 많은 빛의 경우 0.20-0.22를 곱할 수 있습니다. 예를 들어, 객실의 크기 D 4.5m x r 3m, 용량 = (4.5 x 3) x 0.18 = 2.43 kw가 있습니다. 그와 함께, 객실에는 많은 가구가 포함되어 있기 때문에 방에는 많은 창문, 유리 문 또는 햇빛이 정기적으로 있습니다. 어린 자녀가있는 가족의 경우, 사용자는 쾌적한 바람 모드가있는 에어컨을 구입하여 차가운 바람이 아기에게 직접 날려 버리지 않고 여전히 아이들을위한 시원하고 편안한 공간을 가져 오도록 선택해야합니다. 일반적으로 각 회사는 날카로운 에어컨의 부드러운 쿨 에어 모드, Daikin 에어컨의 스마트 아이와 같은 다른 이름을 갖습니다.이 모드를 사용하면 에어컨은 쾌적한 공기 흐름을 만들고 에어컨은 매끄럽고 조용한 상태에서 작동합니다. 아이의 수면을 방해하지 않도록 수평. 공기 조정 된 방에있을 때 탈수 상황을 제한하기 위해 보습 기능이 장착 된 에어컨을 선택해야합니다. 또는 소비자 가이 보습 기능이없는 경우 소비자가 수분 분화기를 장비 할 수 있습니다. 그러나 건강을 보장하기 위해 정기적으로 더 많은 물을 추가하고 어린이의 탈수를 피해야합니다. 이 스마트 모드는 자동으로 작동하므로 에어컨이 사용자의 체온과 환경의 온도에 맞게 고정 기간 후 온도를 자동으로 증가시킬 수 있습니다. 일반적으로 30 분 또는 1 시간마다 온도가 1 도로 증가한 다음 2 도로 계속 증가하면 타이머 버튼을 누른 후 온도를 유지하거나 60 초마다 0.5도 증가합니다. 일반적으로 각 회사는 고유 한 일 방식을 갖지만 온 가족, 특히 어린 아이들에게 숙면을 취합니다. 어린 자녀를 둔 사용자는 모기 퇴치제로 에어컨 라인을 구매해야합니다. 추운 겨울과 더운 여름이있는 북부 지방과 함께, 추운 겨울에는 난방 모드를 유연하게 선택할 수 있도록 2- 웨이 에어컨을 선택하고 더운 여름에는 모드 냉각을 선택할 수있어 어린이는 아이들이 얻는 데 도움이됩니다. 더 편안한 공간.</v>
      </c>
    </row>
    <row r="73" spans="1:8" ht="15.75" customHeight="1" x14ac:dyDescent="0.3">
      <c r="A73" s="1">
        <v>71</v>
      </c>
      <c r="B73" s="2" t="s">
        <v>256</v>
      </c>
      <c r="C73" s="2" t="str">
        <f ca="1">IFERROR(__xludf.DUMMYFUNCTION("GOOGLETRANSLATE(B73,""vi"",""ko"")"),"바다와 섬 경제 워크숍 : 해외 풍력 발전은 여전히 ​​베트남의 새로운 분야입니다.")</f>
        <v>바다와 섬 경제 워크숍 : 해외 풍력 발전은 여전히 ​​베트남의 새로운 분야입니다.</v>
      </c>
      <c r="D73" s="2" t="s">
        <v>257</v>
      </c>
      <c r="E73" s="2" t="str">
        <f ca="1">IFERROR(__xludf.DUMMYFUNCTION("GOOGLETRANSLATE(D73,""vi"",""ko"")"),"2022 년 6 월 9 일")</f>
        <v>2022 년 6 월 9 일</v>
      </c>
      <c r="F73" s="3" t="s">
        <v>258</v>
      </c>
      <c r="G73" s="2" t="s">
        <v>259</v>
      </c>
      <c r="H73" s="2" t="str">
        <f ca="1">IFERROR(__xludf.DUMMYFUNCTION("GOOGLETRANSLATE(G73,""vi"",""ko"")"),"   2022 년 6 월 8 일, 하노이에서 베트남 전기 전기에 따른 전력 건설 컨설팅 공동 주식 회사 3 (EVNPECC3)은 해양 및 섬 경제 워크숍을 조직했습니다. 해양 풍력 발전 프로젝트 (SPOWP 2022). 세미나에는 전기 및 재생 에너지 국, 산업 및 무역부, Giz Energy Support Program, 베트남 독일 대사관, 에너지 개발 지원 프로그램의 350 명 이상의 대표와 파트너가있었습니다. 에너지 개발 지원 프로그램. 베트남 "&amp;"대사관, 재생 에너지, 특히 외부 풍력 발전에 대한 주요 전문가와 비즈니스의 참여와 함께. 워크숍 개막식에서 EVNPECC3의 부국장 인 Tran Quoc Dien 씨는 SPOWP 2022 세미나는 베트남 정부 기관 및 정책, 정책, 대사관 및 이해 관계자를위한 포럼을 만들기위한 목적으로 조직되었다고 말했다. , 해외 풍력 발전 프로젝트의 검사 라이센스에 대한 국제 경험 학습; 동시에, 베트남의 근해 풍력 발전을위한 메커니즘과 정책을 제안하는 데 기여합"&amp;"니다. 베트남은 열대 몬순 기후에 위치하고 있으며 해안선은 28 개 주와 해안 도시로 3,000km 이상 뻗어 있습니다. 따라서 베트남에서 풍력 에너지 개발 가능성은 매우 큽니다. 최근 몇 년 동안 달성 된 기술 발전은 또한 해상 풍력의 안정성과 타당성을 향상 시켰습니다. 전송 시스템과 지능에 대한 투자를 통해 해상 풍력 발전은 미래에 베트남 에너지 시스템의 주요 원천 중 하나가 될 가능성이있어 수입 화석 연료에 따라 일관성을 줄입니다. 그러나 현재 해"&amp;"양 풍력 발전은 여전히 ​​베트남의 새로운 분야로 간주됩니다. ""해상 풍력 발전을위한 지원 정책 및 획기적인 메커니즘 개발 방향의 실현과 구체화는 모든 수준과 부문의 정치에 대한 해결책에 대해 언급 된 베트남 SEA 전략의 구현과 관련이있다""고 여전히 많은 문제에 직면하고있다. 세미나에서 국내 및 국제 전문가들은 베트남의 그리드 시스템의 현재 상태, 독일과 Vuong Quoc Anh 및 Denmark를 포함한 국가의 해상 풍력 발전 프로젝트에 대한 "&amp;"라이센스 설문 조사 경험을 공유했습니다. 동시에, 해양 풍력 발전 프로젝트를 개발하는 과정에서 디자인 컨설턴트의 관점과 경험을 높이십시오. 결론 세미나에서 EVNPECC3의 대표자들은 현재의 요구에 따라 대의원들의 실질적인 의견을 감사하고 인정했으며 세미나의 의견을 요약하고, 계획자와 이해 관계자가 적절한 접근 방식을 갖도록 돕는 연구에 기여할 것입니다. 베트남의 해외 풍력 발전 프로젝트 개발.")</f>
        <v xml:space="preserve">   2022 년 6 월 8 일, 하노이에서 베트남 전기 전기에 따른 전력 건설 컨설팅 공동 주식 회사 3 (EVNPECC3)은 해양 및 섬 경제 워크숍을 조직했습니다. 해양 풍력 발전 프로젝트 (SPOWP 2022). 세미나에는 전기 및 재생 에너지 국, 산업 및 무역부, Giz Energy Support Program, 베트남 독일 대사관, 에너지 개발 지원 프로그램의 350 명 이상의 대표와 파트너가있었습니다. 에너지 개발 지원 프로그램. 베트남 대사관, 재생 에너지, 특히 외부 풍력 발전에 대한 주요 전문가와 비즈니스의 참여와 함께. 워크숍 개막식에서 EVNPECC3의 부국장 인 Tran Quoc Dien 씨는 SPOWP 2022 세미나는 베트남 정부 기관 및 정책, 정책, 대사관 및 이해 관계자를위한 포럼을 만들기위한 목적으로 조직되었다고 말했다. , 해외 풍력 발전 프로젝트의 검사 라이센스에 대한 국제 경험 학습; 동시에, 베트남의 근해 풍력 발전을위한 메커니즘과 정책을 제안하는 데 기여합니다. 베트남은 열대 몬순 기후에 위치하고 있으며 해안선은 28 개 주와 해안 도시로 3,000km 이상 뻗어 있습니다. 따라서 베트남에서 풍력 에너지 개발 가능성은 매우 큽니다. 최근 몇 년 동안 달성 된 기술 발전은 또한 해상 풍력의 안정성과 타당성을 향상 시켰습니다. 전송 시스템과 지능에 대한 투자를 통해 해상 풍력 발전은 미래에 베트남 에너지 시스템의 주요 원천 중 하나가 될 가능성이있어 수입 화석 연료에 따라 일관성을 줄입니다. 그러나 현재 해양 풍력 발전은 여전히 ​​베트남의 새로운 분야로 간주됩니다. "해상 풍력 발전을위한 지원 정책 및 획기적인 메커니즘 개발 방향의 실현과 구체화는 모든 수준과 부문의 정치에 대한 해결책에 대해 언급 된 베트남 SEA 전략의 구현과 관련이있다"고 여전히 많은 문제에 직면하고있다. 세미나에서 국내 및 국제 전문가들은 베트남의 그리드 시스템의 현재 상태, 독일과 Vuong Quoc Anh 및 Denmark를 포함한 국가의 해상 풍력 발전 프로젝트에 대한 라이센스 설문 조사 경험을 공유했습니다. 동시에, 해양 풍력 발전 프로젝트를 개발하는 과정에서 디자인 컨설턴트의 관점과 경험을 높이십시오. 결론 세미나에서 EVNPECC3의 대표자들은 현재의 요구에 따라 대의원들의 실질적인 의견을 감사하고 인정했으며 세미나의 의견을 요약하고, 계획자와 이해 관계자가 적절한 접근 방식을 갖도록 돕는 연구에 기여할 것입니다. 베트남의 해외 풍력 발전 프로젝트 개발.</v>
      </c>
    </row>
    <row r="74" spans="1:8" ht="15.75" customHeight="1" x14ac:dyDescent="0.3">
      <c r="A74" s="1">
        <v>72</v>
      </c>
      <c r="B74" s="2" t="s">
        <v>260</v>
      </c>
      <c r="C74" s="2" t="str">
        <f ca="1">IFERROR(__xludf.DUMMYFUNCTION("GOOGLETRANSLATE(B74,""vi"",""ko"")"),"하노이 대학교 오픈 대학교 (University of Open University) 베트남 국제 패션 투어 발표에서 첫 번째 패션 컬렉션으로 승화했습니다.")</f>
        <v>하노이 대학교 오픈 대학교 (University of Open University) 베트남 국제 패션 투어 발표에서 첫 번째 패션 컬렉션으로 승화했습니다.</v>
      </c>
      <c r="D74" s="2" t="s">
        <v>261</v>
      </c>
      <c r="E74" s="2" t="str">
        <f ca="1">IFERROR(__xludf.DUMMYFUNCTION("GOOGLETRANSLATE(D74,""vi"",""ko"")"),"2022 년 6 월 8 일")</f>
        <v>2022 년 6 월 8 일</v>
      </c>
      <c r="F74" s="3" t="s">
        <v>262</v>
      </c>
      <c r="G74" s="2" t="s">
        <v>263</v>
      </c>
      <c r="H74" s="2" t="str">
        <f ca="1">IFERROR(__xludf.DUMMYFUNCTION("GOOGLETRANSLATE(G74,""vi"",""ko"")")," 최근 베트남 국제 패션 투어 발표에서 하노이 오픈 대학교의 5 명의 젊은 디자이너는 Huyen Nguyen, Lai Thi Vuong, Nguyen Thi Quynh Trang, Tran Hang, Tran Thao Nhi가 첫 번째 패션 컬렉션을 발표했습니다. 이들은 모두 Hanoi Open University의 Industrial Shaping Department의 훌륭한 학생입니다. 이 5 개의 패션 디자이너 컬렉션은 시청자에게 깊은 인상을주는 "&amp;"재료, 형태, 라인과 독특한 베트남 국제 패션 투어 발표를 제공합니다. 뿐만 아니라,이 디자인은 의미있는 창의적인 이야기도 보내집니다. 디자인은 적용 가능성과 미묘한 라인에 중점을 둔 전통과 근대성의 교차점입니다. 독특한 디자인을 가진 긴 다리는 생생한 음악 배경과 결합 된 캣워크에서 강력하게 진출하여 관객에게 전문가와 미디어에 의해 높이 평가되는 세련되고 독특한 패션쇼를 만들어 냈습니다. 창의적인 능력, 새로운 미학적 사고 및 높은 적용 가능성에 의해"&amp;". VIFT (Vietnam International Fashion Tour)는 Voyage Group과 IEX Group이 주최 한 투어로 S Designer House International Fashion Brand 및 Voyage Talent Development Academy (Voyage Academy)의 조정입니다. Vieft는 매년 4 번의 쇼를 조직합니다. 각 쇼는 깨끗한 자연의 아름다움이나 현대 생활로 유명한 곳에서 유명한 곳에서 멈출"&amp;" 것입니다. 베트남 국제 패션 투어는 깨끗하고 웅장한 자연의 아름다움과 독특하고 인상적인 건축 작품을 사용할 때 제한이없는 패션 캣워크입니다.이 패션 워크로서 관광을 즐기는 패션 경험을 만들어 관객에게 독특합니다. 특히, 이것은 디자이너, 패션 및 대중을 연결하는 장소 일뿐 만 아니라 패션 스토리를 통해 국제 대중과 베트남 사람들의 이미지를 퍼 뜨리고, 존중하고 홍보하는 사명입니다. 베트남 국제 패션 투어는 2022 년과 2023 년에 Quang Nin"&amp;"h (2022 년 8 월 28 일), Lao Cai (2022 년 10 월 30 일), 하노이 (12 월 25 일 -2022-31/12/2022)를 포함하여 5 개 주를 중지 할 것으로 알려져 있습니다. Hoa Binh (2022 년 6 월 25 일), Ninh Binh (2022 년 8 월 27 일), 40 개의 브랜드/디자이너와 1,000 개의 모델이 공연에 참여하는 8 개의 쇼가 있습니다.")</f>
        <v xml:space="preserve"> 최근 베트남 국제 패션 투어 발표에서 하노이 오픈 대학교의 5 명의 젊은 디자이너는 Huyen Nguyen, Lai Thi Vuong, Nguyen Thi Quynh Trang, Tran Hang, Tran Thao Nhi가 첫 번째 패션 컬렉션을 발표했습니다. 이들은 모두 Hanoi Open University의 Industrial Shaping Department의 훌륭한 학생입니다. 이 5 개의 패션 디자이너 컬렉션은 시청자에게 깊은 인상을주는 재료, 형태, 라인과 독특한 베트남 국제 패션 투어 발표를 제공합니다. 뿐만 아니라,이 디자인은 의미있는 창의적인 이야기도 보내집니다. 디자인은 적용 가능성과 미묘한 라인에 중점을 둔 전통과 근대성의 교차점입니다. 독특한 디자인을 가진 긴 다리는 생생한 음악 배경과 결합 된 캣워크에서 강력하게 진출하여 관객에게 전문가와 미디어에 의해 높이 평가되는 세련되고 독특한 패션쇼를 만들어 냈습니다. 창의적인 능력, 새로운 미학적 사고 및 높은 적용 가능성에 의해. VIFT (Vietnam International Fashion Tour)는 Voyage Group과 IEX Group이 주최 한 투어로 S Designer House International Fashion Brand 및 Voyage Talent Development Academy (Voyage Academy)의 조정입니다. Vieft는 매년 4 번의 쇼를 조직합니다. 각 쇼는 깨끗한 자연의 아름다움이나 현대 생활로 유명한 곳에서 유명한 곳에서 멈출 것입니다. 베트남 국제 패션 투어는 깨끗하고 웅장한 자연의 아름다움과 독특하고 인상적인 건축 작품을 사용할 때 제한이없는 패션 캣워크입니다.이 패션 워크로서 관광을 즐기는 패션 경험을 만들어 관객에게 독특합니다. 특히, 이것은 디자이너, 패션 및 대중을 연결하는 장소 일뿐 만 아니라 패션 스토리를 통해 국제 대중과 베트남 사람들의 이미지를 퍼 뜨리고, 존중하고 홍보하는 사명입니다. 베트남 국제 패션 투어는 2022 년과 2023 년에 Quang Ninh (2022 년 8 월 28 일), Lao Cai (2022 년 10 월 30 일), 하노이 (12 월 25 일 -2022-31/12/2022)를 포함하여 5 개 주를 중지 할 것으로 알려져 있습니다. Hoa Binh (2022 년 6 월 25 일), Ninh Binh (2022 년 8 월 27 일), 40 개의 브랜드/디자이너와 1,000 개의 모델이 공연에 참여하는 8 개의 쇼가 있습니다.</v>
      </c>
    </row>
    <row r="75" spans="1:8" ht="15.75" customHeight="1" x14ac:dyDescent="0.3">
      <c r="A75" s="1">
        <v>73</v>
      </c>
      <c r="B75" s="2" t="s">
        <v>264</v>
      </c>
      <c r="C75" s="2" t="str">
        <f ca="1">IFERROR(__xludf.DUMMYFUNCTION("GOOGLETRANSLATE(B75,""vi"",""ko"")"),"비행기 승객은 56% 이상 증가했습니다.")</f>
        <v>비행기 승객은 56% 이상 증가했습니다.</v>
      </c>
      <c r="D75" s="2" t="s">
        <v>265</v>
      </c>
      <c r="E75" s="2" t="str">
        <f ca="1">IFERROR(__xludf.DUMMYFUNCTION("GOOGLETRANSLATE(D75,""vi"",""ko"")"),"2022 년 6 월 6 일")</f>
        <v>2022 년 6 월 6 일</v>
      </c>
      <c r="F75" s="3" t="s">
        <v>266</v>
      </c>
      <c r="G75" s="2" t="s">
        <v>267</v>
      </c>
      <c r="H75" s="2" t="str">
        <f ca="1">IFERROR(__xludf.DUMMYFUNCTION("GOOGLETRANSLATE(G75,""vi"",""ko"")"),"   구체적으로, 공항을 통한 승객의 수는 2021 년 같은 기간에 비해 56.8% 증가한 4 억 7,700 만 명의 승객에 도달했습니다. 그 중 국제 방문객들은 180 만 명, 904.6% 증가했습니다. 국내 방문객은 52.6%증가한 3 억 9,900 만 명의 손님에 도달했습니다. 국내 항공사는 2021 만 명의 고객을 이송하여 2021 년 동안 같은 기간 동안 56.1% 증가했습니다. 그 중 국제 방문객의 수는 667,000 명의 손님에 도달하여 1"&amp;",033% 증가했습니다. 국내 방문객은 51.8%증가한 1,950 만 명의 손님에 도달했습니다. 2022 년에 예상 한 바와 같이, 전국의 공항은 약 8 억 8,800 만 명을 환영하며 2021 년에 비해 190% 증가 할 것입니다. 특히 국제 방문객들은 약 5 백만, 844% 증가했으며 국내 방문객은 약 8280 만 명에이를 것으로 예상됩니다. . 상품의 경우, 연초부터 공항을 통한 상품 생산량은 765,000 톤으로 추정되며 2021 년에 비해 30"&amp;".6% 증가한 것으로 추정됩니다. 2022 년에 예상되는 것은 약 150 만 톤에이를 것으로 예상되며, 이는 2021 년에 비해 5% 증가 할 것입니다. 일반 통계청은 또한 5 월에 승객 수송이 작년 같은 기간에 비해 34% 증가한 승객 수와 함께 강력하게 회복되었으며 베트남의 관광 개방 정책의 효과로 인해 45% 증가한 7%가 증가했다고 밝혔다. 2022 년 3 월 15 일 하노이 및 일부 지역에서 개최 된 31 개의 SEA 게임 이벤트 시리즈와 함께"&amp;". 2022 년 첫 5 개월 동안 승객 운송은 작년 같은 기간에 비해 0.3% 감소했으며 승객의 회전은 4.2% 증가했습니다. 2 월 교통 수송은 높은 성장 모멘텀을 유지했으며, 이는 지난해 같은 기간에 비해 운송에서 22.8% 증가한 22.8% 증가한 것으로 추정되었다. 2022 년 첫 5 개월 동안화물은 11.3% 증가했으며 상품 회전은 16.4% 증가했으며, 이는 2017-2022 년 같은 기간에 가장 높은 증가입니다. 2022 년 5 월 우리 나"&amp;"라를 방문한 국제 방문객들은 베트남이 관광과 많은 경로를 개설했기 때문에 지난 달에 비해 70.6% 증가한 70.6% 증가한 1 억 7 천만 명에 이르렀다. 2022 년 첫 5 개월 동안, 우리나라의 국제 방문객들은 작년 같은 기간 4.5 배인 365.3 천명에 도달했습니다.")</f>
        <v xml:space="preserve">   구체적으로, 공항을 통한 승객의 수는 2021 년 같은 기간에 비해 56.8% 증가한 4 억 7,700 만 명의 승객에 도달했습니다. 그 중 국제 방문객들은 180 만 명, 904.6% 증가했습니다. 국내 방문객은 52.6%증가한 3 억 9,900 만 명의 손님에 도달했습니다. 국내 항공사는 2021 만 명의 고객을 이송하여 2021 년 동안 같은 기간 동안 56.1% 증가했습니다. 그 중 국제 방문객의 수는 667,000 명의 손님에 도달하여 1,033% 증가했습니다. 국내 방문객은 51.8%증가한 1,950 만 명의 손님에 도달했습니다. 2022 년에 예상 한 바와 같이, 전국의 공항은 약 8 억 8,800 만 명을 환영하며 2021 년에 비해 190% 증가 할 것입니다. 특히 국제 방문객들은 약 5 백만, 844% 증가했으며 국내 방문객은 약 8280 만 명에이를 것으로 예상됩니다. . 상품의 경우, 연초부터 공항을 통한 상품 생산량은 765,000 톤으로 추정되며 2021 년에 비해 30.6% 증가한 것으로 추정됩니다. 2022 년에 예상되는 것은 약 150 만 톤에이를 것으로 예상되며, 이는 2021 년에 비해 5% 증가 할 것입니다. 일반 통계청은 또한 5 월에 승객 수송이 작년 같은 기간에 비해 34% 증가한 승객 수와 함께 강력하게 회복되었으며 베트남의 관광 개방 정책의 효과로 인해 45% 증가한 7%가 증가했다고 밝혔다. 2022 년 3 월 15 일 하노이 및 일부 지역에서 개최 된 31 개의 SEA 게임 이벤트 시리즈와 함께. 2022 년 첫 5 개월 동안 승객 운송은 작년 같은 기간에 비해 0.3% 감소했으며 승객의 회전은 4.2% 증가했습니다. 2 월 교통 수송은 높은 성장 모멘텀을 유지했으며, 이는 지난해 같은 기간에 비해 운송에서 22.8% 증가한 22.8% 증가한 것으로 추정되었다. 2022 년 첫 5 개월 동안화물은 11.3% 증가했으며 상품 회전은 16.4% 증가했으며, 이는 2017-2022 년 같은 기간에 가장 높은 증가입니다. 2022 년 5 월 우리 나라를 방문한 국제 방문객들은 베트남이 관광과 많은 경로를 개설했기 때문에 지난 달에 비해 70.6% 증가한 70.6% 증가한 1 억 7 천만 명에 이르렀다. 2022 년 첫 5 개월 동안, 우리나라의 국제 방문객들은 작년 같은 기간 4.5 배인 365.3 천명에 도달했습니다.</v>
      </c>
    </row>
    <row r="76" spans="1:8" ht="15.75" customHeight="1" x14ac:dyDescent="0.3">
      <c r="A76" s="1">
        <v>74</v>
      </c>
      <c r="B76" s="2" t="s">
        <v>268</v>
      </c>
      <c r="C76" s="2" t="str">
        <f ca="1">IFERROR(__xludf.DUMMYFUNCTION("GOOGLETRANSLATE(B76,""vi"",""ko"")"),"e -Commerce Floor는 온라인으로 '시장'이며 상품의 품질은 판매자에 따라 다릅니다.")</f>
        <v>e -Commerce Floor는 온라인으로 '시장'이며 상품의 품질은 판매자에 따라 다릅니다.</v>
      </c>
      <c r="D76" s="2" t="s">
        <v>265</v>
      </c>
      <c r="E76" s="2" t="str">
        <f ca="1">IFERROR(__xludf.DUMMYFUNCTION("GOOGLETRANSLATE(D76,""vi"",""ko"")"),"2022 년 6 월 6 일")</f>
        <v>2022 년 6 월 6 일</v>
      </c>
      <c r="F76" s="3" t="s">
        <v>269</v>
      </c>
      <c r="G76" s="2" t="s">
        <v>270</v>
      </c>
      <c r="H76" s="2" t="str">
        <f ca="1">IFERROR(__xludf.DUMMYFUNCTION("GOOGLETRANSLATE(G76,""vi"",""ko"")"),"   베트남 무역 및 산업 대표단 (VCCI)은 법령 초안 개정 법령 126/2020/ND-CP (법령 126)에 대한 세금 관리 및 법령 123/2020/ND-CP (법령 123)에 대해 논평하는 문서를 공무원에 보냈습니다. ) 송장 및 바우처. 현재 규정과 비교할 때, 초안에는 플로어에서 판매자의 세금 의무와 관련된 E -Commerce (E -Commerce)의 책임에 대한 여러 가지 새로운 규정이 있습니다. 따라서 다음을 포함하여 다음을 포함하여"&amp;" 대신 세금을 선포하고 납부 해야하는 책임 (보충 제 7.5 조 법령 126)은 온라인 주문의 기능이 있습니다 : 판매자를 개인으로 대표하는 책임 (국내 및 국내 및 국내 포함 외국인. 국가) 세금 신고 및 개인에게 세금 납부; e -Commerce Floor에는 온라인 주문 기능이 없으며 판매자를 대신하여 세금 신고 및 지불은 민법에 따라 승인을 기반으로 개인입니다. 판매자의 정보를 제공 해야하는 책임 (제 27.8 조, 법령 126 보충)과 관련하여"&amp;", 규제 초안, E- 컴퓨터 플랫폼은 부분적으로 또는 전체 부품을 가진 거래자, 조직 및 개인에게 정보를 제공 할 책임이 있습니다. 세무 당국을위한 바닥에 서비스. VCCI에 따르면, 온라인 주문 기능을 갖춘 E- 컴퓨터 플랫폼 대신 선언 및 지불 책임에 대한 규제는 법적 근거에 대해 불분명합니다. 구체적으로, 법령 126과 법령 126 초안은 세금 관리에 관한 법률을 자세히 설명하는 문서이지만, 예비 검토를 통해 2019 년 세금 관리법은 전자 상거래"&amp;" 층이 통계 여야한다고 규정하지 않습니다. 세금 선언 및 지불 세금. 바닥에있는 개인이며 정부 가이 문제를 자세히 설명 할 수있는 판매자를 대신하여. 이 보고서는 법령 52/2013/ND-CP 및 법령 85/2021/ND-CP 수정 법령 52/2013/ND-CP로 이어졌습니다. 그러나이 두 법령은 또한 E- 컴퓨터 플로어 대신 선언 및 지불의 책임을 지정하지 않습니다. 뿐만 아니라, 초안의 규정은 세금 납부 담당자에 대한 다른 세법과 일치하지 않습니다."&amp;" 구체적으로, PIT 2007에 관한 법률과 2012 년 PIT에 관한 법률은 두 과목이 과세 소득을 가진 개인 및 조직 및 소득을 지불하는 개인을 포함하여 세금을 선언하고 납부 할 책임이 있다고 규정합니다. 한편, 법령 65/2013/ND-CP에 따르면, 거주 개인의 비즈니스 활동으로 인한 수입은 조직과 개인이 지불하는 세금 공제 대상이되지 않습니다. “따라서 E- 컴퓨터 플로어는 판매자에게 소득을 지불 할 조직이나 개인으로 간주되지 않습니다. 따라서"&amp;" 세금 신고 및 지불의 책임은 과세 소득을 가진 개인,이 경우 바닥의 판매자에 속합니다.”라고 VCCI의 문서는 밝혔다. 반면에 2008 VAT 법률은 납세자 (상품 및 서비스를 생산 및 거래하는 조직 및 개인 및 상품을 수입하는 조직 및 개인) 인 2 명의 과목을 규정하여 E- 컴퓨터 플로어의 판매자가 주제가됩니다. 부가가치세 지불. 또한, e -commerce 플랫폼의 규정은 판매자가 선언하고 세금을 선언하고 대신 지불하도록 대표하는 책임은 대표 기"&amp;"관에 대한 민법 조항과 일치하지 않습니다 (민법 2015 제 135 조). VCCI는 공무원의 문서에서 e -commerce floor는 ""시장""의 한 형태이지만 사이버 공간, 품질, 정보, 제품, 상품에 대한 광고 ... 판매에 대한 책임에 대해 수행한다고 말했다. 실제로, 많은 e -commerce 바닥은 바닥을 통해 모든 거래에서 전체 현금 흐름을 주문하는 기능을 가지고 있습니다. 바닥은 현금으로 지불하면 구매자로부터 돈을받지 않기 때문입니다."&amp;" 따라서, 판매자를 대신하여 E- 컴퓨터 플랫폼에 대한 요청은 판매자로부터 세금 금액을 지불해야 할 때 바닥에 큰 압력을 가할 것입니다 (실제로 Bar Transactions Cash Math는 현재 지배적입니다. (86%) 및 판매자의 세금 금액을 징수해야 할 때의 운영 압력. 그뿐만 아니라,이 규정은 바닥에 대한 규정 준수 비용 부담을 야기 할 것입니다. E- 컴퓨터. 특히 수익에 대한 총 비용 비율의 차이 2022 년 세금 신고 계획에 따라 202"&amp;"1 년에 비해 계획과 비교하여 10.65 % 포인트 대신 지불금이이를 이행 할 필요가 없습니다. 특히 정보 기술 비용은 5.2 % 포인트보다 높아질 것입니다. 정보 기술과 관련된 외부는 9.45 % 포인트보다 높고 인력 비용은 19.86 % 포인트 증가했습니다. 계획에 비해 8.12 % 포인트 대신 세금 신고 및 지불 계획에 따른 2021에 비해 2023 년 예상 수익에 대한 총 비용 이 의무를 이행하지 않습니다. 특히, 정보 기술 비용은 3.55 % "&amp;"포인트보다 높을 것입니다. 인력 비용은 8.35 % 포인트를 증가시킵니다. 특히, 전자 상거래 플로어의 80% 이상이 손실로 응답하고 향후 몇 년 동안 계속 손실 될 것이며,이 조항은 E- 컴퓨터 플로어에 큰 부담을 줄 수 있습니다. E- 컴퓨터 플로어는 의무가 이행되면 많은 우려를 공유합니다. 57.4%의 우려는 기업의 관리 및 운영 프로세스를 변경합니다. 100%는 세금 기간에 판매자의 판매를 결정하기가 어렵다고 주장합니다. 100%는 초과 지불 또"&amp;"는 세금 부족과 관련된 위험에 대해 우려하고 있습니다. 이러한 결점에서 VCCI는 제도 기관에 판매자의 정보를 제공하는 책임있는 E- 컴퓨터 플로어 방향으로 판매자의 세금 의무와 관련된 E- 컴퓨터 플로어의 책임에 대한 규정을 수정하도록 요청했습니다. 대행사의 기관. 세금, 구체적으로 : 온라인 주문 기능을 갖춘 E- 컴퓨터 플랫폼 대신 선언 및 지불에 대한 규정 제거; E- 컴퓨터 플로어 방향으로 정보를 제공하는 것에 대한 규정 수정 수익 (총 주문 "&amp;"값으로 이해)이 1 년/시간의 빈도를 제공합니다.")</f>
        <v xml:space="preserve">   베트남 무역 및 산업 대표단 (VCCI)은 법령 초안 개정 법령 126/2020/ND-CP (법령 126)에 대한 세금 관리 및 법령 123/2020/ND-CP (법령 123)에 대해 논평하는 문서를 공무원에 보냈습니다. ) 송장 및 바우처. 현재 규정과 비교할 때, 초안에는 플로어에서 판매자의 세금 의무와 관련된 E -Commerce (E -Commerce)의 책임에 대한 여러 가지 새로운 규정이 있습니다. 따라서 다음을 포함하여 다음을 포함하여 대신 세금을 선포하고 납부 해야하는 책임 (보충 제 7.5 조 법령 126)은 온라인 주문의 기능이 있습니다 : 판매자를 개인으로 대표하는 책임 (국내 및 국내 및 국내 포함 외국인. 국가) 세금 신고 및 개인에게 세금 납부; e -Commerce Floor에는 온라인 주문 기능이 없으며 판매자를 대신하여 세금 신고 및 지불은 민법에 따라 승인을 기반으로 개인입니다. 판매자의 정보를 제공 해야하는 책임 (제 27.8 조, 법령 126 보충)과 관련하여, 규제 초안, E- 컴퓨터 플랫폼은 부분적으로 또는 전체 부품을 가진 거래자, 조직 및 개인에게 정보를 제공 할 책임이 있습니다. 세무 당국을위한 바닥에 서비스. VCCI에 따르면, 온라인 주문 기능을 갖춘 E- 컴퓨터 플랫폼 대신 선언 및 지불 책임에 대한 규제는 법적 근거에 대해 불분명합니다. 구체적으로, 법령 126과 법령 126 초안은 세금 관리에 관한 법률을 자세히 설명하는 문서이지만, 예비 검토를 통해 2019 년 세금 관리법은 전자 상거래 층이 통계 여야한다고 규정하지 않습니다. 세금 선언 및 지불 세금. 바닥에있는 개인이며 정부 가이 문제를 자세히 설명 할 수있는 판매자를 대신하여. 이 보고서는 법령 52/2013/ND-CP 및 법령 85/2021/ND-CP 수정 법령 52/2013/ND-CP로 이어졌습니다. 그러나이 두 법령은 또한 E- 컴퓨터 플로어 대신 선언 및 지불의 책임을 지정하지 않습니다. 뿐만 아니라, 초안의 규정은 세금 납부 담당자에 대한 다른 세법과 일치하지 않습니다. 구체적으로, PIT 2007에 관한 법률과 2012 년 PIT에 관한 법률은 두 과목이 과세 소득을 가진 개인 및 조직 및 소득을 지불하는 개인을 포함하여 세금을 선언하고 납부 할 책임이 있다고 규정합니다. 한편, 법령 65/2013/ND-CP에 따르면, 거주 개인의 비즈니스 활동으로 인한 수입은 조직과 개인이 지불하는 세금 공제 대상이되지 않습니다. “따라서 E- 컴퓨터 플로어는 판매자에게 소득을 지불 할 조직이나 개인으로 간주되지 않습니다. 따라서 세금 신고 및 지불의 책임은 과세 소득을 가진 개인,이 경우 바닥의 판매자에 속합니다.”라고 VCCI의 문서는 밝혔다. 반면에 2008 VAT 법률은 납세자 (상품 및 서비스를 생산 및 거래하는 조직 및 개인 및 상품을 수입하는 조직 및 개인) 인 2 명의 과목을 규정하여 E- 컴퓨터 플로어의 판매자가 주제가됩니다. 부가가치세 지불. 또한, e -commerce 플랫폼의 규정은 판매자가 선언하고 세금을 선언하고 대신 지불하도록 대표하는 책임은 대표 기관에 대한 민법 조항과 일치하지 않습니다 (민법 2015 제 135 조). VCCI는 공무원의 문서에서 e -commerce floor는 "시장"의 한 형태이지만 사이버 공간, 품질, 정보, 제품, 상품에 대한 광고 ... 판매에 대한 책임에 대해 수행한다고 말했다. 실제로, 많은 e -commerce 바닥은 바닥을 통해 모든 거래에서 전체 현금 흐름을 주문하는 기능을 가지고 있습니다. 바닥은 현금으로 지불하면 구매자로부터 돈을받지 않기 때문입니다. 따라서, 판매자를 대신하여 E- 컴퓨터 플랫폼에 대한 요청은 판매자로부터 세금 금액을 지불해야 할 때 바닥에 큰 압력을 가할 것입니다 (실제로 Bar Transactions Cash Math는 현재 지배적입니다. (86%) 및 판매자의 세금 금액을 징수해야 할 때의 운영 압력. 그뿐만 아니라,이 규정은 바닥에 대한 규정 준수 비용 부담을 야기 할 것입니다. E- 컴퓨터. 특히 수익에 대한 총 비용 비율의 차이 2022 년 세금 신고 계획에 따라 2021 년에 비해 계획과 비교하여 10.65 % 포인트 대신 지불금이이를 이행 할 필요가 없습니다. 특히 정보 기술 비용은 5.2 % 포인트보다 높아질 것입니다. 정보 기술과 관련된 외부는 9.45 % 포인트보다 높고 인력 비용은 19.86 % 포인트 증가했습니다. 계획에 비해 8.12 % 포인트 대신 세금 신고 및 지불 계획에 따른 2021에 비해 2023 년 예상 수익에 대한 총 비용 이 의무를 이행하지 않습니다. 특히, 정보 기술 비용은 3.55 % 포인트보다 높을 것입니다. 인력 비용은 8.35 % 포인트를 증가시킵니다. 특히, 전자 상거래 플로어의 80% 이상이 손실로 응답하고 향후 몇 년 동안 계속 손실 될 것이며,이 조항은 E- 컴퓨터 플로어에 큰 부담을 줄 수 있습니다. E- 컴퓨터 플로어는 의무가 이행되면 많은 우려를 공유합니다. 57.4%의 우려는 기업의 관리 및 운영 프로세스를 변경합니다. 100%는 세금 기간에 판매자의 판매를 결정하기가 어렵다고 주장합니다. 100%는 초과 지불 또는 세금 부족과 관련된 위험에 대해 우려하고 있습니다. 이러한 결점에서 VCCI는 제도 기관에 판매자의 정보를 제공하는 책임있는 E- 컴퓨터 플로어 방향으로 판매자의 세금 의무와 관련된 E- 컴퓨터 플로어의 책임에 대한 규정을 수정하도록 요청했습니다. 대행사의 기관. 세금, 구체적으로 : 온라인 주문 기능을 갖춘 E- 컴퓨터 플랫폼 대신 선언 및 지불에 대한 규정 제거; E- 컴퓨터 플로어 방향으로 정보를 제공하는 것에 대한 규정 수정 수익 (총 주문 값으로 이해)이 1 년/시간의 빈도를 제공합니다.</v>
      </c>
    </row>
    <row r="77" spans="1:8" ht="15.75" customHeight="1" x14ac:dyDescent="0.3">
      <c r="A77" s="1">
        <v>75</v>
      </c>
      <c r="B77" s="2" t="s">
        <v>271</v>
      </c>
      <c r="C77" s="2" t="str">
        <f ca="1">IFERROR(__xludf.DUMMYFUNCTION("GOOGLETRANSLATE(B77,""vi"",""ko"")"),"2 링로드 프로젝트에서 하노이와 호치민시의 ""단서""책임이 필요합니다.")</f>
        <v>2 링로드 프로젝트에서 하노이와 호치민시의 "단서"책임이 필요합니다.</v>
      </c>
      <c r="D77" s="2" t="s">
        <v>265</v>
      </c>
      <c r="E77" s="2" t="str">
        <f ca="1">IFERROR(__xludf.DUMMYFUNCTION("GOOGLETRANSLATE(D77,""vi"",""ko"")"),"2022 년 6 월 6 일")</f>
        <v>2022 년 6 월 6 일</v>
      </c>
      <c r="F77" s="3" t="s">
        <v>272</v>
      </c>
      <c r="G77" s="2" t="s">
        <v>273</v>
      </c>
      <c r="H77" s="2" t="str">
        <f ca="1">IFERROR(__xludf.DUMMYFUNCTION("GOOGLETRANSLATE(G77,""vi"",""ko"")"),"   6 월 6 일 아침, 총리가 승인 한 계획 및 투자부 장관 Nguyen Chi Dung은 Hanoi Capital Road 및 Ring Road 3 City의 4 개 지역의 투자 정책에 관한 보고서를 발표했습니다. HCM. 경제 발전을위한 원동력 창출에 대한 기대는 지역 연결을 수행하는 두 가지 프로젝트 인 도시화를 촉진하는 두 가지 프로젝트입니다.이 도시화는 2011-2022 년 단계에 투자 될 예정인 사회 발전에 큰 의미가 있습니다. 여러 가지"&amp;" 이유, 특히 자원의 한계에는 이시기에 구현할 조건이 없습니다. 지금까지 법률 기반, 전략, 기획, 계획, 실제 요구 및 기본 자원에 대한 조건은 요구 사항을 충족하므로 2021-2025 년에 2 개의 프로젝트를 구현하는 것이 합리적이고 필요합니다. 정부의 제안에서 하노이의 4 개 지역 링 링 프로젝트는 103.1km의 링 도로 4와 9.7km의 Noi Bai -HA Long Highway 방향을 포함하여 112.8km의 길이를 가지고 있습니다. (58"&amp;".2km); Hung Yen (19.3km); Bac Ninh (25.6km 길이). Ho Chi Minh City Ring Road 프로젝트 76.34km 길이, Ho Chi Minh City (47.51km)를 통과합니다. 동 나이 (11.26km); Binh Duong (10.76km); 긴 (6.81km). 두 프로젝트 모두 계획 규모 (고속 자동차의 6-8 레인)와 양면 도시 도로 시스템에 따라 도로의 허가를 수행했습니다. 특히 Ring Roa"&amp;"d 4는 Ring Railway의 예비비를 지불합니다. 투자 솔루션 및 리소스에 따라 운송 수요 예측 결과에 따라, 고속 트럭 제한된 4 차선, 80km/h의 설계 속도에 따른 투자 1 단계; 양쪽에 평행 도로를 건설하는 데 투자하십시오. 위의 투자 규모로 하노이 수도의 Ring Road 4의 프로젝트는 약 1,341ha의 토지 면적을 가지고 있습니다. 현장 허가 및 정착을위한 자금은 약 1,590 억 동동입니다. Ho Chi Minh City Ring"&amp;" Road 프로젝트는 약 642.7 ha이며, 현장 허가를위한 자금은 약 41,589 억 동금이며, 한 번 규정에 따라 한 번, 교차로에 대한 완전한 규모 (1 단계 투자)에 따라 부지 정리가 이루어집니다. 보고서 번호 211에서 정부는 Capital Ring Road 프로젝트가 PPP 투자 방법과 결합 된 공공 투자에 대한 투자 형태를 7 개 구성 요소 프로젝트로 나눌 것이라고 권고합니다. 공공 투자 형태로 구현되는 지역의 행정 경계에 따라 독립적으로"&amp;" 구현하기 위해 부지 정리 및 병렬 도로 건설을 분리합니다. 특히, 구성 요소 프로젝트에는 전체 경로의 고속도로 시스템이 포함되며 하노이 인민위원회가 9.7km를 연결하는 경로가 포함되어 있습니다. Ho Chi Minh City Ring Road 프로젝트는 8 개의 구성 요소 프로젝트로 나뉘어 진 공공 투자 형태에 투자 할 것을 제안했습니다. 현장 간격을 분리하고 지역 간 경계의 독립적 인 구현 구성. 수도 지역의 Ring Road 4 프로젝트의 경우,"&amp;" 1 단계의 예비 총 투자는 약 85,813 억 VND이며, 주 예산 자본 및 봇 자본은 29,47 억 VND입니다. Ho Chi Minh City 1 단계에 대한 총 투자 총 투자의 Ring Road 3의 프로젝트는 약 75,378 억 Dong이며, 모든 주 예산 자본을 사용하여 중앙 예산이 참여한 중앙 예산이 38,741 억 Dong입니다. 정부는 2022 년에서 2027 년까지 두 개의 프로젝트를 이행 할 것으로 예상됩니다. 투자 진행 상황과 대화"&amp;"하기 위해 정부는 국회에 특별 메커니즘과 정책을 적용하여 시작. 프로젝트를 이행 할 수 있도록 제안합니다. 하노이와 호치민시의 ""초점""책임은 하노이 수도의 Vanh Dai 4 도로 프로젝트 결과와 Ho Chi Minh City의 Ring Road 3의 결과에 대한 간단한 보고서에서 경제위원회 회장 Vu Hong Thanh의 회장이라고 말했다. 검증 기관은 기본적으로 프로젝트 부서에 구성 요소 프로젝트에 동의했습니다. 경제위원회는 현행법이 개념과 개념"&amp;"에 대한 조항이 없을 때 프로젝트의 결의안 초안에서 하노이와 호치민시의 ""초점""을 구체화해야한다고 권고한다.이 역할에 대한 특정 책임과 권한. 경제위원회는 또한 컨설팅 패키지를위한 프로젝트를 구현하는 과정에서 계약자 임명을 고려하고 결정할 수있는 국회의 허가에 대한 정부의 제안, 기술 인프라의 재배치, 보상 패키지, 현장 청소 및 재 정착 및 적용 2 년 동안 (2022-2023). 따라서 경제위원회는이 두 가지 메커니즘이 재활 및 경제 개발 프로그"&amp;"램을 지원하기위한 재정 및 금전적 정책에 관한 43 번 조정 제 5 조, 제 1 조, 제 5 조에 명시되어 있음을 발견했다. - 사회는 프로젝트에만 적용된다. 2 년 동안 프로그램 범위 내의 패키지 (2022-2023). 따라서 2022 년과 2023 년에만 이러한 메커니즘을 적용하는 것이 좋습니다. 해상도의 발효 일로부터 2 년 안에 이러한 메커니즘을 적용하기위한 일부 제안. 경제위원회는 주 자본이 총 프로젝트 투자의 최대 66%를 참여시킬 수 있도록"&amp;" 허용하는 것을 포함하여 하노이 수도의 벨트 4의 메커니즘과 정책에 대해이 프로젝트는 총 투자가 큰 것이라고 밝혔다. 따라서 PPP 투자법 제 69 조에 따라 적용되는 경우 PPP 방법은 재무 계획에 대해 실현 가능하지 않으며 프로젝트 투자에 참여하는 투자자를 유치하기는 어렵습니다. 따라서 대부분의 의견은이 제안에 동의합니다. Ho Chi Minh City의 Belt 3의 메커니즘 및 정책에 대해 경제위원회는 완료하고 사용한 후 프로젝트 정책에 동의했으"&amp;"며 NGAN 중앙 도서 및 Local의 투자 자본을 회수하기 위해 요금 수집을 조직해야합니다. 예산. 그러나 경제위원회는 타당성 조사 단계에서 정부가 고속도로의 중앙 및 지방 예산 기부 비율을 수익 계획을 세우기위한 기초가되기위한 중앙 및 지방 예산 기부 비율을 정확하게 결정해야한다고 제안했다. 예산 상환 자본을 반환했다.")</f>
        <v xml:space="preserve">   6 월 6 일 아침, 총리가 승인 한 계획 및 투자부 장관 Nguyen Chi Dung은 Hanoi Capital Road 및 Ring Road 3 City의 4 개 지역의 투자 정책에 관한 보고서를 발표했습니다. HCM. 경제 발전을위한 원동력 창출에 대한 기대는 지역 연결을 수행하는 두 가지 프로젝트 인 도시화를 촉진하는 두 가지 프로젝트입니다.이 도시화는 2011-2022 년 단계에 투자 될 예정인 사회 발전에 큰 의미가 있습니다. 여러 가지 이유, 특히 자원의 한계에는 이시기에 구현할 조건이 없습니다. 지금까지 법률 기반, 전략, 기획, 계획, 실제 요구 및 기본 자원에 대한 조건은 요구 사항을 충족하므로 2021-2025 년에 2 개의 프로젝트를 구현하는 것이 합리적이고 필요합니다. 정부의 제안에서 하노이의 4 개 지역 링 링 프로젝트는 103.1km의 링 도로 4와 9.7km의 Noi Bai -HA Long Highway 방향을 포함하여 112.8km의 길이를 가지고 있습니다. (58.2km); Hung Yen (19.3km); Bac Ninh (25.6km 길이). Ho Chi Minh City Ring Road 프로젝트 76.34km 길이, Ho Chi Minh City (47.51km)를 통과합니다. 동 나이 (11.26km); Binh Duong (10.76km); 긴 (6.81km). 두 프로젝트 모두 계획 규모 (고속 자동차의 6-8 레인)와 양면 도시 도로 시스템에 따라 도로의 허가를 수행했습니다. 특히 Ring Road 4는 Ring Railway의 예비비를 지불합니다. 투자 솔루션 및 리소스에 따라 운송 수요 예측 결과에 따라, 고속 트럭 제한된 4 차선, 80km/h의 설계 속도에 따른 투자 1 단계; 양쪽에 평행 도로를 건설하는 데 투자하십시오. 위의 투자 규모로 하노이 수도의 Ring Road 4의 프로젝트는 약 1,341ha의 토지 면적을 가지고 있습니다. 현장 허가 및 정착을위한 자금은 약 1,590 억 동동입니다. Ho Chi Minh City Ring Road 프로젝트는 약 642.7 ha이며, 현장 허가를위한 자금은 약 41,589 억 동금이며, 한 번 규정에 따라 한 번, 교차로에 대한 완전한 규모 (1 단계 투자)에 따라 부지 정리가 이루어집니다. 보고서 번호 211에서 정부는 Capital Ring Road 프로젝트가 PPP 투자 방법과 결합 된 공공 투자에 대한 투자 형태를 7 개 구성 요소 프로젝트로 나눌 것이라고 권고합니다. 공공 투자 형태로 구현되는 지역의 행정 경계에 따라 독립적으로 구현하기 위해 부지 정리 및 병렬 도로 건설을 분리합니다. 특히, 구성 요소 프로젝트에는 전체 경로의 고속도로 시스템이 포함되며 하노이 인민위원회가 9.7km를 연결하는 경로가 포함되어 있습니다. Ho Chi Minh City Ring Road 프로젝트는 8 개의 구성 요소 프로젝트로 나뉘어 진 공공 투자 형태에 투자 할 것을 제안했습니다. 현장 간격을 분리하고 지역 간 경계의 독립적 인 구현 구성. 수도 지역의 Ring Road 4 프로젝트의 경우, 1 단계의 예비 총 투자는 약 85,813 억 VND이며, 주 예산 자본 및 봇 자본은 29,47 억 VND입니다. Ho Chi Minh City 1 단계에 대한 총 투자 총 투자의 Ring Road 3의 프로젝트는 약 75,378 억 Dong이며, 모든 주 예산 자본을 사용하여 중앙 예산이 참여한 중앙 예산이 38,741 억 Dong입니다. 정부는 2022 년에서 2027 년까지 두 개의 프로젝트를 이행 할 것으로 예상됩니다. 투자 진행 상황과 대화하기 위해 정부는 국회에 특별 메커니즘과 정책을 적용하여 시작. 프로젝트를 이행 할 수 있도록 제안합니다. 하노이와 호치민시의 "초점"책임은 하노이 수도의 Vanh Dai 4 도로 프로젝트 결과와 Ho Chi Minh City의 Ring Road 3의 결과에 대한 간단한 보고서에서 경제위원회 회장 Vu Hong Thanh의 회장이라고 말했다. 검증 기관은 기본적으로 프로젝트 부서에 구성 요소 프로젝트에 동의했습니다. 경제위원회는 현행법이 개념과 개념에 대한 조항이 없을 때 프로젝트의 결의안 초안에서 하노이와 호치민시의 "초점"을 구체화해야한다고 권고한다.이 역할에 대한 특정 책임과 권한. 경제위원회는 또한 컨설팅 패키지를위한 프로젝트를 구현하는 과정에서 계약자 임명을 고려하고 결정할 수있는 국회의 허가에 대한 정부의 제안, 기술 인프라의 재배치, 보상 패키지, 현장 청소 및 재 정착 및 적용 2 년 동안 (2022-2023). 따라서 경제위원회는이 두 가지 메커니즘이 재활 및 경제 개발 프로그램을 지원하기위한 재정 및 금전적 정책에 관한 43 번 조정 제 5 조, 제 1 조, 제 5 조에 명시되어 있음을 발견했다. - 사회는 프로젝트에만 적용된다. 2 년 동안 프로그램 범위 내의 패키지 (2022-2023). 따라서 2022 년과 2023 년에만 이러한 메커니즘을 적용하는 것이 좋습니다. 해상도의 발효 일로부터 2 년 안에 이러한 메커니즘을 적용하기위한 일부 제안. 경제위원회는 주 자본이 총 프로젝트 투자의 최대 66%를 참여시킬 수 있도록 허용하는 것을 포함하여 하노이 수도의 벨트 4의 메커니즘과 정책에 대해이 프로젝트는 총 투자가 큰 것이라고 밝혔다. 따라서 PPP 투자법 제 69 조에 따라 적용되는 경우 PPP 방법은 재무 계획에 대해 실현 가능하지 않으며 프로젝트 투자에 참여하는 투자자를 유치하기는 어렵습니다. 따라서 대부분의 의견은이 제안에 동의합니다. Ho Chi Minh City의 Belt 3의 메커니즘 및 정책에 대해 경제위원회는 완료하고 사용한 후 프로젝트 정책에 동의했으며 NGAN 중앙 도서 및 Local의 투자 자본을 회수하기 위해 요금 수집을 조직해야합니다. 예산. 그러나 경제위원회는 타당성 조사 단계에서 정부가 고속도로의 중앙 및 지방 예산 기부 비율을 수익 계획을 세우기위한 기초가되기위한 중앙 및 지방 예산 기부 비율을 정확하게 결정해야한다고 제안했다. 예산 상환 자본을 반환했다.</v>
      </c>
    </row>
    <row r="78" spans="1:8" ht="15.75" customHeight="1" x14ac:dyDescent="0.3">
      <c r="A78" s="1">
        <v>76</v>
      </c>
      <c r="B78" s="2" t="s">
        <v>274</v>
      </c>
      <c r="C78" s="2" t="str">
        <f ca="1">IFERROR(__xludf.DUMMYFUNCTION("GOOGLETRANSLATE(B78,""vi"",""ko"")"),"디지털 뱅크스를위한 Unicloud 기술 그룹 및 혁신적인 솔루션 시스템")</f>
        <v>디지털 뱅크스를위한 Unicloud 기술 그룹 및 혁신적인 솔루션 시스템</v>
      </c>
      <c r="D78" s="2" t="s">
        <v>265</v>
      </c>
      <c r="E78" s="2" t="str">
        <f ca="1">IFERROR(__xludf.DUMMYFUNCTION("GOOGLETRANSLATE(D78,""vi"",""ko"")"),"2022 년 6 월 6 일")</f>
        <v>2022 년 6 월 6 일</v>
      </c>
      <c r="F78" s="3" t="s">
        <v>275</v>
      </c>
      <c r="G78" s="2" t="s">
        <v>276</v>
      </c>
      <c r="H78" s="2" t="str">
        <f ca="1">IFERROR(__xludf.DUMMYFUNCTION("GOOGLETRANSLATE(G78,""vi"",""ko"")"),"   저명한 대표가있는 디지털 뱅킹 플랫폼에서 STM Automatic Bank Transaction Machine (Smart Teller Machine)은 재무 및 은행 분야의 디지털 혁신 로드맵을 통신 솔루션 시스템으로 홍보하는 획기적인 제품입니다. Life 또는 Univr- 부동산 분야의 가상 현실 개척자 인쇄물 ... Unicloud 기술 ""어린이""제품은 IT 솔루션 개발 분야의 마크 일뿐 만 아니라 이는 또한 전략적 단계로 간주됩니다. U"&amp;"nicloud가 지난시기에 추구하기가 어려웠던 ""Mastering Core Technology"". 디지털 혁신을 개척 한 Unicloud는 디지털 뱅킹 플랫폼 (인재를위한 솔루션), 스마트 시티 (Smart City &amp; Government), 디지털 혁신 (Solutions To To To에 대한 디지털 시티) 비즈니스를 전환) 및 VR (가상 현실 응용 프로그램, 향상 현실). 2021 년 이래 베트남 - VIEA 국제 국제 익스플로잇 -VIEA "&amp;"2021을 통해 획기적인 디지털 제품과 솔루션은 두 개의 슬라이밍 IoT 플랫폼과 Unicloud의 디지털 뱅킹 플랫폼에 중점을두고 있습니다. 국가와 국제적으로. 전임자 선샤인 테크 (Sunshine Tech)를 가진 유니 클라우드 브랜드는 획기적인 창의적인 기술 제품을 통해 VIIE 2021의 ""매력의 초점""이되었습니다. 2022 년 초에 식별 코드 ""기술 및 기술 소유자""를 확인합니다. 인민위원회 Ho Chi Minh City 조직에 의해 인"&amp;"민위원회에 의해 2030 년에 도시의 사회 경제적 개발 방향을 구현하기위한 솔루션을 구현하기위한 솔루션을 기부하는 투자자들의 컨설팅 회의, Unicloud는 도시에 대한 많은 실질적인 의견을 가지고있었습니다. 특히, 가장 두드러진 것은 금융 및 스마트 시티를 구축하는 솔루션 그룹으로, 전자 정부 건설 과정, 디지털 정부 및 베트남의 디지털 경제를 가속화하는 데 기여합니다. Unicloud가 제조 한 데모 슬라이브 여행 가방 및 스마트 스위치. 가장 최근"&amp;"에 Unicloud Group은 Smart City Asia 2022 전시회에서 눈에 띄는 인상을 남겼습니다. 베트남 최초의 전문 행사는 장비, 기술 및 스마트 솔루션 분야에 중점을 둡니다. Smart City Asia 2022는 ""Smart Future를 형성""하는 주제로 디지털 기술 및 스마트 도시, 스마트 하우스 디지털 장비 (AI, IoT, 블록 체인, VR/AR, 3D)에 세계 최고의 기술을 도입하는 데 중점을 둡니다. Smart City "&amp;"Asia 2022의 Unicloud의 전시 공간. STM을 통해 계정을 직접 입금하십시오. Smart City Asia 2022에오고, Unicloud Technology Group Controve Stock Company는 현대 생활, 안락함 또는 기계 시스템 STM 자동 뱅킹 (Smart Teller Machine)을위한 일련의 디지털 솔루션 및 슬라이브와 같은 고성장 장비를 가져 왔습니다. 금융을위한 기계 - 은행, Univr- 부동산 분야에서 가"&amp;"상 현실을 적용하는 개척 .... 이러한 제품과 솔루션은 IT 솔루션 개발 분야에서 Unicloud의 결과를 표시 할뿐만 아니라 몇 년 전 그룹이 투명하게 시작하고 투명한 ""핵심 기술의 숙달""에서 한 걸음 앞으로 나아갔습니다. 오늘날, 산업 혁명 4.0의 강력한 발전과 함께, 디지털 혁신의 개념은 시장의 요구를 충족시키고 타격이 될 수있는 회사와 비즈니스의 성공의 열쇠입니다. 전통적인 방법 강화 및 지원. 특히 뱅킹 분야에서 디지털 변환은 디지털화와"&amp;" 디지털 기술을 모든 분야에 통합하는 것입니다. 전문가에 따르면 은행 부문의 디지털 전환에는 인공 지능, 데이터 분석 (데이터 분석), 대규모 데이터, 클라우드 컴퓨팅, 블록 체인, 생체 체계, 생체 인식, 기술 자동화 기술, 로봇 (RPA)을 포함한 기술 및 관련 법적 문제가 포함됩니다. 전자 차량 (E-KYC)을 통해 직접 만나지 않는 고객을 식별하는 정보; QR 코드; Financial Technology (Fintech) ... Unicloud의"&amp;" STM 시스템은 EMVCO 및 NAPA에 의해 테스트되고 인증되었습니다. 이러한 맥락에서 Unicloud Technology Group은 금융 기관을위한 소프트웨어 및 하드웨어를 포함한 디지털 뱅킹 솔루션을 제공하여 지점의 중심부에 디지털 공간을 허용합니다. 전통, Branch 4.0 (Phygital Branch)의 형성. Smart Teller Machine Automatic Banking Machine System (Smart Teller Mac"&amp;"hine)은 기술 솔루션의 일부이며 Unicloud Group에서 제공하는 최신 수를 은행으로 전환했습니다. 기존 ATM과 달리 STM 기계는 고객에게 더 많은 권한을 부여하여 돈 철회, 돈 지불, 은행 양도, 계정 쿼리, 기본에서 기본에서 고급까지 24/7과의 대부분의 거래를 지속적으로 24/7로 만들 수 있습니다. 전화에서 EKYC 기술을 통해 은행 계좌를 개설하거나 QR 코드가있는 카드를 열면 ... 각 STM 시스템은 전통적인 은행의 카운터와 동"&amp;"일하게 역할을 수행 할 수 있습니다. 차이점은 모든 프로세스 및 절차가 이러한 STM 시스템에 통합 된 고급 기술 및 소프트웨어 솔루션을 기반으로 디지털화된다는 것입니다. STM은 하드웨어를 사용자 정의 할 수있는 기능과 함께 최신 소프트웨어 플랫폼을 소유함으로써 전통적인 은행의 핵심 뱅킹 시스템과 유사하게 설계되었으며, 나중에 유지 보수 및 유지 보수와 같은 통합에보다 최적의 통합으로 이어집니다. STM은 현재 은행의 핵심 은행 시스템과 유사하게 설계"&amp;"되었습니다. Unicloud의 STM 머신이 다양한 응용 생태계의 다른 솔루션보다 우수한 또 다른 사항, 모바일에서 ATM/STM 또는 관리 시스템의 응용 프로그램에 이르기까지 다양한 애플리케이션 생태계의 다른 솔루션보다 우수합니다. Banking 등은 전문가 팀의 장점과 함께 베트남의 엔지니어, 통합, 유지 보수 또는 운영 교육 및 사용자 안내서와 관련된 모든 문제를 이용할 수 있습니다. 단기간에 처리하고 은행 정보 데이터를 피하면서 보안을 준수 할 "&amp;"수 있습니다. Unicloud의 STM 시스템 자체는 테스트 및 평가 단계를 신중하게 수행하여 사용하기 전에 절대 안전을 보장합니다. PCI-DSS와 같은 전통적인 보안 표준 외에도 Unicloud가 제공하는 STM 머신에서 실행되는 소프트웨어는 EMV L2 표준을 충족하며 EMVCO가 인증 한 EMV L2 표준과 베트남 최초의 기술 회사가 부여 된 것으로 영광입니다. 국제 EMV 인증서를 달성하는 것 외에도 베트남에서 소프트웨어가 원활하게 작동하기 위"&amp;"해서는 Unicloud의 STM은 Napas의 VCCS 표준을 충족합니다. Unicloud는 현재 보건, 교육, 공공 서비스 등과 같은 분야에 중점을 둔 국가 및 외국 정부의 많은 지역에 디지털 솔루션의 적용을 홍보하고있는 것으로 알려져 있습니다. 특히, STM 시스템은 로드맵 ""사회가 현금을 사용하지 않는다""는 로드맵을 가속화하기 위해 이러한 솔루션의 주요 제품 그룹 중 하나 역할을합니다. 베트남은 선구적인 국가 중 하나이며, 국가의 디지털 디지털"&amp;" 정부, 디지털 및 디지털 사회의 변화에 ​​3 개의 주요 기둥으로 국가 디지털 혁신에 관한 세미나를 구축했습니다. 특히, 디지털 정부와 디지털 경제의 창설은 디지털 사회를 촉진하고 베트남의 사회 경제적 성장을 개발하고 발전시키고 촉진하는 중요한 동기로 간주됩니다. 유니 클라우드는 전자 정부와 베트남의 디지털 정부와 디지털 경제를 향한 동행했다. 결의 번호 52-NQ/TW에서 Politburo는 2025 년까지 목표를 세우고, 디지털 경제는 GDP의 2"&amp;"0%를 차지하고 남성 리드는 약 30%가 디지털 인프라 인 디지털 플랫폼을 마스터하여 국가 사이버를 소유하는 것입니다. ""베트남 제작""제품을 기반으로 한 공간. 이 목표를 달성하기 위해 전문가들은 정치 시스템과 기업, 특히 베트남의 주요 기술 기업이 체계적인 프로그램을 만들기 위해 힘을 가질 필요가 있다고 생각합니다. 생태계는 베트남 기관과 조직에 적합하고 최적입니다. 100% ""베트남에서 Make in Unicloud""솔루션은 베트남의 성공적인"&amp;" 변화에 기여합니다. 베트남의 주요 기술 기업 중 하나 인 E- 정부, 베트남의 디지털 정부 및 디지털 경제에 기여하는 열망과 목표를 가지고있는 Unicloud는 계획을 세웠습니다. 기술에서. 따라서 Unicloud는 솔루션 시스템을 완성하는 과정, 특히 IoT 제품 솔루션과 응용 프로그램과의 조합을 통해 사역, 부서, 지점 및 지방 당국의 개별 문제를 해결하여 표준을 통합하여 연결을 확장합니다. 국가 기본 응용 축으로. 유니 클라우드 솔루션은 신호등,"&amp;" 센서, AI 카메라와 같은 스마트 운송 시스템을 만들기위한 기초를 마련하여 중앙 제어 시스템과 결합하여 혼잡, 사고, ""처벌 콜드"", 요금 등의 모든 문제를 해결하는 데 도움이됩니다. 토지 분야의 주 경영진은 관리를 돕고 예산 수집을 향상시키고 안전한 거래인보다 더 많은 사용을 디지털화합니다. 작업 프로세스 관리 및 디지털화 시스템 (공공 서비스)은 거주자가 시간을 절약하고 주 기관과 적극적으로 협력 할 수 있도록 도와줍니다. 이와 동시에 연금 관"&amp;"리 시스템 및 퇴직 서비스, 지능형 건강 서비스 관리 시스템 및 사회 보험이 있습니다. 솔루션 그룹을 연구하고 완성하는 과정에서 Unicloud는 스마트 시티 체인 구축을위한 트롱 아저씨도 트롱 아저씨입니다. Unicloud는 도시 지역에 살고있는 사람들을 중심으로 데려가는 다중 연결 기술 인프라와 통신 및 IoT의 개방형 아키텍처뿐만 아니라 운영 소프트웨어 제품의 플랫폼에서도 멈추지 않습니다. 멀티 서비스, 사회 생활의 모든 측면에 서비스를 제공합니다"&amp;". Unicloud 본사 - 미래에 베트남의 ""기술 자본""으로 간주됩니다. 그 이후로, 금융 센터 - 관광 - 높은 - 테크, ""새로운 실리콘 밸리"", 학습 - 일 - 스테이 - 리조트 - 인재 메인 ... 인간의 투자를 충족시키기위한 ""새로운 실리콘 밸리"". 일련의 똑똑한 도시가 형성되었을 때, 그것은 기초가 국가의 재능을 보유 할뿐만 아니라 국제 전문가 팀이 장기적으로 일하고 정착하는 자석을 보유하고 있습니다. 점차 상승, 미국의 주요 기"&amp;"술 기업의 입장을 확인하고, Unicloud가 계속해서 추구하는 큰 꿈을 인식하기가 어렵지는 않습니다. 베트남의 국제 수준은 사람들과 베트남 정보가 4 개의 바다의 5 개 대륙과 일치하게 된 것을 자랑스럽게 생각합니다. 스마트 기술과 함께, 네 번째 산업 혁명 (Industrial Revolution 4.0)은 사회의 많은 새로운 트렌드를 촉진했으며, 지식 경제 (지식 경제 (지식 - 기반 경제) 및 지속 가능한 개발과 같은 전 세계적으로 문제가 발생했"&amp;"습니다. 특히, 지식 경제는 개발의 ""핵심""으로 간주되며, 사람들은 가장 중요하고 결정적인 요소입니다. 과학과 첨단 기술은 기초와 기초입니다. Unicloud 본사 - 미래에 베트남의 ""기술 자본""으로 간주됩니다. 최근 몇 년 동안, 지식 경제는 선진국과 개발 도상국의 많은 국가의 개발 전략에서 우선 순위 문제가되었습니다. 베트남의 경우 국제 경기장의 잠재력, 역할 및 입장을 계속 개선하기 위해 지식 경제를 개발하는 것은 필수적 인 추세이며, 우"&amp;"리나라는 2030 년까지 화학 사회 경제적 목표를 신속하고 지속적으로 발전시켜야합니다. 국제 표준의 환경을 구축하기 위해 선한 사람들이 국가에 공부, 일 및 기여하는 것을 보장 할 수 있도록. 현재의 ""출혈""회색 물질 대신. Unicloud는 재능있는 사람들, 지식 경제를 구축하는 것과 같은 인간의 가치에 대한 국내 및 국제기구 및 기업의 수렴을 창출하기로 결심 한 결과, Tien Tien도 먼저 사람들을위한 지속 가능한 개발 방향을 갖는 바람도 있"&amp;"습니다. 이 목표를 실현하면서, Unicloud는 곧 고도로 전문화 된 인적 자원을 생산할 수있는 재능을 육성하고 발전시키기위한 전략을 세웠으며, 금융 생태계의 개발 요구를 점점 더 확장하고 있습니다. 세계 범위. 특히, 핵심 플랫폼은 국제 표준 환경을 구축하여 재능을 끌어 들이고, 국가의 좋은 사람들을위한 재능 ""보육""을 만들고 국제적으로 공부하고 연구 할 수있는 것입니다. 국제 표준에 따른 건설 기술에 관한 대학은 Unicloud Group의 견"&amp;"고한 개발 전략입니다. 2022 년에 Unicloud는 대학과 R &amp; D 연구 센터의 건설을 깨닫기 시작했습니다. Unicloud Technology Group의 정보에 따르면,이 부서는 베트남의 고품질 교육 협력 협력에 서명하기 위해 세계 여러 주요 기술 교육 기관과 성공적으로 협상 해 왔습니다. 따라서 Unicloud University of Technology는 Quang Nam에 재능있는 학생들을 유지하는 대학에서 가장 높은 국제 표준으로 지어졌"&amp;"습니다. Unicloud Technology Group의 투자를 통해 베트남에서 처음으로 공부, 연구 또는 연주를위한 ""스마트 대학 단지""로 보일 것입니다. 양질의 인적 자원, 강력한 전문 지식 및 사회에 기여하려는 욕구. 대학 외에도 Unicloud는 R &amp; D 리서치 센터를 구축했습니다. 이것은 베트남까지 세계 기술 산업의 전문가와 뛰어난 과학자들을위한 모임 장소가 될 것입니다. Unicloud는 대학 및 R &amp; D 연구 센터를 개최하는 Unic"&amp;"loud는 매년 수천 개의 재능을 훈련시키는 것을 목표로하며, 이것은 미래의 물 기술 가정의 발전에 기여하는 귀중한 ""보물""입니다. Unicloud University of Technology 및 R &amp; D Research Center는 인적 자원을 육성하고 재능을 키울 수있는 장소가 될 것을 약속합니다. 지식 경제에서 멈추지 않고 교육 개발, Unicloud는 또한 보존, 박물관, 유산 디지털화, 문화 제품 창출과 같은 더 큰 목표를 가지고 있습니"&amp;"다. 새로 깊이는 경제적 가치가 높으며 국가뿐만 아니라 국제에도 널리 퍼져 있습니다. 투기장. 현재 개발 및 통합의 맥락에서, Unicloud 기술 응용 프로그램과 창의적 산업의 발전과 관련하여 문화 관광 산업은 문화 유산을 실제로 사회 경제적 개발을위한 중요한 자원으로 만들어 사회 경제적 발전을위한 중요한 자원으로 만들어 지속 가능하게 발전 할 수있는 탄탄한 기초를 만들 것입니다. 이와 함께, Unicloud는 또한 획기적인 솔루션을 연구하고 제공하는"&amp;" 데있어 시장 석유를 선도하여 베트남 및 전 세계에서 IoT, AI 또는 Robotic Devices와 같은 분야에서 디지털 경제의 발전에 기여합니다. 전자 정부 솔루션 4.0; e- 컴퓨터, 지불 게이트웨이; 부동산 및 건강 기술; 공유 경제 솔루션; 특히 생태계는 디지털 뱅킹, 핀 테크, 부동산 및 보험과 같은 비즈니스의 수를 전환하여 베트남인의 삶을 개선하는 데 기여합니다. 체계적인 전략과 빠르지 만 확실히 유니 클라우드는 매일 디지털 정부와 베트"&amp;"남의 디지털 경제를 향한 전자 정부 건설에 기여하기 위해 노력하고 있습니다. 가까운 시일 내에, 일련의 스마트 시티와 관련된 매달린 쿠그 베트남의 이미지는 국제적인 친구들을 끌어들이는 하이라이트가 될 것이며, 성공은 기술 기업과 후추의 상당한 기여를 가지고 있습니다. 일반적으로 Unicloud. Hoang Mai")</f>
        <v xml:space="preserve">   저명한 대표가있는 디지털 뱅킹 플랫폼에서 STM Automatic Bank Transaction Machine (Smart Teller Machine)은 재무 및 은행 분야의 디지털 혁신 로드맵을 통신 솔루션 시스템으로 홍보하는 획기적인 제품입니다. Life 또는 Univr- 부동산 분야의 가상 현실 개척자 인쇄물 ... Unicloud 기술 "어린이"제품은 IT 솔루션 개발 분야의 마크 일뿐 만 아니라 이는 또한 전략적 단계로 간주됩니다. Unicloud가 지난시기에 추구하기가 어려웠던 "Mastering Core Technology". 디지털 혁신을 개척 한 Unicloud는 디지털 뱅킹 플랫폼 (인재를위한 솔루션), 스마트 시티 (Smart City &amp; Government), 디지털 혁신 (Solutions To To To에 대한 디지털 시티) 비즈니스를 전환) 및 VR (가상 현실 응용 프로그램, 향상 현실). 2021 년 이래 베트남 - VIEA 국제 국제 익스플로잇 -VIEA 2021을 통해 획기적인 디지털 제품과 솔루션은 두 개의 슬라이밍 IoT 플랫폼과 Unicloud의 디지털 뱅킹 플랫폼에 중점을두고 있습니다. 국가와 국제적으로. 전임자 선샤인 테크 (Sunshine Tech)를 가진 유니 클라우드 브랜드는 획기적인 창의적인 기술 제품을 통해 VIIE 2021의 "매력의 초점"이되었습니다. 2022 년 초에 식별 코드 "기술 및 기술 소유자"를 확인합니다. 인민위원회 Ho Chi Minh City 조직에 의해 인민위원회에 의해 2030 년에 도시의 사회 경제적 개발 방향을 구현하기위한 솔루션을 구현하기위한 솔루션을 기부하는 투자자들의 컨설팅 회의, Unicloud는 도시에 대한 많은 실질적인 의견을 가지고있었습니다. 특히, 가장 두드러진 것은 금융 및 스마트 시티를 구축하는 솔루션 그룹으로, 전자 정부 건설 과정, 디지털 정부 및 베트남의 디지털 경제를 가속화하는 데 기여합니다. Unicloud가 제조 한 데모 슬라이브 여행 가방 및 스마트 스위치. 가장 최근에 Unicloud Group은 Smart City Asia 2022 전시회에서 눈에 띄는 인상을 남겼습니다. 베트남 최초의 전문 행사는 장비, 기술 및 스마트 솔루션 분야에 중점을 둡니다. Smart City Asia 2022는 "Smart Future를 형성"하는 주제로 디지털 기술 및 스마트 도시, 스마트 하우스 디지털 장비 (AI, IoT, 블록 체인, VR/AR, 3D)에 세계 최고의 기술을 도입하는 데 중점을 둡니다. Smart City Asia 2022의 Unicloud의 전시 공간. STM을 통해 계정을 직접 입금하십시오. Smart City Asia 2022에오고, Unicloud Technology Group Controve Stock Company는 현대 생활, 안락함 또는 기계 시스템 STM 자동 뱅킹 (Smart Teller Machine)을위한 일련의 디지털 솔루션 및 슬라이브와 같은 고성장 장비를 가져 왔습니다. 금융을위한 기계 - 은행, Univr- 부동산 분야에서 가상 현실을 적용하는 개척 .... 이러한 제품과 솔루션은 IT 솔루션 개발 분야에서 Unicloud의 결과를 표시 할뿐만 아니라 몇 년 전 그룹이 투명하게 시작하고 투명한 "핵심 기술의 숙달"에서 한 걸음 앞으로 나아갔습니다. 오늘날, 산업 혁명 4.0의 강력한 발전과 함께, 디지털 혁신의 개념은 시장의 요구를 충족시키고 타격이 될 수있는 회사와 비즈니스의 성공의 열쇠입니다. 전통적인 방법 강화 및 지원. 특히 뱅킹 분야에서 디지털 변환은 디지털화와 디지털 기술을 모든 분야에 통합하는 것입니다. 전문가에 따르면 은행 부문의 디지털 전환에는 인공 지능, 데이터 분석 (데이터 분석), 대규모 데이터, 클라우드 컴퓨팅, 블록 체인, 생체 체계, 생체 인식, 기술 자동화 기술, 로봇 (RPA)을 포함한 기술 및 관련 법적 문제가 포함됩니다. 전자 차량 (E-KYC)을 통해 직접 만나지 않는 고객을 식별하는 정보; QR 코드; Financial Technology (Fintech) ... Unicloud의 STM 시스템은 EMVCO 및 NAPA에 의해 테스트되고 인증되었습니다. 이러한 맥락에서 Unicloud Technology Group은 금융 기관을위한 소프트웨어 및 하드웨어를 포함한 디지털 뱅킹 솔루션을 제공하여 지점의 중심부에 디지털 공간을 허용합니다. 전통, Branch 4.0 (Phygital Branch)의 형성. Smart Teller Machine Automatic Banking Machine System (Smart Teller Machine)은 기술 솔루션의 일부이며 Unicloud Group에서 제공하는 최신 수를 은행으로 전환했습니다. 기존 ATM과 달리 STM 기계는 고객에게 더 많은 권한을 부여하여 돈 철회, 돈 지불, 은행 양도, 계정 쿼리, 기본에서 기본에서 고급까지 24/7과의 대부분의 거래를 지속적으로 24/7로 만들 수 있습니다. 전화에서 EKYC 기술을 통해 은행 계좌를 개설하거나 QR 코드가있는 카드를 열면 ... 각 STM 시스템은 전통적인 은행의 카운터와 동일하게 역할을 수행 할 수 있습니다. 차이점은 모든 프로세스 및 절차가 이러한 STM 시스템에 통합 된 고급 기술 및 소프트웨어 솔루션을 기반으로 디지털화된다는 것입니다. STM은 하드웨어를 사용자 정의 할 수있는 기능과 함께 최신 소프트웨어 플랫폼을 소유함으로써 전통적인 은행의 핵심 뱅킹 시스템과 유사하게 설계되었으며, 나중에 유지 보수 및 유지 보수와 같은 통합에보다 최적의 통합으로 이어집니다. STM은 현재 은행의 핵심 은행 시스템과 유사하게 설계되었습니다. Unicloud의 STM 머신이 다양한 응용 생태계의 다른 솔루션보다 우수한 또 다른 사항, 모바일에서 ATM/STM 또는 관리 시스템의 응용 프로그램에 이르기까지 다양한 애플리케이션 생태계의 다른 솔루션보다 우수합니다. Banking 등은 전문가 팀의 장점과 함께 베트남의 엔지니어, 통합, 유지 보수 또는 운영 교육 및 사용자 안내서와 관련된 모든 문제를 이용할 수 있습니다. 단기간에 처리하고 은행 정보 데이터를 피하면서 보안을 준수 할 수 있습니다. Unicloud의 STM 시스템 자체는 테스트 및 평가 단계를 신중하게 수행하여 사용하기 전에 절대 안전을 보장합니다. PCI-DSS와 같은 전통적인 보안 표준 외에도 Unicloud가 제공하는 STM 머신에서 실행되는 소프트웨어는 EMV L2 표준을 충족하며 EMVCO가 인증 한 EMV L2 표준과 베트남 최초의 기술 회사가 부여 된 것으로 영광입니다. 국제 EMV 인증서를 달성하는 것 외에도 베트남에서 소프트웨어가 원활하게 작동하기 위해서는 Unicloud의 STM은 Napas의 VCCS 표준을 충족합니다. Unicloud는 현재 보건, 교육, 공공 서비스 등과 같은 분야에 중점을 둔 국가 및 외국 정부의 많은 지역에 디지털 솔루션의 적용을 홍보하고있는 것으로 알려져 있습니다. 특히, STM 시스템은 로드맵 "사회가 현금을 사용하지 않는다"는 로드맵을 가속화하기 위해 이러한 솔루션의 주요 제품 그룹 중 하나 역할을합니다. 베트남은 선구적인 국가 중 하나이며, 국가의 디지털 디지털 정부, 디지털 및 디지털 사회의 변화에 ​​3 개의 주요 기둥으로 국가 디지털 혁신에 관한 세미나를 구축했습니다. 특히, 디지털 정부와 디지털 경제의 창설은 디지털 사회를 촉진하고 베트남의 사회 경제적 성장을 개발하고 발전시키고 촉진하는 중요한 동기로 간주됩니다. 유니 클라우드는 전자 정부와 베트남의 디지털 정부와 디지털 경제를 향한 동행했다. 결의 번호 52-NQ/TW에서 Politburo는 2025 년까지 목표를 세우고, 디지털 경제는 GDP의 20%를 차지하고 남성 리드는 약 30%가 디지털 인프라 인 디지털 플랫폼을 마스터하여 국가 사이버를 소유하는 것입니다. "베트남 제작"제품을 기반으로 한 공간. 이 목표를 달성하기 위해 전문가들은 정치 시스템과 기업, 특히 베트남의 주요 기술 기업이 체계적인 프로그램을 만들기 위해 힘을 가질 필요가 있다고 생각합니다. 생태계는 베트남 기관과 조직에 적합하고 최적입니다. 100% "베트남에서 Make in Unicloud"솔루션은 베트남의 성공적인 변화에 기여합니다. 베트남의 주요 기술 기업 중 하나 인 E- 정부, 베트남의 디지털 정부 및 디지털 경제에 기여하는 열망과 목표를 가지고있는 Unicloud는 계획을 세웠습니다. 기술에서. 따라서 Unicloud는 솔루션 시스템을 완성하는 과정, 특히 IoT 제품 솔루션과 응용 프로그램과의 조합을 통해 사역, 부서, 지점 및 지방 당국의 개별 문제를 해결하여 표준을 통합하여 연결을 확장합니다. 국가 기본 응용 축으로. 유니 클라우드 솔루션은 신호등, 센서, AI 카메라와 같은 스마트 운송 시스템을 만들기위한 기초를 마련하여 중앙 제어 시스템과 결합하여 혼잡, 사고, "처벌 콜드", 요금 등의 모든 문제를 해결하는 데 도움이됩니다. 토지 분야의 주 경영진은 관리를 돕고 예산 수집을 향상시키고 안전한 거래인보다 더 많은 사용을 디지털화합니다. 작업 프로세스 관리 및 디지털화 시스템 (공공 서비스)은 거주자가 시간을 절약하고 주 기관과 적극적으로 협력 할 수 있도록 도와줍니다. 이와 동시에 연금 관리 시스템 및 퇴직 서비스, 지능형 건강 서비스 관리 시스템 및 사회 보험이 있습니다. 솔루션 그룹을 연구하고 완성하는 과정에서 Unicloud는 스마트 시티 체인 구축을위한 트롱 아저씨도 트롱 아저씨입니다. Unicloud는 도시 지역에 살고있는 사람들을 중심으로 데려가는 다중 연결 기술 인프라와 통신 및 IoT의 개방형 아키텍처뿐만 아니라 운영 소프트웨어 제품의 플랫폼에서도 멈추지 않습니다. 멀티 서비스, 사회 생활의 모든 측면에 서비스를 제공합니다. Unicloud 본사 - 미래에 베트남의 "기술 자본"으로 간주됩니다. 그 이후로, 금융 센터 - 관광 - 높은 - 테크, "새로운 실리콘 밸리", 학습 - 일 - 스테이 - 리조트 - 인재 메인 ... 인간의 투자를 충족시키기위한 "새로운 실리콘 밸리". 일련의 똑똑한 도시가 형성되었을 때, 그것은 기초가 국가의 재능을 보유 할뿐만 아니라 국제 전문가 팀이 장기적으로 일하고 정착하는 자석을 보유하고 있습니다. 점차 상승, 미국의 주요 기술 기업의 입장을 확인하고, Unicloud가 계속해서 추구하는 큰 꿈을 인식하기가 어렵지는 않습니다. 베트남의 국제 수준은 사람들과 베트남 정보가 4 개의 바다의 5 개 대륙과 일치하게 된 것을 자랑스럽게 생각합니다. 스마트 기술과 함께, 네 번째 산업 혁명 (Industrial Revolution 4.0)은 사회의 많은 새로운 트렌드를 촉진했으며, 지식 경제 (지식 경제 (지식 - 기반 경제) 및 지속 가능한 개발과 같은 전 세계적으로 문제가 발생했습니다. 특히, 지식 경제는 개발의 "핵심"으로 간주되며, 사람들은 가장 중요하고 결정적인 요소입니다. 과학과 첨단 기술은 기초와 기초입니다. Unicloud 본사 - 미래에 베트남의 "기술 자본"으로 간주됩니다. 최근 몇 년 동안, 지식 경제는 선진국과 개발 도상국의 많은 국가의 개발 전략에서 우선 순위 문제가되었습니다. 베트남의 경우 국제 경기장의 잠재력, 역할 및 입장을 계속 개선하기 위해 지식 경제를 개발하는 것은 필수적 인 추세이며, 우리나라는 2030 년까지 화학 사회 경제적 목표를 신속하고 지속적으로 발전시켜야합니다. 국제 표준의 환경을 구축하기 위해 선한 사람들이 국가에 공부, 일 및 기여하는 것을 보장 할 수 있도록. 현재의 "출혈"회색 물질 대신. Unicloud는 재능있는 사람들, 지식 경제를 구축하는 것과 같은 인간의 가치에 대한 국내 및 국제기구 및 기업의 수렴을 창출하기로 결심 한 결과, Tien Tien도 먼저 사람들을위한 지속 가능한 개발 방향을 갖는 바람도 있습니다. 이 목표를 실현하면서, Unicloud는 곧 고도로 전문화 된 인적 자원을 생산할 수있는 재능을 육성하고 발전시키기위한 전략을 세웠으며, 금융 생태계의 개발 요구를 점점 더 확장하고 있습니다. 세계 범위. 특히, 핵심 플랫폼은 국제 표준 환경을 구축하여 재능을 끌어 들이고, 국가의 좋은 사람들을위한 재능 "보육"을 만들고 국제적으로 공부하고 연구 할 수있는 것입니다. 국제 표준에 따른 건설 기술에 관한 대학은 Unicloud Group의 견고한 개발 전략입니다. 2022 년에 Unicloud는 대학과 R &amp; D 연구 센터의 건설을 깨닫기 시작했습니다. Unicloud Technology Group의 정보에 따르면,이 부서는 베트남의 고품질 교육 협력 협력에 서명하기 위해 세계 여러 주요 기술 교육 기관과 성공적으로 협상 해 왔습니다. 따라서 Unicloud University of Technology는 Quang Nam에 재능있는 학생들을 유지하는 대학에서 가장 높은 국제 표준으로 지어졌습니다. Unicloud Technology Group의 투자를 통해 베트남에서 처음으로 공부, 연구 또는 연주를위한 "스마트 대학 단지"로 보일 것입니다. 양질의 인적 자원, 강력한 전문 지식 및 사회에 기여하려는 욕구. 대학 외에도 Unicloud는 R &amp; D 리서치 센터를 구축했습니다. 이것은 베트남까지 세계 기술 산업의 전문가와 뛰어난 과학자들을위한 모임 장소가 될 것입니다. Unicloud는 대학 및 R &amp; D 연구 센터를 개최하는 Unicloud는 매년 수천 개의 재능을 훈련시키는 것을 목표로하며, 이것은 미래의 물 기술 가정의 발전에 기여하는 귀중한 "보물"입니다. Unicloud University of Technology 및 R &amp; D Research Center는 인적 자원을 육성하고 재능을 키울 수있는 장소가 될 것을 약속합니다. 지식 경제에서 멈추지 않고 교육 개발, Unicloud는 또한 보존, 박물관, 유산 디지털화, 문화 제품 창출과 같은 더 큰 목표를 가지고 있습니다. 새로 깊이는 경제적 가치가 높으며 국가뿐만 아니라 국제에도 널리 퍼져 있습니다. 투기장. 현재 개발 및 통합의 맥락에서, Unicloud 기술 응용 프로그램과 창의적 산업의 발전과 관련하여 문화 관광 산업은 문화 유산을 실제로 사회 경제적 개발을위한 중요한 자원으로 만들어 사회 경제적 발전을위한 중요한 자원으로 만들어 지속 가능하게 발전 할 수있는 탄탄한 기초를 만들 것입니다. 이와 함께, Unicloud는 또한 획기적인 솔루션을 연구하고 제공하는 데있어 시장 석유를 선도하여 베트남 및 전 세계에서 IoT, AI 또는 Robotic Devices와 같은 분야에서 디지털 경제의 발전에 기여합니다. 전자 정부 솔루션 4.0; e- 컴퓨터, 지불 게이트웨이; 부동산 및 건강 기술; 공유 경제 솔루션; 특히 생태계는 디지털 뱅킹, 핀 테크, 부동산 및 보험과 같은 비즈니스의 수를 전환하여 베트남인의 삶을 개선하는 데 기여합니다. 체계적인 전략과 빠르지 만 확실히 유니 클라우드는 매일 디지털 정부와 베트남의 디지털 경제를 향한 전자 정부 건설에 기여하기 위해 노력하고 있습니다. 가까운 시일 내에, 일련의 스마트 시티와 관련된 매달린 쿠그 베트남의 이미지는 국제적인 친구들을 끌어들이는 하이라이트가 될 것이며, 성공은 기술 기업과 후추의 상당한 기여를 가지고 있습니다. 일반적으로 Unicloud. Hoang Mai</v>
      </c>
    </row>
    <row r="79" spans="1:8" ht="15.75" customHeight="1" x14ac:dyDescent="0.3">
      <c r="A79" s="1">
        <v>77</v>
      </c>
      <c r="B79" s="2" t="s">
        <v>277</v>
      </c>
      <c r="C79" s="2" t="str">
        <f ca="1">IFERROR(__xludf.DUMMYFUNCTION("GOOGLETRANSLATE(B79,""vi"",""ko"")"),"베트남 국제 패션 투어 - 2022 년 가장 예상되는 패션쇼")</f>
        <v>베트남 국제 패션 투어 - 2022 년 가장 예상되는 패션쇼</v>
      </c>
      <c r="D79" s="2" t="s">
        <v>278</v>
      </c>
      <c r="E79" s="2" t="str">
        <f ca="1">IFERROR(__xludf.DUMMYFUNCTION("GOOGLETRANSLATE(D79,""vi"",""ko"")"),"2022 년 6 월 5 일")</f>
        <v>2022 년 6 월 5 일</v>
      </c>
      <c r="F79" s="3" t="s">
        <v>279</v>
      </c>
      <c r="G79" s="2" t="s">
        <v>280</v>
      </c>
      <c r="H79" s="2" t="str">
        <f ca="1">IFERROR(__xludf.DUMMYFUNCTION("GOOGLETRANSLATE(G79,""vi"",""ko"")")," 6 월 4 일, 베트남 국제 패션 투어 (VIIFT) 발표는 하노이에서 열렸으며 대중의 관심을 받았다. 브랜드에서 눈을 사로 잡는 컬렉션으로 많은 감정적 수준을 통해 시청자를 이끌어내는 프로그램 : S Designer House는 북쪽 - 중앙 - 남쪽의 문화를 수렴합니다. Van Hien은 과거의 어두운 공간을 열었습니다. Tuyet Nhung 신부는 아시아 여성의 아름다움을 존중하며, 베트남의 국가 정체성을 ""꿈은 실현 - 현실이되기위한 꿈""컬"&amp;"렉션으로 보존합니다. 특히, 발표 행사에서 3 개 학교의 패션 디자인을 전공하는 엘리트 학생들은 하노이 건축 대학교, 산업용 미술 대학교, 하노이 오픈 대학교 (Hanoi Open University)는 밝은 디자인을 시작했습니다. 아이디어, 형태, 바느질, 첨부 파일은 모두 섬세하고 인상적으로 처리되어 팬들이 베트남 패션의 미래에 대한 많은 기대를 가지고 있습니다. 특히, 공연은 브랜드 C : EHKO의 인상적인 헤어 컬렉션을 조합하여 팬들에게 독특한"&amp;" 패션 경험을 제공합니다. 이 행사에서 주최측은 베트남 국제 패션 투어의 하이라이트를 발표했습니다. VIFT는 Voyage Group과 IEX Group이 주최 한 SE Designer House International Fashion Brand 및 Voyage Talent Development Academy (Voyage Academy)의 조정으로 주최합니다. Vift는 매년 시즌의 패션 오리엔테이션을 목표로 매년 4 개의 쇼를 개최합니다. 각 쇼는 "&amp;"깨끗한 자연의 아름다움이나 현대 생활로 유명한 곳에서 유명한 곳에서 멈출 것입니다. 베트남 국제 패션 투어에서 패션쇼는 원시적이고 웅장한 자연의 아름다움과 독특하고 인상적인 건축 작품을 사용하여 캣워크로 관광과 결합 된 패션 경험을 만들 때 제한이 없습니다. 청중에게 독특합니다. 특히, 이것은 디자이너, 패션 및 대중을 연결하는 장소 일뿐 만 아니라 패션 스토리를 통해 국제 대중과 베트남 사람들의 이미지를 퍼 뜨리고, 존중하고 홍보하는 사명입니다. 베트"&amp;"남 국제 패션 투어는 2022 년과 2023 년에 Quang Ninh (2022 년 8 월 28 일), Lao Cai (2022 년 10 월 30 일), 하노이 (2022 년 12 월 25 일 -2 월 31 일), Hoa Binh (6 월 25, 2023), Ninh Binh (2023 년 8 월 27 일). 40 개의 브랜드/ 디자이너와 쇼에 참여하는 1,000 개의 모델이있는 8 개의 쇼가 있습니다. Vift는 8 개의 쇼 외에도 발표 시상식, 자원"&amp;" 봉사자 프로그램 ""학교에 가기 위해"", 경쟁, 모델링 모델 캐스팅, 이해하기 위해 찾을 수있는 쇼와 같은 일련의 풍부하고 의미있는 동반자도 있습니다. 국가의 전통적인 문화적 가치 ... 자연 및 도시 경관은 특별한 캣워크가 될뿐만 아니라 패션, 목적지뿐만 아니라 문화 및 요리에도 스프레드 효과를 만듭니다. 베트남 국제 패션 투어에 나타나는 컬렉션은 주제를 따르며, 주요 장소에서 영감을 얻은 주제, 풍경, 공연 공간, 지역의 문화 공간에 따라 가져올"&amp;" 것입니다. 새로운 패션 트렌드를 업데이트 할뿐만 아니라 Vift는이 나라의 많은 유명한 랜드 마크에서 열린 패션 쇼를 통해 베트남 문화와 관광을 홍보하는 데 중점을두고 있으며, 클릭에 기여합니다. 국내 관광 교량과 자연 이미지를 홍보하는 베트남 사람들은 국제에 더 가깝습니다. 공공의. 게다가 Vift는 또한 국내 및 국제 디자이너의 독특한 패션 아이디어를 존중하여 스트로크에서 새로운 영감을 얻고 전송 패션의 삭감을 찾는 것을 목표로합니다. 동시에, 패"&amp;"션의 아름다움을 사용하여 관광과 관광과 문화의 동반자와 발전도 마찬가지입니다. 각 쇼는 주요 패션 축제와 경험 쇼가있는 각 Viert 땅의 역사적 문화에 대한 흥미롭고 자세한 이야기를 들려줍니다. 문화적 특징은 패션, 무대에서 삐걱 거리고 패션 소개 및 관광 홍보에 담겨 있습니다. 원주민의 아름다움은 패션을 영감을 얻고 원래의 지점에 패션을 가져오고 아름다운 자연 경관과 국가의 전통적인 문화적 아름다움을 보존한다는 메시지를 전달합니다. Viert는 패션"&amp;"에 대한 사랑을 대중에게 전파하고 현지 자원을 검색하고 육성 할 것으로 기대합니다.")</f>
        <v xml:space="preserve"> 6 월 4 일, 베트남 국제 패션 투어 (VIIFT) 발표는 하노이에서 열렸으며 대중의 관심을 받았다. 브랜드에서 눈을 사로 잡는 컬렉션으로 많은 감정적 수준을 통해 시청자를 이끌어내는 프로그램 : S Designer House는 북쪽 - 중앙 - 남쪽의 문화를 수렴합니다. Van Hien은 과거의 어두운 공간을 열었습니다. Tuyet Nhung 신부는 아시아 여성의 아름다움을 존중하며, 베트남의 국가 정체성을 "꿈은 실현 - 현실이되기위한 꿈"컬렉션으로 보존합니다. 특히, 발표 행사에서 3 개 학교의 패션 디자인을 전공하는 엘리트 학생들은 하노이 건축 대학교, 산업용 미술 대학교, 하노이 오픈 대학교 (Hanoi Open University)는 밝은 디자인을 시작했습니다. 아이디어, 형태, 바느질, 첨부 파일은 모두 섬세하고 인상적으로 처리되어 팬들이 베트남 패션의 미래에 대한 많은 기대를 가지고 있습니다. 특히, 공연은 브랜드 C : EHKO의 인상적인 헤어 컬렉션을 조합하여 팬들에게 독특한 패션 경험을 제공합니다. 이 행사에서 주최측은 베트남 국제 패션 투어의 하이라이트를 발표했습니다. VIFT는 Voyage Group과 IEX Group이 주최 한 SE Designer House International Fashion Brand 및 Voyage Talent Development Academy (Voyage Academy)의 조정으로 주최합니다. Vift는 매년 시즌의 패션 오리엔테이션을 목표로 매년 4 개의 쇼를 개최합니다. 각 쇼는 깨끗한 자연의 아름다움이나 현대 생활로 유명한 곳에서 유명한 곳에서 멈출 것입니다. 베트남 국제 패션 투어에서 패션쇼는 원시적이고 웅장한 자연의 아름다움과 독특하고 인상적인 건축 작품을 사용하여 캣워크로 관광과 결합 된 패션 경험을 만들 때 제한이 없습니다. 청중에게 독특합니다. 특히, 이것은 디자이너, 패션 및 대중을 연결하는 장소 일뿐 만 아니라 패션 스토리를 통해 국제 대중과 베트남 사람들의 이미지를 퍼 뜨리고, 존중하고 홍보하는 사명입니다. 베트남 국제 패션 투어는 2022 년과 2023 년에 Quang Ninh (2022 년 8 월 28 일), Lao Cai (2022 년 10 월 30 일), 하노이 (2022 년 12 월 25 일 -2 월 31 일), Hoa Binh (6 월 25, 2023), Ninh Binh (2023 년 8 월 27 일). 40 개의 브랜드/ 디자이너와 쇼에 참여하는 1,000 개의 모델이있는 8 개의 쇼가 있습니다. Vift는 8 개의 쇼 외에도 발표 시상식, 자원 봉사자 프로그램 "학교에 가기 위해", 경쟁, 모델링 모델 캐스팅, 이해하기 위해 찾을 수있는 쇼와 같은 일련의 풍부하고 의미있는 동반자도 있습니다. 국가의 전통적인 문화적 가치 ... 자연 및 도시 경관은 특별한 캣워크가 될뿐만 아니라 패션, 목적지뿐만 아니라 문화 및 요리에도 스프레드 효과를 만듭니다. 베트남 국제 패션 투어에 나타나는 컬렉션은 주제를 따르며, 주요 장소에서 영감을 얻은 주제, 풍경, 공연 공간, 지역의 문화 공간에 따라 가져올 것입니다. 새로운 패션 트렌드를 업데이트 할뿐만 아니라 Vift는이 나라의 많은 유명한 랜드 마크에서 열린 패션 쇼를 통해 베트남 문화와 관광을 홍보하는 데 중점을두고 있으며, 클릭에 기여합니다. 국내 관광 교량과 자연 이미지를 홍보하는 베트남 사람들은 국제에 더 가깝습니다. 공공의. 게다가 Vift는 또한 국내 및 국제 디자이너의 독특한 패션 아이디어를 존중하여 스트로크에서 새로운 영감을 얻고 전송 패션의 삭감을 찾는 것을 목표로합니다. 동시에, 패션의 아름다움을 사용하여 관광과 관광과 문화의 동반자와 발전도 마찬가지입니다. 각 쇼는 주요 패션 축제와 경험 쇼가있는 각 Viert 땅의 역사적 문화에 대한 흥미롭고 자세한 이야기를 들려줍니다. 문화적 특징은 패션, 무대에서 삐걱 거리고 패션 소개 및 관광 홍보에 담겨 있습니다. 원주민의 아름다움은 패션을 영감을 얻고 원래의 지점에 패션을 가져오고 아름다운 자연 경관과 국가의 전통적인 문화적 아름다움을 보존한다는 메시지를 전달합니다. Viert는 패션에 대한 사랑을 대중에게 전파하고 현지 자원을 검색하고 육성 할 것으로 기대합니다.</v>
      </c>
    </row>
    <row r="80" spans="1:8" ht="15.75" customHeight="1" x14ac:dyDescent="0.3">
      <c r="A80" s="1">
        <v>78</v>
      </c>
      <c r="B80" s="2" t="s">
        <v>281</v>
      </c>
      <c r="C80" s="2" t="str">
        <f ca="1">IFERROR(__xludf.DUMMYFUNCTION("GOOGLETRANSLATE(B80,""vi"",""ko"")"),"베트남 국제 패션 투어에서 8 개의 대형 패션쇼")</f>
        <v>베트남 국제 패션 투어에서 8 개의 대형 패션쇼</v>
      </c>
      <c r="D80" s="2" t="s">
        <v>278</v>
      </c>
      <c r="E80" s="2" t="str">
        <f ca="1">IFERROR(__xludf.DUMMYFUNCTION("GOOGLETRANSLATE(D80,""vi"",""ko"")"),"2022 년 6 월 5 일")</f>
        <v>2022 년 6 월 5 일</v>
      </c>
      <c r="F80" s="3" t="s">
        <v>282</v>
      </c>
      <c r="G80" s="2" t="s">
        <v>283</v>
      </c>
      <c r="H80" s="2" t="str">
        <f ca="1">IFERROR(__xludf.DUMMYFUNCTION("GOOGLETRANSLATE(G80,""vi"",""ko"")")," 6 월 4 일, 베트남 국제 패션 투어 (VIIFT) 발표는 하노이에서 열렸으며 대중의 관심을 받았다. 브랜드에서 눈을 사로 잡는 컬렉션으로 많은 감정적 수준을 통해 시청자를 이끌어내는 프로그램 : S Designer House는 북쪽 - 중앙 - 남쪽의 문화를 수렴합니다. Van Hien은 과거의 어두운 공간을 열었습니다. Tuyet Nhung 신부는 아시아 여성의 아름다움을 존중하며, 베트남의 국가 정체성을 ""꿈은 실현 - 현실이되기위한 꿈""컬"&amp;"렉션으로 보존합니다. 특히, 발표 행사에서 3 개 학교의 패션 디자인을 전공하는 엘리트 학생들은 하노이 건축 대학교, 산업용 미술 대학교, 하노이 오픈 대학교 (Hanoi Open University)는 밝은 디자인을 시작했습니다. 아이디어, 형태, 바느질, 첨부 파일은 모두 섬세하고 인상적으로 처리되어 팬들이 베트남 패션의 미래에 대한 많은 기대를 가지고 있습니다. 특히, 공연은 브랜드 C : EHKO의 인상적인 헤어 컬렉션을 조합하여 팬들에게 독특한"&amp;" 패션 경험을 제공합니다. 이 행사에서 주최측은 베트남 국제 패션 투어의 하이라이트를 발표했습니다. VIFT는 Voyage Group과 IEX Group이 주최 한 SE Designer House International Fashion Brand 및 Voyage Talent Development Academy (Voyage Academy)의 조정으로 주최합니다. Vift는 매년 시즌의 패션 오리엔테이션을 목표로 매년 4 개의 쇼를 개최합니다. 베트남 국"&amp;"제 패션 투어에서 패션쇼는 깨끗하고 야생 자연의 아름다움과 독특하고 인상적인 건축 작품을 사용하여 캣워크로 관광과 결합 된 패션 경험을 만들 때 제한이 없습니다. 청중에게 독특합니다. 각 쇼는 깨끗한 자연의 아름다움이나 현대 생활로 유명한 곳에서 유명한 곳에서 멈출 것입니다. 특히, 이것은 디자이너, 패션 및 대중을 연결하는 장소 일뿐 만 아니라 패션 스토리를 통해 국제 대중과 베트남 사람들의 이미지를 퍼 뜨리고, 존중하고 홍보하는 사명입니다. 베트남 "&amp;"국제 패션 투어는 2022 년과 2023 년에 Quang Ninh (2022 년 8 월 28 일), Lao Cai (2022 년 10 월 30 일), 하노이 (2022 년 12 월 25 일 -2 월 31 일), Hoa Binh (6 월 25, 2023), Ninh Binh (2023 년 8 월 27 일). 40 개의 브랜드/ 디자이너와 쇼에 참여하는 1,000 개의 모델이있는 8 개의 쇼가 있습니다. Vift는 8 개의 쇼 외에도 발표 시상식, 자원 봉"&amp;"사자 프로그램 ""학교에 가기 위해"", 경쟁, 모델링 모델 캐스팅, 이해하기 위해 찾을 수있는 쇼와 같은 일련의 풍부하고 의미있는 동반자도 있습니다. 국가의 전통적인 문화적 가치 ... 자연 및 도시 경관은 특별한 캣워크가 될뿐만 아니라 패션, 목적지뿐만 아니라 문화 및 요리에도 스프레드 효과를 만듭니다. 베트남 국제 패션 투어에 나타나는 컬렉션은 주제를 따르며, 주요 장소에서 영감을 얻은 주제, 풍경, 공연 공간, 지역의 문화 공간에 따라 가져올 것"&amp;"입니다. 새로운 패션 트렌드를 업데이트 할뿐만 아니라 Vift는이 나라의 많은 유명한 랜드 마크에서 열린 패션 쇼를 통해 베트남 문화와 관광을 홍보하는 데 중점을두고 있으며, 클릭에 기여합니다. 국내 관광 교량과 자연 이미지를 홍보하는 베트남 사람들은 국제에 더 가깝습니다. 공공의. 게다가 Vift는 또한 국내 및 국제 디자이너의 독특한 패션 아이디어를 존중하여 스트로크에서 새로운 영감을 얻고 전송 패션의 삭감을 찾는 것을 목표로합니다. 동시에, 패션의"&amp;" 아름다움을 사용하여 관광과 관광과 문화의 동반자와 발전도 마찬가지입니다. 각 쇼는 주요 패션 축제와 경험 쇼가있는 각 Viert 땅의 역사적 문화에 대한 흥미롭고 자세한 이야기를 들려줍니다. 문화적 특징은 패션, 무대에서 삐걱 거리고 패션 소개 및 관광 홍보에 담겨 있습니다. 원주민의 아름다움은 패션을 영감을 얻고 원래의 지점에 패션을 가져오고 아름다운 자연 경관과 국가의 전통적인 문화적 아름다움을 보존한다는 메시지를 전달합니다. Viert는 패션에 "&amp;"대한 사랑을 대중에게 전파하고 현지 자원을 검색하고 육성 할 것으로 기대합니다. 베트남 국제 패션 투어 (Vietnam International Fashion Tour)의 디자이너 르 트란 DAC NGOC -“베트남은 많은 화려한 자연 경관이 만들어졌으며 이것은 항상 패션에 대한 끝없는 영감의 원천입니다. 한편, 전통적인 패션쇼는 종종 공간이 좁은 실내에서 개최되며, 패션 경험의 혁신이 부족한 것은 자연의 아름다움을 이용하지 않습니다. Voyage Gr"&amp;"oup은 패션을 통해 관광을 홍보하려는 열망으로 IEX 그룹과 함께이 투어를 조직하기로 결정했습니다. "" 베트남 국제 패션 투어의 선임 고문 인 Pham Vu Thuong Nhung 건축가 Pham Vu Thuong Nhung은 다음과 같이 덧붙였습니다.“새로운 패션 트렌드를 업데이트 할뿐만 아니라 베트남 국제 패션 투어는 패션을 통해 베트남 문화와 관광을 홍보하는 임무를 가지고 있습니다. 그곳에서 국내 관광을 자극하는 데 기여하고 국제 대중과 더 가"&amp;"까운 자연과 베트남인의 이미지를 홍보합니다.” 특히, 이것은 가상 현실 기술을 적용한 베트남 최초의 패션 프로젝트입니다. Vieft는 다음을 포함하여 ""가상 우주""를 개설 할 것입니다 : 베트남의 모든 최초 산업을위한 가상 쇼핑 센터, 가상 패션 캣워크 및 문화 행사도 공중에서 열립니다. 가상 현실 ... 팬들에게 패션 4.0의 분위기를 가져다 줄 약속 Covid-19 전염병 이후 베트남 패션 관광에 대한 낙관적 인 밝은 장소가되었습니다. BTC 베"&amp;"트남 국제 패션 투어의 책임자 인 IEX Group의 총괄 이사 인 Nguyen Thang Long은 베트남에서 처음으로 가상 현실 공간에 적용되고 악용 된 패션 프로젝트를 확인했습니다. “일련의 패션 행사와 병행하여 국가의 긴 마일에있는 풍경에서 라이브로 진행되며, 문화 - 패션 행사는 수출 된 최초의 가상 쇼핑 센터의 주요 단계에서 열릴 것입니다. 현재 베트남. 결과적으로 지리적 또는 시간 제한없이 전 세계의 패션 추종자에게 도달 할 수 있습니다. "&amp;"동시에, 내용이 디지털 및 클라우드 스토리지로 변환 될 때 문화적, 예술적 가치를 보존하는 능력을 향상시킵니다.”라고 Nguyen Thang Long은 공유했습니다. 조직의 전례없는 특수 포인트, Catwalk, 공연 모델, 의미있는 메시지에 대한 독특한 컬렉션 및 가상 기술의 적용 ... 베트남 국제 패션 투어는 2022 년에 가장 기대되는 일련의 쇼가됩니다.")</f>
        <v xml:space="preserve"> 6 월 4 일, 베트남 국제 패션 투어 (VIIFT) 발표는 하노이에서 열렸으며 대중의 관심을 받았다. 브랜드에서 눈을 사로 잡는 컬렉션으로 많은 감정적 수준을 통해 시청자를 이끌어내는 프로그램 : S Designer House는 북쪽 - 중앙 - 남쪽의 문화를 수렴합니다. Van Hien은 과거의 어두운 공간을 열었습니다. Tuyet Nhung 신부는 아시아 여성의 아름다움을 존중하며, 베트남의 국가 정체성을 "꿈은 실현 - 현실이되기위한 꿈"컬렉션으로 보존합니다. 특히, 발표 행사에서 3 개 학교의 패션 디자인을 전공하는 엘리트 학생들은 하노이 건축 대학교, 산업용 미술 대학교, 하노이 오픈 대학교 (Hanoi Open University)는 밝은 디자인을 시작했습니다. 아이디어, 형태, 바느질, 첨부 파일은 모두 섬세하고 인상적으로 처리되어 팬들이 베트남 패션의 미래에 대한 많은 기대를 가지고 있습니다. 특히, 공연은 브랜드 C : EHKO의 인상적인 헤어 컬렉션을 조합하여 팬들에게 독특한 패션 경험을 제공합니다. 이 행사에서 주최측은 베트남 국제 패션 투어의 하이라이트를 발표했습니다. VIFT는 Voyage Group과 IEX Group이 주최 한 SE Designer House International Fashion Brand 및 Voyage Talent Development Academy (Voyage Academy)의 조정으로 주최합니다. Vift는 매년 시즌의 패션 오리엔테이션을 목표로 매년 4 개의 쇼를 개최합니다. 베트남 국제 패션 투어에서 패션쇼는 깨끗하고 야생 자연의 아름다움과 독특하고 인상적인 건축 작품을 사용하여 캣워크로 관광과 결합 된 패션 경험을 만들 때 제한이 없습니다. 청중에게 독특합니다. 각 쇼는 깨끗한 자연의 아름다움이나 현대 생활로 유명한 곳에서 유명한 곳에서 멈출 것입니다. 특히, 이것은 디자이너, 패션 및 대중을 연결하는 장소 일뿐 만 아니라 패션 스토리를 통해 국제 대중과 베트남 사람들의 이미지를 퍼 뜨리고, 존중하고 홍보하는 사명입니다. 베트남 국제 패션 투어는 2022 년과 2023 년에 Quang Ninh (2022 년 8 월 28 일), Lao Cai (2022 년 10 월 30 일), 하노이 (2022 년 12 월 25 일 -2 월 31 일), Hoa Binh (6 월 25, 2023), Ninh Binh (2023 년 8 월 27 일). 40 개의 브랜드/ 디자이너와 쇼에 참여하는 1,000 개의 모델이있는 8 개의 쇼가 있습니다. Vift는 8 개의 쇼 외에도 발표 시상식, 자원 봉사자 프로그램 "학교에 가기 위해", 경쟁, 모델링 모델 캐스팅, 이해하기 위해 찾을 수있는 쇼와 같은 일련의 풍부하고 의미있는 동반자도 있습니다. 국가의 전통적인 문화적 가치 ... 자연 및 도시 경관은 특별한 캣워크가 될뿐만 아니라 패션, 목적지뿐만 아니라 문화 및 요리에도 스프레드 효과를 만듭니다. 베트남 국제 패션 투어에 나타나는 컬렉션은 주제를 따르며, 주요 장소에서 영감을 얻은 주제, 풍경, 공연 공간, 지역의 문화 공간에 따라 가져올 것입니다. 새로운 패션 트렌드를 업데이트 할뿐만 아니라 Vift는이 나라의 많은 유명한 랜드 마크에서 열린 패션 쇼를 통해 베트남 문화와 관광을 홍보하는 데 중점을두고 있으며, 클릭에 기여합니다. 국내 관광 교량과 자연 이미지를 홍보하는 베트남 사람들은 국제에 더 가깝습니다. 공공의. 게다가 Vift는 또한 국내 및 국제 디자이너의 독특한 패션 아이디어를 존중하여 스트로크에서 새로운 영감을 얻고 전송 패션의 삭감을 찾는 것을 목표로합니다. 동시에, 패션의 아름다움을 사용하여 관광과 관광과 문화의 동반자와 발전도 마찬가지입니다. 각 쇼는 주요 패션 축제와 경험 쇼가있는 각 Viert 땅의 역사적 문화에 대한 흥미롭고 자세한 이야기를 들려줍니다. 문화적 특징은 패션, 무대에서 삐걱 거리고 패션 소개 및 관광 홍보에 담겨 있습니다. 원주민의 아름다움은 패션을 영감을 얻고 원래의 지점에 패션을 가져오고 아름다운 자연 경관과 국가의 전통적인 문화적 아름다움을 보존한다는 메시지를 전달합니다. Viert는 패션에 대한 사랑을 대중에게 전파하고 현지 자원을 검색하고 육성 할 것으로 기대합니다. 베트남 국제 패션 투어 (Vietnam International Fashion Tour)의 디자이너 르 트란 DAC NGOC -“베트남은 많은 화려한 자연 경관이 만들어졌으며 이것은 항상 패션에 대한 끝없는 영감의 원천입니다. 한편, 전통적인 패션쇼는 종종 공간이 좁은 실내에서 개최되며, 패션 경험의 혁신이 부족한 것은 자연의 아름다움을 이용하지 않습니다. Voyage Group은 패션을 통해 관광을 홍보하려는 열망으로 IEX 그룹과 함께이 투어를 조직하기로 결정했습니다. " 베트남 국제 패션 투어의 선임 고문 인 Pham Vu Thuong Nhung 건축가 Pham Vu Thuong Nhung은 다음과 같이 덧붙였습니다.“새로운 패션 트렌드를 업데이트 할뿐만 아니라 베트남 국제 패션 투어는 패션을 통해 베트남 문화와 관광을 홍보하는 임무를 가지고 있습니다. 그곳에서 국내 관광을 자극하는 데 기여하고 국제 대중과 더 가까운 자연과 베트남인의 이미지를 홍보합니다.” 특히, 이것은 가상 현실 기술을 적용한 베트남 최초의 패션 프로젝트입니다. Vieft는 다음을 포함하여 "가상 우주"를 개설 할 것입니다 : 베트남의 모든 최초 산업을위한 가상 쇼핑 센터, 가상 패션 캣워크 및 문화 행사도 공중에서 열립니다. 가상 현실 ... 팬들에게 패션 4.0의 분위기를 가져다 줄 약속 Covid-19 전염병 이후 베트남 패션 관광에 대한 낙관적 인 밝은 장소가되었습니다. BTC 베트남 국제 패션 투어의 책임자 인 IEX Group의 총괄 이사 인 Nguyen Thang Long은 베트남에서 처음으로 가상 현실 공간에 적용되고 악용 된 패션 프로젝트를 확인했습니다. “일련의 패션 행사와 병행하여 국가의 긴 마일에있는 풍경에서 라이브로 진행되며, 문화 - 패션 행사는 수출 된 최초의 가상 쇼핑 센터의 주요 단계에서 열릴 것입니다. 현재 베트남. 결과적으로 지리적 또는 시간 제한없이 전 세계의 패션 추종자에게 도달 할 수 있습니다. 동시에, 내용이 디지털 및 클라우드 스토리지로 변환 될 때 문화적, 예술적 가치를 보존하는 능력을 향상시킵니다.”라고 Nguyen Thang Long은 공유했습니다. 조직의 전례없는 특수 포인트, Catwalk, 공연 모델, 의미있는 메시지에 대한 독특한 컬렉션 및 가상 기술의 적용 ... 베트남 국제 패션 투어는 2022 년에 가장 기대되는 일련의 쇼가됩니다.</v>
      </c>
    </row>
    <row r="81" spans="1:8" ht="15.75" customHeight="1" x14ac:dyDescent="0.3">
      <c r="A81" s="1">
        <v>79</v>
      </c>
      <c r="B81" s="2" t="s">
        <v>284</v>
      </c>
      <c r="C81" s="2" t="str">
        <f ca="1">IFERROR(__xludf.DUMMYFUNCTION("GOOGLETRANSLATE(B81,""vi"",""ko"")"),"칠면조 인플레이션 73%")</f>
        <v>칠면조 인플레이션 73%</v>
      </c>
      <c r="D81" s="2" t="s">
        <v>278</v>
      </c>
      <c r="E81" s="2" t="str">
        <f ca="1">IFERROR(__xludf.DUMMYFUNCTION("GOOGLETRANSLATE(D81,""vi"",""ko"")"),"2022 년 6 월 5 일")</f>
        <v>2022 년 6 월 5 일</v>
      </c>
      <c r="F81" s="3" t="s">
        <v>285</v>
      </c>
      <c r="H81" s="2"/>
    </row>
    <row r="82" spans="1:8" ht="15.75" customHeight="1" x14ac:dyDescent="0.3">
      <c r="A82" s="1">
        <v>80</v>
      </c>
      <c r="B82" s="2" t="s">
        <v>286</v>
      </c>
      <c r="C82" s="2" t="str">
        <f ca="1">IFERROR(__xludf.DUMMYFUNCTION("GOOGLETRANSLATE(B82,""vi"",""ko"")"),"WSJ : 미국의 분유 부족은 몇 주 동안 지속됩니다.")</f>
        <v>WSJ : 미국의 분유 부족은 몇 주 동안 지속됩니다.</v>
      </c>
      <c r="D82" s="2" t="s">
        <v>278</v>
      </c>
      <c r="E82" s="2" t="str">
        <f ca="1">IFERROR(__xludf.DUMMYFUNCTION("GOOGLETRANSLATE(D82,""vi"",""ko"")"),"2022 년 6 월 5 일")</f>
        <v>2022 년 6 월 5 일</v>
      </c>
      <c r="F82" s="3" t="s">
        <v>287</v>
      </c>
      <c r="H82" s="2"/>
    </row>
    <row r="83" spans="1:8" ht="15.75" customHeight="1" x14ac:dyDescent="0.3">
      <c r="A83" s="1">
        <v>81</v>
      </c>
      <c r="B83" s="2" t="s">
        <v>288</v>
      </c>
      <c r="C83" s="2" t="str">
        <f ca="1">IFERROR(__xludf.DUMMYFUNCTION("GOOGLETRANSLATE(B83,""vi"",""ko"")"),"'유가 증권은 단기 일뿐입니다'")</f>
        <v>'유가 증권은 단기 일뿐입니다'</v>
      </c>
      <c r="D83" s="2" t="s">
        <v>278</v>
      </c>
      <c r="E83" s="2" t="str">
        <f ca="1">IFERROR(__xludf.DUMMYFUNCTION("GOOGLETRANSLATE(D83,""vi"",""ko"")"),"2022 년 6 월 5 일")</f>
        <v>2022 년 6 월 5 일</v>
      </c>
      <c r="F83" s="3" t="s">
        <v>289</v>
      </c>
      <c r="H83" s="2"/>
    </row>
    <row r="84" spans="1:8" ht="15.75" customHeight="1" x14ac:dyDescent="0.3">
      <c r="A84" s="1">
        <v>82</v>
      </c>
      <c r="B84" s="2" t="s">
        <v>290</v>
      </c>
      <c r="C84" s="2" t="str">
        <f ca="1">IFERROR(__xludf.DUMMYFUNCTION("GOOGLETRANSLATE(B84,""vi"",""ko"")"),"베트남 관광 홍보 패션쇼에 참여하는 1000 개 모델")</f>
        <v>베트남 관광 홍보 패션쇼에 참여하는 1000 개 모델</v>
      </c>
      <c r="D84" s="2" t="s">
        <v>278</v>
      </c>
      <c r="E84" s="2" t="str">
        <f ca="1">IFERROR(__xludf.DUMMYFUNCTION("GOOGLETRANSLATE(D84,""vi"",""ko"")"),"2022 년 6 월 5 일")</f>
        <v>2022 년 6 월 5 일</v>
      </c>
      <c r="F84" s="3" t="s">
        <v>291</v>
      </c>
      <c r="G84" s="2" t="s">
        <v>292</v>
      </c>
      <c r="H84" s="2" t="str">
        <f ca="1">IFERROR(__xludf.DUMMYFUNCTION("GOOGLETRANSLATE(G84,""vi"",""ko"")")," 6 월 4 일, 베트남 국제 패션 투어 (VIIFT) 발표는 하노이에서 열렸으며 대중의 관심을 받았다. 브랜드에서 눈을 사로 잡는 컬렉션으로 많은 감정적 수준을 통해 시청자를 이끌어내는 프로그램 : S Designer House는 북쪽 - 중앙 - 남쪽의 문화를 수렴합니다. Van Hien은 과거의 어두운 공간을 열었습니다. Tuyet Nhung 신부는 아시아 여성의 아름다움을 존중하며, 베트남의 국가 정체성을 ""꿈은 실현 - 현실이되기위한 꿈""컬"&amp;"렉션으로 보존합니다. 특히, 발표 행사에서 3 개 학교의 패션 디자인을 전공하는 엘리트 학생들은 하노이 건축 대학교, 산업용 미술 대학교, 하노이 오픈 대학교 (Hanoi Open University)는 밝은 디자인을 시작했습니다. 아이디어, 형태, 바느질, 첨부 파일은 모두 섬세하고 인상적으로 처리되어 팬들이 베트남 패션의 미래에 대한 많은 기대를 가지고 있습니다. 특히, 공연은 브랜드 C : EHKO의 인상적인 헤어 컬렉션을 조합하여 팬들에게 독특한"&amp;" 패션 경험을 제공합니다. 이 행사에서 주최측은 베트남 국제 패션 투어의 하이라이트를 발표했습니다. 이것은 SE Designer House International Fashion Brand 및 Voyage Talent Development Academy (Voyage Academy)의 조정으로 Voyage Group과 IEX Group이 주최 한 투어입니다. Vift는 매년 시즌의 패션 오리엔테이션을 목표로 매년 4 개의 쇼를 개최합니다. 각 쇼는 깨끗"&amp;"한 자연의 아름다움이나 현대 생활로 유명한 곳에서 유명한 곳에서 멈출 것입니다. BTC 베트남 국제 패션 투어는 2022 년과 2023 년 동안 8 개의 쇼에서 40 개 브랜드의 독특한 디자인에 1,000 개의 모델이 참여할 것이라고 밝혔다. 베트남 국제 패션 투어는 5 개 주와 도시를 중지 할 것이다. 2022 년과 2023 년 8 월 28 일. , 2022), Lao Cai (2022 년 10 월 30 일), 하노이 (2022 년 12 월 25 일 "&amp;"-2023 년 12 월 31 일), Hoa Binh (25/25/06/2023), Ninh Binh (2023 년 8 월 27 일). Vift는 8 개의 쇼 외에도 발표 시상식, 자원 봉사자 프로그램 ""학교에 가기 위해"", 경쟁, 모델링 모델 캐스팅, 이해하기 위해 찾을 수있는 쇼와 같은 일련의 풍부하고 의미있는 동반자도 있습니다. 국가의 전통적인 문화적 가치 ... 특히, 이것은 디자이너, 패션 및 대중을 연결하는 장소 일뿐 만 아니라, 패션을 통"&amp;"해 국제 대중과 베트남인들의 국가를 퍼 뜨리고, 기념하고, 홍보하는 사명 일뿐입니다. 이야기. 베트남 국제 패션 투어 (Vietnam International Fashion Tour)의 디자이너 르 트란 DAC NGOC -“베트남은 많은 화려한 자연 경관이 만들어졌으며 이것은 항상 패션에 대한 끝없는 영감의 원천입니다. 한편, 전통적인 패션쇼는 종종 공간이 좁은 실내에서 개최되며, 패션 경험의 혁신이 부족한 것은 자연의 아름다움을 이용하지 않습니다. V"&amp;"oyage Group은 패션을 통해 관광을 홍보하려는 열망으로 IEX 그룹과 함께이 투어를 조직하기로 결정했습니다. "" 베트남 국제 패션 투어의 선임 고문 인 Pham Vu Thuong Nhung 건축가 Pham Vu Thuong Nhung은 다음과 같이 덧붙였습니다.“새로운 패션 트렌드를 업데이트 할뿐만 아니라 베트남 국제 패션 투어는 패션을 통해 베트남 문화와 관광을 홍보하는 임무를 가지고 있습니다. 그곳에서 국내 관광을 자극하는 데 기여하고 국제"&amp;" 대중과 더 가까운 자연과 베트남인의 이미지를 홍보합니다.” 베트남 국제 패션 투어에서 패션쇼는 원시적이고 웅장한 자연의 아름다움과 독특하고 인상적인 건축 작품을 사용하여 캣워크로 관광과 결합 된 패션 경험을 만들 때 제한이 없습니다. 청중에게 독특합니다. 자연 및 도시 경관은 특별한 캣워크가 될뿐만 아니라 패션, 목적지뿐만 아니라 문화 및 요리에도 스프레드 효과를 만듭니다. 베트남 국제 패션 투어에 나타나는 컬렉션은 주제를 따르며, 주요 장소에서 영감"&amp;"을 얻은 주제, 풍경, 공연 공간, 지역의 문화 공간에 따라 가져올 것입니다. 새로운 패션 트렌드를 업데이트 할뿐만 아니라 Vift는이 나라의 많은 유명한 랜드 마크에서 열린 패션 쇼를 통해 베트남 문화와 관광을 홍보하는 데 중점을두고 있으며, 클릭에 기여합니다. 국내 관광 교량과 자연 이미지를 홍보하는 베트남 사람들은 국제에 더 가깝습니다. 공공의. 게다가 Vift는 또한 국내 및 국제 디자이너의 독특한 패션 아이디어를 존중하여 스트로크에서 새로운 영"&amp;"감을 얻고 전송 패션의 삭감을 찾는 것을 목표로합니다. 동시에, 패션의 아름다움을 사용하여 관광과 관광과 문화의 동반자와 발전도 마찬가지입니다. 각 쇼는 주요 패션 축제와 경험 쇼가있는 각 Viert 땅의 역사적 문화에 대한 흥미롭고 자세한 이야기를 들려줍니다. 문화적 특징은 패션, 무대에서 삐걱 거리고 패션 소개 및 관광 홍보에 담겨 있습니다. 원주민의 아름다움은 패션을 영감을 얻고 원래의 지점에 패션을 가져오고 아름다운 자연 경관과 국가의 전통적인 "&amp;"문화적 아름다움을 보존한다는 메시지를 전달합니다. Viert는 패션에 대한 사랑을 대중에게 전파하고 현지 자원을 검색하고 육성 할 것으로 기대합니다. 특히, 이것은 가상 현실 기술을 적용한 베트남 최초의 패션 프로젝트입니다. Vieft는 다음을 포함하여 ""가상 우주""를 개설 할 것입니다 : 베트남의 모든 최초 산업을위한 가상 쇼핑 센터, 가상 패션 캣워크 및 문화 행사도 공중에서 열립니다. 가상 현실 ... 팬들에게 패션 4.0의 분위기를 가져다 줄"&amp;" 약속 Covid-19 전염병 이후 베트남 패션 관광에 대한 낙관적 인 밝은 장소가되었습니다. BTC 베트남 국제 패션 투어의 책임자 인 IEX Group의 총괄 이사 인 Nguyen Thang Long은 베트남에서 처음으로 가상 현실 공간에 적용되고 악용 된 패션 프로젝트를 확인했습니다. “일련의 패션 행사와 병행하여 국가의 긴 마일에있는 풍경에서 라이브로 진행되며, 문화 - 패션 행사는 수출 된 최초의 가상 쇼핑 센터의 주요 단계에서 열릴 것입니다."&amp;" 현재 베트남. 결과적으로 지리적 또는 시간 제한없이 전 세계의 패션 추종자에게 도달 할 수 있습니다. 동시에, 내용이 디지털 및 클라우드 스토리지로 변환 될 때 문화적, 예술적 가치를 보존하는 능력을 향상시킵니다.”라고 Nguyen Thang Long은 공유했습니다. 조직의 전례없는 특수 포인트, Catwalk, 공연 모델, 의미있는 메시지에 대한 독특한 컬렉션 및 가상 기술의 적용 ... 베트남 국제 패션 투어는 2022 년에 가장 기대되는 일련의 "&amp;"쇼가됩니다.")</f>
        <v xml:space="preserve"> 6 월 4 일, 베트남 국제 패션 투어 (VIIFT) 발표는 하노이에서 열렸으며 대중의 관심을 받았다. 브랜드에서 눈을 사로 잡는 컬렉션으로 많은 감정적 수준을 통해 시청자를 이끌어내는 프로그램 : S Designer House는 북쪽 - 중앙 - 남쪽의 문화를 수렴합니다. Van Hien은 과거의 어두운 공간을 열었습니다. Tuyet Nhung 신부는 아시아 여성의 아름다움을 존중하며, 베트남의 국가 정체성을 "꿈은 실현 - 현실이되기위한 꿈"컬렉션으로 보존합니다. 특히, 발표 행사에서 3 개 학교의 패션 디자인을 전공하는 엘리트 학생들은 하노이 건축 대학교, 산업용 미술 대학교, 하노이 오픈 대학교 (Hanoi Open University)는 밝은 디자인을 시작했습니다. 아이디어, 형태, 바느질, 첨부 파일은 모두 섬세하고 인상적으로 처리되어 팬들이 베트남 패션의 미래에 대한 많은 기대를 가지고 있습니다. 특히, 공연은 브랜드 C : EHKO의 인상적인 헤어 컬렉션을 조합하여 팬들에게 독특한 패션 경험을 제공합니다. 이 행사에서 주최측은 베트남 국제 패션 투어의 하이라이트를 발표했습니다. 이것은 SE Designer House International Fashion Brand 및 Voyage Talent Development Academy (Voyage Academy)의 조정으로 Voyage Group과 IEX Group이 주최 한 투어입니다. Vift는 매년 시즌의 패션 오리엔테이션을 목표로 매년 4 개의 쇼를 개최합니다. 각 쇼는 깨끗한 자연의 아름다움이나 현대 생활로 유명한 곳에서 유명한 곳에서 멈출 것입니다. BTC 베트남 국제 패션 투어는 2022 년과 2023 년 동안 8 개의 쇼에서 40 개 브랜드의 독특한 디자인에 1,000 개의 모델이 참여할 것이라고 밝혔다. 베트남 국제 패션 투어는 5 개 주와 도시를 중지 할 것이다. 2022 년과 2023 년 8 월 28 일. , 2022), Lao Cai (2022 년 10 월 30 일), 하노이 (2022 년 12 월 25 일 -2023 년 12 월 31 일), Hoa Binh (25/25/06/2023), Ninh Binh (2023 년 8 월 27 일). Vift는 8 개의 쇼 외에도 발표 시상식, 자원 봉사자 프로그램 "학교에 가기 위해", 경쟁, 모델링 모델 캐스팅, 이해하기 위해 찾을 수있는 쇼와 같은 일련의 풍부하고 의미있는 동반자도 있습니다. 국가의 전통적인 문화적 가치 ... 특히, 이것은 디자이너, 패션 및 대중을 연결하는 장소 일뿐 만 아니라, 패션을 통해 국제 대중과 베트남인들의 국가를 퍼 뜨리고, 기념하고, 홍보하는 사명 일뿐입니다. 이야기. 베트남 국제 패션 투어 (Vietnam International Fashion Tour)의 디자이너 르 트란 DAC NGOC -“베트남은 많은 화려한 자연 경관이 만들어졌으며 이것은 항상 패션에 대한 끝없는 영감의 원천입니다. 한편, 전통적인 패션쇼는 종종 공간이 좁은 실내에서 개최되며, 패션 경험의 혁신이 부족한 것은 자연의 아름다움을 이용하지 않습니다. Voyage Group은 패션을 통해 관광을 홍보하려는 열망으로 IEX 그룹과 함께이 투어를 조직하기로 결정했습니다. " 베트남 국제 패션 투어의 선임 고문 인 Pham Vu Thuong Nhung 건축가 Pham Vu Thuong Nhung은 다음과 같이 덧붙였습니다.“새로운 패션 트렌드를 업데이트 할뿐만 아니라 베트남 국제 패션 투어는 패션을 통해 베트남 문화와 관광을 홍보하는 임무를 가지고 있습니다. 그곳에서 국내 관광을 자극하는 데 기여하고 국제 대중과 더 가까운 자연과 베트남인의 이미지를 홍보합니다.” 베트남 국제 패션 투어에서 패션쇼는 원시적이고 웅장한 자연의 아름다움과 독특하고 인상적인 건축 작품을 사용하여 캣워크로 관광과 결합 된 패션 경험을 만들 때 제한이 없습니다. 청중에게 독특합니다. 자연 및 도시 경관은 특별한 캣워크가 될뿐만 아니라 패션, 목적지뿐만 아니라 문화 및 요리에도 스프레드 효과를 만듭니다. 베트남 국제 패션 투어에 나타나는 컬렉션은 주제를 따르며, 주요 장소에서 영감을 얻은 주제, 풍경, 공연 공간, 지역의 문화 공간에 따라 가져올 것입니다. 새로운 패션 트렌드를 업데이트 할뿐만 아니라 Vift는이 나라의 많은 유명한 랜드 마크에서 열린 패션 쇼를 통해 베트남 문화와 관광을 홍보하는 데 중점을두고 있으며, 클릭에 기여합니다. 국내 관광 교량과 자연 이미지를 홍보하는 베트남 사람들은 국제에 더 가깝습니다. 공공의. 게다가 Vift는 또한 국내 및 국제 디자이너의 독특한 패션 아이디어를 존중하여 스트로크에서 새로운 영감을 얻고 전송 패션의 삭감을 찾는 것을 목표로합니다. 동시에, 패션의 아름다움을 사용하여 관광과 관광과 문화의 동반자와 발전도 마찬가지입니다. 각 쇼는 주요 패션 축제와 경험 쇼가있는 각 Viert 땅의 역사적 문화에 대한 흥미롭고 자세한 이야기를 들려줍니다. 문화적 특징은 패션, 무대에서 삐걱 거리고 패션 소개 및 관광 홍보에 담겨 있습니다. 원주민의 아름다움은 패션을 영감을 얻고 원래의 지점에 패션을 가져오고 아름다운 자연 경관과 국가의 전통적인 문화적 아름다움을 보존한다는 메시지를 전달합니다. Viert는 패션에 대한 사랑을 대중에게 전파하고 현지 자원을 검색하고 육성 할 것으로 기대합니다. 특히, 이것은 가상 현실 기술을 적용한 베트남 최초의 패션 프로젝트입니다. Vieft는 다음을 포함하여 "가상 우주"를 개설 할 것입니다 : 베트남의 모든 최초 산업을위한 가상 쇼핑 센터, 가상 패션 캣워크 및 문화 행사도 공중에서 열립니다. 가상 현실 ... 팬들에게 패션 4.0의 분위기를 가져다 줄 약속 Covid-19 전염병 이후 베트남 패션 관광에 대한 낙관적 인 밝은 장소가되었습니다. BTC 베트남 국제 패션 투어의 책임자 인 IEX Group의 총괄 이사 인 Nguyen Thang Long은 베트남에서 처음으로 가상 현실 공간에 적용되고 악용 된 패션 프로젝트를 확인했습니다. “일련의 패션 행사와 병행하여 국가의 긴 마일에있는 풍경에서 라이브로 진행되며, 문화 - 패션 행사는 수출 된 최초의 가상 쇼핑 센터의 주요 단계에서 열릴 것입니다. 현재 베트남. 결과적으로 지리적 또는 시간 제한없이 전 세계의 패션 추종자에게 도달 할 수 있습니다. 동시에, 내용이 디지털 및 클라우드 스토리지로 변환 될 때 문화적, 예술적 가치를 보존하는 능력을 향상시킵니다.”라고 Nguyen Thang Long은 공유했습니다. 조직의 전례없는 특수 포인트, Catwalk, 공연 모델, 의미있는 메시지에 대한 독특한 컬렉션 및 가상 기술의 적용 ... 베트남 국제 패션 투어는 2022 년에 가장 기대되는 일련의 쇼가됩니다.</v>
      </c>
    </row>
    <row r="85" spans="1:8" ht="15.75" customHeight="1" x14ac:dyDescent="0.3">
      <c r="A85" s="1">
        <v>83</v>
      </c>
      <c r="B85" s="2" t="s">
        <v>293</v>
      </c>
      <c r="C85" s="2" t="str">
        <f ca="1">IFERROR(__xludf.DUMMYFUNCTION("GOOGLETRANSLATE(B85,""vi"",""ko"")"),"러시아는 에너지 수출 수익성을 예측합니다")</f>
        <v>러시아는 에너지 수출 수익성을 예측합니다</v>
      </c>
      <c r="D85" s="2" t="s">
        <v>278</v>
      </c>
      <c r="E85" s="2" t="str">
        <f ca="1">IFERROR(__xludf.DUMMYFUNCTION("GOOGLETRANSLATE(D85,""vi"",""ko"")"),"2022 년 6 월 5 일")</f>
        <v>2022 년 6 월 5 일</v>
      </c>
      <c r="F85" s="3" t="s">
        <v>294</v>
      </c>
      <c r="H85" s="2"/>
    </row>
    <row r="86" spans="1:8" ht="15.75" customHeight="1" x14ac:dyDescent="0.3">
      <c r="A86" s="1">
        <v>84</v>
      </c>
      <c r="B86" s="2" t="s">
        <v>295</v>
      </c>
      <c r="C86" s="2" t="str">
        <f ca="1">IFERROR(__xludf.DUMMYFUNCTION("GOOGLETRANSLATE(B86,""vi"",""ko"")"),"은행을 통해 지불 할 부동산을 사고 팔기위한 제안")</f>
        <v>은행을 통해 지불 할 부동산을 사고 팔기위한 제안</v>
      </c>
      <c r="D86" s="2" t="s">
        <v>278</v>
      </c>
      <c r="E86" s="2" t="str">
        <f ca="1">IFERROR(__xludf.DUMMYFUNCTION("GOOGLETRANSLATE(D86,""vi"",""ko"")"),"2022 년 6 월 5 일")</f>
        <v>2022 년 6 월 5 일</v>
      </c>
      <c r="F86" s="3" t="s">
        <v>296</v>
      </c>
      <c r="H86" s="2"/>
    </row>
    <row r="87" spans="1:8" ht="15.75" customHeight="1" x14ac:dyDescent="0.3">
      <c r="A87" s="1">
        <v>85</v>
      </c>
      <c r="B87" s="2" t="s">
        <v>297</v>
      </c>
      <c r="C87" s="2" t="str">
        <f ca="1">IFERROR(__xludf.DUMMYFUNCTION("GOOGLETRANSLATE(B87,""vi"",""ko"")"),"한 달에 5 천만 VND의 수입을 가진 주택 융자가되어야합니까?")</f>
        <v>한 달에 5 천만 VND의 수입을 가진 주택 융자가되어야합니까?</v>
      </c>
      <c r="D87" s="2" t="s">
        <v>298</v>
      </c>
      <c r="E87" s="2" t="str">
        <f ca="1">IFERROR(__xludf.DUMMYFUNCTION("GOOGLETRANSLATE(D87,""vi"",""ko"")"),"2022 년 6 월 4 일")</f>
        <v>2022 년 6 월 4 일</v>
      </c>
      <c r="F87" s="3" t="s">
        <v>299</v>
      </c>
      <c r="H87" s="2"/>
    </row>
    <row r="88" spans="1:8" ht="15.75" customHeight="1" x14ac:dyDescent="0.3">
      <c r="A88" s="1">
        <v>86</v>
      </c>
      <c r="B88" s="2" t="s">
        <v>300</v>
      </c>
      <c r="C88" s="2" t="str">
        <f ca="1">IFERROR(__xludf.DUMMYFUNCTION("GOOGLETRANSLATE(B88,""vi"",""ko"")"),"'석유 가격을 보유하기 위해 더 많은 세금을 줄이는 것을 고려하십시오'")</f>
        <v>'석유 가격을 보유하기 위해 더 많은 세금을 줄이는 것을 고려하십시오'</v>
      </c>
      <c r="D88" s="2" t="s">
        <v>298</v>
      </c>
      <c r="E88" s="2" t="str">
        <f ca="1">IFERROR(__xludf.DUMMYFUNCTION("GOOGLETRANSLATE(D88,""vi"",""ko"")"),"2022 년 6 월 4 일")</f>
        <v>2022 년 6 월 4 일</v>
      </c>
      <c r="F88" s="3" t="s">
        <v>301</v>
      </c>
      <c r="H88" s="2"/>
    </row>
    <row r="89" spans="1:8" ht="15.75" customHeight="1" x14ac:dyDescent="0.3">
      <c r="A89" s="1">
        <v>87</v>
      </c>
      <c r="B89" s="2" t="s">
        <v>302</v>
      </c>
      <c r="C89" s="2" t="str">
        <f ca="1">IFERROR(__xludf.DUMMYFUNCTION("GOOGLETRANSLATE(B89,""vi"",""ko"")"),"모바일 월드 1 위 어머니와 아기 시장 야심")</f>
        <v>모바일 월드 1 위 어머니와 아기 시장 야심</v>
      </c>
      <c r="D89" s="2" t="s">
        <v>298</v>
      </c>
      <c r="E89" s="2" t="str">
        <f ca="1">IFERROR(__xludf.DUMMYFUNCTION("GOOGLETRANSLATE(D89,""vi"",""ko"")"),"2022 년 6 월 4 일")</f>
        <v>2022 년 6 월 4 일</v>
      </c>
      <c r="F89" s="3" t="s">
        <v>303</v>
      </c>
      <c r="H89" s="2"/>
    </row>
    <row r="90" spans="1:8" ht="15.75" customHeight="1" x14ac:dyDescent="0.3">
      <c r="A90" s="1">
        <v>88</v>
      </c>
      <c r="B90" s="2" t="s">
        <v>304</v>
      </c>
      <c r="C90" s="2" t="str">
        <f ca="1">IFERROR(__xludf.DUMMYFUNCTION("GOOGLETRANSLATE(B90,""vi"",""ko"")"),"부국장 : 부동산에 대한 신용을 강화하지 마십시오")</f>
        <v>부국장 : 부동산에 대한 신용을 강화하지 마십시오</v>
      </c>
      <c r="D90" s="2" t="s">
        <v>298</v>
      </c>
      <c r="E90" s="2" t="str">
        <f ca="1">IFERROR(__xludf.DUMMYFUNCTION("GOOGLETRANSLATE(D90,""vi"",""ko"")"),"2022 년 6 월 4 일")</f>
        <v>2022 년 6 월 4 일</v>
      </c>
      <c r="F90" s="3" t="s">
        <v>305</v>
      </c>
      <c r="H90" s="2"/>
    </row>
    <row r="91" spans="1:8" ht="15.75" customHeight="1" x14ac:dyDescent="0.3">
      <c r="A91" s="1">
        <v>89</v>
      </c>
      <c r="B91" s="2" t="s">
        <v>306</v>
      </c>
      <c r="C91" s="2" t="str">
        <f ca="1">IFERROR(__xludf.DUMMYFUNCTION("GOOGLETRANSLATE(B91,""vi"",""ko"")"),"87 세의 나이에 억만 장자가되었습니다")</f>
        <v>87 세의 나이에 억만 장자가되었습니다</v>
      </c>
      <c r="D91" s="2" t="s">
        <v>298</v>
      </c>
      <c r="E91" s="2" t="str">
        <f ca="1">IFERROR(__xludf.DUMMYFUNCTION("GOOGLETRANSLATE(D91,""vi"",""ko"")"),"2022 년 6 월 4 일")</f>
        <v>2022 년 6 월 4 일</v>
      </c>
      <c r="F91" s="3" t="s">
        <v>307</v>
      </c>
      <c r="H91" s="2"/>
    </row>
    <row r="92" spans="1:8" ht="15.75" customHeight="1" x14ac:dyDescent="0.3">
      <c r="A92" s="1">
        <v>90</v>
      </c>
      <c r="B92" s="2" t="s">
        <v>308</v>
      </c>
      <c r="C92" s="2" t="str">
        <f ca="1">IFERROR(__xludf.DUMMYFUNCTION("GOOGLETRANSLATE(B92,""vi"",""ko"")"),"113 개의 경제 회복 프로젝트에 대해 거의 1,500 억 Vnd를 기대했습니다.")</f>
        <v>113 개의 경제 회복 프로젝트에 대해 거의 1,500 억 Vnd를 기대했습니다.</v>
      </c>
      <c r="D92" s="2" t="s">
        <v>298</v>
      </c>
      <c r="E92" s="2" t="str">
        <f ca="1">IFERROR(__xludf.DUMMYFUNCTION("GOOGLETRANSLATE(D92,""vi"",""ko"")"),"2022 년 6 월 4 일")</f>
        <v>2022 년 6 월 4 일</v>
      </c>
      <c r="F92" s="3" t="s">
        <v>309</v>
      </c>
      <c r="H92" s="2"/>
    </row>
    <row r="93" spans="1:8" ht="15.75" customHeight="1" x14ac:dyDescent="0.3">
      <c r="A93" s="1">
        <v>91</v>
      </c>
      <c r="B93" s="2" t="s">
        <v>310</v>
      </c>
      <c r="C93" s="2" t="str">
        <f ca="1">IFERROR(__xludf.DUMMYFUNCTION("GOOGLETRANSLATE(B93,""vi"",""ko"")"),"많은 사람들이 50 세 아파트 만 소유하고 있다면 재산을 잃는 것에 대해 걱정합니다.")</f>
        <v>많은 사람들이 50 세 아파트 만 소유하고 있다면 재산을 잃는 것에 대해 걱정합니다.</v>
      </c>
      <c r="D93" s="2" t="s">
        <v>298</v>
      </c>
      <c r="E93" s="2" t="str">
        <f ca="1">IFERROR(__xludf.DUMMYFUNCTION("GOOGLETRANSLATE(D93,""vi"",""ko"")"),"2022 년 6 월 4 일")</f>
        <v>2022 년 6 월 4 일</v>
      </c>
      <c r="F93" s="3" t="s">
        <v>311</v>
      </c>
      <c r="H93" s="2"/>
    </row>
    <row r="94" spans="1:8" ht="15.75" customHeight="1" x14ac:dyDescent="0.3">
      <c r="A94" s="1">
        <v>92</v>
      </c>
      <c r="B94" s="2" t="s">
        <v>312</v>
      </c>
      <c r="C94" s="2" t="str">
        <f ca="1">IFERROR(__xludf.DUMMYFUNCTION("GOOGLETRANSLATE(B94,""vi"",""ko"")"),"미국인들은 인플레이션 때문에 후추를 감히하지 않습니다.")</f>
        <v>미국인들은 인플레이션 때문에 후추를 감히하지 않습니다.</v>
      </c>
      <c r="D94" s="2" t="s">
        <v>298</v>
      </c>
      <c r="E94" s="2" t="str">
        <f ca="1">IFERROR(__xludf.DUMMYFUNCTION("GOOGLETRANSLATE(D94,""vi"",""ko"")"),"2022 년 6 월 4 일")</f>
        <v>2022 년 6 월 4 일</v>
      </c>
      <c r="F94" s="3" t="s">
        <v>313</v>
      </c>
      <c r="H94" s="2"/>
    </row>
    <row r="95" spans="1:8" ht="15.75" customHeight="1" x14ac:dyDescent="0.3">
      <c r="A95" s="1">
        <v>93</v>
      </c>
      <c r="B95" s="2" t="s">
        <v>314</v>
      </c>
      <c r="C95" s="2" t="str">
        <f ca="1">IFERROR(__xludf.DUMMYFUNCTION("GOOGLETRANSLATE(B95,""vi"",""ko"")"),"Ninh Thuan 원자력 전기가 배치되었습니다")</f>
        <v>Ninh Thuan 원자력 전기가 배치되었습니다</v>
      </c>
      <c r="D95" s="2" t="s">
        <v>298</v>
      </c>
      <c r="E95" s="2" t="str">
        <f ca="1">IFERROR(__xludf.DUMMYFUNCTION("GOOGLETRANSLATE(D95,""vi"",""ko"")"),"2022 년 6 월 4 일")</f>
        <v>2022 년 6 월 4 일</v>
      </c>
      <c r="F95" s="3" t="s">
        <v>315</v>
      </c>
      <c r="H95" s="2"/>
    </row>
    <row r="96" spans="1:8" ht="15.75" customHeight="1" x14ac:dyDescent="0.3">
      <c r="A96" s="1">
        <v>94</v>
      </c>
      <c r="B96" s="2" t="s">
        <v>316</v>
      </c>
      <c r="C96" s="2" t="str">
        <f ca="1">IFERROR(__xludf.DUMMYFUNCTION("GOOGLETRANSLATE(B96,""vi"",""ko"")"),"High -End 부동산 시장에서 Thinh 각인")</f>
        <v>High -End 부동산 시장에서 Thinh 각인</v>
      </c>
      <c r="D96" s="2" t="s">
        <v>298</v>
      </c>
      <c r="E96" s="2" t="str">
        <f ca="1">IFERROR(__xludf.DUMMYFUNCTION("GOOGLETRANSLATE(D96,""vi"",""ko"")"),"2022 년 6 월 4 일")</f>
        <v>2022 년 6 월 4 일</v>
      </c>
      <c r="F96" s="3" t="s">
        <v>317</v>
      </c>
      <c r="H96" s="2"/>
    </row>
    <row r="97" spans="1:8" ht="15.75" customHeight="1" x14ac:dyDescent="0.3">
      <c r="A97" s="1">
        <v>95</v>
      </c>
      <c r="B97" s="2" t="s">
        <v>318</v>
      </c>
      <c r="C97" s="2" t="str">
        <f ca="1">IFERROR(__xludf.DUMMYFUNCTION("GOOGLETRANSLATE(B97,""vi"",""ko"")"),"보험 구매를 수락하고 은행에서 빌려주려면 취소")</f>
        <v>보험 구매를 수락하고 은행에서 빌려주려면 취소</v>
      </c>
      <c r="D97" s="2" t="s">
        <v>319</v>
      </c>
      <c r="E97" s="2" t="str">
        <f ca="1">IFERROR(__xludf.DUMMYFUNCTION("GOOGLETRANSLATE(D97,""vi"",""ko"")"),"2022 년 6 월 3 일")</f>
        <v>2022 년 6 월 3 일</v>
      </c>
      <c r="F97" s="3" t="s">
        <v>320</v>
      </c>
      <c r="H97" s="2"/>
    </row>
    <row r="98" spans="1:8" ht="15.75" customHeight="1" x14ac:dyDescent="0.3">
      <c r="A98" s="1">
        <v>96</v>
      </c>
      <c r="B98" s="2" t="s">
        <v>321</v>
      </c>
      <c r="C98" s="2" t="str">
        <f ca="1">IFERROR(__xludf.DUMMYFUNCTION("GOOGLETRANSLATE(B98,""vi"",""ko"")"),"'석유 및 가스 탐사에 대한 투자를 유치하기위한 특정 메커니즘이 필요합니다.'")</f>
        <v>'석유 및 가스 탐사에 대한 투자를 유치하기위한 특정 메커니즘이 필요합니다.'</v>
      </c>
      <c r="D98" s="2" t="s">
        <v>319</v>
      </c>
      <c r="E98" s="2" t="str">
        <f ca="1">IFERROR(__xludf.DUMMYFUNCTION("GOOGLETRANSLATE(D98,""vi"",""ko"")"),"2022 년 6 월 3 일")</f>
        <v>2022 년 6 월 3 일</v>
      </c>
      <c r="F98" s="3" t="s">
        <v>322</v>
      </c>
      <c r="H98" s="2"/>
    </row>
    <row r="99" spans="1:8" ht="15.75" customHeight="1" x14ac:dyDescent="0.3">
      <c r="A99" s="1">
        <v>97</v>
      </c>
      <c r="B99" s="2" t="s">
        <v>323</v>
      </c>
      <c r="C99" s="2" t="str">
        <f ca="1">IFERROR(__xludf.DUMMYFUNCTION("GOOGLETRANSLATE(B99,""vi"",""ko"")"),"2024 년까지 44 억 명 이상의 e -Wallets")</f>
        <v>2024 년까지 44 억 명 이상의 e -Wallets</v>
      </c>
      <c r="D99" s="2" t="s">
        <v>319</v>
      </c>
      <c r="E99" s="2" t="str">
        <f ca="1">IFERROR(__xludf.DUMMYFUNCTION("GOOGLETRANSLATE(D99,""vi"",""ko"")"),"2022 년 6 월 3 일")</f>
        <v>2022 년 6 월 3 일</v>
      </c>
      <c r="F99" s="3" t="s">
        <v>324</v>
      </c>
      <c r="H99" s="2"/>
    </row>
    <row r="100" spans="1:8" ht="15.75" customHeight="1" x14ac:dyDescent="0.3">
      <c r="A100" s="1">
        <v>98</v>
      </c>
      <c r="B100" s="2" t="s">
        <v>325</v>
      </c>
      <c r="C100" s="2" t="str">
        <f ca="1">IFERROR(__xludf.DUMMYFUNCTION("GOOGLETRANSLATE(B100,""vi"",""ko"")"),"생명 보험과 비 생명을 구별합니다")</f>
        <v>생명 보험과 비 생명을 구별합니다</v>
      </c>
      <c r="D100" s="2" t="s">
        <v>319</v>
      </c>
      <c r="E100" s="2" t="str">
        <f ca="1">IFERROR(__xludf.DUMMYFUNCTION("GOOGLETRANSLATE(D100,""vi"",""ko"")"),"2022 년 6 월 3 일")</f>
        <v>2022 년 6 월 3 일</v>
      </c>
      <c r="F100" s="3" t="s">
        <v>326</v>
      </c>
      <c r="H100" s="2"/>
    </row>
    <row r="101" spans="1:8" ht="15.75" customHeight="1" x14ac:dyDescent="0.3">
      <c r="A101" s="1">
        <v>99</v>
      </c>
      <c r="B101" s="2" t="s">
        <v>327</v>
      </c>
      <c r="C101" s="2" t="str">
        <f ca="1">IFERROR(__xludf.DUMMYFUNCTION("GOOGLETRANSLATE(B101,""vi"",""ko"")"),"온라인 저장 시점")</f>
        <v>온라인 저장 시점</v>
      </c>
      <c r="D101" s="2" t="s">
        <v>319</v>
      </c>
      <c r="E101" s="2" t="str">
        <f ca="1">IFERROR(__xludf.DUMMYFUNCTION("GOOGLETRANSLATE(D101,""vi"",""ko"")"),"2022 년 6 월 3 일")</f>
        <v>2022 년 6 월 3 일</v>
      </c>
      <c r="F101" s="3" t="s">
        <v>328</v>
      </c>
      <c r="H101" s="2"/>
    </row>
    <row r="102" spans="1:8" ht="15.75" customHeight="1" x14ac:dyDescent="0.3">
      <c r="A102" s="1">
        <v>100</v>
      </c>
      <c r="B102" s="2" t="s">
        <v>329</v>
      </c>
      <c r="C102" s="2" t="str">
        <f ca="1">IFERROR(__xludf.DUMMYFUNCTION("GOOGLETRANSLATE(B102,""vi"",""ko"")"),"건설부는 50 년의 아파트 사용 만료시 처리 계획을 진술했다.")</f>
        <v>건설부는 50 년의 아파트 사용 만료시 처리 계획을 진술했다.</v>
      </c>
      <c r="D102" s="2" t="s">
        <v>319</v>
      </c>
      <c r="E102" s="2" t="str">
        <f ca="1">IFERROR(__xludf.DUMMYFUNCTION("GOOGLETRANSLATE(D102,""vi"",""ko"")"),"2022 년 6 월 3 일")</f>
        <v>2022 년 6 월 3 일</v>
      </c>
      <c r="F102" s="3" t="s">
        <v>330</v>
      </c>
      <c r="H102" s="2"/>
    </row>
    <row r="103" spans="1:8" ht="15.75" customHeight="1" x14ac:dyDescent="0.3">
      <c r="A103" s="1">
        <v>101</v>
      </c>
      <c r="B103" s="2" t="s">
        <v>331</v>
      </c>
      <c r="C103" s="2" t="str">
        <f ca="1">IFERROR(__xludf.DUMMYFUNCTION("GOOGLETRANSLATE(B103,""vi"",""ko"")"),"고객 데이터 과학 플랫폼은 VIISA로부터 자본을받습니다")</f>
        <v>고객 데이터 과학 플랫폼은 VIISA로부터 자본을받습니다</v>
      </c>
      <c r="D103" s="2" t="s">
        <v>319</v>
      </c>
      <c r="E103" s="2" t="str">
        <f ca="1">IFERROR(__xludf.DUMMYFUNCTION("GOOGLETRANSLATE(D103,""vi"",""ko"")"),"2022 년 6 월 3 일")</f>
        <v>2022 년 6 월 3 일</v>
      </c>
      <c r="F103" s="3" t="s">
        <v>332</v>
      </c>
      <c r="H103" s="2"/>
    </row>
    <row r="104" spans="1:8" ht="15.75" customHeight="1" x14ac:dyDescent="0.3">
      <c r="A104" s="1">
        <v>102</v>
      </c>
      <c r="B104" s="2" t="s">
        <v>333</v>
      </c>
      <c r="C104" s="2" t="str">
        <f ca="1">IFERROR(__xludf.DUMMYFUNCTION("GOOGLETRANSLATE(B104,""vi"",""ko"")"),"S &amp; P 등급은 Vietcombank의 신용 등급을 높입니다")</f>
        <v>S &amp; P 등급은 Vietcombank의 신용 등급을 높입니다</v>
      </c>
      <c r="D104" s="2" t="s">
        <v>319</v>
      </c>
      <c r="E104" s="2" t="str">
        <f ca="1">IFERROR(__xludf.DUMMYFUNCTION("GOOGLETRANSLATE(D104,""vi"",""ko"")"),"2022 년 6 월 3 일")</f>
        <v>2022 년 6 월 3 일</v>
      </c>
      <c r="F104" s="3" t="s">
        <v>334</v>
      </c>
      <c r="H104" s="2"/>
    </row>
    <row r="105" spans="1:8" ht="15.75" customHeight="1" x14ac:dyDescent="0.3">
      <c r="A105" s="1">
        <v>103</v>
      </c>
      <c r="B105" s="2" t="s">
        <v>335</v>
      </c>
      <c r="C105" s="2" t="str">
        <f ca="1">IFERROR(__xludf.DUMMYFUNCTION("GOOGLETRANSLATE(B105,""vi"",""ko"")"),"주식에 대한 돈이 갑자기 급격히 줄어들었다")</f>
        <v>주식에 대한 돈이 갑자기 급격히 줄어들었다</v>
      </c>
      <c r="D105" s="2" t="s">
        <v>319</v>
      </c>
      <c r="E105" s="2" t="str">
        <f ca="1">IFERROR(__xludf.DUMMYFUNCTION("GOOGLETRANSLATE(D105,""vi"",""ko"")"),"2022 년 6 월 3 일")</f>
        <v>2022 년 6 월 3 일</v>
      </c>
      <c r="F105" s="3" t="s">
        <v>336</v>
      </c>
      <c r="H105" s="2"/>
    </row>
    <row r="106" spans="1:8" ht="15.75" customHeight="1" x14ac:dyDescent="0.3">
      <c r="A106" s="1">
        <v>104</v>
      </c>
      <c r="B106" s="2" t="s">
        <v>337</v>
      </c>
      <c r="C106" s="2" t="str">
        <f ca="1">IFERROR(__xludf.DUMMYFUNCTION("GOOGLETRANSLATE(B106,""vi"",""ko"")"),"머스크는 테슬라 직원의 10%를 기각하고자합니다")</f>
        <v>머스크는 테슬라 직원의 10%를 기각하고자합니다</v>
      </c>
      <c r="D106" s="2" t="s">
        <v>319</v>
      </c>
      <c r="E106" s="2" t="str">
        <f ca="1">IFERROR(__xludf.DUMMYFUNCTION("GOOGLETRANSLATE(D106,""vi"",""ko"")"),"2022 년 6 월 3 일")</f>
        <v>2022 년 6 월 3 일</v>
      </c>
      <c r="F106" s="3" t="s">
        <v>338</v>
      </c>
      <c r="H106" s="2"/>
    </row>
    <row r="107" spans="1:8" ht="15.75" customHeight="1" x14ac:dyDescent="0.3">
      <c r="A107" s="1">
        <v>105</v>
      </c>
      <c r="B107" s="2" t="s">
        <v>339</v>
      </c>
      <c r="C107" s="2" t="str">
        <f ca="1">IFERROR(__xludf.DUMMYFUNCTION("GOOGLETRANSLATE(B107,""vi"",""ko"")"),"산업 및 무역부 : 말레이시아에서 저렴한 휘발유를 수입하기 어렵다")</f>
        <v>산업 및 무역부 : 말레이시아에서 저렴한 휘발유를 수입하기 어렵다</v>
      </c>
      <c r="D107" s="2" t="s">
        <v>319</v>
      </c>
      <c r="E107" s="2" t="str">
        <f ca="1">IFERROR(__xludf.DUMMYFUNCTION("GOOGLETRANSLATE(D107,""vi"",""ko"")"),"2022 년 6 월 3 일")</f>
        <v>2022 년 6 월 3 일</v>
      </c>
      <c r="F107" s="3" t="s">
        <v>340</v>
      </c>
      <c r="H107" s="2"/>
    </row>
    <row r="108" spans="1:8" ht="15.75" customHeight="1" x14ac:dyDescent="0.3">
      <c r="A108" s="1">
        <v>106</v>
      </c>
      <c r="B108" s="2" t="s">
        <v>341</v>
      </c>
      <c r="C108" s="2" t="str">
        <f ca="1">IFERROR(__xludf.DUMMYFUNCTION("GOOGLETRANSLATE(B108,""vi"",""ko"")"),"Saigontourist는 계속해서 큰 손실을 잃고 있습니다")</f>
        <v>Saigontourist는 계속해서 큰 손실을 잃고 있습니다</v>
      </c>
      <c r="D108" s="2" t="s">
        <v>319</v>
      </c>
      <c r="E108" s="2" t="str">
        <f ca="1">IFERROR(__xludf.DUMMYFUNCTION("GOOGLETRANSLATE(D108,""vi"",""ko"")"),"2022 년 6 월 3 일")</f>
        <v>2022 년 6 월 3 일</v>
      </c>
      <c r="F108" s="3" t="s">
        <v>342</v>
      </c>
      <c r="H108" s="2"/>
    </row>
    <row r="109" spans="1:8" ht="15.75" customHeight="1" x14ac:dyDescent="0.3">
      <c r="A109" s="1">
        <v>107</v>
      </c>
      <c r="B109" s="2" t="s">
        <v>343</v>
      </c>
      <c r="C109" s="2" t="str">
        <f ca="1">IFERROR(__xludf.DUMMYFUNCTION("GOOGLETRANSLATE(B109,""vi"",""ko"")"),"호치민시 동부 동부의 생태 부동산은 투자자를 유치합니다.")</f>
        <v>호치민시 동부 동부의 생태 부동산은 투자자를 유치합니다.</v>
      </c>
      <c r="D109" s="2" t="s">
        <v>319</v>
      </c>
      <c r="E109" s="2" t="str">
        <f ca="1">IFERROR(__xludf.DUMMYFUNCTION("GOOGLETRANSLATE(D109,""vi"",""ko"")"),"2022 년 6 월 3 일")</f>
        <v>2022 년 6 월 3 일</v>
      </c>
      <c r="F109" s="3" t="s">
        <v>344</v>
      </c>
      <c r="H109" s="2"/>
    </row>
    <row r="110" spans="1:8" ht="15.75" customHeight="1" x14ac:dyDescent="0.3">
      <c r="A110" s="1">
        <v>108</v>
      </c>
      <c r="B110" s="2" t="s">
        <v>345</v>
      </c>
      <c r="C110" s="2" t="str">
        <f ca="1">IFERROR(__xludf.DUMMYFUNCTION("GOOGLETRANSLATE(B110,""vi"",""ko"")"),"Nguyen Anh Nhuong 씨는 Yeah1에서 철수했습니다")</f>
        <v>Nguyen Anh Nhuong 씨는 Yeah1에서 철수했습니다</v>
      </c>
      <c r="D110" s="2" t="s">
        <v>319</v>
      </c>
      <c r="E110" s="2" t="str">
        <f ca="1">IFERROR(__xludf.DUMMYFUNCTION("GOOGLETRANSLATE(D110,""vi"",""ko"")"),"2022 년 6 월 3 일")</f>
        <v>2022 년 6 월 3 일</v>
      </c>
      <c r="F110" s="3" t="s">
        <v>346</v>
      </c>
      <c r="H110" s="2"/>
    </row>
    <row r="111" spans="1:8" ht="15.75" customHeight="1" x14ac:dyDescent="0.3">
      <c r="A111" s="1">
        <v>109</v>
      </c>
      <c r="B111" s="2" t="s">
        <v>347</v>
      </c>
      <c r="C111" s="2" t="str">
        <f ca="1">IFERROR(__xludf.DUMMYFUNCTION("GOOGLETRANSLATE(B111,""vi"",""ko"")"),"OPEC+가 생산을 늘리겠다고 약속하더라도 유가는 하락하기가 어렵습니다.")</f>
        <v>OPEC+가 생산을 늘리겠다고 약속하더라도 유가는 하락하기가 어렵습니다.</v>
      </c>
      <c r="D111" s="2" t="s">
        <v>319</v>
      </c>
      <c r="E111" s="2" t="str">
        <f ca="1">IFERROR(__xludf.DUMMYFUNCTION("GOOGLETRANSLATE(D111,""vi"",""ko"")"),"2022 년 6 월 3 일")</f>
        <v>2022 년 6 월 3 일</v>
      </c>
      <c r="F111" s="3" t="s">
        <v>348</v>
      </c>
      <c r="H111" s="2"/>
    </row>
    <row r="112" spans="1:8" ht="15.75" customHeight="1" x14ac:dyDescent="0.3">
      <c r="A112" s="1">
        <v>110</v>
      </c>
      <c r="B112" s="2" t="s">
        <v>349</v>
      </c>
      <c r="C112" s="2" t="str">
        <f ca="1">IFERROR(__xludf.DUMMYFUNCTION("GOOGLETRANSLATE(B112,""vi"",""ko"")"),"세계는 70 년대 에너지 위기를 반복 할 위험이 있습니다")</f>
        <v>세계는 70 년대 에너지 위기를 반복 할 위험이 있습니다</v>
      </c>
      <c r="D112" s="2" t="s">
        <v>319</v>
      </c>
      <c r="E112" s="2" t="str">
        <f ca="1">IFERROR(__xludf.DUMMYFUNCTION("GOOGLETRANSLATE(D112,""vi"",""ko"")"),"2022 년 6 월 3 일")</f>
        <v>2022 년 6 월 3 일</v>
      </c>
      <c r="F112" s="3" t="s">
        <v>350</v>
      </c>
      <c r="H112" s="2"/>
    </row>
    <row r="113" spans="1:8" ht="15.75" customHeight="1" x14ac:dyDescent="0.3">
      <c r="A113" s="1">
        <v>111</v>
      </c>
      <c r="B113" s="2" t="s">
        <v>351</v>
      </c>
      <c r="C113" s="2" t="str">
        <f ca="1">IFERROR(__xludf.DUMMYFUNCTION("GOOGLETRANSLATE(B113,""vi"",""ko"")"),"어려운 기업은 어디에 있습니까? 예산 수익은 감사합니다.")</f>
        <v>어려운 기업은 어디에 있습니까? 예산 수익은 감사합니다.</v>
      </c>
      <c r="D113" s="2" t="s">
        <v>319</v>
      </c>
      <c r="E113" s="2" t="str">
        <f ca="1">IFERROR(__xludf.DUMMYFUNCTION("GOOGLETRANSLATE(D113,""vi"",""ko"")"),"2022 년 6 월 3 일")</f>
        <v>2022 년 6 월 3 일</v>
      </c>
      <c r="F113" s="3" t="s">
        <v>352</v>
      </c>
      <c r="H113" s="2"/>
    </row>
    <row r="114" spans="1:8" ht="15.75" customHeight="1" x14ac:dyDescent="0.3">
      <c r="A114" s="1">
        <v>112</v>
      </c>
      <c r="B114" s="2" t="s">
        <v>353</v>
      </c>
      <c r="C114" s="2" t="str">
        <f ca="1">IFERROR(__xludf.DUMMYFUNCTION("GOOGLETRANSLATE(B114,""vi"",""ko"")"),"생산성 개선 도구의 적용 덕분에 기업은 주도권을 잡습니다.")</f>
        <v>생산성 개선 도구의 적용 덕분에 기업은 주도권을 잡습니다.</v>
      </c>
      <c r="D114" s="2" t="s">
        <v>319</v>
      </c>
      <c r="E114" s="2" t="str">
        <f ca="1">IFERROR(__xludf.DUMMYFUNCTION("GOOGLETRANSLATE(D114,""vi"",""ko"")"),"2022 년 6 월 3 일")</f>
        <v>2022 년 6 월 3 일</v>
      </c>
      <c r="F114" s="3" t="s">
        <v>354</v>
      </c>
      <c r="G114" s="2" t="s">
        <v>355</v>
      </c>
      <c r="H114" s="2" t="str">
        <f ca="1">IFERROR(__xludf.DUMMYFUNCTION("GOOGLETRANSLATE(G114,""vi"",""ko"")"),"   생산성을 향상시키기위한 품질 모델과 도구를 적용하는 것은 베트남의 비즈니스에 그리 이상하지 않습니다. 실제로, 많은 비즈니스는 5S, Kaizen, Lean, Six Sigma, TPM, KPI, MFCA, BSC와 같은 생산성을 향상시키기 위해 모델과 도구를 적용했습니다. 일반적으로 스마트 베트남 정밀 기계 공동 주식 회사는 생산 라인에서 개선 된 도구를 올바르게 적용하여 기계 및 제조 분야의 주요 기업 중 하나가되기 위해 상승했습니다. 스마트 "&amp;"제품은 현재 전 세계 여러 국가에서 이용할 수 있으며 국제 경기장에서의 위치를 ​​확인했습니다. 평가에 따르면, 품질 개선 프로그램은 많은 비즈니스가 관심을 갖는 활동이되었습니다. 각 생산성 개선 도구는 비즈니스에 자체 혜택을 제공하며 비즈니스가 생산 공정을 개선하고 불필요한 및 폐기물 감소를 제거하여 Cutomer의 수요를 충족시키는 솔루션입니다. 반면, 이러한 개선 된 도구의 적용은 비즈니스가 국내 및 국제 시장에서 경쟁 우위를 높이는 데 도움이됩니"&amp;"다. 고급 관리 솔루션을 적용하면 수출 국가의 요구에 따라 식품 관리 및 식품 안전 조건을 충족시키고 프로세스를 통제함으로써 기업이 수출 시장을 확장하는 데 도움이되었습니다. 품질, 식품 안전, 환경, 안전 및 건강과 관련된 내부. 구체적으로, 노동 생산성 컨설팅 조직의 경우, 프로젝트의 과제를 구현하는 데 참여하는 것은 컨설팅 단위 자체의 용량을 강화하고 동시에 네트워크 및 응집력을 개발하는 데 기여했습니다. 업계 협회, 비즈니스 협회와 같은 관련 조"&amp;"직 , Institutes, Schools, Project Management Agencies 프로젝트 프로젝트 부처, 지점 및 지역, 특히 비즈니스의 품질은 용량, 경험, 생산성 및 품질 개선 활동 향상을 지원합니다.")</f>
        <v xml:space="preserve">   생산성을 향상시키기위한 품질 모델과 도구를 적용하는 것은 베트남의 비즈니스에 그리 이상하지 않습니다. 실제로, 많은 비즈니스는 5S, Kaizen, Lean, Six Sigma, TPM, KPI, MFCA, BSC와 같은 생산성을 향상시키기 위해 모델과 도구를 적용했습니다. 일반적으로 스마트 베트남 정밀 기계 공동 주식 회사는 생산 라인에서 개선 된 도구를 올바르게 적용하여 기계 및 제조 분야의 주요 기업 중 하나가되기 위해 상승했습니다. 스마트 제품은 현재 전 세계 여러 국가에서 이용할 수 있으며 국제 경기장에서의 위치를 ​​확인했습니다. 평가에 따르면, 품질 개선 프로그램은 많은 비즈니스가 관심을 갖는 활동이되었습니다. 각 생산성 개선 도구는 비즈니스에 자체 혜택을 제공하며 비즈니스가 생산 공정을 개선하고 불필요한 및 폐기물 감소를 제거하여 Cutomer의 수요를 충족시키는 솔루션입니다. 반면, 이러한 개선 된 도구의 적용은 비즈니스가 국내 및 국제 시장에서 경쟁 우위를 높이는 데 도움이됩니다. 고급 관리 솔루션을 적용하면 수출 국가의 요구에 따라 식품 관리 및 식품 안전 조건을 충족시키고 프로세스를 통제함으로써 기업이 수출 시장을 확장하는 데 도움이되었습니다. 품질, 식품 안전, 환경, 안전 및 건강과 관련된 내부. 구체적으로, 노동 생산성 컨설팅 조직의 경우, 프로젝트의 과제를 구현하는 데 참여하는 것은 컨설팅 단위 자체의 용량을 강화하고 동시에 네트워크 및 응집력을 개발하는 데 기여했습니다. 업계 협회, 비즈니스 협회와 같은 관련 조직 , Institutes, Schools, Project Management Agencies 프로젝트 프로젝트 부처, 지점 및 지역, 특히 비즈니스의 품질은 용량, 경험, 생산성 및 품질 개선 활동 향상을 지원합니다.</v>
      </c>
    </row>
    <row r="115" spans="1:8" ht="15.75" customHeight="1" x14ac:dyDescent="0.3">
      <c r="A115" s="1">
        <v>113</v>
      </c>
      <c r="B115" s="2" t="s">
        <v>356</v>
      </c>
      <c r="C115" s="2" t="str">
        <f ca="1">IFERROR(__xludf.DUMMYFUNCTION("GOOGLETRANSLATE(B115,""vi"",""ko"")"),"Moc Thao의 배가 잘못된 사용과 제품 품질을 광고하고 있습니까?")</f>
        <v>Moc Thao의 배가 잘못된 사용과 제품 품질을 광고하고 있습니까?</v>
      </c>
      <c r="D115" s="2" t="s">
        <v>319</v>
      </c>
      <c r="E115" s="2" t="str">
        <f ca="1">IFERROR(__xludf.DUMMYFUNCTION("GOOGLETRANSLATE(D115,""vi"",""ko"")"),"2022 년 6 월 3 일")</f>
        <v>2022 년 6 월 3 일</v>
      </c>
      <c r="F115" s="3" t="s">
        <v>357</v>
      </c>
      <c r="G115" s="2" t="s">
        <v>358</v>
      </c>
      <c r="H115" s="2" t="str">
        <f ca="1">IFERROR(__xludf.DUMMYFUNCTION("GOOGLETRANSLATE(G115,""vi"",""ko"")"),"   웹 사이트의 광고 정보에서 위반의 징후를 쉽게 볼 수 있습니다. Hong Hai- Hoa Binh Medical Hospital의 전 부국장. 10 명의 사용자마다 9 명이 질병을 막는 데 도움을 준 하이 박사에게 감사를 표합니다. Moc Thao 위를 사용하는 것만으로도 역류 및 위 및 십이지장 궤양에서 벗어나는 것입니다.” AD에 따르면, MOC THAO 위는 만성 질환을 치료하고 재발을 예방하는 효과가 있으며, 표준 공식에 따르면 신중하게 연"&amp;"구되고, 편리하고 편리하며, 위, 십이지장, HP 박테리아 환자에게 효과적이며 효과적입니다. ""날개 달린""광고를 증명하기 위해, 비즈니스 조직은 녹색 리임 버섯 응용 현대 기술과 같은 동부 의학의 성분을 녹색 리임 버섯을 사용하는 것보다 70-80 배 더 효율적으로 나열했지만 일반적으로 구체적인 문서와 증거는 없습니다. 뿐만 아니라 Moc Thao 위는 또한 질병의 뿌리를 1-2 치료 만 처리하는 것으로 확인되었습니다. “3-5 일만 사용하는 대부분"&amp;"의 사람들은이 증상에 작별 인사를하기 위해 하나의 코스를 사용하는 데 인내하는 중대한 완화를 보았습니다. 1-2 절차에서, 그것은 위 점막으로 층을 회복하고 재생하며, HP 박테리아를 죽이고, 산을 안정화하여 위의 건강을 건강하게하고 다시 안정적으로 일할 수 있습니다. 매우 적은 수의 무거운 사람들이 두 번째 프로세스를 사용해야하며 모두 원하는 결과를 제공합니다 ... "", 비즈니스 조직은""폭발했습니다 "". 처음에는 모르는 사람들을 위해 위의 광고"&amp;"를 듣는 것은 쉽게 속일 수 있습니다. 그러나 위의 표시는 소비자를 속이는 광고 기술 일뿐입니다. 그럼에도 불구하고 위에서 언급 한 웹 사이트에서 Moc Thao 위 사업은 또한 의료 하위 페이지를 입고 제품을 홍보하고 제품이 법에 위배되는 것을 권장하기 위해 의료 하위 페이지를 착용 한 Nguyen Hong Hai 박사의 이미지를 사용합니다. 또한 MOC THAO 위 제품은 제품 사용을 평가하기 위해 일련의 소비자 이미지와 관련되어 있으며 다른 사람들"&amp;"을위한 신뢰를 만듭니다. 이 내용의 대부분은 짧은 시간 후에 MOC THAO 위 제품을 사용하여 메시지를 보냅니다. 일반적으로 우수한 제품이라면 품질은 신뢰를 창출하며 ""도움""을 속이는 것을 속일 필요가 없습니다. 따라서 품질 위의 품질이 정말 좋기 때문에 어떤 Moc Thao 배가 광고가 만연되어 있거나 ""핫""트렌드에 따르면 ""DUA""가 ""트랩""사용자에 따르면 ""DUA""를 속이는 것입니까? 연구를 통해 MOC THAO 위 제품은 Sm"&amp;"ard Pharmaceutical Co., Ltd.에서 제조되었습니다 (주소 : Hanoi City의 Thanh Oai District의 Tam Hung Commune, Song Khe Village). 이 제품은 베트남 Trading Co., Ltd. 광고 인증서 번호 152/2022/xnqc-ATTP를 기반으로, MOC THAO 위는 위산을 감소시키는 데 도움이되고, 위 안감 보호를 지원하고, 위 궤양 감소의 위험을지지하고, 약물이 아닌, 위 질환 "&amp;"또는 위 질환을 치료하는 데 영향을 미치지 않습니다. HP 박테리아를 죽입니다. Moc Thao의 위는 당국에 의해 민감한 사람들에게 사용되지 않는 것이 좋습니다. 제품의 어떤 구성 요소와 금기, 임산부, 약한 비장, 사과 배변, 인간, 약물을 사용하여 사용하기 전에 의사와 상담합니다. 위의 언급 된 내용을 통해 소비자는 조심해야합니다. ""장애 상실""의 경우를 피하고 MOC THAO 위 제품을 구매하기 위해 돈을 쓰기 전에 배워야합니다. 동시에 건강"&amp;" 전문가에 따르면, 위장 궤양, 위식도 역류, 위 위장염, 위 감염, 위암과 같은 위장관과 관련된 질병은 종종 질병을 치료하기 위해 의료 시설에 가야합니다. 질병을 올바르게 진단하고 의사의 방법을 치료하십시오. 온라인으로 떠 다니는 품질의 광고 약물을 임의로 사고 사용하지 말고 상태를 악화시킬 수있는 황금 치료 기회를 무시하십시오. 법적 관점에서, Ho Chi Minh City Bar Association의 변호사 Le Van Hoan은 식품 광고 활동"&amp;" 위반을 위해, 기능적 식품 광고는 청원서에 규정 된대로 행정적으로 제재 될 것입니다. 법령 158/2013/ND-CP 및 Decree 28 /2017/ND-CP는 다음과 같이 수정되고 보충됩니다. 불분명 한 콘텐츠가없는 약물이 아닌 기능성 식품 및 제품의 경우, 제품이 약물이라는 오도하는 제품, 위반자는 VND에서 3 천만에서 VND 4 천만 VND를 벌금해야합니다. 4, 제 68 조에 규정 된 바와 같이, 정보 개선 및 광고 제거 또는 제거를 강요하"&amp;"는 결과를 극복하기위한 조치. 규정에 따라 광고를하기 전에 유능한 주정부 기관의 인증을받지 않고 특별 제품, 상품 및 서비스를 광고하는 경우, 벌금은 법령 1, 제 67 조 제 1 항의 조항에 따라 VND 1,500 만에서 VND 2 천만 VND에서 VND에서 VND에서 VND를 VND로 2 천만으로 2 천만입니다. , 법령 28/2017에 개정. 식품 광고 행위의 경우 의사, 약사, 질병을 치료하는 음식을 묘사하는 내용을 가진 의료진의 기사 형태; 이"&amp;"미지, 명성, 장치의 우편물, 건강 시설, 의료진, 환자가 음식을 광고 해 주셔서 감사합니다. 벌금은 2 천만에서 3 천만 VND, 규정 된 4, 법령 158/2013 제 70 조. 법령 28/2017 베트남 품질은 정보를 계속할 것입니다")</f>
        <v xml:space="preserve">   웹 사이트의 광고 정보에서 위반의 징후를 쉽게 볼 수 있습니다. Hong Hai- Hoa Binh Medical Hospital의 전 부국장. 10 명의 사용자마다 9 명이 질병을 막는 데 도움을 준 하이 박사에게 감사를 표합니다. Moc Thao 위를 사용하는 것만으로도 역류 및 위 및 십이지장 궤양에서 벗어나는 것입니다.” AD에 따르면, MOC THAO 위는 만성 질환을 치료하고 재발을 예방하는 효과가 있으며, 표준 공식에 따르면 신중하게 연구되고, 편리하고 편리하며, 위, 십이지장, HP 박테리아 환자에게 효과적이며 효과적입니다. "날개 달린"광고를 증명하기 위해, 비즈니스 조직은 녹색 리임 버섯 응용 현대 기술과 같은 동부 의학의 성분을 녹색 리임 버섯을 사용하는 것보다 70-80 배 더 효율적으로 나열했지만 일반적으로 구체적인 문서와 증거는 없습니다. 뿐만 아니라 Moc Thao 위는 또한 질병의 뿌리를 1-2 치료 만 처리하는 것으로 확인되었습니다. “3-5 일만 사용하는 대부분의 사람들은이 증상에 작별 인사를하기 위해 하나의 코스를 사용하는 데 인내하는 중대한 완화를 보았습니다. 1-2 절차에서, 그것은 위 점막으로 층을 회복하고 재생하며, HP 박테리아를 죽이고, 산을 안정화하여 위의 건강을 건강하게하고 다시 안정적으로 일할 수 있습니다. 매우 적은 수의 무거운 사람들이 두 번째 프로세스를 사용해야하며 모두 원하는 결과를 제공합니다 ... ", 비즈니스 조직은"폭발했습니다 ". 처음에는 모르는 사람들을 위해 위의 광고를 듣는 것은 쉽게 속일 수 있습니다. 그러나 위의 표시는 소비자를 속이는 광고 기술 일뿐입니다. 그럼에도 불구하고 위에서 언급 한 웹 사이트에서 Moc Thao 위 사업은 또한 의료 하위 페이지를 입고 제품을 홍보하고 제품이 법에 위배되는 것을 권장하기 위해 의료 하위 페이지를 착용 한 Nguyen Hong Hai 박사의 이미지를 사용합니다. 또한 MOC THAO 위 제품은 제품 사용을 평가하기 위해 일련의 소비자 이미지와 관련되어 있으며 다른 사람들을위한 신뢰를 만듭니다. 이 내용의 대부분은 짧은 시간 후에 MOC THAO 위 제품을 사용하여 메시지를 보냅니다. 일반적으로 우수한 제품이라면 품질은 신뢰를 창출하며 "도움"을 속이는 것을 속일 필요가 없습니다. 따라서 품질 위의 품질이 정말 좋기 때문에 어떤 Moc Thao 배가 광고가 만연되어 있거나 "핫"트렌드에 따르면 "DUA"가 "트랩"사용자에 따르면 "DUA"를 속이는 것입니까? 연구를 통해 MOC THAO 위 제품은 Smard Pharmaceutical Co., Ltd.에서 제조되었습니다 (주소 : Hanoi City의 Thanh Oai District의 Tam Hung Commune, Song Khe Village). 이 제품은 베트남 Trading Co., Ltd. 광고 인증서 번호 152/2022/xnqc-ATTP를 기반으로, MOC THAO 위는 위산을 감소시키는 데 도움이되고, 위 안감 보호를 지원하고, 위 궤양 감소의 위험을지지하고, 약물이 아닌, 위 질환 또는 위 질환을 치료하는 데 영향을 미치지 않습니다. HP 박테리아를 죽입니다. Moc Thao의 위는 당국에 의해 민감한 사람들에게 사용되지 않는 것이 좋습니다. 제품의 어떤 구성 요소와 금기, 임산부, 약한 비장, 사과 배변, 인간, 약물을 사용하여 사용하기 전에 의사와 상담합니다. 위의 언급 된 내용을 통해 소비자는 조심해야합니다. "장애 상실"의 경우를 피하고 MOC THAO 위 제품을 구매하기 위해 돈을 쓰기 전에 배워야합니다. 동시에 건강 전문가에 따르면, 위장 궤양, 위식도 역류, 위 위장염, 위 감염, 위암과 같은 위장관과 관련된 질병은 종종 질병을 치료하기 위해 의료 시설에 가야합니다. 질병을 올바르게 진단하고 의사의 방법을 치료하십시오. 온라인으로 떠 다니는 품질의 광고 약물을 임의로 사고 사용하지 말고 상태를 악화시킬 수있는 황금 치료 기회를 무시하십시오. 법적 관점에서, Ho Chi Minh City Bar Association의 변호사 Le Van Hoan은 식품 광고 활동 위반을 위해, 기능적 식품 광고는 청원서에 규정 된대로 행정적으로 제재 될 것입니다. 법령 158/2013/ND-CP 및 Decree 28 /2017/ND-CP는 다음과 같이 수정되고 보충됩니다. 불분명 한 콘텐츠가없는 약물이 아닌 기능성 식품 및 제품의 경우, 제품이 약물이라는 오도하는 제품, 위반자는 VND에서 3 천만에서 VND 4 천만 VND를 벌금해야합니다. 4, 제 68 조에 규정 된 바와 같이, 정보 개선 및 광고 제거 또는 제거를 강요하는 결과를 극복하기위한 조치. 규정에 따라 광고를하기 전에 유능한 주정부 기관의 인증을받지 않고 특별 제품, 상품 및 서비스를 광고하는 경우, 벌금은 법령 1, 제 67 조 제 1 항의 조항에 따라 VND 1,500 만에서 VND 2 천만 VND에서 VND에서 VND에서 VND를 VND로 2 천만으로 2 천만입니다. , 법령 28/2017에 개정. 식품 광고 행위의 경우 의사, 약사, 질병을 치료하는 음식을 묘사하는 내용을 가진 의료진의 기사 형태; 이미지, 명성, 장치의 우편물, 건강 시설, 의료진, 환자가 음식을 광고 해 주셔서 감사합니다. 벌금은 2 천만에서 3 천만 VND, 규정 된 4, 법령 158/2013 제 70 조. 법령 28/2017 베트남 품질은 정보를 계속할 것입니다</v>
      </c>
    </row>
    <row r="116" spans="1:8" ht="15.75" customHeight="1" x14ac:dyDescent="0.3">
      <c r="A116" s="1">
        <v>114</v>
      </c>
      <c r="B116" s="2" t="s">
        <v>359</v>
      </c>
      <c r="C116" s="2" t="str">
        <f ca="1">IFERROR(__xludf.DUMMYFUNCTION("GOOGLETRANSLATE(B116,""vi"",""ko"")"),"Ocean Group의 주식은 아침에 거래가 금지됩니다.")</f>
        <v>Ocean Group의 주식은 아침에 거래가 금지됩니다.</v>
      </c>
      <c r="D116" s="2" t="s">
        <v>319</v>
      </c>
      <c r="E116" s="2" t="str">
        <f ca="1">IFERROR(__xludf.DUMMYFUNCTION("GOOGLETRANSLATE(D116,""vi"",""ko"")"),"2022 년 6 월 3 일")</f>
        <v>2022 년 6 월 3 일</v>
      </c>
      <c r="F116" s="3" t="s">
        <v>360</v>
      </c>
      <c r="H116" s="2"/>
    </row>
    <row r="117" spans="1:8" ht="15.75" customHeight="1" x14ac:dyDescent="0.3">
      <c r="A117" s="1">
        <v>115</v>
      </c>
      <c r="B117" s="2" t="s">
        <v>361</v>
      </c>
      <c r="C117" s="2" t="str">
        <f ca="1">IFERROR(__xludf.DUMMYFUNCTION("GOOGLETRANSLATE(B117,""vi"",""ko"")"),"강철 주식 - Co Thanh Nguyet에서")</f>
        <v>강철 주식 - Co Thanh Nguyet에서</v>
      </c>
      <c r="D117" s="2" t="s">
        <v>319</v>
      </c>
      <c r="E117" s="2" t="str">
        <f ca="1">IFERROR(__xludf.DUMMYFUNCTION("GOOGLETRANSLATE(D117,""vi"",""ko"")"),"2022 년 6 월 3 일")</f>
        <v>2022 년 6 월 3 일</v>
      </c>
      <c r="F117" s="3" t="s">
        <v>362</v>
      </c>
      <c r="H117" s="2"/>
    </row>
    <row r="118" spans="1:8" ht="15.75" customHeight="1" x14ac:dyDescent="0.3">
      <c r="A118" s="1">
        <v>116</v>
      </c>
      <c r="B118" s="2" t="s">
        <v>363</v>
      </c>
      <c r="C118" s="2" t="str">
        <f ca="1">IFERROR(__xludf.DUMMYFUNCTION("GOOGLETRANSLATE(B118,""vi"",""ko"")"),"중소 기업이 여전히 숫자를 바꾸는 것을 두려워하는 이유는 무엇입니까?")</f>
        <v>중소 기업이 여전히 숫자를 바꾸는 것을 두려워하는 이유는 무엇입니까?</v>
      </c>
      <c r="D118" s="2" t="s">
        <v>319</v>
      </c>
      <c r="E118" s="2" t="str">
        <f ca="1">IFERROR(__xludf.DUMMYFUNCTION("GOOGLETRANSLATE(D118,""vi"",""ko"")"),"2022 년 6 월 3 일")</f>
        <v>2022 년 6 월 3 일</v>
      </c>
      <c r="F118" s="3" t="s">
        <v>364</v>
      </c>
      <c r="H118" s="2"/>
    </row>
    <row r="119" spans="1:8" ht="15.75" customHeight="1" x14ac:dyDescent="0.3">
      <c r="A119" s="1">
        <v>117</v>
      </c>
      <c r="B119" s="2" t="s">
        <v>365</v>
      </c>
      <c r="C119" s="2" t="str">
        <f ca="1">IFERROR(__xludf.DUMMYFUNCTION("GOOGLETRANSLATE(B119,""vi"",""ko"")"),"OPEC+ 석유 생산량을 증가시킵니다")</f>
        <v>OPEC+ 석유 생산량을 증가시킵니다</v>
      </c>
      <c r="D119" s="2" t="s">
        <v>366</v>
      </c>
      <c r="E119" s="2" t="str">
        <f ca="1">IFERROR(__xludf.DUMMYFUNCTION("GOOGLETRANSLATE(D119,""vi"",""ko"")"),"2022 년 6 월 2 일")</f>
        <v>2022 년 6 월 2 일</v>
      </c>
      <c r="F119" s="3" t="s">
        <v>367</v>
      </c>
      <c r="H119" s="2"/>
    </row>
    <row r="120" spans="1:8" ht="15.75" customHeight="1" x14ac:dyDescent="0.3">
      <c r="A120" s="1">
        <v>118</v>
      </c>
      <c r="B120" s="2" t="s">
        <v>368</v>
      </c>
      <c r="C120" s="2" t="str">
        <f ca="1">IFERROR(__xludf.DUMMYFUNCTION("GOOGLETRANSLATE(B120,""vi"",""ko"")"),"다음 미국 경기 침체는 어떤 모습일까요?")</f>
        <v>다음 미국 경기 침체는 어떤 모습일까요?</v>
      </c>
      <c r="D120" s="2" t="s">
        <v>366</v>
      </c>
      <c r="E120" s="2" t="str">
        <f ca="1">IFERROR(__xludf.DUMMYFUNCTION("GOOGLETRANSLATE(D120,""vi"",""ko"")"),"2022 년 6 월 2 일")</f>
        <v>2022 년 6 월 2 일</v>
      </c>
      <c r="F120" s="3" t="s">
        <v>369</v>
      </c>
      <c r="H120" s="2"/>
    </row>
    <row r="121" spans="1:8" ht="15.75" customHeight="1" x14ac:dyDescent="0.3">
      <c r="A121" s="1">
        <v>119</v>
      </c>
      <c r="B121" s="2" t="s">
        <v>370</v>
      </c>
      <c r="C121" s="2" t="str">
        <f ca="1">IFERROR(__xludf.DUMMYFUNCTION("GOOGLETRANSLATE(B121,""vi"",""ko"")"),"Nav in Securities 란 무엇입니까?")</f>
        <v>Nav in Securities 란 무엇입니까?</v>
      </c>
      <c r="D121" s="2" t="s">
        <v>366</v>
      </c>
      <c r="E121" s="2" t="str">
        <f ca="1">IFERROR(__xludf.DUMMYFUNCTION("GOOGLETRANSLATE(D121,""vi"",""ko"")"),"2022 년 6 월 2 일")</f>
        <v>2022 년 6 월 2 일</v>
      </c>
      <c r="F121" s="3" t="s">
        <v>371</v>
      </c>
      <c r="H121" s="2"/>
    </row>
    <row r="122" spans="1:8" ht="15.75" customHeight="1" x14ac:dyDescent="0.3">
      <c r="A122" s="1">
        <v>120</v>
      </c>
      <c r="B122" s="2" t="s">
        <v>372</v>
      </c>
      <c r="C122" s="2" t="str">
        <f ca="1">IFERROR(__xludf.DUMMYFUNCTION("GOOGLETRANSLATE(B122,""vi"",""ko"")"),"경제 회복 패키지 350,000 억 : 시간과 기회를 낭비하고 있습니까?")</f>
        <v>경제 회복 패키지 350,000 억 : 시간과 기회를 낭비하고 있습니까?</v>
      </c>
      <c r="D122" s="2" t="s">
        <v>366</v>
      </c>
      <c r="E122" s="2" t="str">
        <f ca="1">IFERROR(__xludf.DUMMYFUNCTION("GOOGLETRANSLATE(D122,""vi"",""ko"")"),"2022 년 6 월 2 일")</f>
        <v>2022 년 6 월 2 일</v>
      </c>
      <c r="F122" s="3" t="s">
        <v>373</v>
      </c>
      <c r="G122" s="2" t="s">
        <v>374</v>
      </c>
      <c r="H122" s="2" t="str">
        <f ca="1">IFERROR(__xludf.DUMMYFUNCTION("GOOGLETRANSLATE(G122,""vi"",""ko"")"),"   1/6의 오후 토론 세션에서, 국회 대리인들은 사회 경제 및 예산 문제에 대해 계속 논의하고 신용 기관의 나쁜 부채 조종에 대한 결의 번호 42를 연장했습니다. DPR Vu Thi Luu Mai (Hanoi Delegation)는 VND 350,000 억 (해상도 43)으로 사회 경제적 재활 및 개발 프로그램을 논의하면서 정당과 국회의 과감한 결정을 강조했다. Mai 씨는 총리가 기획 및 투자 부도 지속적으로 촉구했지만, 부인할 수없는 사실이 있습"&amp;"니다. 즉, 결의안을 이행하는 것과 비교할 때 느린 사실이 있습니다. 그리고 아마도 2022-2023 년에 완료 해야하는 결의안에는 구현되지 않을 것입니다. “그리고 문제는 우리가 느리거나 말할 이유가 있습니까? 개인적으로 우리는 느리게해야 할 이유가 많지 않다고 생각합니다.”라고 Mai는 말했습니다. 여성 대표에 따르면, 해상도 43의 공포는 질병의시기에 유리한 조건을 가진 객관적인 조건의 맥락에서 발생합니다. 질병이 기본적으로 통제되고 격퇴됩니다. "&amp;"Resources의 관점에서, 결의 43에 따르면, 자원은 항상 준비됩니다. 또한 절차 프로세스가 최대로 단순화되었습니다. ""우리는 사역에서 지역까지 최대한의 분권화를 만들었으며, 우리가 전에는 적용한 적이없는 선례가있다""고 그녀는 말했다. 델타 vu thi luu mai는 다음과 같이 물었습니다. ""우리는 기회를 낭비하고 시간을 낭비하고 있습니까?"" Mai 씨에 따르면, 우리가 말을 낭비하고, 기회를 낭비하고 있다면, 그것은 또한 자원과 예산 "&amp;"폐기물을 낭비하는 것을 의미합니다. ""우리는 특별한 프로그램과 특별한 회의를 가졌지 만 이제는 특별한 결단력과 특별한 방법이 필요합니다."" 청원의 내용에서 Mai는 정부가 전체를 검토하고, 느린 위치를 명확히하고, 얽히고있는 위치를 명확히해야한다고 말했다. 진전. ""우리는 항상 정부가 직면하고있는 어려움을 이해하지만 우리는 또한 리듬을 놓치지 않고 기회를 놓치지 않고 시간과 함께 사람들의 희망이 추워지게하지 않기를 바랍니다.""그녀는 말했다. 그의"&amp;" 생각을 표현했습니다. 또한 국회 전에 언급 한 Nguyen Minh Tam (Quang Binh) 대표도 회복 패키지의 많은 결정이 아직 생명을 얻지 못했을 때 기업이 실제로 지원을 즐기지 못했을 때 우려했다. 특히, 비즈니스 및 협동 조합과의 상업 예산을 통한 금리 지원 패키지에서 Tam은 사람들과 기업이 예상했다고 말했다. 그러나 발행 된 법령은 상대적으로 느립니다. 따라서 구현 과정에서 대표는 주립 은행에 유연성, 급격하고시기 적절한 상업 은행을"&amp;" 제안하도록 요청했습니다. Tam 씨는 Quang Binh에서 많은 소규모 관광 시설이 성수기에도 불구하고 은행의 대출 자본에 접근 할 수 없었습니다. 따라서 대표에 따르면 문서를 발행하지만 구현할 적절한 메커니즘이 없다면 은행이 대출을하지 않는 상황으로 이어질 것입니다. 대표단은 은행이 보안되지 않은 상태에서 유연하게 빌려야한다고 제안했다. 또한 Delegate TAM에 따르면 세금과 토지 면제는 자세히 지시받지 않았습니다. 이로 인해 2 년 동안 지"&amp;"원 패키지 (2022-2023)가 점점 더 짧아지면 발행 계획이 실현하기가 어렵습니다. “최근에 결의안 43과 11이 승인되었을 때 사람들과 기업은 흥분하고 회복의 동기를 부여 할 것으로 기대합니다. 그러나 배포 시점 감소에 대한 기대는 여전히 장애물입니다.”TAM 대표는 더 치열하고 적시에 지원해야한다고 말했다. 마찬가지로, Nguyen Huu Thong (Binh Thuan 대표단) 대표단은 회복을 목표로하는 많은 전례없는 메커니즘과 정책을 승인하기"&amp;" 위해 전례없는 첫 번째 국회 회의가 발생했다고 말했다. 그러나 지금까지 결의안 43은 실제로 생생하지 않은 사람들과 기업에 대한 많은 기대와 함께 발행되었습니다. 따라서 Binh Thuan 지방 대표는 정부 에이 문제를 평가하고 신중하게 검토하고 원인, 특정 책임을 명확하게 식별하고보다 효과적인 해결책을 가지고 있다고 요청했습니다.")</f>
        <v xml:space="preserve">   1/6의 오후 토론 세션에서, 국회 대리인들은 사회 경제 및 예산 문제에 대해 계속 논의하고 신용 기관의 나쁜 부채 조종에 대한 결의 번호 42를 연장했습니다. DPR Vu Thi Luu Mai (Hanoi Delegation)는 VND 350,000 억 (해상도 43)으로 사회 경제적 재활 및 개발 프로그램을 논의하면서 정당과 국회의 과감한 결정을 강조했다. Mai 씨는 총리가 기획 및 투자 부도 지속적으로 촉구했지만, 부인할 수없는 사실이 있습니다. 즉, 결의안을 이행하는 것과 비교할 때 느린 사실이 있습니다. 그리고 아마도 2022-2023 년에 완료 해야하는 결의안에는 구현되지 않을 것입니다. “그리고 문제는 우리가 느리거나 말할 이유가 있습니까? 개인적으로 우리는 느리게해야 할 이유가 많지 않다고 생각합니다.”라고 Mai는 말했습니다. 여성 대표에 따르면, 해상도 43의 공포는 질병의시기에 유리한 조건을 가진 객관적인 조건의 맥락에서 발생합니다. 질병이 기본적으로 통제되고 격퇴됩니다. Resources의 관점에서, 결의 43에 따르면, 자원은 항상 준비됩니다. 또한 절차 프로세스가 최대로 단순화되었습니다. "우리는 사역에서 지역까지 최대한의 분권화를 만들었으며, 우리가 전에는 적용한 적이없는 선례가있다"고 그녀는 말했다. 델타 vu thi luu mai는 다음과 같이 물었습니다. "우리는 기회를 낭비하고 시간을 낭비하고 있습니까?" Mai 씨에 따르면, 우리가 말을 낭비하고, 기회를 낭비하고 있다면, 그것은 또한 자원과 예산 폐기물을 낭비하는 것을 의미합니다. "우리는 특별한 프로그램과 특별한 회의를 가졌지 만 이제는 특별한 결단력과 특별한 방법이 필요합니다." 청원의 내용에서 Mai는 정부가 전체를 검토하고, 느린 위치를 명확히하고, 얽히고있는 위치를 명확히해야한다고 말했다. 진전. "우리는 항상 정부가 직면하고있는 어려움을 이해하지만 우리는 또한 리듬을 놓치지 않고 기회를 놓치지 않고 시간과 함께 사람들의 희망이 추워지게하지 않기를 바랍니다."그녀는 말했다. 그의 생각을 표현했습니다. 또한 국회 전에 언급 한 Nguyen Minh Tam (Quang Binh) 대표도 회복 패키지의 많은 결정이 아직 생명을 얻지 못했을 때 기업이 실제로 지원을 즐기지 못했을 때 우려했다. 특히, 비즈니스 및 협동 조합과의 상업 예산을 통한 금리 지원 패키지에서 Tam은 사람들과 기업이 예상했다고 말했다. 그러나 발행 된 법령은 상대적으로 느립니다. 따라서 구현 과정에서 대표는 주립 은행에 유연성, 급격하고시기 적절한 상업 은행을 제안하도록 요청했습니다. Tam 씨는 Quang Binh에서 많은 소규모 관광 시설이 성수기에도 불구하고 은행의 대출 자본에 접근 할 수 없었습니다. 따라서 대표에 따르면 문서를 발행하지만 구현할 적절한 메커니즘이 없다면 은행이 대출을하지 않는 상황으로 이어질 것입니다. 대표단은 은행이 보안되지 않은 상태에서 유연하게 빌려야한다고 제안했다. 또한 Delegate TAM에 따르면 세금과 토지 면제는 자세히 지시받지 않았습니다. 이로 인해 2 년 동안 지원 패키지 (2022-2023)가 점점 더 짧아지면 발행 계획이 실현하기가 어렵습니다. “최근에 결의안 43과 11이 승인되었을 때 사람들과 기업은 흥분하고 회복의 동기를 부여 할 것으로 기대합니다. 그러나 배포 시점 감소에 대한 기대는 여전히 장애물입니다.”TAM 대표는 더 치열하고 적시에 지원해야한다고 말했다. 마찬가지로, Nguyen Huu Thong (Binh Thuan 대표단) 대표단은 회복을 목표로하는 많은 전례없는 메커니즘과 정책을 승인하기 위해 전례없는 첫 번째 국회 회의가 발생했다고 말했다. 그러나 지금까지 결의안 43은 실제로 생생하지 않은 사람들과 기업에 대한 많은 기대와 함께 발행되었습니다. 따라서 Binh Thuan 지방 대표는 정부 에이 문제를 평가하고 신중하게 검토하고 원인, 특정 책임을 명확하게 식별하고보다 효과적인 해결책을 가지고 있다고 요청했습니다.</v>
      </c>
    </row>
    <row r="123" spans="1:8" ht="15.75" customHeight="1" x14ac:dyDescent="0.3">
      <c r="A123" s="1">
        <v>121</v>
      </c>
      <c r="B123" s="2" t="s">
        <v>375</v>
      </c>
      <c r="C123" s="2" t="str">
        <f ca="1">IFERROR(__xludf.DUMMYFUNCTION("GOOGLETRANSLATE(B123,""vi"",""ko"")"),"JPMorgan CEO는 '경제 허리케인'에 대해 경고했습니다.")</f>
        <v>JPMorgan CEO는 '경제 허리케인'에 대해 경고했습니다.</v>
      </c>
      <c r="D123" s="2" t="s">
        <v>366</v>
      </c>
      <c r="E123" s="2" t="str">
        <f ca="1">IFERROR(__xludf.DUMMYFUNCTION("GOOGLETRANSLATE(D123,""vi"",""ko"")"),"2022 년 6 월 2 일")</f>
        <v>2022 년 6 월 2 일</v>
      </c>
      <c r="F123" s="3" t="s">
        <v>376</v>
      </c>
      <c r="H123" s="2"/>
    </row>
    <row r="124" spans="1:8" ht="15.75" customHeight="1" x14ac:dyDescent="0.3">
      <c r="A124" s="1">
        <v>122</v>
      </c>
      <c r="B124" s="2" t="s">
        <v>377</v>
      </c>
      <c r="C124" s="2" t="str">
        <f ca="1">IFERROR(__xludf.DUMMYFUNCTION("GOOGLETRANSLATE(B124,""vi"",""ko"")"),"부총리 : 경제 회복 패키지는``과실을 피하기 위해 신중 ''")</f>
        <v>부총리 : 경제 회복 패키지는``과실을 피하기 위해 신중 ''</v>
      </c>
      <c r="D124" s="2" t="s">
        <v>366</v>
      </c>
      <c r="E124" s="2" t="str">
        <f ca="1">IFERROR(__xludf.DUMMYFUNCTION("GOOGLETRANSLATE(D124,""vi"",""ko"")"),"2022 년 6 월 2 일")</f>
        <v>2022 년 6 월 2 일</v>
      </c>
      <c r="F124" s="3" t="s">
        <v>378</v>
      </c>
      <c r="H124" s="2"/>
    </row>
    <row r="125" spans="1:8" ht="15.75" customHeight="1" x14ac:dyDescent="0.3">
      <c r="A125" s="1">
        <v>123</v>
      </c>
      <c r="B125" s="2" t="s">
        <v>379</v>
      </c>
      <c r="C125" s="2" t="str">
        <f ca="1">IFERROR(__xludf.DUMMYFUNCTION("GOOGLETRANSLATE(B125,""vi"",""ko"")"),"바다 야채 kg 당 50 만 동")</f>
        <v>바다 야채 kg 당 50 만 동</v>
      </c>
      <c r="D125" s="2" t="s">
        <v>366</v>
      </c>
      <c r="E125" s="2" t="str">
        <f ca="1">IFERROR(__xludf.DUMMYFUNCTION("GOOGLETRANSLATE(D125,""vi"",""ko"")"),"2022 년 6 월 2 일")</f>
        <v>2022 년 6 월 2 일</v>
      </c>
      <c r="F125" s="3" t="s">
        <v>380</v>
      </c>
      <c r="H125" s="2"/>
    </row>
    <row r="126" spans="1:8" ht="15.75" customHeight="1" x14ac:dyDescent="0.3">
      <c r="A126" s="1">
        <v>124</v>
      </c>
      <c r="B126" s="2" t="s">
        <v>381</v>
      </c>
      <c r="C126" s="2" t="str">
        <f ca="1">IFERROR(__xludf.DUMMYFUNCTION("GOOGLETRANSLATE(B126,""vi"",""ko"")"),"루이 랜드는 집행위원회에 아무도 없습니다")</f>
        <v>루이 랜드는 집행위원회에 아무도 없습니다</v>
      </c>
      <c r="D126" s="2" t="s">
        <v>366</v>
      </c>
      <c r="E126" s="2" t="str">
        <f ca="1">IFERROR(__xludf.DUMMYFUNCTION("GOOGLETRANSLATE(D126,""vi"",""ko"")"),"2022 년 6 월 2 일")</f>
        <v>2022 년 6 월 2 일</v>
      </c>
      <c r="F126" s="3" t="s">
        <v>382</v>
      </c>
      <c r="H126" s="2"/>
    </row>
    <row r="127" spans="1:8" ht="15.75" customHeight="1" x14ac:dyDescent="0.3">
      <c r="A127" s="1">
        <v>125</v>
      </c>
      <c r="B127" s="2" t="s">
        <v>383</v>
      </c>
      <c r="C127" s="2" t="str">
        <f ca="1">IFERROR(__xludf.DUMMYFUNCTION("GOOGLETRANSLATE(B127,""vi"",""ko"")"),"Mobifone에는 새로운 대통령이 있습니다")</f>
        <v>Mobifone에는 새로운 대통령이 있습니다</v>
      </c>
      <c r="D127" s="2" t="s">
        <v>366</v>
      </c>
      <c r="E127" s="2" t="str">
        <f ca="1">IFERROR(__xludf.DUMMYFUNCTION("GOOGLETRANSLATE(D127,""vi"",""ko"")"),"2022 년 6 월 2 일")</f>
        <v>2022 년 6 월 2 일</v>
      </c>
      <c r="F127" s="3" t="s">
        <v>384</v>
      </c>
      <c r="H127" s="2"/>
    </row>
    <row r="128" spans="1:8" ht="15.75" customHeight="1" x14ac:dyDescent="0.3">
      <c r="A128" s="1">
        <v>126</v>
      </c>
      <c r="B128" s="2" t="s">
        <v>385</v>
      </c>
      <c r="C128" s="2" t="str">
        <f ca="1">IFERROR(__xludf.DUMMYFUNCTION("GOOGLETRANSLATE(B128,""vi"",""ko"")"),"유럽 ​​가스 절단에도 불구하고 러시아는 손상되지 않았다")</f>
        <v>유럽 ​​가스 절단에도 불구하고 러시아는 손상되지 않았다</v>
      </c>
      <c r="D128" s="2" t="s">
        <v>366</v>
      </c>
      <c r="E128" s="2" t="str">
        <f ca="1">IFERROR(__xludf.DUMMYFUNCTION("GOOGLETRANSLATE(D128,""vi"",""ko"")"),"2022 년 6 월 2 일")</f>
        <v>2022 년 6 월 2 일</v>
      </c>
      <c r="F128" s="3" t="s">
        <v>386</v>
      </c>
      <c r="H128" s="2"/>
    </row>
    <row r="129" spans="1:8" ht="15.75" customHeight="1" x14ac:dyDescent="0.3">
      <c r="A129" s="1">
        <v>127</v>
      </c>
      <c r="B129" s="2" t="s">
        <v>387</v>
      </c>
      <c r="C129" s="2" t="str">
        <f ca="1">IFERROR(__xludf.DUMMYFUNCTION("GOOGLETRANSLATE(B129,""vi"",""ko"")"),"재무부 장관 : 10 억 주택을 판매하는 사례, 세금 신고 5 억")</f>
        <v>재무부 장관 : 10 억 주택을 판매하는 사례, 세금 신고 5 억</v>
      </c>
      <c r="D129" s="2" t="s">
        <v>366</v>
      </c>
      <c r="E129" s="2" t="str">
        <f ca="1">IFERROR(__xludf.DUMMYFUNCTION("GOOGLETRANSLATE(D129,""vi"",""ko"")"),"2022 년 6 월 2 일")</f>
        <v>2022 년 6 월 2 일</v>
      </c>
      <c r="F129" s="3" t="s">
        <v>388</v>
      </c>
      <c r="H129" s="2"/>
    </row>
    <row r="130" spans="1:8" ht="15.75" customHeight="1" x14ac:dyDescent="0.3">
      <c r="A130" s="1">
        <v>128</v>
      </c>
      <c r="B130" s="2" t="s">
        <v>389</v>
      </c>
      <c r="C130" s="2" t="str">
        <f ca="1">IFERROR(__xludf.DUMMYFUNCTION("GOOGLETRANSLATE(B130,""vi"",""ko"")"),"베트남 증권 거래소 교환 수익 1 조")</f>
        <v>베트남 증권 거래소 교환 수익 1 조</v>
      </c>
      <c r="D130" s="2" t="s">
        <v>366</v>
      </c>
      <c r="E130" s="2" t="str">
        <f ca="1">IFERROR(__xludf.DUMMYFUNCTION("GOOGLETRANSLATE(D130,""vi"",""ko"")"),"2022 년 6 월 2 일")</f>
        <v>2022 년 6 월 2 일</v>
      </c>
      <c r="F130" s="3" t="s">
        <v>390</v>
      </c>
      <c r="H130" s="2"/>
    </row>
    <row r="131" spans="1:8" ht="15.75" customHeight="1" x14ac:dyDescent="0.3">
      <c r="A131" s="1">
        <v>129</v>
      </c>
      <c r="B131" s="2" t="s">
        <v>391</v>
      </c>
      <c r="C131" s="2" t="str">
        <f ca="1">IFERROR(__xludf.DUMMYFUNCTION("GOOGLETRANSLATE(B131,""vi"",""ko"")"),"부동산 컨설턴트를위한 우선 티켓을 구매하는 데 2 ​​일 남았습니다.")</f>
        <v>부동산 컨설턴트를위한 우선 티켓을 구매하는 데 2 ​​일 남았습니다.</v>
      </c>
      <c r="D131" s="2" t="s">
        <v>366</v>
      </c>
      <c r="E131" s="2" t="str">
        <f ca="1">IFERROR(__xludf.DUMMYFUNCTION("GOOGLETRANSLATE(D131,""vi"",""ko"")"),"2022 년 6 월 2 일")</f>
        <v>2022 년 6 월 2 일</v>
      </c>
      <c r="F131" s="3" t="s">
        <v>392</v>
      </c>
      <c r="H131" s="2"/>
    </row>
    <row r="132" spans="1:8" ht="15.75" customHeight="1" x14ac:dyDescent="0.3">
      <c r="A132" s="1">
        <v>130</v>
      </c>
      <c r="B132" s="2" t="s">
        <v>393</v>
      </c>
      <c r="C132" s="2" t="str">
        <f ca="1">IFERROR(__xludf.DUMMYFUNCTION("GOOGLETRANSLATE(B132,""vi"",""ko"")"),"'지속적으로 개선 할 권리를 극복하고 싶다'")</f>
        <v>'지속적으로 개선 할 권리를 극복하고 싶다'</v>
      </c>
      <c r="D132" s="2" t="s">
        <v>366</v>
      </c>
      <c r="E132" s="2" t="str">
        <f ca="1">IFERROR(__xludf.DUMMYFUNCTION("GOOGLETRANSLATE(D132,""vi"",""ko"")"),"2022 년 6 월 2 일")</f>
        <v>2022 년 6 월 2 일</v>
      </c>
      <c r="F132" s="3" t="s">
        <v>394</v>
      </c>
      <c r="H132" s="2"/>
    </row>
    <row r="133" spans="1:8" ht="15.75" customHeight="1" x14ac:dyDescent="0.3">
      <c r="A133" s="1">
        <v>131</v>
      </c>
      <c r="B133" s="2" t="s">
        <v>395</v>
      </c>
      <c r="C133" s="2" t="str">
        <f ca="1">IFERROR(__xludf.DUMMYFUNCTION("GOOGLETRANSLATE(B133,""vi"",""ko"")"),"물류 프로세스를 개선하기위한 팁")</f>
        <v>물류 프로세스를 개선하기위한 팁</v>
      </c>
      <c r="D133" s="2" t="s">
        <v>366</v>
      </c>
      <c r="E133" s="2" t="str">
        <f ca="1">IFERROR(__xludf.DUMMYFUNCTION("GOOGLETRANSLATE(D133,""vi"",""ko"")"),"2022 년 6 월 2 일")</f>
        <v>2022 년 6 월 2 일</v>
      </c>
      <c r="F133" s="3" t="s">
        <v>396</v>
      </c>
      <c r="H133" s="2"/>
    </row>
    <row r="134" spans="1:8" ht="15.75" customHeight="1" x14ac:dyDescent="0.3">
      <c r="A134" s="1">
        <v>132</v>
      </c>
      <c r="B134" s="2" t="s">
        <v>397</v>
      </c>
      <c r="C134" s="2" t="str">
        <f ca="1">IFERROR(__xludf.DUMMYFUNCTION("GOOGLETRANSLATE(B134,""vi"",""ko"")"),"국가들은 휘발유와 유가를 어떻게 보유합니까?")</f>
        <v>국가들은 휘발유와 유가를 어떻게 보유합니까?</v>
      </c>
      <c r="D134" s="2" t="s">
        <v>398</v>
      </c>
      <c r="E134" s="2" t="str">
        <f ca="1">IFERROR(__xludf.DUMMYFUNCTION("GOOGLETRANSLATE(D134,""vi"",""ko"")"),"2022 년 6 월 1 일")</f>
        <v>2022 년 6 월 1 일</v>
      </c>
      <c r="F134" s="3" t="s">
        <v>399</v>
      </c>
      <c r="H134" s="2"/>
    </row>
    <row r="135" spans="1:8" ht="15.75" customHeight="1" x14ac:dyDescent="0.3">
      <c r="A135" s="1">
        <v>133</v>
      </c>
      <c r="B135" s="2" t="s">
        <v>400</v>
      </c>
      <c r="C135" s="2" t="str">
        <f ca="1">IFERROR(__xludf.DUMMYFUNCTION("GOOGLETRANSLATE(B135,""vi"",""ko"")"),"EU의 러시아 석유 금지의 결과")</f>
        <v>EU의 러시아 석유 금지의 결과</v>
      </c>
      <c r="D135" s="2" t="s">
        <v>398</v>
      </c>
      <c r="E135" s="2" t="str">
        <f ca="1">IFERROR(__xludf.DUMMYFUNCTION("GOOGLETRANSLATE(D135,""vi"",""ko"")"),"2022 년 6 월 1 일")</f>
        <v>2022 년 6 월 1 일</v>
      </c>
      <c r="F135" s="3" t="s">
        <v>401</v>
      </c>
      <c r="H135" s="2"/>
    </row>
    <row r="136" spans="1:8" ht="15.75" customHeight="1" x14ac:dyDescent="0.3">
      <c r="A136" s="1">
        <v>134</v>
      </c>
      <c r="B136" s="2" t="s">
        <v>402</v>
      </c>
      <c r="C136" s="2" t="str">
        <f ca="1">IFERROR(__xludf.DUMMYFUNCTION("GOOGLETRANSLATE(B136,""vi"",""ko"")"),"시멘트는 계속 가격을 상승시킵니다")</f>
        <v>시멘트는 계속 가격을 상승시킵니다</v>
      </c>
      <c r="D136" s="2" t="s">
        <v>398</v>
      </c>
      <c r="E136" s="2" t="str">
        <f ca="1">IFERROR(__xludf.DUMMYFUNCTION("GOOGLETRANSLATE(D136,""vi"",""ko"")"),"2022 년 6 월 1 일")</f>
        <v>2022 년 6 월 1 일</v>
      </c>
      <c r="F136" s="3" t="s">
        <v>403</v>
      </c>
      <c r="H136" s="2"/>
    </row>
    <row r="137" spans="1:8" ht="15.75" customHeight="1" x14ac:dyDescent="0.3">
      <c r="A137" s="1">
        <v>135</v>
      </c>
      <c r="B137" s="2" t="s">
        <v>404</v>
      </c>
      <c r="C137" s="2" t="str">
        <f ca="1">IFERROR(__xludf.DUMMYFUNCTION("GOOGLETRANSLATE(B137,""vi"",""ko"")"),"모든 비즈니스와 사람들은 7 월 1 일부터 전자 송장을 사용합니다.")</f>
        <v>모든 비즈니스와 사람들은 7 월 1 일부터 전자 송장을 사용합니다.</v>
      </c>
      <c r="D137" s="2" t="s">
        <v>398</v>
      </c>
      <c r="E137" s="2" t="str">
        <f ca="1">IFERROR(__xludf.DUMMYFUNCTION("GOOGLETRANSLATE(D137,""vi"",""ko"")"),"2022 년 6 월 1 일")</f>
        <v>2022 년 6 월 1 일</v>
      </c>
      <c r="F137" s="3" t="s">
        <v>405</v>
      </c>
      <c r="H137" s="2"/>
    </row>
    <row r="138" spans="1:8" ht="15.75" customHeight="1" x14ac:dyDescent="0.3">
      <c r="A138" s="1">
        <v>136</v>
      </c>
      <c r="B138" s="2" t="s">
        <v>406</v>
      </c>
      <c r="C138" s="2" t="str">
        <f ca="1">IFERROR(__xludf.DUMMYFUNCTION("GOOGLETRANSLATE(B138,""vi"",""ko"")"),"수출 농업, 임업 및 어업은 5 개월 동안 130 억 달러를 초과했습니다.")</f>
        <v>수출 농업, 임업 및 어업은 5 개월 동안 130 억 달러를 초과했습니다.</v>
      </c>
      <c r="D138" s="2" t="s">
        <v>398</v>
      </c>
      <c r="E138" s="2" t="str">
        <f ca="1">IFERROR(__xludf.DUMMYFUNCTION("GOOGLETRANSLATE(D138,""vi"",""ko"")"),"2022 년 6 월 1 일")</f>
        <v>2022 년 6 월 1 일</v>
      </c>
      <c r="F138" s="3" t="s">
        <v>407</v>
      </c>
      <c r="H138" s="2"/>
    </row>
    <row r="139" spans="1:8" ht="15.75" customHeight="1" x14ac:dyDescent="0.3">
      <c r="A139" s="1">
        <v>137</v>
      </c>
      <c r="B139" s="2" t="s">
        <v>408</v>
      </c>
      <c r="C139" s="2" t="str">
        <f ca="1">IFERROR(__xludf.DUMMYFUNCTION("GOOGLETRANSLATE(B139,""vi"",""ko"")"),"우크라이나의 충돌로 인해 전 세계 보험 산업이 미화 13 억 달러에 해당합니다.")</f>
        <v>우크라이나의 충돌로 인해 전 세계 보험 산업이 미화 13 억 달러에 해당합니다.</v>
      </c>
      <c r="D139" s="2" t="s">
        <v>398</v>
      </c>
      <c r="E139" s="2" t="str">
        <f ca="1">IFERROR(__xludf.DUMMYFUNCTION("GOOGLETRANSLATE(D139,""vi"",""ko"")"),"2022 년 6 월 1 일")</f>
        <v>2022 년 6 월 1 일</v>
      </c>
      <c r="F139" s="3" t="s">
        <v>409</v>
      </c>
      <c r="H139" s="2"/>
    </row>
    <row r="140" spans="1:8" ht="15.75" customHeight="1" x14ac:dyDescent="0.3">
      <c r="A140" s="1">
        <v>138</v>
      </c>
      <c r="B140" s="2" t="s">
        <v>410</v>
      </c>
      <c r="C140" s="2" t="str">
        <f ca="1">IFERROR(__xludf.DUMMYFUNCTION("GOOGLETRANSLATE(B140,""vi"",""ko"")"),"국회 대리인들은 휘발유 가격을 보유하기 위해 세금을 낮추기 위해 제안했다.")</f>
        <v>국회 대리인들은 휘발유 가격을 보유하기 위해 세금을 낮추기 위해 제안했다.</v>
      </c>
      <c r="D140" s="2" t="s">
        <v>398</v>
      </c>
      <c r="E140" s="2" t="str">
        <f ca="1">IFERROR(__xludf.DUMMYFUNCTION("GOOGLETRANSLATE(D140,""vi"",""ko"")"),"2022 년 6 월 1 일")</f>
        <v>2022 년 6 월 1 일</v>
      </c>
      <c r="F140" s="3" t="s">
        <v>411</v>
      </c>
      <c r="H140" s="2"/>
    </row>
    <row r="141" spans="1:8" ht="15.75" customHeight="1" x14ac:dyDescent="0.3">
      <c r="A141" s="1">
        <v>139</v>
      </c>
      <c r="B141" s="2" t="s">
        <v>412</v>
      </c>
      <c r="C141" s="2" t="str">
        <f ca="1">IFERROR(__xludf.DUMMYFUNCTION("GOOGLETRANSLATE(B141,""vi"",""ko"")"),"스리랑카 인플레이션 기록")</f>
        <v>스리랑카 인플레이션 기록</v>
      </c>
      <c r="D141" s="2" t="s">
        <v>398</v>
      </c>
      <c r="E141" s="2" t="str">
        <f ca="1">IFERROR(__xludf.DUMMYFUNCTION("GOOGLETRANSLATE(D141,""vi"",""ko"")"),"2022 년 6 월 1 일")</f>
        <v>2022 년 6 월 1 일</v>
      </c>
      <c r="F141" s="3" t="s">
        <v>413</v>
      </c>
      <c r="H141" s="2"/>
    </row>
    <row r="142" spans="1:8" ht="15.75" customHeight="1" x14ac:dyDescent="0.3">
      <c r="A142" s="1">
        <v>140</v>
      </c>
      <c r="B142" s="2" t="s">
        <v>414</v>
      </c>
      <c r="C142" s="2" t="str">
        <f ca="1">IFERROR(__xludf.DUMMYFUNCTION("GOOGLETRANSLATE(B142,""vi"",""ko"")"),"Uob Vietnam에는 새로운 총지배인이 있습니다")</f>
        <v>Uob Vietnam에는 새로운 총지배인이 있습니다</v>
      </c>
      <c r="D142" s="2" t="s">
        <v>398</v>
      </c>
      <c r="E142" s="2" t="str">
        <f ca="1">IFERROR(__xludf.DUMMYFUNCTION("GOOGLETRANSLATE(D142,""vi"",""ko"")"),"2022 년 6 월 1 일")</f>
        <v>2022 년 6 월 1 일</v>
      </c>
      <c r="F142" s="3" t="s">
        <v>415</v>
      </c>
      <c r="H142" s="2"/>
    </row>
    <row r="143" spans="1:8" ht="15.75" customHeight="1" x14ac:dyDescent="0.3">
      <c r="A143" s="1">
        <v>141</v>
      </c>
      <c r="B143" s="2" t="s">
        <v>416</v>
      </c>
      <c r="C143" s="2" t="str">
        <f ca="1">IFERROR(__xludf.DUMMYFUNCTION("GOOGLETRANSLATE(B143,""vi"",""ko"")"),"경제 회복 패키지 '빠른, 지출을 통해 너무 느리게'")</f>
        <v>경제 회복 패키지 '빠른, 지출을 통해 너무 느리게'</v>
      </c>
      <c r="D143" s="2" t="s">
        <v>398</v>
      </c>
      <c r="E143" s="2" t="str">
        <f ca="1">IFERROR(__xludf.DUMMYFUNCTION("GOOGLETRANSLATE(D143,""vi"",""ko"")"),"2022 년 6 월 1 일")</f>
        <v>2022 년 6 월 1 일</v>
      </c>
      <c r="F143" s="3" t="s">
        <v>417</v>
      </c>
      <c r="H143" s="2"/>
    </row>
    <row r="144" spans="1:8" ht="15.75" customHeight="1" x14ac:dyDescent="0.3">
      <c r="A144" s="1">
        <v>142</v>
      </c>
      <c r="B144" s="2" t="s">
        <v>418</v>
      </c>
      <c r="C144" s="2" t="str">
        <f ca="1">IFERROR(__xludf.DUMMYFUNCTION("GOOGLETRANSLATE(B144,""vi"",""ko"")"),"러시아는 가스의 일부를 덴마크 독일로 삭감했습니다")</f>
        <v>러시아는 가스의 일부를 덴마크 독일로 삭감했습니다</v>
      </c>
      <c r="D144" s="2" t="s">
        <v>398</v>
      </c>
      <c r="E144" s="2" t="str">
        <f ca="1">IFERROR(__xludf.DUMMYFUNCTION("GOOGLETRANSLATE(D144,""vi"",""ko"")"),"2022 년 6 월 1 일")</f>
        <v>2022 년 6 월 1 일</v>
      </c>
      <c r="F144" s="3" t="s">
        <v>419</v>
      </c>
      <c r="H144" s="2"/>
    </row>
    <row r="145" spans="1:8" ht="15.75" customHeight="1" x14ac:dyDescent="0.3">
      <c r="A145" s="1">
        <v>143</v>
      </c>
      <c r="B145" s="2" t="s">
        <v>420</v>
      </c>
      <c r="C145" s="2" t="str">
        <f ca="1">IFERROR(__xludf.DUMMYFUNCTION("GOOGLETRANSLATE(B145,""vi"",""ko"")"),"제조 산업은 가속화되는 경향이 있습니다")</f>
        <v>제조 산업은 가속화되는 경향이 있습니다</v>
      </c>
      <c r="D145" s="2" t="s">
        <v>398</v>
      </c>
      <c r="E145" s="2" t="str">
        <f ca="1">IFERROR(__xludf.DUMMYFUNCTION("GOOGLETRANSLATE(D145,""vi"",""ko"")"),"2022 년 6 월 1 일")</f>
        <v>2022 년 6 월 1 일</v>
      </c>
      <c r="F145" s="3" t="s">
        <v>421</v>
      </c>
      <c r="H145" s="2"/>
    </row>
    <row r="146" spans="1:8" ht="15.75" customHeight="1" x14ac:dyDescent="0.3">
      <c r="A146" s="1">
        <v>144</v>
      </c>
      <c r="B146" s="2" t="s">
        <v>422</v>
      </c>
      <c r="C146" s="2" t="str">
        <f ca="1">IFERROR(__xludf.DUMMYFUNCTION("GOOGLETRANSLATE(B146,""vi"",""ko"")"),"인도는 작년에 러시아 석유를 9 번 구입했습니다")</f>
        <v>인도는 작년에 러시아 석유를 9 번 구입했습니다</v>
      </c>
      <c r="D146" s="2" t="s">
        <v>398</v>
      </c>
      <c r="E146" s="2" t="str">
        <f ca="1">IFERROR(__xludf.DUMMYFUNCTION("GOOGLETRANSLATE(D146,""vi"",""ko"")"),"2022 년 6 월 1 일")</f>
        <v>2022 년 6 월 1 일</v>
      </c>
      <c r="F146" s="3" t="s">
        <v>423</v>
      </c>
      <c r="H146" s="2"/>
    </row>
    <row r="147" spans="1:8" ht="15.75" customHeight="1" x14ac:dyDescent="0.3">
      <c r="A147" s="1">
        <v>145</v>
      </c>
      <c r="B147" s="2" t="s">
        <v>424</v>
      </c>
      <c r="C147" s="2" t="str">
        <f ca="1">IFERROR(__xludf.DUMMYFUNCTION("GOOGLETRANSLATE(B147,""vi"",""ko"")"),"가솔린 가격은 리터당 31,000 VND를 초과했습니다")</f>
        <v>가솔린 가격은 리터당 31,000 VND를 초과했습니다</v>
      </c>
      <c r="D147" s="2" t="s">
        <v>398</v>
      </c>
      <c r="E147" s="2" t="str">
        <f ca="1">IFERROR(__xludf.DUMMYFUNCTION("GOOGLETRANSLATE(D147,""vi"",""ko"")"),"2022 년 6 월 1 일")</f>
        <v>2022 년 6 월 1 일</v>
      </c>
      <c r="F147" s="3" t="s">
        <v>425</v>
      </c>
      <c r="H147" s="2"/>
    </row>
    <row r="148" spans="1:8" ht="15.75" customHeight="1" x14ac:dyDescent="0.3">
      <c r="A148" s="1">
        <v>146</v>
      </c>
      <c r="B148" s="2" t="s">
        <v>426</v>
      </c>
      <c r="C148" s="2" t="str">
        <f ca="1">IFERROR(__xludf.DUMMYFUNCTION("GOOGLETRANSLATE(B148,""vi"",""ko"")"),"부동산 투자 전문가로부터 질문을하고 답변을 받으세요")</f>
        <v>부동산 투자 전문가로부터 질문을하고 답변을 받으세요</v>
      </c>
      <c r="D148" s="2" t="s">
        <v>398</v>
      </c>
      <c r="E148" s="2" t="str">
        <f ca="1">IFERROR(__xludf.DUMMYFUNCTION("GOOGLETRANSLATE(D148,""vi"",""ko"")"),"2022 년 6 월 1 일")</f>
        <v>2022 년 6 월 1 일</v>
      </c>
      <c r="F148" s="3" t="s">
        <v>427</v>
      </c>
      <c r="H148" s="2"/>
    </row>
    <row r="149" spans="1:8" ht="15.75" customHeight="1" x14ac:dyDescent="0.3">
      <c r="A149" s="1">
        <v>147</v>
      </c>
      <c r="B149" s="2" t="s">
        <v>428</v>
      </c>
      <c r="C149" s="2" t="str">
        <f ca="1">IFERROR(__xludf.DUMMYFUNCTION("GOOGLETRANSLATE(B149,""vi"",""ko"")"),"HDBank는 농업 개발 자본의 지출 우선 순위를 정했습니다")</f>
        <v>HDBank는 농업 개발 자본의 지출 우선 순위를 정했습니다</v>
      </c>
      <c r="D149" s="2" t="s">
        <v>398</v>
      </c>
      <c r="E149" s="2" t="str">
        <f ca="1">IFERROR(__xludf.DUMMYFUNCTION("GOOGLETRANSLATE(D149,""vi"",""ko"")"),"2022 년 6 월 1 일")</f>
        <v>2022 년 6 월 1 일</v>
      </c>
      <c r="F149" s="3" t="s">
        <v>429</v>
      </c>
      <c r="H149" s="2"/>
    </row>
    <row r="150" spans="1:8" ht="15.75" customHeight="1" x14ac:dyDescent="0.3">
      <c r="A150" s="1">
        <v>148</v>
      </c>
      <c r="B150" s="2" t="s">
        <v>430</v>
      </c>
      <c r="C150" s="2" t="str">
        <f ca="1">IFERROR(__xludf.DUMMYFUNCTION("GOOGLETRANSLATE(B150,""vi"",""ko"")"),"'익사, 부는, 해먹'토지 가격을 처리 할 것을 제안한 국회 대리인")</f>
        <v>'익사, 부는, 해먹'토지 가격을 처리 할 것을 제안한 국회 대리인</v>
      </c>
      <c r="D150" s="2" t="s">
        <v>398</v>
      </c>
      <c r="E150" s="2" t="str">
        <f ca="1">IFERROR(__xludf.DUMMYFUNCTION("GOOGLETRANSLATE(D150,""vi"",""ko"")"),"2022 년 6 월 1 일")</f>
        <v>2022 년 6 월 1 일</v>
      </c>
      <c r="F150" s="3" t="s">
        <v>431</v>
      </c>
      <c r="H150" s="2"/>
    </row>
    <row r="151" spans="1:8" ht="15.75" customHeight="1" x14ac:dyDescent="0.3">
      <c r="A151" s="1">
        <v>149</v>
      </c>
      <c r="B151" s="2" t="s">
        <v>432</v>
      </c>
      <c r="C151" s="2" t="str">
        <f ca="1">IFERROR(__xludf.DUMMYFUNCTION("GOOGLETRANSLATE(B151,""vi"",""ko"")"),"쇼 비즈 베트남 경주 부동산 사업")</f>
        <v>쇼 비즈 베트남 경주 부동산 사업</v>
      </c>
      <c r="D151" s="2" t="s">
        <v>398</v>
      </c>
      <c r="E151" s="2" t="str">
        <f ca="1">IFERROR(__xludf.DUMMYFUNCTION("GOOGLETRANSLATE(D151,""vi"",""ko"")"),"2022 년 6 월 1 일")</f>
        <v>2022 년 6 월 1 일</v>
      </c>
      <c r="F151" s="3" t="s">
        <v>433</v>
      </c>
      <c r="H151" s="2"/>
    </row>
    <row r="152" spans="1:8" ht="15.75" customHeight="1" x14ac:dyDescent="0.3">
      <c r="A152" s="1">
        <v>150</v>
      </c>
      <c r="B152" s="2" t="s">
        <v>434</v>
      </c>
      <c r="C152" s="2" t="str">
        <f ca="1">IFERROR(__xludf.DUMMYFUNCTION("GOOGLETRANSLATE(B152,""vi"",""ko"")"),"긴급하게 컨테이너는 공급망 혼잡을 해결하는 데 도움이됩니다")</f>
        <v>긴급하게 컨테이너는 공급망 혼잡을 해결하는 데 도움이됩니다</v>
      </c>
      <c r="D152" s="2" t="s">
        <v>398</v>
      </c>
      <c r="E152" s="2" t="str">
        <f ca="1">IFERROR(__xludf.DUMMYFUNCTION("GOOGLETRANSLATE(D152,""vi"",""ko"")"),"2022 년 6 월 1 일")</f>
        <v>2022 년 6 월 1 일</v>
      </c>
      <c r="F152" s="3" t="s">
        <v>435</v>
      </c>
      <c r="H152" s="2"/>
    </row>
    <row r="153" spans="1:8" ht="15.75" customHeight="1" x14ac:dyDescent="0.3">
      <c r="A153" s="1">
        <v>151</v>
      </c>
      <c r="B153" s="2" t="s">
        <v>436</v>
      </c>
      <c r="C153" s="2" t="str">
        <f ca="1">IFERROR(__xludf.DUMMYFUNCTION("GOOGLETRANSLATE(B153,""vi"",""ko"")"),"Mr. Cao Duc Thang : '쌀을 먹는 것과 같은 창의적, 베트 텔에서 식수'")</f>
        <v>Mr. Cao Duc Thang : '쌀을 먹는 것과 같은 창의적, 베트 텔에서 식수'</v>
      </c>
      <c r="D153" s="2" t="s">
        <v>398</v>
      </c>
      <c r="E153" s="2" t="str">
        <f ca="1">IFERROR(__xludf.DUMMYFUNCTION("GOOGLETRANSLATE(D153,""vi"",""ko"")"),"2022 년 6 월 1 일")</f>
        <v>2022 년 6 월 1 일</v>
      </c>
      <c r="F153" s="3" t="s">
        <v>437</v>
      </c>
      <c r="H153" s="2"/>
    </row>
    <row r="154" spans="1:8" ht="15.75" customHeight="1" x14ac:dyDescent="0.3">
      <c r="A154" s="1">
        <v>152</v>
      </c>
      <c r="B154" s="2" t="s">
        <v>438</v>
      </c>
      <c r="C154" s="2" t="str">
        <f ca="1">IFERROR(__xludf.DUMMYFUNCTION("GOOGLETRANSLATE(B154,""vi"",""ko"")"),"관광은 복원을 회복시켜 Binh Thuan 노동을위한 일자리를 창출합니다")</f>
        <v>관광은 복원을 회복시켜 Binh Thuan 노동을위한 일자리를 창출합니다</v>
      </c>
      <c r="D154" s="2" t="s">
        <v>398</v>
      </c>
      <c r="E154" s="2" t="str">
        <f ca="1">IFERROR(__xludf.DUMMYFUNCTION("GOOGLETRANSLATE(D154,""vi"",""ko"")"),"2022 년 6 월 1 일")</f>
        <v>2022 년 6 월 1 일</v>
      </c>
      <c r="F154" s="3" t="s">
        <v>439</v>
      </c>
      <c r="H154" s="2"/>
    </row>
    <row r="155" spans="1:8" ht="15.75" customHeight="1" x14ac:dyDescent="0.3">
      <c r="A155" s="1">
        <v>153</v>
      </c>
      <c r="B155" s="2" t="s">
        <v>440</v>
      </c>
      <c r="C155" s="2" t="str">
        <f ca="1">IFERROR(__xludf.DUMMYFUNCTION("GOOGLETRANSLATE(B155,""vi"",""ko"")"),"예금률은 계속 증가합니다")</f>
        <v>예금률은 계속 증가합니다</v>
      </c>
      <c r="D155" s="2" t="s">
        <v>398</v>
      </c>
      <c r="E155" s="2" t="str">
        <f ca="1">IFERROR(__xludf.DUMMYFUNCTION("GOOGLETRANSLATE(D155,""vi"",""ko"")"),"2022 년 6 월 1 일")</f>
        <v>2022 년 6 월 1 일</v>
      </c>
      <c r="F155" s="3" t="s">
        <v>441</v>
      </c>
      <c r="H155" s="2"/>
    </row>
    <row r="156" spans="1:8" ht="15.75" customHeight="1" x14ac:dyDescent="0.3">
      <c r="A156" s="1">
        <v>154</v>
      </c>
      <c r="B156" s="2" t="s">
        <v>442</v>
      </c>
      <c r="C156" s="2" t="str">
        <f ca="1">IFERROR(__xludf.DUMMYFUNCTION("GOOGLETRANSLATE(B156,""vi"",""ko"")"),"Dogecoin Co -Founder : Elon Musk는 'Money Chassis'입니다.")</f>
        <v>Dogecoin Co -Founder : Elon Musk는 'Money Chassis'입니다.</v>
      </c>
      <c r="D156" s="2" t="s">
        <v>443</v>
      </c>
      <c r="E156" s="2" t="str">
        <f ca="1">IFERROR(__xludf.DUMMYFUNCTION("GOOGLETRANSLATE(D156,""vi"",""ko"")"),"2022 년 5 월 31 일")</f>
        <v>2022 년 5 월 31 일</v>
      </c>
      <c r="F156" s="3" t="s">
        <v>444</v>
      </c>
      <c r="H156" s="2"/>
    </row>
    <row r="157" spans="1:8" ht="15.75" customHeight="1" x14ac:dyDescent="0.3">
      <c r="A157" s="1">
        <v>155</v>
      </c>
      <c r="B157" s="2" t="s">
        <v>445</v>
      </c>
      <c r="C157" s="2" t="str">
        <f ca="1">IFERROR(__xludf.DUMMYFUNCTION("GOOGLETRANSLATE(B157,""vi"",""ko"")"),"글로벌 핵 사진")</f>
        <v>글로벌 핵 사진</v>
      </c>
      <c r="D157" s="2" t="s">
        <v>443</v>
      </c>
      <c r="E157" s="2" t="str">
        <f ca="1">IFERROR(__xludf.DUMMYFUNCTION("GOOGLETRANSLATE(D157,""vi"",""ko"")"),"2022 년 5 월 31 일")</f>
        <v>2022 년 5 월 31 일</v>
      </c>
      <c r="F157" s="3" t="s">
        <v>446</v>
      </c>
      <c r="H157" s="2"/>
    </row>
    <row r="158" spans="1:8" ht="15.75" customHeight="1" x14ac:dyDescent="0.3">
      <c r="A158" s="1">
        <v>156</v>
      </c>
      <c r="B158" s="2" t="s">
        <v>447</v>
      </c>
      <c r="C158" s="2" t="str">
        <f ca="1">IFERROR(__xludf.DUMMYFUNCTION("GOOGLETRANSLATE(B158,""vi"",""ko"")"),"Mr. Do Quang Vinh는 6 백만 주를 구매하기 위해 등록했습니다.")</f>
        <v>Mr. Do Quang Vinh는 6 백만 주를 구매하기 위해 등록했습니다.</v>
      </c>
      <c r="D158" s="2" t="s">
        <v>443</v>
      </c>
      <c r="E158" s="2" t="str">
        <f ca="1">IFERROR(__xludf.DUMMYFUNCTION("GOOGLETRANSLATE(D158,""vi"",""ko"")"),"2022 년 5 월 31 일")</f>
        <v>2022 년 5 월 31 일</v>
      </c>
      <c r="F158" s="3" t="s">
        <v>448</v>
      </c>
      <c r="H158" s="2"/>
    </row>
    <row r="159" spans="1:8" ht="15.75" customHeight="1" x14ac:dyDescent="0.3">
      <c r="A159" s="1">
        <v>157</v>
      </c>
      <c r="B159" s="2" t="s">
        <v>449</v>
      </c>
      <c r="C159" s="2" t="str">
        <f ca="1">IFERROR(__xludf.DUMMYFUNCTION("GOOGLETRANSLATE(B159,""vi"",""ko"")"),"차가 홍수로 손상 되었습니까?")</f>
        <v>차가 홍수로 손상 되었습니까?</v>
      </c>
      <c r="D159" s="2" t="s">
        <v>443</v>
      </c>
      <c r="E159" s="2" t="str">
        <f ca="1">IFERROR(__xludf.DUMMYFUNCTION("GOOGLETRANSLATE(D159,""vi"",""ko"")"),"2022 년 5 월 31 일")</f>
        <v>2022 년 5 월 31 일</v>
      </c>
      <c r="F159" s="3" t="s">
        <v>450</v>
      </c>
      <c r="H159" s="2"/>
    </row>
    <row r="160" spans="1:8" ht="15.75" customHeight="1" x14ac:dyDescent="0.3">
      <c r="A160" s="1">
        <v>158</v>
      </c>
      <c r="B160" s="2" t="s">
        <v>451</v>
      </c>
      <c r="C160" s="2" t="str">
        <f ca="1">IFERROR(__xludf.DUMMYFUNCTION("GOOGLETRANSLATE(B160,""vi"",""ko"")"),"가스 가격은 계속 하락했다")</f>
        <v>가스 가격은 계속 하락했다</v>
      </c>
      <c r="D160" s="2" t="s">
        <v>443</v>
      </c>
      <c r="E160" s="2" t="str">
        <f ca="1">IFERROR(__xludf.DUMMYFUNCTION("GOOGLETRANSLATE(D160,""vi"",""ko"")"),"2022 년 5 월 31 일")</f>
        <v>2022 년 5 월 31 일</v>
      </c>
      <c r="F160" s="3" t="s">
        <v>452</v>
      </c>
      <c r="H160" s="2"/>
    </row>
    <row r="161" spans="1:8" ht="15.75" customHeight="1" x14ac:dyDescent="0.3">
      <c r="A161" s="1">
        <v>159</v>
      </c>
      <c r="B161" s="2" t="s">
        <v>453</v>
      </c>
      <c r="C161" s="2" t="str">
        <f ca="1">IFERROR(__xludf.DUMMYFUNCTION("GOOGLETRANSLATE(B161,""vi"",""ko"")"),"미국은 베트남에서 수입 된 목재 캐비닛에 대한 조사를 시작했습니다.")</f>
        <v>미국은 베트남에서 수입 된 목재 캐비닛에 대한 조사를 시작했습니다.</v>
      </c>
      <c r="D161" s="2" t="s">
        <v>443</v>
      </c>
      <c r="E161" s="2" t="str">
        <f ca="1">IFERROR(__xludf.DUMMYFUNCTION("GOOGLETRANSLATE(D161,""vi"",""ko"")"),"2022 년 5 월 31 일")</f>
        <v>2022 년 5 월 31 일</v>
      </c>
      <c r="F161" s="3" t="s">
        <v>454</v>
      </c>
      <c r="H161" s="2"/>
    </row>
    <row r="162" spans="1:8" ht="15.75" customHeight="1" x14ac:dyDescent="0.3">
      <c r="A162" s="1">
        <v>160</v>
      </c>
      <c r="B162" s="2" t="s">
        <v>455</v>
      </c>
      <c r="C162" s="2" t="str">
        <f ca="1">IFERROR(__xludf.DUMMYFUNCTION("GOOGLETRANSLATE(B162,""vi"",""ko"")"),"중국은 농산물을위한 냉간 공급망을 개발합니다")</f>
        <v>중국은 농산물을위한 냉간 공급망을 개발합니다</v>
      </c>
      <c r="D162" s="2" t="s">
        <v>443</v>
      </c>
      <c r="E162" s="2" t="str">
        <f ca="1">IFERROR(__xludf.DUMMYFUNCTION("GOOGLETRANSLATE(D162,""vi"",""ko"")"),"2022 년 5 월 31 일")</f>
        <v>2022 년 5 월 31 일</v>
      </c>
      <c r="F162" s="3" t="s">
        <v>456</v>
      </c>
      <c r="H162" s="2"/>
    </row>
    <row r="163" spans="1:8" ht="15.75" customHeight="1" x14ac:dyDescent="0.3">
      <c r="A163" s="1">
        <v>161</v>
      </c>
      <c r="B163" s="2" t="s">
        <v>457</v>
      </c>
      <c r="C163" s="2" t="str">
        <f ca="1">IFERROR(__xludf.DUMMYFUNCTION("GOOGLETRANSLATE(B163,""vi"",""ko"")"),"Viettel Global은 농산물의 도매 산업을 보충하기를 원합니다.")</f>
        <v>Viettel Global은 농산물의 도매 산업을 보충하기를 원합니다.</v>
      </c>
      <c r="D163" s="2" t="s">
        <v>443</v>
      </c>
      <c r="E163" s="2" t="str">
        <f ca="1">IFERROR(__xludf.DUMMYFUNCTION("GOOGLETRANSLATE(D163,""vi"",""ko"")"),"2022 년 5 월 31 일")</f>
        <v>2022 년 5 월 31 일</v>
      </c>
      <c r="F163" s="3" t="s">
        <v>458</v>
      </c>
      <c r="H163" s="2"/>
    </row>
    <row r="164" spans="1:8" ht="15.75" customHeight="1" x14ac:dyDescent="0.3">
      <c r="A164" s="1">
        <v>162</v>
      </c>
      <c r="B164" s="2" t="s">
        <v>459</v>
      </c>
      <c r="C164" s="2" t="str">
        <f ca="1">IFERROR(__xludf.DUMMYFUNCTION("GOOGLETRANSLATE(B164,""vi"",""ko"")"),"경제위원회 : 경매 및 파일, 토지 가격 상승")</f>
        <v>경제위원회 : 경매 및 파일, 토지 가격 상승</v>
      </c>
      <c r="D164" s="2" t="s">
        <v>443</v>
      </c>
      <c r="E164" s="2" t="str">
        <f ca="1">IFERROR(__xludf.DUMMYFUNCTION("GOOGLETRANSLATE(D164,""vi"",""ko"")"),"2022 년 5 월 31 일")</f>
        <v>2022 년 5 월 31 일</v>
      </c>
      <c r="F164" s="3" t="s">
        <v>460</v>
      </c>
      <c r="H164" s="2"/>
    </row>
    <row r="165" spans="1:8" ht="15.75" customHeight="1" x14ac:dyDescent="0.3">
      <c r="A165" s="1">
        <v>163</v>
      </c>
      <c r="B165" s="2" t="s">
        <v>461</v>
      </c>
      <c r="C165" s="2" t="str">
        <f ca="1">IFERROR(__xludf.DUMMYFUNCTION("GOOGLETRANSLATE(B165,""vi"",""ko"")"),"AirAsia는 태국 자동차 시장에 진입했습니다")</f>
        <v>AirAsia는 태국 자동차 시장에 진입했습니다</v>
      </c>
      <c r="D165" s="2" t="s">
        <v>443</v>
      </c>
      <c r="E165" s="2" t="str">
        <f ca="1">IFERROR(__xludf.DUMMYFUNCTION("GOOGLETRANSLATE(D165,""vi"",""ko"")"),"2022 년 5 월 31 일")</f>
        <v>2022 년 5 월 31 일</v>
      </c>
      <c r="F165" s="3" t="s">
        <v>462</v>
      </c>
      <c r="H165" s="2"/>
    </row>
    <row r="166" spans="1:8" ht="15.75" customHeight="1" x14ac:dyDescent="0.3">
      <c r="A166" s="1">
        <v>164</v>
      </c>
      <c r="B166" s="2" t="s">
        <v>463</v>
      </c>
      <c r="C166" s="2" t="str">
        <f ca="1">IFERROR(__xludf.DUMMYFUNCTION("GOOGLETRANSLATE(B166,""vi"",""ko"")"),"Ho Chi Minh City의 반년 동안의 성장은 3%에 도달 할 수 있습니다.")</f>
        <v>Ho Chi Minh City의 반년 동안의 성장은 3%에 도달 할 수 있습니다.</v>
      </c>
      <c r="D166" s="2" t="s">
        <v>443</v>
      </c>
      <c r="E166" s="2" t="str">
        <f ca="1">IFERROR(__xludf.DUMMYFUNCTION("GOOGLETRANSLATE(D166,""vi"",""ko"")"),"2022 년 5 월 31 일")</f>
        <v>2022 년 5 월 31 일</v>
      </c>
      <c r="F166" s="3" t="s">
        <v>464</v>
      </c>
      <c r="H166" s="2"/>
    </row>
    <row r="167" spans="1:8" ht="15.75" customHeight="1" x14ac:dyDescent="0.3">
      <c r="A167" s="1">
        <v>165</v>
      </c>
      <c r="B167" s="2" t="s">
        <v>465</v>
      </c>
      <c r="C167" s="2" t="str">
        <f ca="1">IFERROR(__xludf.DUMMYFUNCTION("GOOGLETRANSLATE(B167,""vi"",""ko"")"),"회로 차단기가 연속적으로 증가했습니다")</f>
        <v>회로 차단기가 연속적으로 증가했습니다</v>
      </c>
      <c r="D167" s="2" t="s">
        <v>443</v>
      </c>
      <c r="E167" s="2" t="str">
        <f ca="1">IFERROR(__xludf.DUMMYFUNCTION("GOOGLETRANSLATE(D167,""vi"",""ko"")"),"2022 년 5 월 31 일")</f>
        <v>2022 년 5 월 31 일</v>
      </c>
      <c r="F167" s="3" t="s">
        <v>466</v>
      </c>
      <c r="H167" s="2"/>
    </row>
    <row r="168" spans="1:8" ht="15.75" customHeight="1" x14ac:dyDescent="0.3">
      <c r="A168" s="1">
        <v>166</v>
      </c>
      <c r="B168" s="2" t="s">
        <v>467</v>
      </c>
      <c r="C168" s="2" t="str">
        <f ca="1">IFERROR(__xludf.DUMMYFUNCTION("GOOGLETRANSLATE(B168,""vi"",""ko"")"),"통제 통제 컨테이너 30 개는 베트남 기업에 지불됩니다.")</f>
        <v>통제 통제 컨테이너 30 개는 베트남 기업에 지불됩니다.</v>
      </c>
      <c r="D168" s="2" t="s">
        <v>443</v>
      </c>
      <c r="E168" s="2" t="str">
        <f ca="1">IFERROR(__xludf.DUMMYFUNCTION("GOOGLETRANSLATE(D168,""vi"",""ko"")"),"2022 년 5 월 31 일")</f>
        <v>2022 년 5 월 31 일</v>
      </c>
      <c r="F168" s="3" t="s">
        <v>468</v>
      </c>
      <c r="H168" s="2"/>
    </row>
    <row r="169" spans="1:8" ht="15.75" customHeight="1" x14ac:dyDescent="0.3">
      <c r="A169" s="1">
        <v>167</v>
      </c>
      <c r="B169" s="2" t="s">
        <v>469</v>
      </c>
      <c r="C169" s="2" t="str">
        <f ca="1">IFERROR(__xludf.DUMMYFUNCTION("GOOGLETRANSLATE(B169,""vi"",""ko"")"),"산업 및 무역부 : 베트남 가솔린 가격은 세계 평균과 같습니다.")</f>
        <v>산업 및 무역부 : 베트남 가솔린 가격은 세계 평균과 같습니다.</v>
      </c>
      <c r="D169" s="2" t="s">
        <v>443</v>
      </c>
      <c r="E169" s="2" t="str">
        <f ca="1">IFERROR(__xludf.DUMMYFUNCTION("GOOGLETRANSLATE(D169,""vi"",""ko"")"),"2022 년 5 월 31 일")</f>
        <v>2022 년 5 월 31 일</v>
      </c>
      <c r="F169" s="3" t="s">
        <v>470</v>
      </c>
      <c r="H169" s="2"/>
    </row>
    <row r="170" spans="1:8" ht="15.75" customHeight="1" x14ac:dyDescent="0.3">
      <c r="A170" s="1">
        <v>168</v>
      </c>
      <c r="B170" s="2" t="s">
        <v>471</v>
      </c>
      <c r="C170" s="2" t="str">
        <f ca="1">IFERROR(__xludf.DUMMYFUNCTION("GOOGLETRANSLATE(B170,""vi"",""ko"")"),"수천 개의 가솔린 ​​스테이션은 비접촉 카드 지불을 수락합니다")</f>
        <v>수천 개의 가솔린 ​​스테이션은 비접촉 카드 지불을 수락합니다</v>
      </c>
      <c r="D170" s="2" t="s">
        <v>443</v>
      </c>
      <c r="E170" s="2" t="str">
        <f ca="1">IFERROR(__xludf.DUMMYFUNCTION("GOOGLETRANSLATE(D170,""vi"",""ko"")"),"2022 년 5 월 31 일")</f>
        <v>2022 년 5 월 31 일</v>
      </c>
      <c r="F170" s="3" t="s">
        <v>472</v>
      </c>
      <c r="H170" s="2"/>
    </row>
    <row r="171" spans="1:8" ht="15.75" customHeight="1" x14ac:dyDescent="0.3">
      <c r="A171" s="1">
        <v>169</v>
      </c>
      <c r="B171" s="2" t="s">
        <v>473</v>
      </c>
      <c r="C171" s="2" t="str">
        <f ca="1">IFERROR(__xludf.DUMMYFUNCTION("GOOGLETRANSLATE(B171,""vi"",""ko"")"),"러시아 석유는 최고 한 달로 수출됩니다")</f>
        <v>러시아 석유는 최고 한 달로 수출됩니다</v>
      </c>
      <c r="D171" s="2" t="s">
        <v>443</v>
      </c>
      <c r="E171" s="2" t="str">
        <f ca="1">IFERROR(__xludf.DUMMYFUNCTION("GOOGLETRANSLATE(D171,""vi"",""ko"")"),"2022 년 5 월 31 일")</f>
        <v>2022 년 5 월 31 일</v>
      </c>
      <c r="F171" s="3" t="s">
        <v>474</v>
      </c>
      <c r="H171" s="2"/>
    </row>
    <row r="172" spans="1:8" ht="15.75" customHeight="1" x14ac:dyDescent="0.3">
      <c r="A172" s="1">
        <v>170</v>
      </c>
      <c r="B172" s="2" t="s">
        <v>475</v>
      </c>
      <c r="C172" s="2" t="str">
        <f ca="1">IFERROR(__xludf.DUMMYFUNCTION("GOOGLETRANSLATE(B172,""vi"",""ko"")"),"데이터 과학은 물류에 영향을 미칩니다")</f>
        <v>데이터 과학은 물류에 영향을 미칩니다</v>
      </c>
      <c r="D172" s="2" t="s">
        <v>443</v>
      </c>
      <c r="E172" s="2" t="str">
        <f ca="1">IFERROR(__xludf.DUMMYFUNCTION("GOOGLETRANSLATE(D172,""vi"",""ko"")"),"2022 년 5 월 31 일")</f>
        <v>2022 년 5 월 31 일</v>
      </c>
      <c r="F172" s="3" t="s">
        <v>476</v>
      </c>
      <c r="H172" s="2"/>
    </row>
    <row r="173" spans="1:8" ht="15.75" customHeight="1" x14ac:dyDescent="0.3">
      <c r="A173" s="1">
        <v>171</v>
      </c>
      <c r="B173" s="2" t="s">
        <v>477</v>
      </c>
      <c r="C173" s="2" t="str">
        <f ca="1">IFERROR(__xludf.DUMMYFUNCTION("GOOGLETRANSLATE(B173,""vi"",""ko"")"),"처음 5 개월 동안의 예산 수익은 잘 증가했습니다")</f>
        <v>처음 5 개월 동안의 예산 수익은 잘 증가했습니다</v>
      </c>
      <c r="D173" s="2" t="s">
        <v>443</v>
      </c>
      <c r="E173" s="2" t="str">
        <f ca="1">IFERROR(__xludf.DUMMYFUNCTION("GOOGLETRANSLATE(D173,""vi"",""ko"")"),"2022 년 5 월 31 일")</f>
        <v>2022 년 5 월 31 일</v>
      </c>
      <c r="F173" s="3" t="s">
        <v>478</v>
      </c>
      <c r="H173" s="2"/>
    </row>
    <row r="174" spans="1:8" ht="15.75" customHeight="1" x14ac:dyDescent="0.3">
      <c r="A174" s="1">
        <v>172</v>
      </c>
      <c r="B174" s="2" t="s">
        <v>479</v>
      </c>
      <c r="C174" s="2" t="str">
        <f ca="1">IFERROR(__xludf.DUMMYFUNCTION("GOOGLETRANSLATE(B174,""vi"",""ko"")"),"마천루 내부의 농장으로 스타트 업")</f>
        <v>마천루 내부의 농장으로 스타트 업</v>
      </c>
      <c r="D174" s="2" t="s">
        <v>443</v>
      </c>
      <c r="E174" s="2" t="str">
        <f ca="1">IFERROR(__xludf.DUMMYFUNCTION("GOOGLETRANSLATE(D174,""vi"",""ko"")"),"2022 년 5 월 31 일")</f>
        <v>2022 년 5 월 31 일</v>
      </c>
      <c r="F174" s="3" t="s">
        <v>480</v>
      </c>
      <c r="H174" s="2"/>
    </row>
    <row r="175" spans="1:8" ht="15.75" customHeight="1" x14ac:dyDescent="0.3">
      <c r="A175" s="1">
        <v>173</v>
      </c>
      <c r="B175" s="2" t="s">
        <v>481</v>
      </c>
      <c r="C175" s="2" t="str">
        <f ca="1">IFERROR(__xludf.DUMMYFUNCTION("GOOGLETRANSLATE(B175,""vi"",""ko"")"),"부동산 시장은 많은 결함을 보여줍니다")</f>
        <v>부동산 시장은 많은 결함을 보여줍니다</v>
      </c>
      <c r="D175" s="2" t="s">
        <v>443</v>
      </c>
      <c r="E175" s="2" t="str">
        <f ca="1">IFERROR(__xludf.DUMMYFUNCTION("GOOGLETRANSLATE(D175,""vi"",""ko"")"),"2022 년 5 월 31 일")</f>
        <v>2022 년 5 월 31 일</v>
      </c>
      <c r="F175" s="3" t="s">
        <v>482</v>
      </c>
      <c r="H175" s="2"/>
    </row>
    <row r="176" spans="1:8" ht="15.75" customHeight="1" x14ac:dyDescent="0.3">
      <c r="A176" s="1">
        <v>174</v>
      </c>
      <c r="B176" s="2" t="s">
        <v>483</v>
      </c>
      <c r="C176" s="2" t="str">
        <f ca="1">IFERROR(__xludf.DUMMYFUNCTION("GOOGLETRANSLATE(B176,""vi"",""ko"")"),"가솔린 가격은 리터당 최대 31,000 VND 일 수 있습니다.")</f>
        <v>가솔린 가격은 리터당 최대 31,000 VND 일 수 있습니다.</v>
      </c>
      <c r="D176" s="2" t="s">
        <v>484</v>
      </c>
      <c r="E176" s="2" t="str">
        <f ca="1">IFERROR(__xludf.DUMMYFUNCTION("GOOGLETRANSLATE(D176,""vi"",""ko"")"),"2022 년 5 월 30 일")</f>
        <v>2022 년 5 월 30 일</v>
      </c>
      <c r="F176" s="3" t="s">
        <v>485</v>
      </c>
      <c r="H176" s="2"/>
    </row>
    <row r="177" spans="1:8" ht="15.75" customHeight="1" x14ac:dyDescent="0.3">
      <c r="A177" s="1">
        <v>175</v>
      </c>
      <c r="B177" s="2" t="s">
        <v>486</v>
      </c>
      <c r="C177" s="2" t="str">
        <f ca="1">IFERROR(__xludf.DUMMYFUNCTION("GOOGLETRANSLATE(B177,""vi"",""ko"")"),"우크라이나 갈등은 세계 원유지도를 다시 그리기합니다")</f>
        <v>우크라이나 갈등은 세계 원유지도를 다시 그리기합니다</v>
      </c>
      <c r="D177" s="2" t="s">
        <v>484</v>
      </c>
      <c r="E177" s="2" t="str">
        <f ca="1">IFERROR(__xludf.DUMMYFUNCTION("GOOGLETRANSLATE(D177,""vi"",""ko"")"),"2022 년 5 월 30 일")</f>
        <v>2022 년 5 월 30 일</v>
      </c>
      <c r="F177" s="3" t="s">
        <v>487</v>
      </c>
      <c r="H177" s="2"/>
    </row>
    <row r="178" spans="1:8" ht="15.75" customHeight="1" x14ac:dyDescent="0.3">
      <c r="A178" s="1">
        <v>176</v>
      </c>
      <c r="B178" s="2" t="s">
        <v>488</v>
      </c>
      <c r="C178" s="2" t="str">
        <f ca="1">IFERROR(__xludf.DUMMYFUNCTION("GOOGLETRANSLATE(B178,""vi"",""ko"")"),"Ninh Thuan 원자력 전기 계획을 삭제하는 제안")</f>
        <v>Ninh Thuan 원자력 전기 계획을 삭제하는 제안</v>
      </c>
      <c r="D178" s="2" t="s">
        <v>484</v>
      </c>
      <c r="E178" s="2" t="str">
        <f ca="1">IFERROR(__xludf.DUMMYFUNCTION("GOOGLETRANSLATE(D178,""vi"",""ko"")"),"2022 년 5 월 30 일")</f>
        <v>2022 년 5 월 30 일</v>
      </c>
      <c r="F178" s="3" t="s">
        <v>489</v>
      </c>
      <c r="H178" s="2"/>
    </row>
    <row r="179" spans="1:8" ht="15.75" customHeight="1" x14ac:dyDescent="0.3">
      <c r="A179" s="1">
        <v>177</v>
      </c>
      <c r="B179" s="2" t="s">
        <v>490</v>
      </c>
      <c r="C179" s="2" t="str">
        <f ca="1">IFERROR(__xludf.DUMMYFUNCTION("GOOGLETRANSLATE(B179,""vi"",""ko"")"),"러시아는 외국 채권자에게 돈을 지불하려고했다")</f>
        <v>러시아는 외국 채권자에게 돈을 지불하려고했다</v>
      </c>
      <c r="D179" s="2" t="s">
        <v>484</v>
      </c>
      <c r="E179" s="2" t="str">
        <f ca="1">IFERROR(__xludf.DUMMYFUNCTION("GOOGLETRANSLATE(D179,""vi"",""ko"")"),"2022 년 5 월 30 일")</f>
        <v>2022 년 5 월 30 일</v>
      </c>
      <c r="F179" s="3" t="s">
        <v>491</v>
      </c>
      <c r="H179" s="2"/>
    </row>
    <row r="180" spans="1:8" ht="15.75" customHeight="1" x14ac:dyDescent="0.3">
      <c r="A180" s="1">
        <v>178</v>
      </c>
      <c r="B180" s="2" t="s">
        <v>492</v>
      </c>
      <c r="C180" s="2" t="str">
        <f ca="1">IFERROR(__xludf.DUMMYFUNCTION("GOOGLETRANSLATE(B180,""vi"",""ko"")"),"Thang Loi Group 2022의 총회 : 세트 수익은 354% 증가했습니다.")</f>
        <v>Thang Loi Group 2022의 총회 : 세트 수익은 354% 증가했습니다.</v>
      </c>
      <c r="D180" s="2" t="s">
        <v>484</v>
      </c>
      <c r="E180" s="2" t="str">
        <f ca="1">IFERROR(__xludf.DUMMYFUNCTION("GOOGLETRANSLATE(D180,""vi"",""ko"")"),"2022 년 5 월 30 일")</f>
        <v>2022 년 5 월 30 일</v>
      </c>
      <c r="F180" s="3" t="s">
        <v>493</v>
      </c>
      <c r="G180" s="2" t="s">
        <v>494</v>
      </c>
      <c r="H180" s="2" t="str">
        <f ca="1">IFERROR(__xludf.DUMMYFUNCTION("GOOGLETRANSLATE(G180,""vi"",""ko"")"),"
 2021- 성장 여정 혁신
   2021 년, Covid Pandemic에 의해 크게 영향을 받았음에도 불구하고 일관된 오리엔테이션, 명확한 목표, 유연한 비즈니스 전략과 적절한 행동 계획, 투자 및 배경의 적용과 함께 일관된 방향, 명확한 목표, 유연한 비즈니스 전략. 제품에 대한 기술 플랫폼, 제품 운영 및 배포, Thang Loi Group 총 통합 순 매출이 4 억 2,390 억 동금, 세금 전 이익, 세금이 VND 147.8 억 및 VND에"&amp;" 1,230 억 VN에 도달 한 비즈니스 결과. 총 자산이 VND에서 1,533 억 Vnd로 3,648 억 Vnd로 2021 년 12 월 31 일로 증가하여 2020 년에 비해 138% 증가했습니다.
 Thang Loi Group은 주주 2022 년 연례 총회를 조직했습니다.
   또한, 그룹 시스템의 대부분의 회사는 수익과 이익 측면에서 안정적인 성장을 보입니다. 이는 유연한 즉흥 연주의 결과로 변동성있는 비즈니스 환경의 변화에"&amp;" ​​대응하기 위해 ""비접촉""비즈니스 형태를 변경합니다.
           유닛 : 10 억
   Thang Loi Group은 2021 년에 인상적인 비즈니스 활동과 병행하여 전국의 많은 지역에서 지역 사회를위한 많은 활동을 구현했습니다. 특히, CIVI-19 전염병의 예방 및 통제를 지원하는 많은 의미있는 활동을 가진 프로그램 ""헤드 라인""이라는 프로그램이 호치민시와 많은 지역에서 반기 전 땀샘을위한 의료 장비 지원"&amp;" 및 필수품을 지원한다는 점에 주목할 만하다. 긴 an; 주거 지역에 대한 무료 쌀과 필수품은 100 억 이상의 양으로 분리되어 있습니다.
   포괄적 인 ""혁명"", 354%의 매출 성장을 목표로하는 획기적인 인상
   이사회는 이사회의 전략적 개발 오리엔테이션을 제공하면서 2022 년과 그 다음 해 에이 그룹은 계속해서 생태계를 확장하고 시스템을 완료하고 M &amp; A 활동을 홍보하고 토지 자금을 개발하여 토지 자금을 조성 할 것이라고 말했다. 지속 "&amp;"가능한 성장.
   특히 2022 년에 Thang Loi Group은 VND 1,500 억의 수입을 바꾸는 것을 목표로하며, LNST는 VND의 이정표에 도달하여 2021 년에 비해 354%와 146% 증가했습니다. 토지 펀드 개발 활동에서 그룹은 악용 할 것입니다. 123.3 ha는 프로젝트를 개발하는 데 사용되었으며, 긴 An, Ho Chi Minh City, Tien Giang 및 Dak Lak Markets에 집중했습니다.
 Tha"&amp;"ng Loi Group 이사회의 대표는 주주들의 첨부 파일에 응답했습니다.
   2022-2025 기간 계획에서 Thang Loi Group은 1,926 헥타르로 토지 기금을 개발하여 주로 Long An, Tien Giang, Ninh Thuan 및 Dak Lak에서 착취를 촉진 할 것입니다. 2025 년부터 2030 년까지 Long, Tien Giang, Dak Lak, Thang Loi Group과 같은 주요 시장 외에도 Binh Duong 지"&amp;"방, Central Highlands -Central 및 Mekong Delta로 확장하여 토지 펀드를 확장하고 제품 유형을 다양 화합니다. 시장 수요에 적합하면 고객과 투자자의 제품 및 이익의 가치를 높입니다. 동시에이 그룹은 생산성을 향상시키고 관리 비용을 절약하기 위해 생산, 영업 및 비즈니스 관리 기술 투자 및 개발에 중점을 둘 것입니다.
 주주들은 가까운 시일 내에 그룹의 오리엔테이션을 둘러싼 의문을 제기합니다.
   Tha"&amp;"ng Loi Group 이사회의 대표는 의회에서 공유하는 것은 현재까지 2030 년부터 2030 년까지 약 5 만 제품을 시장에 30%/년의 시장에 제공 할 것이라고 밝혔다. 10 억, 생태계를 50 개의 회원 회사로 확장했습니다.
   이러한 목표를 달성하고 가까운 시일 내에 IPO 계획을 준비하기 위해이 그룹은 Deloitte, Sumitomo, Phong, Coteccons, Hai Son, LSS ... 및 LSS ... 및 LSS와 같은 경고 "&amp;"파트너와 협력했습니다. . 투자 자금을 확대하면 대기업은 그룹의 주주입니다. 2021 년 Thang Loi Group은 공식적으로 새로운 주주 인 Cuong Wood를 환영했습니다. 따라서 2021 년에 Cuong은 Thang Loi Group에서 투자 가치가 1,200 억 개의 투자 가치로 12.9%의 주식을 인수했습니다. 2020-2025 년 기간 동안 50%이상의 승리의 성장률로 인해이 투자는 초기 투자에 비해 여러 차례 수익성을 부여했습니다. 더"&amp;" 중요한 것은 양측의 협력은 공명과 조화로운 가치를 향한 장기 개발 목표를 목표로한다.
   또한 회의에서 주주 총회는 대출 반 아들 씨의 이사회를 기각하기로 동의했으며 Vuong Cong Duc 씨를 이사회의 새로운 회원으로 선출했습니다.
 Vuong Cong Duc 씨는 2022 년부터 Thang Loi Real Estate Group의 이사회 회원이되었습니다.
   의회에서 연설하면서, Thang Loi Group 지도부의 "&amp;"대표자 인 Nguyen Thanh Quyen (Thang Loi Group의 이사회 부사장 - Thang Loi Group 총재)은 2022 년이 여행 ""혁명""에 어려움을 겪을 것이라고 약속했다. 전체 시스템에서. 따라서 Thang Loi Group은 4.0 기술 플랫폼에서 운영 체제를 계속 개선하여 Thang Loi Group이 개발 한 제품 및 프로젝트에 액세스 할 때 고객과 ​​투자자에 대한 경험을 높이고 세금 후의 수익, 판매 및 이익을 비즈"&amp;"니스 완료에 향상시킬 것입니다. 계획은 2022 년과 다음 기간에 설정되었습니다. 그 이후로 베트남 부동산 브랜드 맵에서 브랜드 위치를 향상시키는 데 기여했습니다.
 2021- Covid Pandemic의 영향을 많이 받지만 2021 년 획기적인 성장의 여정은 일관된 오리엔테이션, 명확한 목표, 유연한 비즈니스 전략과 적절한 행동 계획과 함께 기술 플랫폼을 판매 및 적용, 제품 운영 및 배포, Thang Loi Group은 총 통합 순 매출이 4239 "&amp;"억, 세금 전 이익, 세금 후에 각각 1478 억과 133 억 동금에 도달하면서 긍정적 인 비즈니스 결과를 달성했습니다. VND 1,533 억에서 2021 년 12 월 31 일까지 3,648 억 VND로 총 자산을 증가시켜 2020 년에 비해 138% 증가했습니다. Thang Loi Group은 연례 주주 2022 년 연례 총회를 조직했습니다. 또한, 그룹 시스템의 대부분의 회사는 또한 수익과 이익 측면에서 안정적인 성장. 이는 유연한 즉흥 연주의 결과"&amp;"로 변동성있는 비즈니스 환경의 변화에 ​​대응하기 위해 ""비접촉""비즈니스 형태를 변경합니다.
           유닛 : 10 억
   Thang Loi Group은 2021 년에 인상적인 비즈니스 활동과 병행하여 전국의 많은 지역에서 지역 사회를위한 많은 활동을 구현했습니다. 특히, CIVI-19 전염병의 예방 및 통제를 지원하는 많은 의미있는 활동을 가진 프로그램 ""헤드 라인""이라는 프로그램이 호치민시와 많은 지역에서 "&amp;"반기 전 땀샘을위한 의료 장비 지원 및 필수품을 지원한다는 점에 주목할 만하다. 긴 an; 주거 지역에 대한 무료 쌀과 필수품은 100 억 이상의 양으로 분리되어 있습니다.
   포괄적 인 ""혁명"", 354%의 매출 성장을 목표로하는 획기적인 인상
   이사회는 이사회의 전략적 개발 오리엔테이션을 제공하면서 2022 년과 그 다음 해 에이 그룹은 계속해서 생태계를 확장하고 시스템을 완료하고 M &amp; A 활동을 홍보하고 토지 자금을 개발하여 토지 자금을"&amp;" 조성 할 것이라고 말했다. 지속 가능한 성장.
   특히 2022 년에 Thang Loi Group은 VND 1,500 억의 수입을 바꾸는 것을 목표로하며, LNST는 VND의 이정표에 도달하여 2021 년에 비해 354%와 146% 증가했습니다. 토지 펀드 개발 활동에서 그룹은 악용 할 것입니다. 123.3 ha는 프로젝트를 개발하는 데 사용되었으며, 긴 An, Ho Chi Minh City, Tien Giang 및 Dak Lak Markets에 집"&amp;"중했습니다.
 Thang Loi Group 이사회의 대표는 주주들의 첨부 파일에 응답했습니다.
   2022-2025 기간 계획에서 Thang Loi Group은 1,926 헥타르로 토지 기금을 개발하여 주로 Long An, Tien Giang, Ninh Thuan 및 Dak Lak에서 착취를 촉진 할 것입니다. 2025 년부터 2030 년까지 Long, Tien Giang, Dak Lak, Thang Loi Group과 같은 주요 "&amp;"시장 외에도 Binh Duong 지방, Central Highlands -Central 및 Mekong Delta로 확장하여 토지 펀드를 확장하고 제품 유형을 다양 화합니다. 시장 수요에 적합하면 고객과 투자자의 제품 및 이익의 가치를 높입니다. 동시에이 그룹은 생산성을 향상시키고 관리 비용을 절약하기 위해 생산, 영업 및 비즈니스 관리 기술 투자 및 개발에 중점을 둘 것입니다.
 주주들은 가까운 시일 내에 그룹의 오리엔테이션을 둘러싼 의"&amp;"문을 제기합니다.
   Thang Loi Group 이사회의 대표는 의회에서 공유하는 것은 현재까지 2030 년부터 2030 년까지 약 5 만 제품을 시장에 30%/년의 시장에 제공 할 것이라고 밝혔다. 10 억, 생태계를 50 개의 회원 회사로 확장했습니다.
   이러한 목표를 달성하고 가까운 시일 내에 IPO 계획을 준비하기 위해이 그룹은 Deloitte, Sumitomo, Phong, Coteccons, Hai Son, LSS ... 및 LS"&amp;"S ... 및 LSS와 같은 경고 파트너와 협력했습니다. . 투자 자금을 확대하면 대기업은 그룹의 주주입니다. 2021 년 Thang Loi Group은 공식적으로 새로운 주주 인 Cuong Wood를 환영했습니다. 따라서 2021 년에 Cuong은 Thang Loi Group에서 투자 가치가 1,200 억 개의 투자 가치로 12.9%의 주식을 인수했습니다. 2020-2025 년 기간 동안 50%이상의 승리의 성장률로 인해이 투자는 초기 투자에 비해 여"&amp;"러 차례 수익성을 부여했습니다. 더 중요한 것은 양측의 협력은 공명과 조화로운 가치를 향한 장기 개발 목표를 목표로한다.
   또한 회의에서 주주 총회는 대출 반 아들 씨의 이사회를 기각하기로 동의했으며 Vuong Cong Duc 씨를 이사회의 새로운 회원으로 선출했습니다.
 Vuong Cong Duc 씨는 2022 년부터 Thang Loi Real Estate Group의 이사회 회원이되었습니다.
   의회에서 연설하면서, Th"&amp;"ang Loi Group 지도부의 대표자 인 Nguyen Thanh Quyen (Thang Loi Group의 이사회 부사장 - Thang Loi Group 총재)은 2022 년이 여행 ""혁명""에 어려움을 겪을 것이라고 약속했다. 전체 시스템에서. 따라서 Thang Loi Group은 4.0 기술 플랫폼에서 운영 체제를 계속 개선하여 Thang Loi Group이 개발 한 제품 및 프로젝트에 액세스 할 때 고객과 ​​투자자에 대한 경험을 높이고 세금"&amp;" 후의 수익, 판매 및 이익을 비즈니스 완료에 향상시킬 것입니다. 계획은 2022 년과 다음 기간에 설정되었습니다. 그 이후로 베트남 부동산 브랜드 맵에서 브랜드 위치를 향상시키는 데 기여했습니다.
           단원 : 10 억 동금 인상적인 비즈니스 활동과 병행하여 2021 년에 Thang Loi Group은 전국의 많은 지역에서 지역 사회를위한 많은 활동을 시행했습니다. 특히, CIVI-19 전염병의 예방 및 통제를 지원하는 많은 의미있는 활"&amp;"동을 가진 프로그램 ""헤드 라인""이라는 프로그램이 호치민시와 많은 지역에서 반기 전 땀샘을위한 의료 장비 지원 및 필수품을 지원한다는 점에 주목할 만하다. 긴 an; 주거 지역에 대한 무료 쌀과 필수품은 100 억 이상의 양으로 분리되어 있습니다. 포괄적이고 혁명적 인 ""혁명""은 354%의 매출 성장 목표를 세우고 있으며, 이사회는 2022 년과 다음 해 에이 그룹은 계속해서 생태계를 확장 할 것이라고 말했다. 시스템을 완성하고, M &amp; A 활동"&amp;"을 홍보하고, 토지 기금을 개발하고, 지속 가능한 성장을위한 기초를 만듭니다. 특히 2022 년에 Thang Loi Group은 VND 1,500 억의 수입을 바꾸는 것을 목표로하며, LNST는 VND의 이정표에 도달하여 2021 년에 비해 354%와 146% 증가했습니다. 토지 펀드 개발 활동에서 그룹은 악용 할 것입니다. 123.3 ha는 프로젝트를 개발하는 데 사용되었으며, 긴 An, Ho Chi Minh City, Tien Giang 및 Dak "&amp;"Lak Markets에 집중했습니다. 2022-2025 기간 계획에서 Thang Loi Group은 1,926 헥타르로 토지 기금을 개발하여 주로 Long An, Tien Giang, Ninh Thuan 및 Dak Lak에서 착취를 촉진 할 것입니다. 2025 년부터 2030 년까지 Long, Tien Giang, Dak Lak, Thang Loi Group과 같은 주요 시장 외에도 Binh Duong 지방, Central Highlands -Centr"&amp;"al 및 Mekong Delta로 확장하여 토지 펀드를 확장하고 제품 유형을 다양 화합니다. 시장 수요에 적합하면 고객과 투자자의 제품 및 이익의 가치를 높입니다. 동시에이 그룹은 생산성을 향상시키고 관리 비용을 절약하기 위해 생산, 영업 및 비즈니스 관리 기술 투자 및 개발에 중점을 둘 것입니다. Thang Loi Group 이사회의 대표는 의회에서 공유하는 것은 현재까지 2030 년부터 2030 년까지 약 5 만 제품을 시장에 30%/년의 시장에 제"&amp;"공 할 것이라고 밝혔다. 10 억, 생태계를 50 개의 회원 회사로 확장했습니다. 이러한 목표를 달성하고 가까운 시일 내에 IPO 계획을 준비하기 위해이 그룹은 Deloitte, Sumitomo, Phong, Coteccons, Hai Son, LSS ... 및 LSS ... 및 LSS와 같은 경고 파트너와 협력했습니다. . 투자 자금을 확대하면 대기업은 그룹의 주주입니다. 2021 년 Thang Loi Group은 공식적으로 새로운 주주 인 Cuong"&amp;" Wood를 환영했습니다. 따라서 2021 년에 Cuong은 Thang Loi Group에서 투자 가치가 1,200 억 개의 투자 가치로 12.9%의 주식을 인수했습니다. 2020-2025 년 기간 동안 50%이상의 승리의 성장률로 인해이 투자는 초기 투자에 비해 여러 차례 수익성을 부여했습니다. 더 중요한 것은 양측의 협력은 공명과 조화로운 가치를 향한 장기 개발 목표를 목표로한다. 또한 회의에서 주주 총회는 대출 반 아들 씨의 이사회를 기각하기로 동"&amp;"의했으며 Vuong Cong Duc 씨를 이사회의 새로운 회원으로 선출했습니다. Vuong Cong Duc 씨는 2022 년부터 Thang Loi Real Estate Group의 이사회 멤버가되었습니다. 이사 - Thang Group Loi의 총괄 이사)는 2022 년이 시스템 전반에 걸쳐 ""혁명적""여정에서 어려운 한 해가 될 것이라고 약속했다. 따라서 Thang Loi Group은 4.0 기술 플랫폼에서 운영 체제를 계속 개선하여 Thang Lo"&amp;"i Group이 개발 한 제품 및 프로젝트에 액세스 할 때 고객과 ​​투자자에 대한 경험을 높이고 세금 후의 수익, 판매 및 이익을 비즈니스 완료에 향상시킬 것입니다. 계획은 2022 년과 다음 기간에 설정되었습니다. 그 이후로 베트남 부동산 브랜드 맵에서 브랜드 위치를 향상시키는 데 기여했습니다.")</f>
        <v xml:space="preserve">
 2021- 성장 여정 혁신
   2021 년, Covid Pandemic에 의해 크게 영향을 받았음에도 불구하고 일관된 오리엔테이션, 명확한 목표, 유연한 비즈니스 전략과 적절한 행동 계획, 투자 및 배경의 적용과 함께 일관된 방향, 명확한 목표, 유연한 비즈니스 전략. 제품에 대한 기술 플랫폼, 제품 운영 및 배포, Thang Loi Group 총 통합 순 매출이 4 억 2,390 억 동금, 세금 전 이익, 세금이 VND 147.8 억 및 VND에 1,230 억 VN에 도달 한 비즈니스 결과. 총 자산이 VND에서 1,533 억 Vnd로 3,648 억 Vnd로 2021 년 12 월 31 일로 증가하여 2020 년에 비해 138% 증가했습니다.
 Thang Loi Group은 주주 2022 년 연례 총회를 조직했습니다.
   또한, 그룹 시스템의 대부분의 회사는 수익과 이익 측면에서 안정적인 성장을 보입니다. 이는 유연한 즉흥 연주의 결과로 변동성있는 비즈니스 환경의 변화에 ​​대응하기 위해 "비접촉"비즈니스 형태를 변경합니다.
           유닛 : 10 억
   Thang Loi Group은 2021 년에 인상적인 비즈니스 활동과 병행하여 전국의 많은 지역에서 지역 사회를위한 많은 활동을 구현했습니다. 특히, CIVI-19 전염병의 예방 및 통제를 지원하는 많은 의미있는 활동을 가진 프로그램 "헤드 라인"이라는 프로그램이 호치민시와 많은 지역에서 반기 전 땀샘을위한 의료 장비 지원 및 필수품을 지원한다는 점에 주목할 만하다. 긴 an; 주거 지역에 대한 무료 쌀과 필수품은 100 억 이상의 양으로 분리되어 있습니다.
   포괄적 인 "혁명", 354%의 매출 성장을 목표로하는 획기적인 인상
   이사회는 이사회의 전략적 개발 오리엔테이션을 제공하면서 2022 년과 그 다음 해 에이 그룹은 계속해서 생태계를 확장하고 시스템을 완료하고 M &amp; A 활동을 홍보하고 토지 자금을 개발하여 토지 자금을 조성 할 것이라고 말했다. 지속 가능한 성장.
   특히 2022 년에 Thang Loi Group은 VND 1,500 억의 수입을 바꾸는 것을 목표로하며, LNST는 VND의 이정표에 도달하여 2021 년에 비해 354%와 146% 증가했습니다. 토지 펀드 개발 활동에서 그룹은 악용 할 것입니다. 123.3 ha는 프로젝트를 개발하는 데 사용되었으며, 긴 An, Ho Chi Minh City, Tien Giang 및 Dak Lak Markets에 집중했습니다.
 Thang Loi Group 이사회의 대표는 주주들의 첨부 파일에 응답했습니다.
   2022-2025 기간 계획에서 Thang Loi Group은 1,926 헥타르로 토지 기금을 개발하여 주로 Long An, Tien Giang, Ninh Thuan 및 Dak Lak에서 착취를 촉진 할 것입니다. 2025 년부터 2030 년까지 Long, Tien Giang, Dak Lak, Thang Loi Group과 같은 주요 시장 외에도 Binh Duong 지방, Central Highlands -Central 및 Mekong Delta로 확장하여 토지 펀드를 확장하고 제품 유형을 다양 화합니다. 시장 수요에 적합하면 고객과 투자자의 제품 및 이익의 가치를 높입니다. 동시에이 그룹은 생산성을 향상시키고 관리 비용을 절약하기 위해 생산, 영업 및 비즈니스 관리 기술 투자 및 개발에 중점을 둘 것입니다.
 주주들은 가까운 시일 내에 그룹의 오리엔테이션을 둘러싼 의문을 제기합니다.
   Thang Loi Group 이사회의 대표는 의회에서 공유하는 것은 현재까지 2030 년부터 2030 년까지 약 5 만 제품을 시장에 30%/년의 시장에 제공 할 것이라고 밝혔다. 10 억, 생태계를 50 개의 회원 회사로 확장했습니다.
   이러한 목표를 달성하고 가까운 시일 내에 IPO 계획을 준비하기 위해이 그룹은 Deloitte, Sumitomo, Phong, Coteccons, Hai Son, LSS ... 및 LSS ... 및 LSS와 같은 경고 파트너와 협력했습니다. . 투자 자금을 확대하면 대기업은 그룹의 주주입니다. 2021 년 Thang Loi Group은 공식적으로 새로운 주주 인 Cuong Wood를 환영했습니다. 따라서 2021 년에 Cuong은 Thang Loi Group에서 투자 가치가 1,200 억 개의 투자 가치로 12.9%의 주식을 인수했습니다. 2020-2025 년 기간 동안 50%이상의 승리의 성장률로 인해이 투자는 초기 투자에 비해 여러 차례 수익성을 부여했습니다. 더 중요한 것은 양측의 협력은 공명과 조화로운 가치를 향한 장기 개발 목표를 목표로한다.
   또한 회의에서 주주 총회는 대출 반 아들 씨의 이사회를 기각하기로 동의했으며 Vuong Cong Duc 씨를 이사회의 새로운 회원으로 선출했습니다.
 Vuong Cong Duc 씨는 2022 년부터 Thang Loi Real Estate Group의 이사회 회원이되었습니다.
   의회에서 연설하면서, Thang Loi Group 지도부의 대표자 인 Nguyen Thanh Quyen (Thang Loi Group의 이사회 부사장 - Thang Loi Group 총재)은 2022 년이 여행 "혁명"에 어려움을 겪을 것이라고 약속했다. 전체 시스템에서. 따라서 Thang Loi Group은 4.0 기술 플랫폼에서 운영 체제를 계속 개선하여 Thang Loi Group이 개발 한 제품 및 프로젝트에 액세스 할 때 고객과 ​​투자자에 대한 경험을 높이고 세금 후의 수익, 판매 및 이익을 비즈니스 완료에 향상시킬 것입니다. 계획은 2022 년과 다음 기간에 설정되었습니다. 그 이후로 베트남 부동산 브랜드 맵에서 브랜드 위치를 향상시키는 데 기여했습니다.
 2021- Covid Pandemic의 영향을 많이 받지만 2021 년 획기적인 성장의 여정은 일관된 오리엔테이션, 명확한 목표, 유연한 비즈니스 전략과 적절한 행동 계획과 함께 기술 플랫폼을 판매 및 적용, 제품 운영 및 배포, Thang Loi Group은 총 통합 순 매출이 4239 억, 세금 전 이익, 세금 후에 각각 1478 억과 133 억 동금에 도달하면서 긍정적 인 비즈니스 결과를 달성했습니다. VND 1,533 억에서 2021 년 12 월 31 일까지 3,648 억 VND로 총 자산을 증가시켜 2020 년에 비해 138% 증가했습니다. Thang Loi Group은 연례 주주 2022 년 연례 총회를 조직했습니다. 또한, 그룹 시스템의 대부분의 회사는 또한 수익과 이익 측면에서 안정적인 성장. 이는 유연한 즉흥 연주의 결과로 변동성있는 비즈니스 환경의 변화에 ​​대응하기 위해 "비접촉"비즈니스 형태를 변경합니다.
           유닛 : 10 억
   Thang Loi Group은 2021 년에 인상적인 비즈니스 활동과 병행하여 전국의 많은 지역에서 지역 사회를위한 많은 활동을 구현했습니다. 특히, CIVI-19 전염병의 예방 및 통제를 지원하는 많은 의미있는 활동을 가진 프로그램 "헤드 라인"이라는 프로그램이 호치민시와 많은 지역에서 반기 전 땀샘을위한 의료 장비 지원 및 필수품을 지원한다는 점에 주목할 만하다. 긴 an; 주거 지역에 대한 무료 쌀과 필수품은 100 억 이상의 양으로 분리되어 있습니다.
   포괄적 인 "혁명", 354%의 매출 성장을 목표로하는 획기적인 인상
   이사회는 이사회의 전략적 개발 오리엔테이션을 제공하면서 2022 년과 그 다음 해 에이 그룹은 계속해서 생태계를 확장하고 시스템을 완료하고 M &amp; A 활동을 홍보하고 토지 자금을 개발하여 토지 자금을 조성 할 것이라고 말했다. 지속 가능한 성장.
   특히 2022 년에 Thang Loi Group은 VND 1,500 억의 수입을 바꾸는 것을 목표로하며, LNST는 VND의 이정표에 도달하여 2021 년에 비해 354%와 146% 증가했습니다. 토지 펀드 개발 활동에서 그룹은 악용 할 것입니다. 123.3 ha는 프로젝트를 개발하는 데 사용되었으며, 긴 An, Ho Chi Minh City, Tien Giang 및 Dak Lak Markets에 집중했습니다.
 Thang Loi Group 이사회의 대표는 주주들의 첨부 파일에 응답했습니다.
   2022-2025 기간 계획에서 Thang Loi Group은 1,926 헥타르로 토지 기금을 개발하여 주로 Long An, Tien Giang, Ninh Thuan 및 Dak Lak에서 착취를 촉진 할 것입니다. 2025 년부터 2030 년까지 Long, Tien Giang, Dak Lak, Thang Loi Group과 같은 주요 시장 외에도 Binh Duong 지방, Central Highlands -Central 및 Mekong Delta로 확장하여 토지 펀드를 확장하고 제품 유형을 다양 화합니다. 시장 수요에 적합하면 고객과 투자자의 제품 및 이익의 가치를 높입니다. 동시에이 그룹은 생산성을 향상시키고 관리 비용을 절약하기 위해 생산, 영업 및 비즈니스 관리 기술 투자 및 개발에 중점을 둘 것입니다.
 주주들은 가까운 시일 내에 그룹의 오리엔테이션을 둘러싼 의문을 제기합니다.
   Thang Loi Group 이사회의 대표는 의회에서 공유하는 것은 현재까지 2030 년부터 2030 년까지 약 5 만 제품을 시장에 30%/년의 시장에 제공 할 것이라고 밝혔다. 10 억, 생태계를 50 개의 회원 회사로 확장했습니다.
   이러한 목표를 달성하고 가까운 시일 내에 IPO 계획을 준비하기 위해이 그룹은 Deloitte, Sumitomo, Phong, Coteccons, Hai Son, LSS ... 및 LSS ... 및 LSS와 같은 경고 파트너와 협력했습니다. . 투자 자금을 확대하면 대기업은 그룹의 주주입니다. 2021 년 Thang Loi Group은 공식적으로 새로운 주주 인 Cuong Wood를 환영했습니다. 따라서 2021 년에 Cuong은 Thang Loi Group에서 투자 가치가 1,200 억 개의 투자 가치로 12.9%의 주식을 인수했습니다. 2020-2025 년 기간 동안 50%이상의 승리의 성장률로 인해이 투자는 초기 투자에 비해 여러 차례 수익성을 부여했습니다. 더 중요한 것은 양측의 협력은 공명과 조화로운 가치를 향한 장기 개발 목표를 목표로한다.
   또한 회의에서 주주 총회는 대출 반 아들 씨의 이사회를 기각하기로 동의했으며 Vuong Cong Duc 씨를 이사회의 새로운 회원으로 선출했습니다.
 Vuong Cong Duc 씨는 2022 년부터 Thang Loi Real Estate Group의 이사회 회원이되었습니다.
   의회에서 연설하면서, Thang Loi Group 지도부의 대표자 인 Nguyen Thanh Quyen (Thang Loi Group의 이사회 부사장 - Thang Loi Group 총재)은 2022 년이 여행 "혁명"에 어려움을 겪을 것이라고 약속했다. 전체 시스템에서. 따라서 Thang Loi Group은 4.0 기술 플랫폼에서 운영 체제를 계속 개선하여 Thang Loi Group이 개발 한 제품 및 프로젝트에 액세스 할 때 고객과 ​​투자자에 대한 경험을 높이고 세금 후의 수익, 판매 및 이익을 비즈니스 완료에 향상시킬 것입니다. 계획은 2022 년과 다음 기간에 설정되었습니다. 그 이후로 베트남 부동산 브랜드 맵에서 브랜드 위치를 향상시키는 데 기여했습니다.
           단원 : 10 억 동금 인상적인 비즈니스 활동과 병행하여 2021 년에 Thang Loi Group은 전국의 많은 지역에서 지역 사회를위한 많은 활동을 시행했습니다. 특히, CIVI-19 전염병의 예방 및 통제를 지원하는 많은 의미있는 활동을 가진 프로그램 "헤드 라인"이라는 프로그램이 호치민시와 많은 지역에서 반기 전 땀샘을위한 의료 장비 지원 및 필수품을 지원한다는 점에 주목할 만하다. 긴 an; 주거 지역에 대한 무료 쌀과 필수품은 100 억 이상의 양으로 분리되어 있습니다. 포괄적이고 혁명적 인 "혁명"은 354%의 매출 성장 목표를 세우고 있으며, 이사회는 2022 년과 다음 해 에이 그룹은 계속해서 생태계를 확장 할 것이라고 말했다. 시스템을 완성하고, M &amp; A 활동을 홍보하고, 토지 기금을 개발하고, 지속 가능한 성장을위한 기초를 만듭니다. 특히 2022 년에 Thang Loi Group은 VND 1,500 억의 수입을 바꾸는 것을 목표로하며, LNST는 VND의 이정표에 도달하여 2021 년에 비해 354%와 146% 증가했습니다. 토지 펀드 개발 활동에서 그룹은 악용 할 것입니다. 123.3 ha는 프로젝트를 개발하는 데 사용되었으며, 긴 An, Ho Chi Minh City, Tien Giang 및 Dak Lak Markets에 집중했습니다. 2022-2025 기간 계획에서 Thang Loi Group은 1,926 헥타르로 토지 기금을 개발하여 주로 Long An, Tien Giang, Ninh Thuan 및 Dak Lak에서 착취를 촉진 할 것입니다. 2025 년부터 2030 년까지 Long, Tien Giang, Dak Lak, Thang Loi Group과 같은 주요 시장 외에도 Binh Duong 지방, Central Highlands -Central 및 Mekong Delta로 확장하여 토지 펀드를 확장하고 제품 유형을 다양 화합니다. 시장 수요에 적합하면 고객과 투자자의 제품 및 이익의 가치를 높입니다. 동시에이 그룹은 생산성을 향상시키고 관리 비용을 절약하기 위해 생산, 영업 및 비즈니스 관리 기술 투자 및 개발에 중점을 둘 것입니다. Thang Loi Group 이사회의 대표는 의회에서 공유하는 것은 현재까지 2030 년부터 2030 년까지 약 5 만 제품을 시장에 30%/년의 시장에 제공 할 것이라고 밝혔다. 10 억, 생태계를 50 개의 회원 회사로 확장했습니다. 이러한 목표를 달성하고 가까운 시일 내에 IPO 계획을 준비하기 위해이 그룹은 Deloitte, Sumitomo, Phong, Coteccons, Hai Son, LSS ... 및 LSS ... 및 LSS와 같은 경고 파트너와 협력했습니다. . 투자 자금을 확대하면 대기업은 그룹의 주주입니다. 2021 년 Thang Loi Group은 공식적으로 새로운 주주 인 Cuong Wood를 환영했습니다. 따라서 2021 년에 Cuong은 Thang Loi Group에서 투자 가치가 1,200 억 개의 투자 가치로 12.9%의 주식을 인수했습니다. 2020-2025 년 기간 동안 50%이상의 승리의 성장률로 인해이 투자는 초기 투자에 비해 여러 차례 수익성을 부여했습니다. 더 중요한 것은 양측의 협력은 공명과 조화로운 가치를 향한 장기 개발 목표를 목표로한다. 또한 회의에서 주주 총회는 대출 반 아들 씨의 이사회를 기각하기로 동의했으며 Vuong Cong Duc 씨를 이사회의 새로운 회원으로 선출했습니다. Vuong Cong Duc 씨는 2022 년부터 Thang Loi Real Estate Group의 이사회 멤버가되었습니다. 이사 - Thang Group Loi의 총괄 이사)는 2022 년이 시스템 전반에 걸쳐 "혁명적"여정에서 어려운 한 해가 될 것이라고 약속했다. 따라서 Thang Loi Group은 4.0 기술 플랫폼에서 운영 체제를 계속 개선하여 Thang Loi Group이 개발 한 제품 및 프로젝트에 액세스 할 때 고객과 ​​투자자에 대한 경험을 높이고 세금 후의 수익, 판매 및 이익을 비즈니스 완료에 향상시킬 것입니다. 계획은 2022 년과 다음 기간에 설정되었습니다. 그 이후로 베트남 부동산 브랜드 맵에서 브랜드 위치를 향상시키는 데 기여했습니다.</v>
      </c>
    </row>
    <row r="181" spans="1:8" ht="15.75" customHeight="1" x14ac:dyDescent="0.3">
      <c r="A181" s="1">
        <v>179</v>
      </c>
      <c r="B181" s="2" t="s">
        <v>495</v>
      </c>
      <c r="C181" s="2" t="str">
        <f ca="1">IFERROR(__xludf.DUMMYFUNCTION("GOOGLETRANSLATE(B181,""vi"",""ko"")"),"살모넬라 감염으로 인해 3,000 톤 이상의 Kinder 브랜드 제품을 복구하십시오.")</f>
        <v>살모넬라 감염으로 인해 3,000 톤 이상의 Kinder 브랜드 제품을 복구하십시오.</v>
      </c>
      <c r="D181" s="2" t="s">
        <v>484</v>
      </c>
      <c r="E181" s="2" t="str">
        <f ca="1">IFERROR(__xludf.DUMMYFUNCTION("GOOGLETRANSLATE(D181,""vi"",""ko"")"),"2022 년 5 월 30 일")</f>
        <v>2022 년 5 월 30 일</v>
      </c>
      <c r="F181" s="3" t="s">
        <v>496</v>
      </c>
      <c r="G181" s="2" t="s">
        <v>497</v>
      </c>
      <c r="H181" s="2" t="str">
        <f ca="1">IFERROR(__xludf.DUMMYFUNCTION("GOOGLETRANSLATE(G181,""vi"",""ko"")"),"   이것은 지난 20 년 동안 가장 큰 회복으로 그룹이 수천만 유로를 겪게되었습니다. Neykov에 따르면, 병원체는 벨기에 Arlon의 공장에있는 ""유제품 탱크에 위치한 필터""에서 비롯됩니다. 박테리아 감염의 원인은 인간이나 원료에 의해 발생할 수 있습니다. 초기에 초콜릿 제품은 벨기에 남동부의 Arlon에있는 Ferrero의 공장에서 제조되었으며, 이는 살모넬라 박테리아가 들어있는 것으로 밝혀졌으며 9 개 유럽 국가에서 150 명의 어린이가 감"&amp;"염되었습니다. 프랑스에서는 총 81 명의 살모넬라 감염이있는 어린이가 주로 10 세 미만의 어린이입니다. 살모넬라 박테리아는 인간의 설사, 열 및 복통과 같은 증상을 유발할 수 있습니다. 이것은 음식에서 가장 인기있는 박테리아 중 하나입니다. 공장과 건강 문제의 폐쇄는 부활절의 경우에 사건이 일어 났을 때 Ferrero Confectionery Group (이탈리아)을 축복했습니다. 그러나 Ferrero Group은 공장이 가까운 시일 내에 곧 다시 일"&amp;"할 수 있기를 희망하며, 건강 및 안전 검사의 50%는 이전과 같은 내부 평가에 따라 ""외부 실험실""에 의해 수행 될 것입니다. Neykov는이 회사가 6 월 13 일부터 가능한 빨리 생산을 재개하기 위해 재개 할 것을 제안했다고 밝혔다. 베트남에서 그 전에는 산업 무역부는 기능 부서에 베트남 시장에서 페레로 회사의 제품에 대한 Samonella SPP 목표를 테스트하기 위해 샘플을 가져 오도록 요청했습니다. 산업 및 무역부에 따르면, 여러 국제 식"&amp;"품 안전 관리 기관과 Ferrero Company의 경고에 따르면 Ferrero Company의 일부 Kinder 브랜드 초콜릿 캔디 제품이 감염 될 가능성이 높습니다. Samonella SPP Bacteria는 현재 제조업체에 의해 정보를 제공하고 있습니다. 지정된 기능 및 작업에 따라 산업 무역부는 조정 단위가 규정에 따라 식품 안전을 보장하지 않는 식품을 공급하고 공급 업체에 위의 정보를 제공하도록 요청합니다. 식품에 관한 법률 55 조에서 결정됩"&amp;"니다. 안전과 산업 무역부의 새로운 통지까지 해당 제품을 판매하지 않음")</f>
        <v xml:space="preserve">   이것은 지난 20 년 동안 가장 큰 회복으로 그룹이 수천만 유로를 겪게되었습니다. Neykov에 따르면, 병원체는 벨기에 Arlon의 공장에있는 "유제품 탱크에 위치한 필터"에서 비롯됩니다. 박테리아 감염의 원인은 인간이나 원료에 의해 발생할 수 있습니다. 초기에 초콜릿 제품은 벨기에 남동부의 Arlon에있는 Ferrero의 공장에서 제조되었으며, 이는 살모넬라 박테리아가 들어있는 것으로 밝혀졌으며 9 개 유럽 국가에서 150 명의 어린이가 감염되었습니다. 프랑스에서는 총 81 명의 살모넬라 감염이있는 어린이가 주로 10 세 미만의 어린이입니다. 살모넬라 박테리아는 인간의 설사, 열 및 복통과 같은 증상을 유발할 수 있습니다. 이것은 음식에서 가장 인기있는 박테리아 중 하나입니다. 공장과 건강 문제의 폐쇄는 부활절의 경우에 사건이 일어 났을 때 Ferrero Confectionery Group (이탈리아)을 축복했습니다. 그러나 Ferrero Group은 공장이 가까운 시일 내에 곧 다시 일할 수 있기를 희망하며, 건강 및 안전 검사의 50%는 이전과 같은 내부 평가에 따라 "외부 실험실"에 의해 수행 될 것입니다. Neykov는이 회사가 6 월 13 일부터 가능한 빨리 생산을 재개하기 위해 재개 할 것을 제안했다고 밝혔다. 베트남에서 그 전에는 산업 무역부는 기능 부서에 베트남 시장에서 페레로 회사의 제품에 대한 Samonella SPP 목표를 테스트하기 위해 샘플을 가져 오도록 요청했습니다. 산업 및 무역부에 따르면, 여러 국제 식품 안전 관리 기관과 Ferrero Company의 경고에 따르면 Ferrero Company의 일부 Kinder 브랜드 초콜릿 캔디 제품이 감염 될 가능성이 높습니다. Samonella SPP Bacteria는 현재 제조업체에 의해 정보를 제공하고 있습니다. 지정된 기능 및 작업에 따라 산업 무역부는 조정 단위가 규정에 따라 식품 안전을 보장하지 않는 식품을 공급하고 공급 업체에 위의 정보를 제공하도록 요청합니다. 식품에 관한 법률 55 조에서 결정됩니다. 안전과 산업 무역부의 새로운 통지까지 해당 제품을 판매하지 않음</v>
      </c>
    </row>
    <row r="182" spans="1:8" ht="15.75" customHeight="1" x14ac:dyDescent="0.3">
      <c r="A182" s="1">
        <v>180</v>
      </c>
      <c r="B182" s="2" t="s">
        <v>498</v>
      </c>
      <c r="C182" s="2" t="str">
        <f ca="1">IFERROR(__xludf.DUMMYFUNCTION("GOOGLETRANSLATE(B182,""vi"",""ko"")"),"하노이를 따라 부동산에 투자 할 때 질문이 제기되어야합니다.")</f>
        <v>하노이를 따라 부동산에 투자 할 때 질문이 제기되어야합니다.</v>
      </c>
      <c r="D182" s="2" t="s">
        <v>499</v>
      </c>
      <c r="E182" s="2" t="str">
        <f ca="1">IFERROR(__xludf.DUMMYFUNCTION("GOOGLETRANSLATE(D182,""vi"",""ko"")"),"2022 년 5 월 28 일")</f>
        <v>2022 년 5 월 28 일</v>
      </c>
      <c r="F182" s="3" t="s">
        <v>500</v>
      </c>
      <c r="H182" s="2"/>
    </row>
    <row r="183" spans="1:8" ht="15.75" customHeight="1" x14ac:dyDescent="0.3">
      <c r="A183" s="1">
        <v>181</v>
      </c>
      <c r="B183" s="2" t="s">
        <v>501</v>
      </c>
      <c r="C183" s="2" t="str">
        <f ca="1">IFERROR(__xludf.DUMMYFUNCTION("GOOGLETRANSLATE(B183,""vi"",""ko"")"),"CBRE 부동산 그룹은 인도의 다중 모델 물류 고문입니다.")</f>
        <v>CBRE 부동산 그룹은 인도의 다중 모델 물류 고문입니다.</v>
      </c>
      <c r="D183" s="2" t="s">
        <v>499</v>
      </c>
      <c r="E183" s="2" t="str">
        <f ca="1">IFERROR(__xludf.DUMMYFUNCTION("GOOGLETRANSLATE(D183,""vi"",""ko"")"),"2022 년 5 월 28 일")</f>
        <v>2022 년 5 월 28 일</v>
      </c>
      <c r="F183" s="3" t="s">
        <v>502</v>
      </c>
      <c r="H183" s="2"/>
    </row>
    <row r="184" spans="1:8" ht="15.75" customHeight="1" x14ac:dyDescent="0.3">
      <c r="A184" s="1">
        <v>182</v>
      </c>
      <c r="B184" s="2" t="s">
        <v>503</v>
      </c>
      <c r="C184" s="2" t="str">
        <f ca="1">IFERROR(__xludf.DUMMYFUNCTION("GOOGLETRANSLATE(B184,""vi"",""ko"")"),"Vinamilk는 3,000 억 이상의 관광을 결합한 농장 단지와 공장을 시작했습니다.")</f>
        <v>Vinamilk는 3,000 억 이상의 관광을 결합한 농장 단지와 공장을 시작했습니다.</v>
      </c>
      <c r="D184" s="2" t="s">
        <v>499</v>
      </c>
      <c r="E184" s="2" t="str">
        <f ca="1">IFERROR(__xludf.DUMMYFUNCTION("GOOGLETRANSLATE(D184,""vi"",""ko"")"),"2022 년 5 월 28 일")</f>
        <v>2022 년 5 월 28 일</v>
      </c>
      <c r="F184" s="3" t="s">
        <v>504</v>
      </c>
      <c r="H184" s="2"/>
    </row>
    <row r="185" spans="1:8" ht="15.75" customHeight="1" x14ac:dyDescent="0.3">
      <c r="A185" s="1">
        <v>183</v>
      </c>
      <c r="B185" s="2" t="s">
        <v>505</v>
      </c>
      <c r="C185" s="2" t="str">
        <f ca="1">IFERROR(__xludf.DUMMYFUNCTION("GOOGLETRANSLATE(B185,""vi"",""ko"")"),"그리드를 Con Dao로 끌어 당기기 위해 거의 5,000 억 동을 제안합니다.")</f>
        <v>그리드를 Con Dao로 끌어 당기기 위해 거의 5,000 억 동을 제안합니다.</v>
      </c>
      <c r="D185" s="2" t="s">
        <v>499</v>
      </c>
      <c r="E185" s="2" t="str">
        <f ca="1">IFERROR(__xludf.DUMMYFUNCTION("GOOGLETRANSLATE(D185,""vi"",""ko"")"),"2022 년 5 월 28 일")</f>
        <v>2022 년 5 월 28 일</v>
      </c>
      <c r="F185" s="3" t="s">
        <v>506</v>
      </c>
      <c r="H185" s="2"/>
    </row>
    <row r="186" spans="1:8" ht="15.75" customHeight="1" x14ac:dyDescent="0.3">
      <c r="A186" s="1">
        <v>184</v>
      </c>
      <c r="B186" s="2" t="s">
        <v>507</v>
      </c>
      <c r="C186" s="2" t="str">
        <f ca="1">IFERROR(__xludf.DUMMYFUNCTION("GOOGLETRANSLATE(B186,""vi"",""ko"")"),"Tran Uyen Phuong 씨는 680 억 이상의 손실을 줄였습니다.")</f>
        <v>Tran Uyen Phuong 씨는 680 억 이상의 손실을 줄였습니다.</v>
      </c>
      <c r="D186" s="2" t="s">
        <v>499</v>
      </c>
      <c r="E186" s="2" t="str">
        <f ca="1">IFERROR(__xludf.DUMMYFUNCTION("GOOGLETRANSLATE(D186,""vi"",""ko"")"),"2022 년 5 월 28 일")</f>
        <v>2022 년 5 월 28 일</v>
      </c>
      <c r="F186" s="3" t="s">
        <v>508</v>
      </c>
      <c r="G186" s="2" t="s">
        <v>509</v>
      </c>
      <c r="H186" s="2" t="str">
        <f ca="1">IFERROR(__xludf.DUMMYFUNCTION("GOOGLETRANSLATE(G186,""vi"",""ko"")"),"   Yeah1 Group Joint Stock Company (Hose Yeg)는 방금 그 날이 더 이상 주요 주주가 아니라고 발표했으며, 투자자는 Tan Hiep Phat Group의 부국장 인 Tran Uyen Phuong의 비즈니스 자본의 5% 이상을 보유하고 있습니다. 구체적으로, 5 월 26 일, Tran Uyen Phuong은 410 만 YEG 주식을 매각하여 각각 430 만 주 (13.98%)의 소유권을 각각 262,624 주로 줄였습니다"&amp;". Tan Hiep Phat Group의 부국장은 Nguyen Anh Nhuong Tong 회장과 Dao Phuc Tri의 총재로부터 6 백만 건 이상의 YEG 주식을 구매 한 후 2020 년 초부터 YEAG의 주요 주주가되었습니다. 이번 거래의 가치는 거의 VND 49,100/주식의 YEG 주식 투자 가격에 해당하는 거의 VND 299 억으로 확인되었습니다. YEAH1과 TAN HIEP PHAT는 나중에 2020 년 중반부터 전략적 협력 계약에 서명했"&amp;"습니다. 그러나 그 이후 Yeg의 가격은 지속적으로 급락했으며 Tran Uyen Phuong은 Yeg Stocks를 줄이기 위해 11 배를 겪어야했습니다. 2022 년 1 월, Nguyen Anh Nhuong Tong 씨로부터 거의 370 만 주를 매입하기 위해 810 억 동금을 소비함으로써 Tran Uyen Phuong은 큰 주주로 돌아 왔습니다. 그러나 4 개월 밖에되지 않은이 사업가는 2022 년 1 월 Phuong 씨가 구입 한 시간 인 Yeah"&amp;" 1에서 자본을 그만 두었습니다. 시장 가격은 평균 가격 22,000 VND/주식과 동일했습니다. 5 월 26 일, Yeg는 16,600 VND/주식에 도달했습니다. 따라서이 부유 한 여성은 YEG 때문에 다시 한 번 손실을 입었습니다. 410 만 주가 넘는 주가 680 억 달러 이상을 판매했습니다. 같은 날, Phuong은 Yeah 1 Nguyen Anh Nhuong Tong의 창립자 인 거래를했으며 계약/매칭 거래 방법에 따라 4 백만 건 이상의 Y"&amp;"EG 주식을 판매하도록 등록했습니다. 구현 시간은 6 월 1 일부터 6 월 10 일까지입니다. Nguyen Anh Nhuong Song 씨는 1978 년에 태어 났으며, 달이 넘는 동 자산을 가진 기업가 중 한 사람이었고 주식 시장에서 15 명의 부유 한 사람들에게 도달했습니다. 2006 년 Yeah 1을 설립하기 전에 그는 영화 배우, 패션 공연 및 가수 훈련이 될 시간이있었습니다. 과거는 리스팅 당시 베트남 증권 거래소에서 가장 높은 주가가 가장 높"&amp;"은 기업입니다. Yeah1은 2019 년 초부터 실수로 인해 멀티 채널 네트워크 협력을 끝내기 시작한 그릇에 빠지기 시작했습니다. 연속적이고 반복됩니다. 컨텐츠 관리에서. 2020 년에 운영 범위를 확장하고 새로운 비즈니스 부문을 개발 했음에도 불구 하고이 회사는 여전히 손실 중입니다. 2022 년 1/4 분기까지는 그렇지 않았지만 비즈니스 전망 때문이 아니었지만 회사는 사건을 이겼습니다. 6 월 15 일의 맥락에서 리더와 주요 주주는 YEAG에서 매각"&amp;"되며,이 사업은 2022 년 연례 주주 회의가 열릴 예정이며, Nguyen Anh Nhuong은 2018-2022 이사회의 임기를 종료 할 것입니다. YEAH1은 최대 100 명의 전문 증권 투자자에게 개별 주식을 판매하기 위해 주주 총회에 제출할 것입니다. 제공되는 최대 주식 수는 7,860 만 주이며 VND 10,000/주식의 예상 가격은 예상 가격입니다. 이 오퍼링에서 VND 이상 7,800 억 명이 획득 한 기업은 VND 5728 억을 사용하여 "&amp;"자본을 보충하여 기술 커뮤니케이션, 기술 - 금융에 대한 투자 활동을 확대 할 것입니다. 기술 인프라에 투자하는 730 억, 대출을 지불하고 운전 자본을 보충하기 위해 1,400 억 VND 이상. 주주 총회에서 주목할만한 또 다른 콘텐츠는 이익을 늘리는 2022 사업 계획이지만 사업 계획은 ""돌아갑니다""입니다. Yeah1은 올해 5,800 억 동금 수입을 기록하고 모회사 주주의 세금 이후의 수익은 247 억 동동으로 연간 구현과 비교하여 45.5%,"&amp;" 24.7% 증가했습니다. 2021")</f>
        <v xml:space="preserve">   Yeah1 Group Joint Stock Company (Hose Yeg)는 방금 그 날이 더 이상 주요 주주가 아니라고 발표했으며, 투자자는 Tan Hiep Phat Group의 부국장 인 Tran Uyen Phuong의 비즈니스 자본의 5% 이상을 보유하고 있습니다. 구체적으로, 5 월 26 일, Tran Uyen Phuong은 410 만 YEG 주식을 매각하여 각각 430 만 주 (13.98%)의 소유권을 각각 262,624 주로 줄였습니다. Tan Hiep Phat Group의 부국장은 Nguyen Anh Nhuong Tong 회장과 Dao Phuc Tri의 총재로부터 6 백만 건 이상의 YEG 주식을 구매 한 후 2020 년 초부터 YEAG의 주요 주주가되었습니다. 이번 거래의 가치는 거의 VND 49,100/주식의 YEG 주식 투자 가격에 해당하는 거의 VND 299 억으로 확인되었습니다. YEAH1과 TAN HIEP PHAT는 나중에 2020 년 중반부터 전략적 협력 계약에 서명했습니다. 그러나 그 이후 Yeg의 가격은 지속적으로 급락했으며 Tran Uyen Phuong은 Yeg Stocks를 줄이기 위해 11 배를 겪어야했습니다. 2022 년 1 월, Nguyen Anh Nhuong Tong 씨로부터 거의 370 만 주를 매입하기 위해 810 억 동금을 소비함으로써 Tran Uyen Phuong은 큰 주주로 돌아 왔습니다. 그러나 4 개월 밖에되지 않은이 사업가는 2022 년 1 월 Phuong 씨가 구입 한 시간 인 Yeah 1에서 자본을 그만 두었습니다. 시장 가격은 평균 가격 22,000 VND/주식과 동일했습니다. 5 월 26 일, Yeg는 16,600 VND/주식에 도달했습니다. 따라서이 부유 한 여성은 YEG 때문에 다시 한 번 손실을 입었습니다. 410 만 주가 넘는 주가 680 억 달러 이상을 판매했습니다. 같은 날, Phuong은 Yeah 1 Nguyen Anh Nhuong Tong의 창립자 인 거래를했으며 계약/매칭 거래 방법에 따라 4 백만 건 이상의 YEG 주식을 판매하도록 등록했습니다. 구현 시간은 6 월 1 일부터 6 월 10 일까지입니다. Nguyen Anh Nhuong Song 씨는 1978 년에 태어 났으며, 달이 넘는 동 자산을 가진 기업가 중 한 사람이었고 주식 시장에서 15 명의 부유 한 사람들에게 도달했습니다. 2006 년 Yeah 1을 설립하기 전에 그는 영화 배우, 패션 공연 및 가수 훈련이 될 시간이있었습니다. 과거는 리스팅 당시 베트남 증권 거래소에서 가장 높은 주가가 가장 높은 기업입니다. Yeah1은 2019 년 초부터 실수로 인해 멀티 채널 네트워크 협력을 끝내기 시작한 그릇에 빠지기 시작했습니다. 연속적이고 반복됩니다. 컨텐츠 관리에서. 2020 년에 운영 범위를 확장하고 새로운 비즈니스 부문을 개발 했음에도 불구 하고이 회사는 여전히 손실 중입니다. 2022 년 1/4 분기까지는 그렇지 않았지만 비즈니스 전망 때문이 아니었지만 회사는 사건을 이겼습니다. 6 월 15 일의 맥락에서 리더와 주요 주주는 YEAG에서 매각되며,이 사업은 2022 년 연례 주주 회의가 열릴 예정이며, Nguyen Anh Nhuong은 2018-2022 이사회의 임기를 종료 할 것입니다. YEAH1은 최대 100 명의 전문 증권 투자자에게 개별 주식을 판매하기 위해 주주 총회에 제출할 것입니다. 제공되는 최대 주식 수는 7,860 만 주이며 VND 10,000/주식의 예상 가격은 예상 가격입니다. 이 오퍼링에서 VND 이상 7,800 억 명이 획득 한 기업은 VND 5728 억을 사용하여 자본을 보충하여 기술 커뮤니케이션, 기술 - 금융에 대한 투자 활동을 확대 할 것입니다. 기술 인프라에 투자하는 730 억, 대출을 지불하고 운전 자본을 보충하기 위해 1,400 억 VND 이상. 주주 총회에서 주목할만한 또 다른 콘텐츠는 이익을 늘리는 2022 사업 계획이지만 사업 계획은 "돌아갑니다"입니다. Yeah1은 올해 5,800 억 동금 수입을 기록하고 모회사 주주의 세금 이후의 수익은 247 억 동동으로 연간 구현과 비교하여 45.5%, 24.7% 증가했습니다. 2021</v>
      </c>
    </row>
    <row r="187" spans="1:8" ht="15.75" customHeight="1" x14ac:dyDescent="0.3">
      <c r="A187" s="1">
        <v>185</v>
      </c>
      <c r="B187" s="2" t="s">
        <v>510</v>
      </c>
      <c r="C187" s="2" t="str">
        <f ca="1">IFERROR(__xludf.DUMMYFUNCTION("GOOGLETRANSLATE(B187,""vi"",""ko"")"),"기업의 많은 투자로 인해 손실이 발생했습니다")</f>
        <v>기업의 많은 투자로 인해 손실이 발생했습니다</v>
      </c>
      <c r="D187" s="2" t="s">
        <v>499</v>
      </c>
      <c r="E187" s="2" t="str">
        <f ca="1">IFERROR(__xludf.DUMMYFUNCTION("GOOGLETRANSLATE(D187,""vi"",""ko"")"),"2022 년 5 월 28 일")</f>
        <v>2022 년 5 월 28 일</v>
      </c>
      <c r="F187" s="3" t="s">
        <v>511</v>
      </c>
      <c r="H187" s="2"/>
    </row>
    <row r="188" spans="1:8" ht="15.75" customHeight="1" x14ac:dyDescent="0.3">
      <c r="A188" s="1">
        <v>186</v>
      </c>
      <c r="B188" s="2" t="s">
        <v>512</v>
      </c>
      <c r="C188" s="2" t="str">
        <f ca="1">IFERROR(__xludf.DUMMYFUNCTION("GOOGLETRANSLATE(B188,""vi"",""ko"")"),"Vietjet은 유가 압력에 대해 주주들을 안심 시켰습니다")</f>
        <v>Vietjet은 유가 압력에 대해 주주들을 안심 시켰습니다</v>
      </c>
      <c r="D188" s="2" t="s">
        <v>499</v>
      </c>
      <c r="E188" s="2" t="str">
        <f ca="1">IFERROR(__xludf.DUMMYFUNCTION("GOOGLETRANSLATE(D188,""vi"",""ko"")"),"2022 년 5 월 28 일")</f>
        <v>2022 년 5 월 28 일</v>
      </c>
      <c r="F188" s="3" t="s">
        <v>513</v>
      </c>
      <c r="H188" s="2"/>
    </row>
    <row r="189" spans="1:8" ht="15.75" customHeight="1" x14ac:dyDescent="0.3">
      <c r="A189" s="1">
        <v>187</v>
      </c>
      <c r="B189" s="2" t="s">
        <v>514</v>
      </c>
      <c r="C189" s="2" t="str">
        <f ca="1">IFERROR(__xludf.DUMMYFUNCTION("GOOGLETRANSLATE(B189,""vi"",""ko"")"),"재무부 차관 : 예산은 남용되지 않습니다")</f>
        <v>재무부 차관 : 예산은 남용되지 않습니다</v>
      </c>
      <c r="D189" s="2" t="s">
        <v>499</v>
      </c>
      <c r="E189" s="2" t="str">
        <f ca="1">IFERROR(__xludf.DUMMYFUNCTION("GOOGLETRANSLATE(D189,""vi"",""ko"")"),"2022 년 5 월 28 일")</f>
        <v>2022 년 5 월 28 일</v>
      </c>
      <c r="F189" s="3" t="s">
        <v>515</v>
      </c>
      <c r="H189" s="2"/>
    </row>
    <row r="190" spans="1:8" ht="15.75" customHeight="1" x14ac:dyDescent="0.3">
      <c r="A190" s="1">
        <v>188</v>
      </c>
      <c r="B190" s="2" t="s">
        <v>516</v>
      </c>
      <c r="C190" s="2" t="str">
        <f ca="1">IFERROR(__xludf.DUMMYFUNCTION("GOOGLETRANSLATE(B190,""vi"",""ko"")"),"중국이 물류 효율성을 높이는 데 도움이됩니다")</f>
        <v>중국이 물류 효율성을 높이는 데 도움이됩니다</v>
      </c>
      <c r="D190" s="2" t="s">
        <v>499</v>
      </c>
      <c r="E190" s="2" t="str">
        <f ca="1">IFERROR(__xludf.DUMMYFUNCTION("GOOGLETRANSLATE(D190,""vi"",""ko"")"),"2022 년 5 월 28 일")</f>
        <v>2022 년 5 월 28 일</v>
      </c>
      <c r="F190" s="3" t="s">
        <v>517</v>
      </c>
      <c r="H190" s="2"/>
    </row>
    <row r="191" spans="1:8" ht="15.75" customHeight="1" x14ac:dyDescent="0.3">
      <c r="A191" s="1">
        <v>189</v>
      </c>
      <c r="B191" s="2" t="s">
        <v>518</v>
      </c>
      <c r="C191" s="2" t="str">
        <f ca="1">IFERROR(__xludf.DUMMYFUNCTION("GOOGLETRANSLATE(B191,""vi"",""ko"")"),"SCB 우선 자금 이체 해외")</f>
        <v>SCB 우선 자금 이체 해외</v>
      </c>
      <c r="D191" s="2" t="s">
        <v>499</v>
      </c>
      <c r="E191" s="2" t="str">
        <f ca="1">IFERROR(__xludf.DUMMYFUNCTION("GOOGLETRANSLATE(D191,""vi"",""ko"")"),"2022 년 5 월 28 일")</f>
        <v>2022 년 5 월 28 일</v>
      </c>
      <c r="F191" s="3" t="s">
        <v>519</v>
      </c>
      <c r="H191" s="2"/>
    </row>
    <row r="192" spans="1:8" ht="15.75" customHeight="1" x14ac:dyDescent="0.3">
      <c r="A192" s="1">
        <v>190</v>
      </c>
      <c r="B192" s="2" t="s">
        <v>520</v>
      </c>
      <c r="C192" s="2" t="str">
        <f ca="1">IFERROR(__xludf.DUMMYFUNCTION("GOOGLETRANSLATE(B192,""vi"",""ko"")"),"Elon Musk : '억만 장자는 나쁜 사람이 아닙니다'")</f>
        <v>Elon Musk : '억만 장자는 나쁜 사람이 아닙니다'</v>
      </c>
      <c r="D192" s="2" t="s">
        <v>499</v>
      </c>
      <c r="E192" s="2" t="str">
        <f ca="1">IFERROR(__xludf.DUMMYFUNCTION("GOOGLETRANSLATE(D192,""vi"",""ko"")"),"2022 년 5 월 28 일")</f>
        <v>2022 년 5 월 28 일</v>
      </c>
      <c r="F192" s="3" t="s">
        <v>521</v>
      </c>
      <c r="H192" s="2"/>
    </row>
    <row r="193" spans="1:8" ht="15.75" customHeight="1" x14ac:dyDescent="0.3">
      <c r="A193" s="1">
        <v>191</v>
      </c>
      <c r="B193" s="2" t="s">
        <v>522</v>
      </c>
      <c r="C193" s="2" t="str">
        <f ca="1">IFERROR(__xludf.DUMMYFUNCTION("GOOGLETRANSLATE(B193,""vi"",""ko"")"),"Tan Hoang Minh는 투자자를 반환하기 위해 거의 3 천억을 경찰을 이체했습니다.")</f>
        <v>Tan Hoang Minh는 투자자를 반환하기 위해 거의 3 천억을 경찰을 이체했습니다.</v>
      </c>
      <c r="D193" s="2" t="s">
        <v>499</v>
      </c>
      <c r="E193" s="2" t="str">
        <f ca="1">IFERROR(__xludf.DUMMYFUNCTION("GOOGLETRANSLATE(D193,""vi"",""ko"")"),"2022 년 5 월 28 일")</f>
        <v>2022 년 5 월 28 일</v>
      </c>
      <c r="F193" s="3" t="s">
        <v>523</v>
      </c>
      <c r="H193" s="2"/>
    </row>
    <row r="194" spans="1:8" ht="15.75" customHeight="1" x14ac:dyDescent="0.3">
      <c r="A194" s="1">
        <v>192</v>
      </c>
      <c r="B194" s="2" t="s">
        <v>524</v>
      </c>
      <c r="C194" s="2" t="str">
        <f ca="1">IFERROR(__xludf.DUMMYFUNCTION("GOOGLETRANSLATE(B194,""vi"",""ko"")"),"Eximbank 회장 : 은행 활동에 영향을 미치는 관심 그룹이 없습니다.")</f>
        <v>Eximbank 회장 : 은행 활동에 영향을 미치는 관심 그룹이 없습니다.</v>
      </c>
      <c r="D194" s="2" t="s">
        <v>499</v>
      </c>
      <c r="E194" s="2" t="str">
        <f ca="1">IFERROR(__xludf.DUMMYFUNCTION("GOOGLETRANSLATE(D194,""vi"",""ko"")"),"2022 년 5 월 28 일")</f>
        <v>2022 년 5 월 28 일</v>
      </c>
      <c r="F194" s="3" t="s">
        <v>525</v>
      </c>
      <c r="H194" s="2"/>
    </row>
    <row r="195" spans="1:8" ht="15.75" customHeight="1" x14ac:dyDescent="0.3">
      <c r="A195" s="1">
        <v>193</v>
      </c>
      <c r="B195" s="2" t="s">
        <v>526</v>
      </c>
      <c r="C195" s="2" t="str">
        <f ca="1">IFERROR(__xludf.DUMMYFUNCTION("GOOGLETRANSLATE(B195,""vi"",""ko"")"),"Hoanh Son Technology는 일련의 소프트웨어 솔루션, 장비 쇼핑을 '보관'합니다.")</f>
        <v>Hoanh Son Technology는 일련의 소프트웨어 솔루션, 장비 쇼핑을 '보관'합니다.</v>
      </c>
      <c r="D195" s="2" t="s">
        <v>499</v>
      </c>
      <c r="E195" s="2" t="str">
        <f ca="1">IFERROR(__xludf.DUMMYFUNCTION("GOOGLETRANSLATE(D195,""vi"",""ko"")"),"2022 년 5 월 28 일")</f>
        <v>2022 년 5 월 28 일</v>
      </c>
      <c r="F195" s="3" t="s">
        <v>527</v>
      </c>
      <c r="G195" s="2" t="s">
        <v>528</v>
      </c>
      <c r="H195" s="2" t="s">
        <v>760</v>
      </c>
    </row>
    <row r="196" spans="1:8" ht="15.75" customHeight="1" x14ac:dyDescent="0.3">
      <c r="A196" s="1">
        <v>194</v>
      </c>
      <c r="B196" s="2" t="s">
        <v>529</v>
      </c>
      <c r="C196" s="2" t="str">
        <f ca="1">IFERROR(__xludf.DUMMYFUNCTION("GOOGLETRANSLATE(B196,""vi"",""ko"")"),"영국의 인플레이션 가격 패스트 푸드")</f>
        <v>영국의 인플레이션 가격 패스트 푸드</v>
      </c>
      <c r="D196" s="2" t="s">
        <v>530</v>
      </c>
      <c r="E196" s="2" t="str">
        <f ca="1">IFERROR(__xludf.DUMMYFUNCTION("GOOGLETRANSLATE(D196,""vi"",""ko"")"),"2022 년 5 월 27 일")</f>
        <v>2022 년 5 월 27 일</v>
      </c>
      <c r="F196" s="3" t="s">
        <v>531</v>
      </c>
      <c r="H196" s="2"/>
    </row>
    <row r="197" spans="1:8" ht="15.75" customHeight="1" x14ac:dyDescent="0.3">
      <c r="A197" s="1">
        <v>195</v>
      </c>
      <c r="B197" s="2" t="s">
        <v>532</v>
      </c>
      <c r="C197" s="2" t="str">
        <f ca="1">IFERROR(__xludf.DUMMYFUNCTION("GOOGLETRANSLATE(B197,""vi"",""ko"")"),"세계의 최저 임금은 얼마입니까?")</f>
        <v>세계의 최저 임금은 얼마입니까?</v>
      </c>
      <c r="D197" s="2" t="s">
        <v>530</v>
      </c>
      <c r="E197" s="2" t="str">
        <f ca="1">IFERROR(__xludf.DUMMYFUNCTION("GOOGLETRANSLATE(D197,""vi"",""ko"")"),"2022 년 5 월 27 일")</f>
        <v>2022 년 5 월 27 일</v>
      </c>
      <c r="F197" s="3" t="s">
        <v>533</v>
      </c>
      <c r="H197" s="2"/>
    </row>
    <row r="198" spans="1:8" ht="15.75" customHeight="1" x14ac:dyDescent="0.3">
      <c r="A198" s="1">
        <v>196</v>
      </c>
      <c r="B198" s="2" t="s">
        <v>534</v>
      </c>
      <c r="C198" s="2" t="str">
        <f ca="1">IFERROR(__xludf.DUMMYFUNCTION("GOOGLETRANSLATE(B198,""vi"",""ko"")"),"인도, 중국은 러시아 석유에 많은 기록을 구입했습니다")</f>
        <v>인도, 중국은 러시아 석유에 많은 기록을 구입했습니다</v>
      </c>
      <c r="D198" s="2" t="s">
        <v>530</v>
      </c>
      <c r="E198" s="2" t="str">
        <f ca="1">IFERROR(__xludf.DUMMYFUNCTION("GOOGLETRANSLATE(D198,""vi"",""ko"")"),"2022 년 5 월 27 일")</f>
        <v>2022 년 5 월 27 일</v>
      </c>
      <c r="F198" s="3" t="s">
        <v>535</v>
      </c>
      <c r="H198" s="2"/>
    </row>
    <row r="199" spans="1:8" ht="15.75" customHeight="1" x14ac:dyDescent="0.3">
      <c r="A199" s="1">
        <v>197</v>
      </c>
      <c r="B199" s="2" t="s">
        <v>536</v>
      </c>
      <c r="C199" s="2" t="str">
        <f ca="1">IFERROR(__xludf.DUMMYFUNCTION("GOOGLETRANSLATE(B199,""vi"",""ko"")"),"부동산 사업을하지 않기 위해 보험 기업을 제안합니다")</f>
        <v>부동산 사업을하지 않기 위해 보험 기업을 제안합니다</v>
      </c>
      <c r="D199" s="2" t="s">
        <v>530</v>
      </c>
      <c r="E199" s="2" t="str">
        <f ca="1">IFERROR(__xludf.DUMMYFUNCTION("GOOGLETRANSLATE(D199,""vi"",""ko"")"),"2022 년 5 월 27 일")</f>
        <v>2022 년 5 월 27 일</v>
      </c>
      <c r="F199" s="3" t="s">
        <v>537</v>
      </c>
      <c r="H199" s="2"/>
    </row>
    <row r="200" spans="1:8" ht="15.75" customHeight="1" x14ac:dyDescent="0.3">
      <c r="A200" s="1">
        <v>198</v>
      </c>
      <c r="B200" s="2" t="s">
        <v>538</v>
      </c>
      <c r="C200" s="2" t="str">
        <f ca="1">IFERROR(__xludf.DUMMYFUNCTION("GOOGLETRANSLATE(B200,""vi"",""ko"")"),"슈퍼마켓과 상업 센터를 분류하기위한 제안")</f>
        <v>슈퍼마켓과 상업 센터를 분류하기위한 제안</v>
      </c>
      <c r="D200" s="2" t="s">
        <v>530</v>
      </c>
      <c r="E200" s="2" t="str">
        <f ca="1">IFERROR(__xludf.DUMMYFUNCTION("GOOGLETRANSLATE(D200,""vi"",""ko"")"),"2022 년 5 월 27 일")</f>
        <v>2022 년 5 월 27 일</v>
      </c>
      <c r="F200" s="3" t="s">
        <v>539</v>
      </c>
      <c r="G200" s="2" t="s">
        <v>540</v>
      </c>
      <c r="H200" s="2" t="str">
        <f ca="1">IFERROR(__xludf.DUMMYFUNCTION("GOOGLETRANSLATE(G200,""vi"",""ko"")"),"   구체적으로, 산업 및 무역부는 슈퍼마켓, 상업 센터, 편의점, 상점 아울렛, 아울렛 센터를 포함한 일부 유형의 상업 인프라의 분류 및 관리를 규제하는 원형 초안에 대한 의견을 수집하고 있습니다. 따라서 슈퍼마켓 기준의 경우 초안은 주를주고 : 상업 비즈니스 시설은 슈퍼마켓 및 슈퍼마켓 분류라고합니다. 계획 및 규모에 적합한 비즈니스 위치가있는 경우 비즈니스 기능이 3 개의 슈퍼마켓 중 1 개 또는 미니 슈퍼마켓 기준의 기본 기준을 충족합니다. 아래"&amp;" 규정 : 슈퍼마켓 클래스 I : 일반 비즈니스 슈퍼마켓은 액세스 할 수있는 편리한 위치, 상품 판매; 비즈니스 영역이 3,500m2 이상인; 많은 산업, 상품, 20,000 개 이상의 상품에서 거래하는 상품 목록에서 거래. 클래스 II 슈퍼마켓 : 일반 비즈니스 슈퍼마켓에는 2,000m2 이상의 비즈니스 영역이 있습니다. 많은 산업, 상품, 10,000 개 이상의 상품의 비즈니스 상품 목록에서 거래. 클래스 III 슈퍼마켓 : General Busin"&amp;"ess Supermarket의 비즈니스 영역은 500m2 이상입니다. 많은 산업, 상품, 4,000 개 이상의 상품에서 거래하는 상품 목록에서 거래. 미니 슈퍼마켓 : 비즈니스 영역이 80m2 이상인; 500 개 이상의 비즈니스 제품 목록. 상업용 센터의 경우, 상업용 비즈니스 설립 초안에 따르면 상업용 센터 및 상업 센터라고합니다. 계획 및 규모 및 조직에 적합한 비즈니스 위치가있는 경우 비즈니스는 3 개의 상업 센터 중 하나의 기본 기준을 충족합니다"&amp;". 다음 규정 : Class I Commercial Center : 상품 및 지역의 접근, 구매 및 판매를위한 편리한 운송 위치가 있는데. 50,000m2 이상의 비즈니스, 건축 작업은 진보되고 현대적인 설계 및 장비를 통해 확고하게 구축됩니다. 다양한 유형의 상품의 구조, 다양하고 고품질 상품. Commercial Center Class II : 사업 영역이 30,000m2 이상이며 무역 센터의 비즈니스 규모에 적합한 주차장이 있습니다. 다양한 유형의"&amp;" 상품의 구조, 다양하고 고품질 상품. Trade Center Class III : 비즈니스 영역이 10,000m2 이상이며 무역 센터의 비즈니스 규모에 적합한 주차장이 있습니다. 다양한 유형의 상품의 구조, 다양하고 고품질 상품.")</f>
        <v xml:space="preserve">   구체적으로, 산업 및 무역부는 슈퍼마켓, 상업 센터, 편의점, 상점 아울렛, 아울렛 센터를 포함한 일부 유형의 상업 인프라의 분류 및 관리를 규제하는 원형 초안에 대한 의견을 수집하고 있습니다. 따라서 슈퍼마켓 기준의 경우 초안은 주를주고 : 상업 비즈니스 시설은 슈퍼마켓 및 슈퍼마켓 분류라고합니다. 계획 및 규모에 적합한 비즈니스 위치가있는 경우 비즈니스 기능이 3 개의 슈퍼마켓 중 1 개 또는 미니 슈퍼마켓 기준의 기본 기준을 충족합니다. 아래 규정 : 슈퍼마켓 클래스 I : 일반 비즈니스 슈퍼마켓은 액세스 할 수있는 편리한 위치, 상품 판매; 비즈니스 영역이 3,500m2 이상인; 많은 산업, 상품, 20,000 개 이상의 상품에서 거래하는 상품 목록에서 거래. 클래스 II 슈퍼마켓 : 일반 비즈니스 슈퍼마켓에는 2,000m2 이상의 비즈니스 영역이 있습니다. 많은 산업, 상품, 10,000 개 이상의 상품의 비즈니스 상품 목록에서 거래. 클래스 III 슈퍼마켓 : General Business Supermarket의 비즈니스 영역은 500m2 이상입니다. 많은 산업, 상품, 4,000 개 이상의 상품에서 거래하는 상품 목록에서 거래. 미니 슈퍼마켓 : 비즈니스 영역이 80m2 이상인; 500 개 이상의 비즈니스 제품 목록. 상업용 센터의 경우, 상업용 비즈니스 설립 초안에 따르면 상업용 센터 및 상업 센터라고합니다. 계획 및 규모 및 조직에 적합한 비즈니스 위치가있는 경우 비즈니스는 3 개의 상업 센터 중 하나의 기본 기준을 충족합니다. 다음 규정 : Class I Commercial Center : 상품 및 지역의 접근, 구매 및 판매를위한 편리한 운송 위치가 있는데. 50,000m2 이상의 비즈니스, 건축 작업은 진보되고 현대적인 설계 및 장비를 통해 확고하게 구축됩니다. 다양한 유형의 상품의 구조, 다양하고 고품질 상품. Commercial Center Class II : 사업 영역이 30,000m2 이상이며 무역 센터의 비즈니스 규모에 적합한 주차장이 있습니다. 다양한 유형의 상품의 구조, 다양하고 고품질 상품. Trade Center Class III : 비즈니스 영역이 10,000m2 이상이며 무역 센터의 비즈니스 규모에 적합한 주차장이 있습니다. 다양한 유형의 상품의 구조, 다양하고 고품질 상품.</v>
      </c>
    </row>
    <row r="201" spans="1:8" ht="15.75" customHeight="1" x14ac:dyDescent="0.3">
      <c r="A201" s="1">
        <v>199</v>
      </c>
      <c r="B201" s="2" t="s">
        <v>541</v>
      </c>
      <c r="C201" s="2" t="str">
        <f ca="1">IFERROR(__xludf.DUMMYFUNCTION("GOOGLETRANSLATE(B201,""vi"",""ko"")"),"Umber 1 콩 칼슘과 어린 시절의 취향을 되살리기위한 여정")</f>
        <v>Umber 1 콩 칼슘과 어린 시절의 취향을 되살리기위한 여정</v>
      </c>
      <c r="D201" s="2" t="s">
        <v>542</v>
      </c>
      <c r="E201" s="2" t="str">
        <f ca="1">IFERROR(__xludf.DUMMYFUNCTION("GOOGLETRANSLATE(D201,""vi"",""ko"")"),"2022 년 5 월 26 일")</f>
        <v>2022 년 5 월 26 일</v>
      </c>
      <c r="F201" s="3" t="s">
        <v>543</v>
      </c>
      <c r="G201" s="2" t="s">
        <v>544</v>
      </c>
      <c r="H201" s="2" t="str">
        <f ca="1">IFERROR(__xludf.DUMMYFUNCTION("GOOGLETRANSLATE(G201,""vi"",""ko"")"),"   따라서, 병의 새 버전이 편리하고 젊은 스타일로 보일 때, 젊은 미식가들은 빨리 잡아서이 음료를 매일 좋아하는 음료 목록에 추가했습니다. 도시의 현대 속도는 빨리 먹고 마시는 많은 트렌드를 만들 수 있습니다. 젊은이들은 다양한 음식과 음료를 선택할 수 있습니다. 그러나 처음 9 배 친구 또는 현재 세대 Z의 경우 음료는 맛, 건강을위한 좋은 성분 및 사용 편의성을 만족시킵니다. 항상 관심을받습니다. 특히 오래된 취향을 재발견하는 방법으로 젊은이들이"&amp;" 항상 따뜻하게 추구하는 시적 유년기를 만든 음료. 2021 년 12 월, Number 1 Soyer 1 Soyi Soybean 제품 라인에는 시장 골목에 닿는 새로운 성격 병 버전이 있으며 젊은이들이 탐험 할 수있는 더 많은 선택을 제공합니다. 이 제품은 친숙한 어린 시절 음료와 현대적이고 역동적 인 새로운 병 스타일 사이의 손길을 찾을 때 젊은이들의 ""맛""을 만날 수 있습니다. 사실, 트렌디 한 젊은이들은이 제품이 유리 병 디자인으로 나타나기 전"&amp;"에 몇 년 동안 콩 우유를 알고 있습니다. 새롭고 편리한 병 버전의 출현은 편의를 선호하는 젊은이들의 커뮤니티에서 열을 일으 킵니다. 간장 우유는 사치가 아니지만 많은 사람들의 어린 시절의 추억에 ""자비""의 취향이 각인되었습니다. 하노이의 9 배인 Tue Tam은 2 차 및 고등학교 시절에 부모님은 항상 자녀를위한 음료를 선택하는 데 매우 조심 스러웠다 고 말했다. 온 가족을 위해 음료를 선택할 때마다, 어머니는 성분에 대한 모든 정보를 읽고 건강에"&amp;" 좋은 제품을 선택하는 것만 우선 순위를 정하고 사용하기 편리합니다. 그리고 간장 우유는 항상 어머니가 가장 선택한 음료 목록에 있습니다. “과거에는 학교에 가기 위해 간장유 한 잔을 마셔야하며 하루 종일 행복했습니다. 자라면서 나는 여전히 콩 우유를 마시는 습관을 유지했습니다. 최근에 병에 든 콩 우유는 편리하고 개성이 있습니다. 나는 매우 편리하고, 많은 움직임, 우리와 같은 젊은이들의 많은 경험에 적합하다고 생각합니다.”라고 Tam은 말했습니다. "&amp;"콩 우유에 대해 이야기하는 Phuong Chi (호치민시에 29 세)는 지금까지 그녀가 어머니와 한 아이라고 여전히 간장을 마시는 취미를 유지한다고 말했다. 현재의 Personality Bottle 버전은 그녀가 고대의 전체 취향을 재현하는 데 도움이 될뿐만 아니라 도망가는 기준을 충족시킬 수 있습니다. 이제 여행, 일 또는 운동을하는 그녀는 항상 편리한 병 콩 우유 한 병을 가지고 있습니다. ""슈퍼 쿨 병""외관과 결합 된 맛있는 맛을 부정하지 않으"&amp;"면 사용자가 새로운 경험을하는 데 도움이되었습니다. 이 음료조차도 젊은이들의 어린 시절에 ""차를 돌리는""경향을 만듭니다. 특히, 새로운 병 버전에는 젊은 외관, 개성 및 편리한 뚜껑이있어 사용자가 사용 후 휴대하고 저장하는 데 더 편리하게 보관할 수 있습니다. 이것은 1 번 콩 칼슘이 역동적 인 라이프 스타일을 가진 젊은이들의 가장 좋아하는 음료가되어 종종 움직일 필요가있을 때 장벽에 직면하는 데 도움이되었습니다. 특히 1 번 콩 칼슘은 이제 칼슘이"&amp;" 첨가되어 강한 뼈, 영양 보충제를 돕기 위해 매일 건강을 보장합니다. 젊은 베트남인은 여전히 ​​5 월에 떨어지는 태양의 한가운데 어린 시절 음주 음료를 즐기기 위해 휴식의 순간을 가지고 있습니다. 젊은이들은 매우 현대적인 어린 시절의 맛을 ""만지기"" 방법. 모든 사람은 성장하고 무고한 시대를 밟을 것이지만, 한 번만 열정이있는 맛은 긴 선택입니다. Bao Quyen Vietq")</f>
        <v xml:space="preserve">   따라서, 병의 새 버전이 편리하고 젊은 스타일로 보일 때, 젊은 미식가들은 빨리 잡아서이 음료를 매일 좋아하는 음료 목록에 추가했습니다. 도시의 현대 속도는 빨리 먹고 마시는 많은 트렌드를 만들 수 있습니다. 젊은이들은 다양한 음식과 음료를 선택할 수 있습니다. 그러나 처음 9 배 친구 또는 현재 세대 Z의 경우 음료는 맛, 건강을위한 좋은 성분 및 사용 편의성을 만족시킵니다. 항상 관심을받습니다. 특히 오래된 취향을 재발견하는 방법으로 젊은이들이 항상 따뜻하게 추구하는 시적 유년기를 만든 음료. 2021 년 12 월, Number 1 Soyer 1 Soyi Soybean 제품 라인에는 시장 골목에 닿는 새로운 성격 병 버전이 있으며 젊은이들이 탐험 할 수있는 더 많은 선택을 제공합니다. 이 제품은 친숙한 어린 시절 음료와 현대적이고 역동적 인 새로운 병 스타일 사이의 손길을 찾을 때 젊은이들의 "맛"을 만날 수 있습니다. 사실, 트렌디 한 젊은이들은이 제품이 유리 병 디자인으로 나타나기 전에 몇 년 동안 콩 우유를 알고 있습니다. 새롭고 편리한 병 버전의 출현은 편의를 선호하는 젊은이들의 커뮤니티에서 열을 일으 킵니다. 간장 우유는 사치가 아니지만 많은 사람들의 어린 시절의 추억에 "자비"의 취향이 각인되었습니다. 하노이의 9 배인 Tue Tam은 2 차 및 고등학교 시절에 부모님은 항상 자녀를위한 음료를 선택하는 데 매우 조심 스러웠다 고 말했다. 온 가족을 위해 음료를 선택할 때마다, 어머니는 성분에 대한 모든 정보를 읽고 건강에 좋은 제품을 선택하는 것만 우선 순위를 정하고 사용하기 편리합니다. 그리고 간장 우유는 항상 어머니가 가장 선택한 음료 목록에 있습니다. “과거에는 학교에 가기 위해 간장유 한 잔을 마셔야하며 하루 종일 행복했습니다. 자라면서 나는 여전히 콩 우유를 마시는 습관을 유지했습니다. 최근에 병에 든 콩 우유는 편리하고 개성이 있습니다. 나는 매우 편리하고, 많은 움직임, 우리와 같은 젊은이들의 많은 경험에 적합하다고 생각합니다.”라고 Tam은 말했습니다. 콩 우유에 대해 이야기하는 Phuong Chi (호치민시에 29 세)는 지금까지 그녀가 어머니와 한 아이라고 여전히 간장을 마시는 취미를 유지한다고 말했다. 현재의 Personality Bottle 버전은 그녀가 고대의 전체 취향을 재현하는 데 도움이 될뿐만 아니라 도망가는 기준을 충족시킬 수 있습니다. 이제 여행, 일 또는 운동을하는 그녀는 항상 편리한 병 콩 우유 한 병을 가지고 있습니다. "슈퍼 쿨 병"외관과 결합 된 맛있는 맛을 부정하지 않으면 사용자가 새로운 경험을하는 데 도움이되었습니다. 이 음료조차도 젊은이들의 어린 시절에 "차를 돌리는"경향을 만듭니다. 특히, 새로운 병 버전에는 젊은 외관, 개성 및 편리한 뚜껑이있어 사용자가 사용 후 휴대하고 저장하는 데 더 편리하게 보관할 수 있습니다. 이것은 1 번 콩 칼슘이 역동적 인 라이프 스타일을 가진 젊은이들의 가장 좋아하는 음료가되어 종종 움직일 필요가있을 때 장벽에 직면하는 데 도움이되었습니다. 특히 1 번 콩 칼슘은 이제 칼슘이 첨가되어 강한 뼈, 영양 보충제를 돕기 위해 매일 건강을 보장합니다. 젊은 베트남인은 여전히 ​​5 월에 떨어지는 태양의 한가운데 어린 시절 음주 음료를 즐기기 위해 휴식의 순간을 가지고 있습니다. 젊은이들은 매우 현대적인 어린 시절의 맛을 "만지기" 방법. 모든 사람은 성장하고 무고한 시대를 밟을 것이지만, 한 번만 열정이있는 맛은 긴 선택입니다. Bao Quyen Vietq</v>
      </c>
    </row>
    <row r="202" spans="1:8" ht="15.75" customHeight="1" x14ac:dyDescent="0.3">
      <c r="A202" s="1">
        <v>200</v>
      </c>
      <c r="B202" s="2" t="s">
        <v>545</v>
      </c>
      <c r="C202" s="2" t="str">
        <f ca="1">IFERROR(__xludf.DUMMYFUNCTION("GOOGLETRANSLATE(B202,""vi"",""ko"")"),"중국은 10 만 명의 공무원을 소환하여 경제 부흥에 대해 논의했습니다")</f>
        <v>중국은 10 만 명의 공무원을 소환하여 경제 부흥에 대해 논의했습니다</v>
      </c>
      <c r="D202" s="2" t="s">
        <v>542</v>
      </c>
      <c r="E202" s="2" t="str">
        <f ca="1">IFERROR(__xludf.DUMMYFUNCTION("GOOGLETRANSLATE(D202,""vi"",""ko"")"),"2022 년 5 월 26 일")</f>
        <v>2022 년 5 월 26 일</v>
      </c>
      <c r="F202" s="3" t="s">
        <v>546</v>
      </c>
      <c r="H202" s="2"/>
    </row>
    <row r="203" spans="1:8" ht="15.75" customHeight="1" x14ac:dyDescent="0.3">
      <c r="A203" s="1">
        <v>201</v>
      </c>
      <c r="B203" s="2" t="s">
        <v>547</v>
      </c>
      <c r="C203" s="2" t="str">
        <f ca="1">IFERROR(__xludf.DUMMYFUNCTION("GOOGLETRANSLATE(B203,""vi"",""ko"")"),"Eximbank Loyalty는 여름 제안을 제공합니다")</f>
        <v>Eximbank Loyalty는 여름 제안을 제공합니다</v>
      </c>
      <c r="D203" s="2" t="s">
        <v>542</v>
      </c>
      <c r="E203" s="2" t="str">
        <f ca="1">IFERROR(__xludf.DUMMYFUNCTION("GOOGLETRANSLATE(D203,""vi"",""ko"")"),"2022 년 5 월 26 일")</f>
        <v>2022 년 5 월 26 일</v>
      </c>
      <c r="F203" s="3" t="s">
        <v>548</v>
      </c>
      <c r="H203" s="2"/>
    </row>
    <row r="204" spans="1:8" ht="15.75" customHeight="1" x14ac:dyDescent="0.3">
      <c r="A204" s="1">
        <v>202</v>
      </c>
      <c r="B204" s="2" t="s">
        <v>549</v>
      </c>
      <c r="C204" s="2" t="str">
        <f ca="1">IFERROR(__xludf.DUMMYFUNCTION("GOOGLETRANSLATE(B204,""vi"",""ko"")"),"ETF는 다음 달에 어떻게 자금을 구조화 할 것인가?")</f>
        <v>ETF는 다음 달에 어떻게 자금을 구조화 할 것인가?</v>
      </c>
      <c r="D204" s="2" t="s">
        <v>542</v>
      </c>
      <c r="E204" s="2" t="str">
        <f ca="1">IFERROR(__xludf.DUMMYFUNCTION("GOOGLETRANSLATE(D204,""vi"",""ko"")"),"2022 년 5 월 26 일")</f>
        <v>2022 년 5 월 26 일</v>
      </c>
      <c r="F204" s="3" t="s">
        <v>550</v>
      </c>
      <c r="H204" s="2"/>
    </row>
    <row r="205" spans="1:8" ht="15.75" customHeight="1" x14ac:dyDescent="0.3">
      <c r="A205" s="1">
        <v>203</v>
      </c>
      <c r="B205" s="2" t="s">
        <v>551</v>
      </c>
      <c r="C205" s="2" t="str">
        <f ca="1">IFERROR(__xludf.DUMMYFUNCTION("GOOGLETRANSLATE(B205,""vi"",""ko"")"),"Unicloud Service Ecosystem은 Smart City Asia 2022의 첫날에 깊은 인상을 남겼습니다.")</f>
        <v>Unicloud Service Ecosystem은 Smart City Asia 2022의 첫날에 깊은 인상을 남겼습니다.</v>
      </c>
      <c r="D205" s="2" t="s">
        <v>542</v>
      </c>
      <c r="E205" s="2" t="str">
        <f ca="1">IFERROR(__xludf.DUMMYFUNCTION("GOOGLETRANSLATE(D205,""vi"",""ko"")"),"2022 년 5 월 26 일")</f>
        <v>2022 년 5 월 26 일</v>
      </c>
      <c r="F205" s="3" t="s">
        <v>552</v>
      </c>
      <c r="G205" s="2" t="s">
        <v>553</v>
      </c>
      <c r="H205" s="2" t="str">
        <f ca="1">IFERROR(__xludf.DUMMYFUNCTION("GOOGLETRANSLATE(G205,""vi"",""ko"")"),"   Smart City Asia 2022 Exhibition은 베트남에서 최초의 전문 행사로, 장비, 기술 및 스마트 솔루션 분야에 중점을 둔 베트남 디지털 커뮤니케이션 협회, 혁신 및 혁신 연구소 (Institute of Innovation and Innovation), Exporum Vietnam Company의 정보 및 정보 및 장비에 중점을 둔 이벤트입니다. 커뮤니케이션 및 기타 여러 기관. Smart City Asia 2022는 ""Smart"&amp;" Future를 형성""하는 주제로 디지털 기술 및 스마트 도시, 스마트 하우스 디지털 장비 (AI, IoT, 블록 체인, VR/AR, 3D)에 세계 최고의 기술을 도입하는 데 중점을 둡니다. Smart City Asia 2022 이벤트는 2022 년 5 월 26 일 오전 9시에 공식적으로 문을 열었습니다. 이 행사는 무역 촉진,이 지역의 국가와의 국제 협력, 기업 및 전문가가 잠재 고객을 만나고 교환하고 도달 할 수있는 다리를 홍보하는 데 기여할 것입"&amp;"니다. Unicloud의 전시 공간 디지털 혁신의 선구적인 행사에서 Unicloud는 4 가지 핵심 필드로 획기적인 기술 솔루션을 연구하고 개발하는 기술 그룹입니다. 정부), 디지털 혁신 (비즈니스 전환 솔루션) 및 VR (가상 현실 응용, 현실 강화 희생). 아시아 스마트 시티 2022에 오는 Unicloud는 3 가지 주요 디스플레이 공간을 갖춘 그룹의 강력한 솔루션 및 제품을 제공합니다. STM 머신이있는 디지털 뱅킹 플랫폼, 슬라이브 및 Univ"&amp;"r Smart Home 솔루션 시스템. 이러한 제품과 솔루션은 IT 솔루션 개발 분야에서 Unicloud의 결과를 표시 할뿐만 아니라 몇 년 전 그룹이 투명하게 시작하고 투명한 ""핵심 기술의 숙달""에서 한 걸음 앞으로 나아갔습니다. 뱅킹 및 금융 솔루션을위한 디스플레이 공간에서 디지털 뱅킹 플랫폼의 디지털 뱅킹 솔루션 시스템에 대한 조언을받는 것 외에도 방문자는 기계 시스템과의 상호 작용을 경험할 것입니다. STM Automatic Banking ("&amp;"Smart Teller Machine). 철수, 카드 발급, 거래와 직접 화상 통화 등과 같은 구식 ATM과 비교하여 우수한 기능을 갖춘 STM 시스템은 기존 거래 카운터를 점차적으로 교체하고 은행이 디지털 은행 목표로 더 빠르게 이동하도록합니다. STM을 통해 계정을 직접 입금하십시오. 얼굴 인식 기술, 손가락 정맥 식별 (손가락 정맥 인식), EKYC와 같은 자체 서비스 지원 기술을 소유하는 것 외에도 Unicloud의 STM은 Unicloud가 개"&amp;"발 한 Unicat 소프트웨어 시스템에 의해 감동을 받았습니다. EMV L2 인증 - 은행 카드 보안 비접촉 결제 중에 사용되는 장비에 대한 인증서. 지금까지 Unicloud는 베트남 에서이 인증서를받은 최초의 단위입니다. Unicloud가 제조 한 데모 슬라이브 여행 가방 및 스마트 스위치. Sliving은 또한 Smart Home, Smart Building, Smart Lighting 및 Smart Parking과 같은 일련의 솔루션을 통합 할 때"&amp;" Unicloud의 강력한 제품 시스템입니다. 고객은 편안한 삶을위한 완벽한 솔루션을 제공합니다. Sliving을 통해 사용자는 모바일 장치 및 스마트 장치에서 몇 가지 간단한 작업만으로 생활 공간을 마스터 할 수 있습니다. Unicloud의 Smart Home Ecosystem (스위치, 커튼, 적외선 수집/ 변속기 컨트롤러 ...)에 사용되는 대부분의 장치는 소프트웨어를 개발할뿐만 아니라 CNC 지구의 차세대 공장에서 자체 연구 및 제조에서 Self"&amp;" -Researched 및 제조되었습니다. 9, 호치민시. 가상 현실 응용 프로그램은 제품 데모에서 상호 작용합니다. Unicloud는 금융 및 은행 및 스마트 하우스를위한 솔루션 시스템 외에도 Smart City Asia 2022 전시회에 가상 현실 분야에서 응용 프로그램을 소개했습니다. Univr. Unicloud는 Univr을 통해 부동산 분야 또는 기타 관련 분야에서와 같이 고객 경험을 향상시키기 위해 분야의 비즈니스에 가상 현실 솔루션을 제공하"&amp;"는 것을 목표로합니다. 일반적으로 Sunshine Sky City Project는 Unicloud의 Univr 솔루션을 사용하여 프로젝트 공간을 고객에게 소개하고 사용자 경험을 향상 시키며 길을 좁혔습니다. 고급 솔루션 시스템으로 아름답게 꾸며진 현대적인 전시 공간을 통해 고객은 제품 데모를 직접 경험할 수 있습니다. Unicloud의 부스는 부서의 리더, 국제 비즈니스 대표 및 많은 방문객의 관심을 끌었습니다. Unicloud 대표 인 Pham Van"&amp;" Nam -Unicloud CN HCM의 부국장은 다음과 같이 말했습니다 :“Smart City Asia 2022에 와서 Unicloud는 우리가 국내 및 외국 고객을 위해 스스로 연구하고 개발 한 솔루션 시스템을 소개하고 조언하기를 원합니다. 우리는 이것들이 100% ""베트남에서 제조업체, Unicloud에서 만들기""솔루션이며 가까운 시일 내에 하드웨어 및 장비로 동일하게 확인하기를 매우 자랑스럽게 생각합니다. Unicloud는 핵심 기술을 완전히"&amp;" 소유하고 삶의 모든 측면에 가치를 부여하기 위해이를 적용하는 비즈니스가 될 것입니다.” 전시회 첫날 유니 클라우드 부스의 일부 사진. Unicloud Group은 베트남과 세계의 디지털을 변화시키는 선구적인 사명을 가지고 있으며, 베트남인뿐만 아니라 전 세계의 삶의 질을 향상시키는 문명 공동체의 베트남 회색 문제의 가치를 향상시키는 데 도움이됩니다. Smart City Asia 2022 행사는 디딤돌이 될 것입니다. 베트남, 태국, 한국과 관련된 부서"&amp;", 지점, 단체 및 협회를 지원함으로써 ... Smart City Asia Exhibition 202 개 이상의 제품 디스플레이 부스가있는 200 개의 비즈니스 참석. 베트남의 주요 사업 외에도 한국, 중국, 일본, 대만, 말레이시아, 네덜란드, 독일, 미국, ... Unicloud의 부스를 방문하여 : Smart City Asia 2022- Secc, 799 Nguyen van Linh, Tan Phong, District 7, Ho Chi Minh "&amp;"City 부스 E14.15 이메일 : [이메일 보호] 핫라인 : 19006054 PV")</f>
        <v xml:space="preserve">   Smart City Asia 2022 Exhibition은 베트남에서 최초의 전문 행사로, 장비, 기술 및 스마트 솔루션 분야에 중점을 둔 베트남 디지털 커뮤니케이션 협회, 혁신 및 혁신 연구소 (Institute of Innovation and Innovation), Exporum Vietnam Company의 정보 및 정보 및 장비에 중점을 둔 이벤트입니다. 커뮤니케이션 및 기타 여러 기관. Smart City Asia 2022는 "Smart Future를 형성"하는 주제로 디지털 기술 및 스마트 도시, 스마트 하우스 디지털 장비 (AI, IoT, 블록 체인, VR/AR, 3D)에 세계 최고의 기술을 도입하는 데 중점을 둡니다. Smart City Asia 2022 이벤트는 2022 년 5 월 26 일 오전 9시에 공식적으로 문을 열었습니다. 이 행사는 무역 촉진,이 지역의 국가와의 국제 협력, 기업 및 전문가가 잠재 고객을 만나고 교환하고 도달 할 수있는 다리를 홍보하는 데 기여할 것입니다. Unicloud의 전시 공간 디지털 혁신의 선구적인 행사에서 Unicloud는 4 가지 핵심 필드로 획기적인 기술 솔루션을 연구하고 개발하는 기술 그룹입니다. 정부), 디지털 혁신 (비즈니스 전환 솔루션) 및 VR (가상 현실 응용, 현실 강화 희생). 아시아 스마트 시티 2022에 오는 Unicloud는 3 가지 주요 디스플레이 공간을 갖춘 그룹의 강력한 솔루션 및 제품을 제공합니다. STM 머신이있는 디지털 뱅킹 플랫폼, 슬라이브 및 Univr Smart Home 솔루션 시스템. 이러한 제품과 솔루션은 IT 솔루션 개발 분야에서 Unicloud의 결과를 표시 할뿐만 아니라 몇 년 전 그룹이 투명하게 시작하고 투명한 "핵심 기술의 숙달"에서 한 걸음 앞으로 나아갔습니다. 뱅킹 및 금융 솔루션을위한 디스플레이 공간에서 디지털 뱅킹 플랫폼의 디지털 뱅킹 솔루션 시스템에 대한 조언을받는 것 외에도 방문자는 기계 시스템과의 상호 작용을 경험할 것입니다. STM Automatic Banking (Smart Teller Machine). 철수, 카드 발급, 거래와 직접 화상 통화 등과 같은 구식 ATM과 비교하여 우수한 기능을 갖춘 STM 시스템은 기존 거래 카운터를 점차적으로 교체하고 은행이 디지털 은행 목표로 더 빠르게 이동하도록합니다. STM을 통해 계정을 직접 입금하십시오. 얼굴 인식 기술, 손가락 정맥 식별 (손가락 정맥 인식), EKYC와 같은 자체 서비스 지원 기술을 소유하는 것 외에도 Unicloud의 STM은 Unicloud가 개발 한 Unicat 소프트웨어 시스템에 의해 감동을 받았습니다. EMV L2 인증 - 은행 카드 보안 비접촉 결제 중에 사용되는 장비에 대한 인증서. 지금까지 Unicloud는 베트남 에서이 인증서를받은 최초의 단위입니다. Unicloud가 제조 한 데모 슬라이브 여행 가방 및 스마트 스위치. Sliving은 또한 Smart Home, Smart Building, Smart Lighting 및 Smart Parking과 같은 일련의 솔루션을 통합 할 때 Unicloud의 강력한 제품 시스템입니다. 고객은 편안한 삶을위한 완벽한 솔루션을 제공합니다. Sliving을 통해 사용자는 모바일 장치 및 스마트 장치에서 몇 가지 간단한 작업만으로 생활 공간을 마스터 할 수 있습니다. Unicloud의 Smart Home Ecosystem (스위치, 커튼, 적외선 수집/ 변속기 컨트롤러 ...)에 사용되는 대부분의 장치는 소프트웨어를 개발할뿐만 아니라 CNC 지구의 차세대 공장에서 자체 연구 및 제조에서 Self -Researched 및 제조되었습니다. 9, 호치민시. 가상 현실 응용 프로그램은 제품 데모에서 상호 작용합니다. Unicloud는 금융 및 은행 및 스마트 하우스를위한 솔루션 시스템 외에도 Smart City Asia 2022 전시회에 가상 현실 분야에서 응용 프로그램을 소개했습니다. Univr. Unicloud는 Univr을 통해 부동산 분야 또는 기타 관련 분야에서와 같이 고객 경험을 향상시키기 위해 분야의 비즈니스에 가상 현실 솔루션을 제공하는 것을 목표로합니다. 일반적으로 Sunshine Sky City Project는 Unicloud의 Univr 솔루션을 사용하여 프로젝트 공간을 고객에게 소개하고 사용자 경험을 향상 시키며 길을 좁혔습니다. 고급 솔루션 시스템으로 아름답게 꾸며진 현대적인 전시 공간을 통해 고객은 제품 데모를 직접 경험할 수 있습니다. Unicloud의 부스는 부서의 리더, 국제 비즈니스 대표 및 많은 방문객의 관심을 끌었습니다. Unicloud 대표 인 Pham Van Nam -Unicloud CN HCM의 부국장은 다음과 같이 말했습니다 :“Smart City Asia 2022에 와서 Unicloud는 우리가 국내 및 외국 고객을 위해 스스로 연구하고 개발 한 솔루션 시스템을 소개하고 조언하기를 원합니다. 우리는 이것들이 100% "베트남에서 제조업체, Unicloud에서 만들기"솔루션이며 가까운 시일 내에 하드웨어 및 장비로 동일하게 확인하기를 매우 자랑스럽게 생각합니다. Unicloud는 핵심 기술을 완전히 소유하고 삶의 모든 측면에 가치를 부여하기 위해이를 적용하는 비즈니스가 될 것입니다.” 전시회 첫날 유니 클라우드 부스의 일부 사진. Unicloud Group은 베트남과 세계의 디지털을 변화시키는 선구적인 사명을 가지고 있으며, 베트남인뿐만 아니라 전 세계의 삶의 질을 향상시키는 문명 공동체의 베트남 회색 문제의 가치를 향상시키는 데 도움이됩니다. Smart City Asia 2022 행사는 디딤돌이 될 것입니다. 베트남, 태국, 한국과 관련된 부서, 지점, 단체 및 협회를 지원함으로써 ... Smart City Asia Exhibition 202 개 이상의 제품 디스플레이 부스가있는 200 개의 비즈니스 참석. 베트남의 주요 사업 외에도 한국, 중국, 일본, 대만, 말레이시아, 네덜란드, 독일, 미국, ... Unicloud의 부스를 방문하여 : Smart City Asia 2022- Secc, 799 Nguyen van Linh, Tan Phong, District 7, Ho Chi Minh City 부스 E14.15 이메일 : [이메일 보호] 핫라인 : 19006054 PV</v>
      </c>
    </row>
    <row r="206" spans="1:8" ht="15.75" customHeight="1" x14ac:dyDescent="0.3">
      <c r="A206" s="1">
        <v>204</v>
      </c>
      <c r="B206" s="2" t="s">
        <v>554</v>
      </c>
      <c r="C206" s="2" t="str">
        <f ca="1">IFERROR(__xludf.DUMMYFUNCTION("GOOGLETRANSLATE(B206,""vi"",""ko"")"),"세계에서 가장 큰 상장 기업의 맨 위에있는 Vietcombank")</f>
        <v>세계에서 가장 큰 상장 기업의 맨 위에있는 Vietcombank</v>
      </c>
      <c r="D206" s="2" t="s">
        <v>542</v>
      </c>
      <c r="E206" s="2" t="str">
        <f ca="1">IFERROR(__xludf.DUMMYFUNCTION("GOOGLETRANSLATE(D206,""vi"",""ko"")"),"2022 년 5 월 26 일")</f>
        <v>2022 년 5 월 26 일</v>
      </c>
      <c r="F206" s="3" t="s">
        <v>555</v>
      </c>
      <c r="H206" s="2"/>
    </row>
    <row r="207" spans="1:8" ht="15.75" customHeight="1" x14ac:dyDescent="0.3">
      <c r="A207" s="1">
        <v>205</v>
      </c>
      <c r="B207" s="2" t="s">
        <v>556</v>
      </c>
      <c r="C207" s="2" t="str">
        <f ca="1">IFERROR(__xludf.DUMMYFUNCTION("GOOGLETRANSLATE(B207,""vi"",""ko"")"),"베트남은 인도와 중국 사업을 유치합니다")</f>
        <v>베트남은 인도와 중국 사업을 유치합니다</v>
      </c>
      <c r="D207" s="2" t="s">
        <v>542</v>
      </c>
      <c r="E207" s="2" t="str">
        <f ca="1">IFERROR(__xludf.DUMMYFUNCTION("GOOGLETRANSLATE(D207,""vi"",""ko"")"),"2022 년 5 월 26 일")</f>
        <v>2022 년 5 월 26 일</v>
      </c>
      <c r="F207" s="3" t="s">
        <v>557</v>
      </c>
      <c r="H207" s="2"/>
    </row>
    <row r="208" spans="1:8" ht="15.75" customHeight="1" x14ac:dyDescent="0.3">
      <c r="A208" s="1">
        <v>206</v>
      </c>
      <c r="B208" s="2" t="s">
        <v>558</v>
      </c>
      <c r="C208" s="2" t="str">
        <f ca="1">IFERROR(__xludf.DUMMYFUNCTION("GOOGLETRANSLATE(B208,""vi"",""ko"")"),"중국이 금수 조치 중간에 러시아 석유를 운송하는 방식")</f>
        <v>중국이 금수 조치 중간에 러시아 석유를 운송하는 방식</v>
      </c>
      <c r="D208" s="2" t="s">
        <v>542</v>
      </c>
      <c r="E208" s="2" t="str">
        <f ca="1">IFERROR(__xludf.DUMMYFUNCTION("GOOGLETRANSLATE(D208,""vi"",""ko"")"),"2022 년 5 월 26 일")</f>
        <v>2022 년 5 월 26 일</v>
      </c>
      <c r="F208" s="3" t="s">
        <v>559</v>
      </c>
      <c r="H208" s="2"/>
    </row>
    <row r="209" spans="1:8" ht="15.75" customHeight="1" x14ac:dyDescent="0.3">
      <c r="A209" s="1">
        <v>207</v>
      </c>
      <c r="B209" s="2" t="s">
        <v>560</v>
      </c>
      <c r="C209" s="2" t="str">
        <f ca="1">IFERROR(__xludf.DUMMYFUNCTION("GOOGLETRANSLATE(B209,""vi"",""ko"")"),"전문가로부터 부동산 투자에 대한 답변을 받기 위해 티켓 구매")</f>
        <v>전문가로부터 부동산 투자에 대한 답변을 받기 위해 티켓 구매</v>
      </c>
      <c r="D209" s="2" t="s">
        <v>542</v>
      </c>
      <c r="E209" s="2" t="str">
        <f ca="1">IFERROR(__xludf.DUMMYFUNCTION("GOOGLETRANSLATE(D209,""vi"",""ko"")"),"2022 년 5 월 26 일")</f>
        <v>2022 년 5 월 26 일</v>
      </c>
      <c r="F209" s="3" t="s">
        <v>561</v>
      </c>
      <c r="H209" s="2"/>
    </row>
    <row r="210" spans="1:8" ht="15.75" customHeight="1" x14ac:dyDescent="0.3">
      <c r="A210" s="1">
        <v>208</v>
      </c>
      <c r="B210" s="2" t="s">
        <v>562</v>
      </c>
      <c r="C210" s="2" t="str">
        <f ca="1">IFERROR(__xludf.DUMMYFUNCTION("GOOGLETRANSLATE(B210,""vi"",""ko"")"),"교육 출판사의 많은 활동을 검사합니다")</f>
        <v>교육 출판사의 많은 활동을 검사합니다</v>
      </c>
      <c r="D210" s="2" t="s">
        <v>542</v>
      </c>
      <c r="E210" s="2" t="str">
        <f ca="1">IFERROR(__xludf.DUMMYFUNCTION("GOOGLETRANSLATE(D210,""vi"",""ko"")"),"2022 년 5 월 26 일")</f>
        <v>2022 년 5 월 26 일</v>
      </c>
      <c r="F210" s="3" t="s">
        <v>563</v>
      </c>
      <c r="H210" s="2"/>
    </row>
    <row r="211" spans="1:8" ht="15.75" customHeight="1" x14ac:dyDescent="0.3">
      <c r="A211" s="1">
        <v>209</v>
      </c>
      <c r="B211" s="2" t="s">
        <v>564</v>
      </c>
      <c r="C211" s="2" t="str">
        <f ca="1">IFERROR(__xludf.DUMMYFUNCTION("GOOGLETRANSLATE(B211,""vi"",""ko"")"),"경제위원회는 원자력 발전을 고려할 것을 제안합니다")</f>
        <v>경제위원회는 원자력 발전을 고려할 것을 제안합니다</v>
      </c>
      <c r="D211" s="2" t="s">
        <v>542</v>
      </c>
      <c r="E211" s="2" t="str">
        <f ca="1">IFERROR(__xludf.DUMMYFUNCTION("GOOGLETRANSLATE(D211,""vi"",""ko"")"),"2022 년 5 월 26 일")</f>
        <v>2022 년 5 월 26 일</v>
      </c>
      <c r="F211" s="3" t="s">
        <v>565</v>
      </c>
      <c r="H211" s="2"/>
    </row>
    <row r="212" spans="1:8" ht="15.75" customHeight="1" x14ac:dyDescent="0.3">
      <c r="A212" s="1">
        <v>210</v>
      </c>
      <c r="B212" s="2" t="s">
        <v>566</v>
      </c>
      <c r="C212" s="2" t="str">
        <f ca="1">IFERROR(__xludf.DUMMYFUNCTION("GOOGLETRANSLATE(B212,""vi"",""ko"")"),"Manh Nha는 숫자를 '가상 우주'로 변환합니다.")</f>
        <v>Manh Nha는 숫자를 '가상 우주'로 변환합니다.</v>
      </c>
      <c r="D212" s="2" t="s">
        <v>542</v>
      </c>
      <c r="E212" s="2" t="str">
        <f ca="1">IFERROR(__xludf.DUMMYFUNCTION("GOOGLETRANSLATE(D212,""vi"",""ko"")"),"2022 년 5 월 26 일")</f>
        <v>2022 년 5 월 26 일</v>
      </c>
      <c r="F212" s="3" t="s">
        <v>567</v>
      </c>
      <c r="H212" s="2"/>
    </row>
    <row r="213" spans="1:8" ht="15.75" customHeight="1" x14ac:dyDescent="0.3">
      <c r="A213" s="1">
        <v>211</v>
      </c>
      <c r="B213" s="2" t="s">
        <v>568</v>
      </c>
      <c r="C213" s="2" t="str">
        <f ca="1">IFERROR(__xludf.DUMMYFUNCTION("GOOGLETRANSLATE(B213,""vi"",""ko"")"),"WTO는 식품 수출을 금지하거나 제한하지 말아야합니다")</f>
        <v>WTO는 식품 수출을 금지하거나 제한하지 말아야합니다</v>
      </c>
      <c r="D213" s="2" t="s">
        <v>542</v>
      </c>
      <c r="E213" s="2" t="str">
        <f ca="1">IFERROR(__xludf.DUMMYFUNCTION("GOOGLETRANSLATE(D213,""vi"",""ko"")"),"2022 년 5 월 26 일")</f>
        <v>2022 년 5 월 26 일</v>
      </c>
      <c r="F213" s="3" t="s">
        <v>569</v>
      </c>
      <c r="H213" s="2"/>
    </row>
    <row r="214" spans="1:8" ht="15.75" customHeight="1" x14ac:dyDescent="0.3">
      <c r="A214" s="1">
        <v>212</v>
      </c>
      <c r="B214" s="2" t="s">
        <v>570</v>
      </c>
      <c r="C214" s="2" t="str">
        <f ca="1">IFERROR(__xludf.DUMMYFUNCTION("GOOGLETRANSLATE(B214,""vi"",""ko"")"),"'Tycoon'고속도로는 거의 20 배나 관심을 늘 렸습니다.")</f>
        <v>'Tycoon'고속도로는 거의 20 배나 관심을 늘 렸습니다.</v>
      </c>
      <c r="D214" s="2" t="s">
        <v>542</v>
      </c>
      <c r="E214" s="2" t="str">
        <f ca="1">IFERROR(__xludf.DUMMYFUNCTION("GOOGLETRANSLATE(D214,""vi"",""ko"")"),"2022 년 5 월 26 일")</f>
        <v>2022 년 5 월 26 일</v>
      </c>
      <c r="F214" s="3" t="s">
        <v>571</v>
      </c>
      <c r="H214" s="2"/>
    </row>
    <row r="215" spans="1:8" ht="15.75" customHeight="1" x14ac:dyDescent="0.3">
      <c r="A215" s="1">
        <v>213</v>
      </c>
      <c r="B215" s="2" t="s">
        <v>572</v>
      </c>
      <c r="C215" s="2" t="str">
        <f ca="1">IFERROR(__xludf.DUMMYFUNCTION("GOOGLETRANSLATE(B215,""vi"",""ko"")"),"Ha Tinh의 가장 큰 암소 번식 프로젝트는 프로젝트 후 다시 운영됩니다.")</f>
        <v>Ha Tinh의 가장 큰 암소 번식 프로젝트는 프로젝트 후 다시 운영됩니다.</v>
      </c>
      <c r="D215" s="2" t="s">
        <v>542</v>
      </c>
      <c r="E215" s="2" t="str">
        <f ca="1">IFERROR(__xludf.DUMMYFUNCTION("GOOGLETRANSLATE(D215,""vi"",""ko"")"),"2022 년 5 월 26 일")</f>
        <v>2022 년 5 월 26 일</v>
      </c>
      <c r="F215" s="3" t="s">
        <v>573</v>
      </c>
      <c r="H215" s="2"/>
    </row>
    <row r="216" spans="1:8" ht="15.75" customHeight="1" x14ac:dyDescent="0.3">
      <c r="A216" s="1">
        <v>214</v>
      </c>
      <c r="B216" s="2" t="s">
        <v>574</v>
      </c>
      <c r="C216" s="2" t="str">
        <f ca="1">IFERROR(__xludf.DUMMYFUNCTION("GOOGLETRANSLATE(B216,""vi"",""ko"")"),"3PL 물류 시장은 2022 년 13 억 달러에이를 것으로 예상됩니다.")</f>
        <v>3PL 물류 시장은 2022 년 13 억 달러에이를 것으로 예상됩니다.</v>
      </c>
      <c r="D216" s="2" t="s">
        <v>542</v>
      </c>
      <c r="E216" s="2" t="str">
        <f ca="1">IFERROR(__xludf.DUMMYFUNCTION("GOOGLETRANSLATE(D216,""vi"",""ko"")"),"2022 년 5 월 26 일")</f>
        <v>2022 년 5 월 26 일</v>
      </c>
      <c r="F216" s="3" t="s">
        <v>575</v>
      </c>
      <c r="H216" s="2"/>
    </row>
    <row r="217" spans="1:8" ht="15.75" customHeight="1" x14ac:dyDescent="0.3">
      <c r="A217" s="1">
        <v>215</v>
      </c>
      <c r="B217" s="2" t="s">
        <v>576</v>
      </c>
      <c r="C217" s="2" t="str">
        <f ca="1">IFERROR(__xludf.DUMMYFUNCTION("GOOGLETRANSLATE(B217,""vi"",""ko"")"),"아시아 인플레이션과의 싸움")</f>
        <v>아시아 인플레이션과의 싸움</v>
      </c>
      <c r="D217" s="2" t="s">
        <v>542</v>
      </c>
      <c r="E217" s="2" t="str">
        <f ca="1">IFERROR(__xludf.DUMMYFUNCTION("GOOGLETRANSLATE(D217,""vi"",""ko"")"),"2022 년 5 월 26 일")</f>
        <v>2022 년 5 월 26 일</v>
      </c>
      <c r="F217" s="3" t="s">
        <v>577</v>
      </c>
      <c r="H217" s="2"/>
    </row>
    <row r="218" spans="1:8" ht="15.75" customHeight="1" x14ac:dyDescent="0.3">
      <c r="A218" s="1">
        <v>216</v>
      </c>
      <c r="B218" s="2" t="s">
        <v>578</v>
      </c>
      <c r="C218" s="2" t="str">
        <f ca="1">IFERROR(__xludf.DUMMYFUNCTION("GOOGLETRANSLATE(B218,""vi"",""ko"")"),"VPBank의 금융 그룹이 될 계획")</f>
        <v>VPBank의 금융 그룹이 될 계획</v>
      </c>
      <c r="D218" s="2" t="s">
        <v>542</v>
      </c>
      <c r="E218" s="2" t="str">
        <f ca="1">IFERROR(__xludf.DUMMYFUNCTION("GOOGLETRANSLATE(D218,""vi"",""ko"")"),"2022 년 5 월 26 일")</f>
        <v>2022 년 5 월 26 일</v>
      </c>
      <c r="F218" s="3" t="s">
        <v>579</v>
      </c>
      <c r="H218" s="2"/>
    </row>
    <row r="219" spans="1:8" ht="15.75" customHeight="1" x14ac:dyDescent="0.3">
      <c r="A219" s="1">
        <v>217</v>
      </c>
      <c r="B219" s="2" t="s">
        <v>580</v>
      </c>
      <c r="C219" s="2" t="str">
        <f ca="1">IFERROR(__xludf.DUMMYFUNCTION("GOOGLETRANSLATE(B219,""vi"",""ko"")"),"디지털 전환력, 디지털 경제 개발")</f>
        <v>디지털 전환력, 디지털 경제 개발</v>
      </c>
      <c r="D219" s="2" t="s">
        <v>581</v>
      </c>
      <c r="E219" s="2" t="str">
        <f ca="1">IFERROR(__xludf.DUMMYFUNCTION("GOOGLETRANSLATE(D219,""vi"",""ko"")"),"2022 년 5 월 25 일")</f>
        <v>2022 년 5 월 25 일</v>
      </c>
      <c r="F219" s="3" t="s">
        <v>582</v>
      </c>
      <c r="G219" s="2" t="s">
        <v>583</v>
      </c>
      <c r="H219" s="2" t="str">
        <f ca="1">IFERROR(__xludf.DUMMYFUNCTION("GOOGLETRANSLATE(G219,""vi"",""ko"")"),"   이것은 오프닝 세션 서밋 2022에서 베트남 소프트웨어 및 정보 기술 서비스 협회 (VINASA) 회장 Nguyen van Khoa의 판단입니다. /2022, 하노이에서. 2 일 (2022 년 5 월 25 일과 26 일)에 개최 된이 포럼은 VINASA (Vietnam Software and Information Technology Services)에 의해 정보 통신부의 후원하에 조직되었습니다. 18 회의 컨퍼런스 토론 행사에서 150 명 이상의 "&amp;"연사에는 1 개의 오프닝 세션과 라이브 및 온라인 형태의 17 개의 주제별 세션이 포함됩니다. Vinasa의 회장 인 Nguyen van Khoa 씨는 포럼에서 말하는 디지털 경제 발전을위한 힘 : 디지털 경제는 일반적으로 세계 경제, 특히 많은 국가에서 많은 중요한 기여를하고 있습니다. 이러한 추세에 직면 한 많은 국가들이 자신의 개발 전략을 매우 일찍 발행 한 디지털 경제 개발 기회를보고 있습니다. Google 데이터에 따르면, 베트남 인터넷 경제 "&amp;"인 Temasek는 2021 년까지 210 억 달러의 가치가 있으며 국가 GDP의 5% 이상을 기여합니다. 연구에 따르면 베트남의 디지털 경제의 성장률은 2015 년보다 7 배나 높으며 2025 년 동남아시아에서 2 위를 차지한 2025 년에 570 억 달러 이상에 도달 할 것으로 예상됩니다. Nguyen van Khoa는“베트남은 인터넷 경제, 특히 디지털 전환 플랫폼을 홍보 할 기회에 직면하고있다. 정보 통신부에 따르면 2020-2021 년까지 디지"&amp;"털 변환을 시작하는 시작 단계입니다. 2022 년에는 경제 발전에 대한 동기 속도를 높이는 해가 될 것입니다. 현재 지역의 95% 이상이 디지털 변환에 관한 결의 또는 계획 및 프로그램을 발행했습니다. 특히, 2022 년 3 월 15 일, 총리는 결정에 서명하여 2022 년에 디지털 혁신에 관한 전국 혁신위원회의 운영 계획을 공표했다. 각 산업 및 분야의 디지털 경제 밀도는 최소 10%에 도달해야합니다. 2030 년까지 해당 수치는 GDP의 30%이고 "&amp;"각 필드의 비율은 20%입니다. 이것은 전통적인 산업에서 가장 어려운 목표이며 모든 과목의 결정이 필요합니다. 총리의 극도로 도전적인 목표를 성공적으로 실현하기 위해 베트남의 디지털 경제 발전은 모든 수준의 정치 및 경제 부문의 힘이 필요합니다. 우리의 자원은 누락 될뿐만 아니라 조각화되었습니다. 사역, 지점 및 지역, 기업과 비즈니스 간의 힘과 이러한 구성 요소 간의 힘은 체계적이고 지향적 인 프로그램, 개방형, 개방형 및 명확한 정책 및 학생들에게 "&amp;"베트남 대행사 및 조직, 정보 부서의 대표자에게 적절하고 최적의 수를 창출 할 것입니다. 커뮤니케이션이 강조되었습니다. 국제 전문가들은 오프닝 세션에서 베트남인을위한 기술 플랫폼을 만들어 디지털 혁신과 디지털 경제 발전에 대한 베트남의 기회에 감사합니다. 아시아 아시아 오세아니아의 정보 기술에 관한 최대 규모의 국제 협회 인 David Wong- Asocio의 대통령에 따르면, 이전 기간에 비해이 지역의 전 세계 인터넷 사용자 및 전자 상거래의 60%를"&amp;" 차지하고 있습니다. 정보 기술 기업은 베트남인을위한 기술 플랫폼을 만들기 위해 연구 및 투자에 중점을 둘 것입니다. 디지털 혁신은 아시아를 바꾸고 일련의 새로운 세대를 만들었습니다. 베트남의 기회에 감사하지만 Chaicharearn Atibedya Advisory (ACIOA 조직 - 아시아 - 해양 상공 회의소 산업 조직)는 디지털 변환이 기술뿐만 아니라 결정에 따라 마음과 사람들이 미래. Chaicharearn Atibaedya Advisory는 "&amp;"민간 사업이 새로운 사고, 비즈니스 활동을 최적화하고 새로운 제품을 만들고 새로운 기회를 제공하는 방법을 위해 노력해야한다고 말했습니다. 이것은 Vinasa와 같은 정부의 주요 역할이 필요합니다. Nguyen Van Khoa Vinasa 회장은이 변형이 데이터로서 새로운 리소스를 만들었다 고 말했다. 이것은 데이터를 이용하고 연결하는 방법이므로 데이터가 모래가되어 베트남을 위해 개발할 수있는 기회를 열지 않기 때문에 기회이기도합니다. 디지털 경제를 발전"&amp;"시키기 위해서는 전체 정치 시스템을 준수해야하지만 IT 사업의 손에 합류해야합니다. Nguyen van Khoa는 ""우리는 베트남의 비즈니스, 특히 중소 기업을위한 고품질 플랫폼과 솔루션을 개발하기 위해 노력할 것""이라고 Nguyen van Khoa는 말했다. Vinasa 회장은 또한 디지털 기술 기업이 고품질 디지털을 변환하기위한 플랫폼과 솔루션을 개발하고, 연구에 투자하고, 새로운 기술의 적용을 가속화하고 AI, 블록 체인 ... 및 디지털 생태"&amp;"계를 구축하는 데 도움이되는 숫자를 전환하는 데 도움이된다고 확언했다. 조직 및 비즈니스를 위해. 기업은 항상 정부, 부처, 지점 및 지역과 힘을 합쳐 디지털 경제를 개발하고 디지털 혁신을 가속화 할 준비가되어 있습니다. 베트남 -ASIA DX Summit 2022는 VINASA (Vietnam Association of IT 소프트웨어 및 서비스 협회)에 의해 정보 통신부와 협력하여 조직되었습니다. 이 프로그램에는 직접 참여에 3,000 명 이상의 참"&amp;"가자가 있으며 싱가포르, 한국, 대만, 중국, 일본과 같은 다른 국가에서 온라인으로 온라인으로 추적하는 10,000 명 이상의 대표가 있습니다 ... 포럼에는 5 가지 활동 메인 동굴 : 디지털 정부의 집중 세미나, 디지털 및 디지털 경제 - 디지털 경제; 전시회는 우수한 디지털 변환 플랫폼과 솔루션을 소개합니다. 훈련 3 중소기업 기업, 제조 기업 및 리더에게 디지털 변환 인식 이전을위한 디지털 혁신 프로그램 교육 ...")</f>
        <v xml:space="preserve">   이것은 오프닝 세션 서밋 2022에서 베트남 소프트웨어 및 정보 기술 서비스 협회 (VINASA) 회장 Nguyen van Khoa의 판단입니다. /2022, 하노이에서. 2 일 (2022 년 5 월 25 일과 26 일)에 개최 된이 포럼은 VINASA (Vietnam Software and Information Technology Services)에 의해 정보 통신부의 후원하에 조직되었습니다. 18 회의 컨퍼런스 토론 행사에서 150 명 이상의 연사에는 1 개의 오프닝 세션과 라이브 및 온라인 형태의 17 개의 주제별 세션이 포함됩니다. Vinasa의 회장 인 Nguyen van Khoa 씨는 포럼에서 말하는 디지털 경제 발전을위한 힘 : 디지털 경제는 일반적으로 세계 경제, 특히 많은 국가에서 많은 중요한 기여를하고 있습니다. 이러한 추세에 직면 한 많은 국가들이 자신의 개발 전략을 매우 일찍 발행 한 디지털 경제 개발 기회를보고 있습니다. Google 데이터에 따르면, 베트남 인터넷 경제 인 Temasek는 2021 년까지 210 억 달러의 가치가 있으며 국가 GDP의 5% 이상을 기여합니다. 연구에 따르면 베트남의 디지털 경제의 성장률은 2015 년보다 7 배나 높으며 2025 년 동남아시아에서 2 위를 차지한 2025 년에 570 억 달러 이상에 도달 할 것으로 예상됩니다. Nguyen van Khoa는“베트남은 인터넷 경제, 특히 디지털 전환 플랫폼을 홍보 할 기회에 직면하고있다. 정보 통신부에 따르면 2020-2021 년까지 디지털 변환을 시작하는 시작 단계입니다. 2022 년에는 경제 발전에 대한 동기 속도를 높이는 해가 될 것입니다. 현재 지역의 95% 이상이 디지털 변환에 관한 결의 또는 계획 및 프로그램을 발행했습니다. 특히, 2022 년 3 월 15 일, 총리는 결정에 서명하여 2022 년에 디지털 혁신에 관한 전국 혁신위원회의 운영 계획을 공표했다. 각 산업 및 분야의 디지털 경제 밀도는 최소 10%에 도달해야합니다. 2030 년까지 해당 수치는 GDP의 30%이고 각 필드의 비율은 20%입니다. 이것은 전통적인 산업에서 가장 어려운 목표이며 모든 과목의 결정이 필요합니다. 총리의 극도로 도전적인 목표를 성공적으로 실현하기 위해 베트남의 디지털 경제 발전은 모든 수준의 정치 및 경제 부문의 힘이 필요합니다. 우리의 자원은 누락 될뿐만 아니라 조각화되었습니다. 사역, 지점 및 지역, 기업과 비즈니스 간의 힘과 이러한 구성 요소 간의 힘은 체계적이고 지향적 인 프로그램, 개방형, 개방형 및 명확한 정책 및 학생들에게 베트남 대행사 및 조직, 정보 부서의 대표자에게 적절하고 최적의 수를 창출 할 것입니다. 커뮤니케이션이 강조되었습니다. 국제 전문가들은 오프닝 세션에서 베트남인을위한 기술 플랫폼을 만들어 디지털 혁신과 디지털 경제 발전에 대한 베트남의 기회에 감사합니다. 아시아 아시아 오세아니아의 정보 기술에 관한 최대 규모의 국제 협회 인 David Wong- Asocio의 대통령에 따르면, 이전 기간에 비해이 지역의 전 세계 인터넷 사용자 및 전자 상거래의 60%를 차지하고 있습니다. 정보 기술 기업은 베트남인을위한 기술 플랫폼을 만들기 위해 연구 및 투자에 중점을 둘 것입니다. 디지털 혁신은 아시아를 바꾸고 일련의 새로운 세대를 만들었습니다. 베트남의 기회에 감사하지만 Chaicharearn Atibedya Advisory (ACIOA 조직 - 아시아 - 해양 상공 회의소 산업 조직)는 디지털 변환이 기술뿐만 아니라 결정에 따라 마음과 사람들이 미래. Chaicharearn Atibaedya Advisory는 민간 사업이 새로운 사고, 비즈니스 활동을 최적화하고 새로운 제품을 만들고 새로운 기회를 제공하는 방법을 위해 노력해야한다고 말했습니다. 이것은 Vinasa와 같은 정부의 주요 역할이 필요합니다. Nguyen Van Khoa Vinasa 회장은이 변형이 데이터로서 새로운 리소스를 만들었다 고 말했다. 이것은 데이터를 이용하고 연결하는 방법이므로 데이터가 모래가되어 베트남을 위해 개발할 수있는 기회를 열지 않기 때문에 기회이기도합니다. 디지털 경제를 발전시키기 위해서는 전체 정치 시스템을 준수해야하지만 IT 사업의 손에 합류해야합니다. Nguyen van Khoa는 "우리는 베트남의 비즈니스, 특히 중소 기업을위한 고품질 플랫폼과 솔루션을 개발하기 위해 노력할 것"이라고 Nguyen van Khoa는 말했다. Vinasa 회장은 또한 디지털 기술 기업이 고품질 디지털을 변환하기위한 플랫폼과 솔루션을 개발하고, 연구에 투자하고, 새로운 기술의 적용을 가속화하고 AI, 블록 체인 ... 및 디지털 생태계를 구축하는 데 도움이되는 숫자를 전환하는 데 도움이된다고 확언했다. 조직 및 비즈니스를 위해. 기업은 항상 정부, 부처, 지점 및 지역과 힘을 합쳐 디지털 경제를 개발하고 디지털 혁신을 가속화 할 준비가되어 있습니다. 베트남 -ASIA DX Summit 2022는 VINASA (Vietnam Association of IT 소프트웨어 및 서비스 협회)에 의해 정보 통신부와 협력하여 조직되었습니다. 이 프로그램에는 직접 참여에 3,000 명 이상의 참가자가 있으며 싱가포르, 한국, 대만, 중국, 일본과 같은 다른 국가에서 온라인으로 온라인으로 추적하는 10,000 명 이상의 대표가 있습니다 ... 포럼에는 5 가지 활동 메인 동굴 : 디지털 정부의 집중 세미나, 디지털 및 디지털 경제 - 디지털 경제; 전시회는 우수한 디지털 변환 플랫폼과 솔루션을 소개합니다. 훈련 3 중소기업 기업, 제조 기업 및 리더에게 디지털 변환 인식 이전을위한 디지털 혁신 프로그램 교육 ...</v>
      </c>
    </row>
    <row r="220" spans="1:8" ht="15.75" customHeight="1" x14ac:dyDescent="0.3">
      <c r="A220" s="1">
        <v>218</v>
      </c>
      <c r="B220" s="2" t="s">
        <v>584</v>
      </c>
      <c r="C220" s="2" t="str">
        <f ca="1">IFERROR(__xludf.DUMMYFUNCTION("GOOGLETRANSLATE(B220,""vi"",""ko"")"),"제품 Orihiro Nattokinase Capsules 및 Nattokinase Premium 광고 규정의 위반에 대한 광고")</f>
        <v>제품 Orihiro Nattokinase Capsules 및 Nattokinase Premium 광고 규정의 위반에 대한 광고</v>
      </c>
      <c r="D220" s="2" t="s">
        <v>581</v>
      </c>
      <c r="E220" s="2" t="str">
        <f ca="1">IFERROR(__xludf.DUMMYFUNCTION("GOOGLETRANSLATE(D220,""vi"",""ko"")"),"2022 년 5 월 25 일")</f>
        <v>2022 년 5 월 25 일</v>
      </c>
      <c r="F220" s="3" t="s">
        <v>585</v>
      </c>
      <c r="G220" s="2" t="s">
        <v>586</v>
      </c>
      <c r="H220" s="2" t="str">
        <f ca="1">IFERROR(__xludf.DUMMYFUNCTION("GOOGLETRANSLATE(G220,""vi"",""ko"")"),"   따라서 최근 일부 웹 사이트 및 소셜 네트워킹 사이트에서 건강 식품 제품의 광고를 게시하는 Orihiro Nattokinase Capsules가 의약품과 같은 오해의 소지가있는 광고 컨텐츠, 광고에 대한 법적 규정법 위반. 구체적으로, 링크 : https://vitamindep.com/vien-uong-orihiro-nattokinase-2000fu-capsule--tro-dieu-ti-tai-bien-chong-dot-60-vien- crab-n"&amp;"hat-s8645574155 .html; https://www.facebook.com/profile.php?id=100018774069984; https://www.facebook.com/loanphung0227/; https://www.facebook.com/egaovn/; https://imochi.vn/thuoc-chong-dot-quy-nattokinase-2000fu-60-vien/; https://nhathuoctienloi.com/vien-"&amp;"uong-chong-dot-quy-bien-natto-natto--2000fu-orihiro-nhat-sh6963529256.html. 링크에서 https://nhathuoctienloi.com/vien-uong-chong-dot-quy-tai-bien-natto-natto-natto-natto-natto-natto-natto-natto-natto-natto-natto-natto-natto-natto-natto-natto-natto--2000fu-ori"&amp;"hiro-nhat-sh6963529256.html, orihiro nattokinase capsules 여우는 여우가 IS입니다. 품질 표준의 Natto Kinase 구성 요소와 복용량의 표준 함량 (2000fu/day)을 사용한 Orihiro 일본 뇌 혈관 사고로, 캐슈를 예방하고 지원하는 데있어 최대의 효과를 달성하는 데 도움이됩니다. 뇌졸중 치료. 이 제품은 일본 Natto Kinase Association의 인증을 받았으며 보건부에서 순환 라이센"&amp;"스를 부여 받았으며 https://imochi.vn/thuoc-chong-dot-quy-nattokinase-2000fu- 60-Vien/ Clear 광고 : 이것은 일본의 심장 전문의가 장려하는 항목 약물을 장려합니다. ADS에 따르면, Orihiro Nattokinase Capsules 제품은 일본의 Orihiro 기능 식품 회사에서 제조합니다. 베트남에서는 지속 가능한 건강 및 지속 가능한 One Member Limited Company (LaBe"&amp;"he)는 Orihiro 브랜드 제품의 품질에 대한 수입업자, 배포 및 책임입니다. 또한, Orihiro Nattokinase 캡슐은 일본의 ""휴대용""형태로 광고됩니다. 이 제품의 판매 가격은 60 캡슐의 288,000-359,000 VND/ 1 병입니다. 또한 최근에는 일부 웹 사이트 및 소셜 네트워크에서 Nattokinase Premium Health Food 제품의 광고를 게시하여 의약품과 같은 오해의 소지가있는 광고 컨텐츠, 광고에 대한 법률 "&amp;"조항 위반을 게시합니다. 광고 링크의 일부 웹 사이트 및 소셜 네트워킹 사이트 Nattokinase Premium 제품은 잘못되었습니다. -tai-bi%e1%bfn-%c4%90%e1%bb%99t-quc%e1%bb%b5-nh%e1%3%adt-b%e1%ba%ba%a3n-h%e1% BB%99P-300 -VI%C3%AAN-I.441187901.11668256404 https://huongdanvienshop.com/nattokinase-premium-100fu"&amp;"-g https://aloola.vn/nattokinase-premium-10000fu-300-vien/htttp : //mimiplaza.com/san-pham/vien-uong-nichieiiiiiii-tan-nattokinase-premium/ 웹 사이트에는 주소가 있습니다 https://japana.vn/vien-uong-ho-tro-dieu -tri-tai- Nichieiiiiiii-Nattokinase-Premium-300-Vien-ENP-8"&amp;"889에서, Nattokinase Premium은 일본의 고급 기술에 따라 제조 된 고품질 제품으로 도입되어 최고 수준의 최고 품질과 품질을 보장했습니다. 동시에, 그것은 또한 신체가 매일 Nattokinase 1200fu의 함량을 흡수하여 빠르게 효과를 가져옵니다. Nattokinase 프리미엄 제품은 혈압의 균형을 맞추고 혈전을 제한하기 위해 광고됩니다. 혈액 순환 조절, 영양소를 향상시키고 신체에 영양을 공급하여 뇌졸중의 위험을 최소화합니다. 순환"&amp;", 진정 정신, 기억 향상, 숙면과 편안한 정신을 사용자에게 가져옵니다. 현기증, 현기증, 효과적인 두통을 개선하며 신체의 활력을 지원합니다. Nichiei Asia International Joint Stock Company (주소 번호 3, Street 8, Tan Quy Ward, Ho Chi Minh City)의 Nattokinase Premium Health Protection 식품 제품은 제품 제품 발표를 담당하는 것으로 알려져 있습니다. N"&amp;"ichiei Asia는 건강 관리, 보충제 및 미용 관리 제품을 전문으로하는 제품 라인을 분배하는 전문 회사입니다. 나노 기술, Nattokinase, Ganoderma에 따른 Ex Fucoidan, 간 해독 생산과 같은 오늘날 시장에 나와있는 뛰어난 제품을 보유하고 있습니다. 식품 안전 부서는 당국과 협력하여 현재 규정에 따라 검증 및 처리 할 것입니다. 당국을 처리하는 과정에서 식품 안전 부는 소비자가 웹 사이트 및 Facebook 링크의 허위 광고"&amp;" 컨텐츠를 기반으로하지 않으며 프로덕션 제품을 구매하고 사용하기로 결정했습니다.")</f>
        <v xml:space="preserve">   따라서 최근 일부 웹 사이트 및 소셜 네트워킹 사이트에서 건강 식품 제품의 광고를 게시하는 Orihiro Nattokinase Capsules가 의약품과 같은 오해의 소지가있는 광고 컨텐츠, 광고에 대한 법적 규정법 위반. 구체적으로, 링크 : https://vitamindep.com/vien-uong-orihiro-nattokinase-2000fu-capsule--tro-dieu-ti-tai-bien-chong-dot-60-vien- crab-nhat-s8645574155 .html; https://www.facebook.com/profile.php?id=100018774069984; https://www.facebook.com/loanphung0227/; https://www.facebook.com/egaovn/; https://imochi.vn/thuoc-chong-dot-quy-nattokinase-2000fu-60-vien/; https://nhathuoctienloi.com/vien-uong-chong-dot-quy-bien-natto-natto--2000fu-orihiro-nhat-sh6963529256.html. 링크에서 https://nhathuoctienloi.com/vien-uong-chong-dot-quy-tai-bien-natto-natto-natto-natto-natto-natto-natto-natto-natto-natto-natto-natto-natto-natto-natto-natto-natto--2000fu-orihiro-nhat-sh6963529256.html, orihiro nattokinase capsules 여우는 여우가 IS입니다. 품질 표준의 Natto Kinase 구성 요소와 복용량의 표준 함량 (2000fu/day)을 사용한 Orihiro 일본 뇌 혈관 사고로, 캐슈를 예방하고 지원하는 데있어 최대의 효과를 달성하는 데 도움이됩니다. 뇌졸중 치료. 이 제품은 일본 Natto Kinase Association의 인증을 받았으며 보건부에서 순환 라이센스를 부여 받았으며 https://imochi.vn/thuoc-chong-dot-quy-nattokinase-2000fu- 60-Vien/ Clear 광고 : 이것은 일본의 심장 전문의가 장려하는 항목 약물을 장려합니다. ADS에 따르면, Orihiro Nattokinase Capsules 제품은 일본의 Orihiro 기능 식품 회사에서 제조합니다. 베트남에서는 지속 가능한 건강 및 지속 가능한 One Member Limited Company (LaBehe)는 Orihiro 브랜드 제품의 품질에 대한 수입업자, 배포 및 책임입니다. 또한, Orihiro Nattokinase 캡슐은 일본의 "휴대용"형태로 광고됩니다. 이 제품의 판매 가격은 60 캡슐의 288,000-359,000 VND/ 1 병입니다. 또한 최근에는 일부 웹 사이트 및 소셜 네트워크에서 Nattokinase Premium Health Food 제품의 광고를 게시하여 의약품과 같은 오해의 소지가있는 광고 컨텐츠, 광고에 대한 법률 조항 위반을 게시합니다. 광고 링크의 일부 웹 사이트 및 소셜 네트워킹 사이트 Nattokinase Premium 제품은 잘못되었습니다. -tai-bi%e1%bfn-%c4%90%e1%bb%99t-quc%e1%bb%b5-nh%e1%3%adt-b%e1%ba%ba%a3n-h%e1% BB%99P-300 -VI%C3%AAN-I.441187901.11668256404 https://huongdanvienshop.com/nattokinase-premium-100fu-g https://aloola.vn/nattokinase-premium-10000fu-300-vien/htttp : //mimiplaza.com/san-pham/vien-uong-nichieiiiiiii-tan-nattokinase-premium/ 웹 사이트에는 주소가 있습니다 https://japana.vn/vien-uong-ho-tro-dieu -tri-tai- Nichieiiiiiii-Nattokinase-Premium-300-Vien-ENP-8889에서, Nattokinase Premium은 일본의 고급 기술에 따라 제조 된 고품질 제품으로 도입되어 최고 수준의 최고 품질과 품질을 보장했습니다. 동시에, 그것은 또한 신체가 매일 Nattokinase 1200fu의 함량을 흡수하여 빠르게 효과를 가져옵니다. Nattokinase 프리미엄 제품은 혈압의 균형을 맞추고 혈전을 제한하기 위해 광고됩니다. 혈액 순환 조절, 영양소를 향상시키고 신체에 영양을 공급하여 뇌졸중의 위험을 최소화합니다. 순환, 진정 정신, 기억 향상, 숙면과 편안한 정신을 사용자에게 가져옵니다. 현기증, 현기증, 효과적인 두통을 개선하며 신체의 활력을 지원합니다. Nichiei Asia International Joint Stock Company (주소 번호 3, Street 8, Tan Quy Ward, Ho Chi Minh City)의 Nattokinase Premium Health Protection 식품 제품은 제품 제품 발표를 담당하는 것으로 알려져 있습니다. Nichiei Asia는 건강 관리, 보충제 및 미용 관리 제품을 전문으로하는 제품 라인을 분배하는 전문 회사입니다. 나노 기술, Nattokinase, Ganoderma에 따른 Ex Fucoidan, 간 해독 생산과 같은 오늘날 시장에 나와있는 뛰어난 제품을 보유하고 있습니다. 식품 안전 부서는 당국과 협력하여 현재 규정에 따라 검증 및 처리 할 것입니다. 당국을 처리하는 과정에서 식품 안전 부는 소비자가 웹 사이트 및 Facebook 링크의 허위 광고 컨텐츠를 기반으로하지 않으며 프로덕션 제품을 구매하고 사용하기로 결정했습니다.</v>
      </c>
    </row>
    <row r="221" spans="1:8" ht="15.75" customHeight="1" x14ac:dyDescent="0.3">
      <c r="A221" s="1">
        <v>219</v>
      </c>
      <c r="B221" s="2" t="s">
        <v>587</v>
      </c>
      <c r="C221" s="2" t="str">
        <f ca="1">IFERROR(__xludf.DUMMYFUNCTION("GOOGLETRANSLATE(B221,""vi"",""ko"")"),"하노이에있는 22 개 주정부 기업의 출석은 재정적 감독의 적용을받습니다.")</f>
        <v>하노이에있는 22 개 주정부 기업의 출석은 재정적 감독의 적용을받습니다.</v>
      </c>
      <c r="D221" s="2" t="s">
        <v>581</v>
      </c>
      <c r="E221" s="2" t="str">
        <f ca="1">IFERROR(__xludf.DUMMYFUNCTION("GOOGLETRANSLATE(D221,""vi"",""ko"")"),"2022 년 5 월 25 일")</f>
        <v>2022 년 5 월 25 일</v>
      </c>
      <c r="F221" s="3" t="s">
        <v>588</v>
      </c>
      <c r="G221" s="2" t="s">
        <v>589</v>
      </c>
      <c r="H221" s="2" t="str">
        <f ca="1">IFERROR(__xludf.DUMMYFUNCTION("GOOGLETRANSLATE(G221,""vi"",""ko"")"),"   하노이 시티의 인민위원회는 방금 도시 인민위원회가 만든 헌장 자본의 100%를 보유한 기업을위한 2022 금융 모니터링 계획을 발표했습니다. 이 계획에 따르면, 감독은 기업의 주 자본 투자의 범위, 프로세스, 절차, 역량 및 효율성에 대한 규정 준수를 평가하는 것입니다. 게다가, 비즈니스의 재무 상황과 효율성을 완전히 평가하여 존재를 극복하고 목표, 사업 계획, 공개 업무, 생산 개선 및 개선, 비즈니스 효율성 및 경쟁력을 완료하기위한 조치를 취할"&amp;" 것입니다. 금융 감독은 또한 주와 소유자의 소유자가 기업의 생산 및 비즈니스 활동의 약점을 즉시 감지하고 시정 조치를 경고하고 제안하는 데 도움이 될 것입니다. 계획대로, 이것은 기업의 재무 상황의 홍보 및 투명성의 척도입니다. 기업의 생산 및 사업에 투자 한 국가의 자본 및 자산 관리 및 사용에 대한 법률 조항을 관찰하는 데있어 기업의 책임을 개선합니다. 도시 인민위원회. 하노이는 기업이 정부, 재무부 및 시민위원회의 규정 된 내용을 준수하기 위해 "&amp;"재정적 감독이 필요합니다. 하노이와 현행법 규정은 정확하고 객관적이며 정직하고 공개적, 민주적 및시기 적절한 보장합니다. 금융 감독 기관에는 재무부, 계획 및 투자 부, 노동부, 전쟁 무효 및 사회 업무부, 농업 및 농촌 개발, 도시 세금 부서 및 관련 기능 부서 및 기관이 포함됩니다. 일반 기관은 재무부입니다. 금융 모니터링 주제는 도시 인민위원회가 설립 한 헌장 자본의 100% 또는 할당 된 기업입니다. 적용 범위는 2021 년의 재무 상황과 202"&amp;"2 년의 첫 6 개월입니다. 하노이시의 요청에 따라 당국은 22 개 단위의 재무 감독을 감독 할 것입니다. 여기에는 8 개의 모회사가 Hanoi Transporation Corporation, Hanoi Tourism Corporation ; 하노이 클린 워터 1 회원 회사 제한; 하노이 Urban Environment Company Limited; 하노이 농업 투자 및 개발 회사 제한; UDIC Urban Infrastructure Developmen"&amp;"t Investment Corporation; 하노이 주택 투자 및 개발 회사; 도시 조명 및 장비 회사 제한. 모니터링 목록에서도 14 개 유닛, 다음을 포함하여 독립 1 회의 유한 책임 회사를 언급했습니다. Capital Lottery Co., Ltd; 하노이 출판사 한 회원 제한 회사; 하노이 주택 관리 및 개발 회사 제한; 하노이 관개 개발 투자 회사 제한; 하노이 배수 회사 제한; Ha Dong Clean Water Company Limited"&amp;"; 하노이 그린 파크 회사 제한; Thong Nhat Park Company Limited; 하노이 동물원 회사 제한; River River 관개 개발 투자 회사 Limited; Song Nhue 관개 개발 투자 회사 Limited; Song Tich 관개 회사 Limited; Ho Guom 수입 수출, 관광 및 투자 주식 회사; 하노이 철도 회사 제한.")</f>
        <v xml:space="preserve">   하노이 시티의 인민위원회는 방금 도시 인민위원회가 만든 헌장 자본의 100%를 보유한 기업을위한 2022 금융 모니터링 계획을 발표했습니다. 이 계획에 따르면, 감독은 기업의 주 자본 투자의 범위, 프로세스, 절차, 역량 및 효율성에 대한 규정 준수를 평가하는 것입니다. 게다가, 비즈니스의 재무 상황과 효율성을 완전히 평가하여 존재를 극복하고 목표, 사업 계획, 공개 업무, 생산 개선 및 개선, 비즈니스 효율성 및 경쟁력을 완료하기위한 조치를 취할 것입니다. 금융 감독은 또한 주와 소유자의 소유자가 기업의 생산 및 비즈니스 활동의 약점을 즉시 감지하고 시정 조치를 경고하고 제안하는 데 도움이 될 것입니다. 계획대로, 이것은 기업의 재무 상황의 홍보 및 투명성의 척도입니다. 기업의 생산 및 사업에 투자 한 국가의 자본 및 자산 관리 및 사용에 대한 법률 조항을 관찰하는 데있어 기업의 책임을 개선합니다. 도시 인민위원회. 하노이는 기업이 정부, 재무부 및 시민위원회의 규정 된 내용을 준수하기 위해 재정적 감독이 필요합니다. 하노이와 현행법 규정은 정확하고 객관적이며 정직하고 공개적, 민주적 및시기 적절한 보장합니다. 금융 감독 기관에는 재무부, 계획 및 투자 부, 노동부, 전쟁 무효 및 사회 업무부, 농업 및 농촌 개발, 도시 세금 부서 및 관련 기능 부서 및 기관이 포함됩니다. 일반 기관은 재무부입니다. 금융 모니터링 주제는 도시 인민위원회가 설립 한 헌장 자본의 100% 또는 할당 된 기업입니다. 적용 범위는 2021 년의 재무 상황과 2022 년의 첫 6 개월입니다. 하노이시의 요청에 따라 당국은 22 개 단위의 재무 감독을 감독 할 것입니다. 여기에는 8 개의 모회사가 Hanoi Transporation Corporation, Hanoi Tourism Corporation ; 하노이 클린 워터 1 회원 회사 제한; 하노이 Urban Environment Company Limited; 하노이 농업 투자 및 개발 회사 제한; UDIC Urban Infrastructure Development Investment Corporation; 하노이 주택 투자 및 개발 회사; 도시 조명 및 장비 회사 제한. 모니터링 목록에서도 14 개 유닛, 다음을 포함하여 독립 1 회의 유한 책임 회사를 언급했습니다. Capital Lottery Co., Ltd; 하노이 출판사 한 회원 제한 회사; 하노이 주택 관리 및 개발 회사 제한; 하노이 관개 개발 투자 회사 제한; 하노이 배수 회사 제한; Ha Dong Clean Water Company Limited; 하노이 그린 파크 회사 제한; Thong Nhat Park Company Limited; 하노이 동물원 회사 제한; River River 관개 개발 투자 회사 Limited; Song Nhue 관개 개발 투자 회사 Limited; Song Tich 관개 회사 Limited; Ho Guom 수입 수출, 관광 및 투자 주식 회사; 하노이 철도 회사 제한.</v>
      </c>
    </row>
    <row r="222" spans="1:8" ht="15.75" customHeight="1" x14ac:dyDescent="0.3">
      <c r="A222" s="1">
        <v>220</v>
      </c>
      <c r="B222" s="2" t="s">
        <v>590</v>
      </c>
      <c r="C222" s="2" t="str">
        <f ca="1">IFERROR(__xludf.DUMMYFUNCTION("GOOGLETRANSLATE(B222,""vi"",""ko"")"),"DUC는 석탄 화력 발전소의 수명을 연장하고 싶어합니다.")</f>
        <v>DUC는 석탄 화력 발전소의 수명을 연장하고 싶어합니다.</v>
      </c>
      <c r="D222" s="2" t="s">
        <v>581</v>
      </c>
      <c r="E222" s="2" t="str">
        <f ca="1">IFERROR(__xludf.DUMMYFUNCTION("GOOGLETRANSLATE(D222,""vi"",""ko"")"),"2022 년 5 월 25 일")</f>
        <v>2022 년 5 월 25 일</v>
      </c>
      <c r="F222" s="3" t="s">
        <v>591</v>
      </c>
      <c r="H222" s="2"/>
    </row>
    <row r="223" spans="1:8" ht="15.75" customHeight="1" x14ac:dyDescent="0.3">
      <c r="A223" s="1">
        <v>221</v>
      </c>
      <c r="B223" s="2" t="s">
        <v>592</v>
      </c>
      <c r="C223" s="2" t="str">
        <f ca="1">IFERROR(__xludf.DUMMYFUNCTION("GOOGLETRANSLATE(B223,""vi"",""ko"")"),"러시아 석유의 아킬레스 힐")</f>
        <v>러시아 석유의 아킬레스 힐</v>
      </c>
      <c r="D223" s="2" t="s">
        <v>581</v>
      </c>
      <c r="E223" s="2" t="str">
        <f ca="1">IFERROR(__xludf.DUMMYFUNCTION("GOOGLETRANSLATE(D223,""vi"",""ko"")"),"2022 년 5 월 25 일")</f>
        <v>2022 년 5 월 25 일</v>
      </c>
      <c r="F223" s="3" t="s">
        <v>593</v>
      </c>
      <c r="H223" s="2"/>
    </row>
    <row r="224" spans="1:8" ht="15.75" customHeight="1" x14ac:dyDescent="0.3">
      <c r="A224" s="1">
        <v>222</v>
      </c>
      <c r="B224" s="2" t="s">
        <v>594</v>
      </c>
      <c r="C224" s="2" t="str">
        <f ca="1">IFERROR(__xludf.DUMMYFUNCTION("GOOGLETRANSLATE(B224,""vi"",""ko"")"),"글로벌 식량 보호의 위험")</f>
        <v>글로벌 식량 보호의 위험</v>
      </c>
      <c r="D224" s="2" t="s">
        <v>581</v>
      </c>
      <c r="E224" s="2" t="str">
        <f ca="1">IFERROR(__xludf.DUMMYFUNCTION("GOOGLETRANSLATE(D224,""vi"",""ko"")"),"2022 년 5 월 25 일")</f>
        <v>2022 년 5 월 25 일</v>
      </c>
      <c r="F224" s="3" t="s">
        <v>595</v>
      </c>
      <c r="H224" s="2"/>
    </row>
    <row r="225" spans="1:8" ht="15.75" customHeight="1" x14ac:dyDescent="0.3">
      <c r="A225" s="1">
        <v>223</v>
      </c>
      <c r="B225" s="2" t="s">
        <v>596</v>
      </c>
      <c r="C225" s="2" t="str">
        <f ca="1">IFERROR(__xludf.DUMMYFUNCTION("GOOGLETRANSLATE(B225,""vi"",""ko"")"),"호스의 3 개의 FLC 주식은 아침에 거래되는 것을 금지했습니다.")</f>
        <v>호스의 3 개의 FLC 주식은 아침에 거래되는 것을 금지했습니다.</v>
      </c>
      <c r="D225" s="2" t="s">
        <v>581</v>
      </c>
      <c r="E225" s="2" t="str">
        <f ca="1">IFERROR(__xludf.DUMMYFUNCTION("GOOGLETRANSLATE(D225,""vi"",""ko"")"),"2022 년 5 월 25 일")</f>
        <v>2022 년 5 월 25 일</v>
      </c>
      <c r="F225" s="3" t="s">
        <v>597</v>
      </c>
      <c r="H225" s="2"/>
    </row>
    <row r="226" spans="1:8" ht="15.75" customHeight="1" x14ac:dyDescent="0.3">
      <c r="A226" s="1">
        <v>224</v>
      </c>
      <c r="B226" s="2" t="s">
        <v>598</v>
      </c>
      <c r="C226" s="2" t="str">
        <f ca="1">IFERROR(__xludf.DUMMYFUNCTION("GOOGLETRANSLATE(B226,""vi"",""ko"")"),"세관 : 예산은 수입 자동차로 수익을 잃지 않습니다.")</f>
        <v>세관 : 예산은 수입 자동차로 수익을 잃지 않습니다.</v>
      </c>
      <c r="D226" s="2" t="s">
        <v>581</v>
      </c>
      <c r="E226" s="2" t="str">
        <f ca="1">IFERROR(__xludf.DUMMYFUNCTION("GOOGLETRANSLATE(D226,""vi"",""ko"")"),"2022 년 5 월 25 일")</f>
        <v>2022 년 5 월 25 일</v>
      </c>
      <c r="F226" s="3" t="s">
        <v>599</v>
      </c>
      <c r="H226" s="2"/>
    </row>
    <row r="227" spans="1:8" ht="15.75" customHeight="1" x14ac:dyDescent="0.3">
      <c r="A227" s="1">
        <v>225</v>
      </c>
      <c r="B227" s="2" t="s">
        <v>600</v>
      </c>
      <c r="C227" s="2" t="str">
        <f ca="1">IFERROR(__xludf.DUMMYFUNCTION("GOOGLETRANSLATE(B227,""vi"",""ko"")"),"9 느린 지출 프로젝트")</f>
        <v>9 느린 지출 프로젝트</v>
      </c>
      <c r="D227" s="2" t="s">
        <v>581</v>
      </c>
      <c r="E227" s="2" t="str">
        <f ca="1">IFERROR(__xludf.DUMMYFUNCTION("GOOGLETRANSLATE(D227,""vi"",""ko"")"),"2022 년 5 월 25 일")</f>
        <v>2022 년 5 월 25 일</v>
      </c>
      <c r="F227" s="3" t="s">
        <v>601</v>
      </c>
      <c r="H227" s="2"/>
    </row>
    <row r="228" spans="1:8" ht="15.75" customHeight="1" x14ac:dyDescent="0.3">
      <c r="A228" s="1">
        <v>226</v>
      </c>
      <c r="B228" s="2" t="s">
        <v>602</v>
      </c>
      <c r="C228" s="2" t="str">
        <f ca="1">IFERROR(__xludf.DUMMYFUNCTION("GOOGLETRANSLATE(B228,""vi"",""ko"")"),"가격 시장은 무엇입니까?")</f>
        <v>가격 시장은 무엇입니까?</v>
      </c>
      <c r="D228" s="2" t="s">
        <v>581</v>
      </c>
      <c r="E228" s="2" t="str">
        <f ca="1">IFERROR(__xludf.DUMMYFUNCTION("GOOGLETRANSLATE(D228,""vi"",""ko"")"),"2022 년 5 월 25 일")</f>
        <v>2022 년 5 월 25 일</v>
      </c>
      <c r="F228" s="3" t="s">
        <v>603</v>
      </c>
      <c r="H228" s="2"/>
    </row>
    <row r="229" spans="1:8" ht="15.75" customHeight="1" x14ac:dyDescent="0.3">
      <c r="A229" s="1">
        <v>227</v>
      </c>
      <c r="B229" s="2" t="s">
        <v>604</v>
      </c>
      <c r="C229" s="2" t="str">
        <f ca="1">IFERROR(__xludf.DUMMYFUNCTION("GOOGLETRANSLATE(B229,""vi"",""ko"")"),"오픈 티켓 제공 워크숍 '핀 테크 스타트 업'")</f>
        <v>오픈 티켓 제공 워크숍 '핀 테크 스타트 업'</v>
      </c>
      <c r="D229" s="2" t="s">
        <v>581</v>
      </c>
      <c r="E229" s="2" t="str">
        <f ca="1">IFERROR(__xludf.DUMMYFUNCTION("GOOGLETRANSLATE(D229,""vi"",""ko"")"),"2022 년 5 월 25 일")</f>
        <v>2022 년 5 월 25 일</v>
      </c>
      <c r="F229" s="3" t="s">
        <v>605</v>
      </c>
      <c r="H229" s="2"/>
    </row>
    <row r="230" spans="1:8" ht="15.75" customHeight="1" x14ac:dyDescent="0.3">
      <c r="A230" s="1">
        <v>228</v>
      </c>
      <c r="B230" s="2" t="s">
        <v>606</v>
      </c>
      <c r="C230" s="2" t="str">
        <f ca="1">IFERROR(__xludf.DUMMYFUNCTION("GOOGLETRANSLATE(B230,""vi"",""ko"")"),"금 가격은 Tael 당 백만 동에 의해 하락했습니다.")</f>
        <v>금 가격은 Tael 당 백만 동에 의해 하락했습니다.</v>
      </c>
      <c r="D230" s="2" t="s">
        <v>581</v>
      </c>
      <c r="E230" s="2" t="str">
        <f ca="1">IFERROR(__xludf.DUMMYFUNCTION("GOOGLETRANSLATE(D230,""vi"",""ko"")"),"2022 년 5 월 25 일")</f>
        <v>2022 년 5 월 25 일</v>
      </c>
      <c r="F230" s="3" t="s">
        <v>607</v>
      </c>
      <c r="H230" s="2"/>
    </row>
    <row r="231" spans="1:8" ht="15.75" customHeight="1" x14ac:dyDescent="0.3">
      <c r="A231" s="1">
        <v>229</v>
      </c>
      <c r="B231" s="2" t="s">
        <v>608</v>
      </c>
      <c r="C231" s="2" t="str">
        <f ca="1">IFERROR(__xludf.DUMMYFUNCTION("GOOGLETRANSLATE(B231,""vi"",""ko"")"),"중국은 Covid-19로 오염 된 기업으로 수입을 중단했다")</f>
        <v>중국은 Covid-19로 오염 된 기업으로 수입을 중단했다</v>
      </c>
      <c r="D231" s="2" t="s">
        <v>581</v>
      </c>
      <c r="E231" s="2" t="str">
        <f ca="1">IFERROR(__xludf.DUMMYFUNCTION("GOOGLETRANSLATE(D231,""vi"",""ko"")"),"2022 년 5 월 25 일")</f>
        <v>2022 년 5 월 25 일</v>
      </c>
      <c r="F231" s="3" t="s">
        <v>609</v>
      </c>
      <c r="H231" s="2"/>
    </row>
    <row r="232" spans="1:8" ht="15.75" customHeight="1" x14ac:dyDescent="0.3">
      <c r="A232" s="1">
        <v>230</v>
      </c>
      <c r="B232" s="2" t="s">
        <v>610</v>
      </c>
      <c r="C232" s="2" t="str">
        <f ca="1">IFERROR(__xludf.DUMMYFUNCTION("GOOGLETRANSLATE(B232,""vi"",""ko"")"),"기술이 급증합니다")</f>
        <v>기술이 급증합니다</v>
      </c>
      <c r="D232" s="2" t="s">
        <v>581</v>
      </c>
      <c r="E232" s="2" t="str">
        <f ca="1">IFERROR(__xludf.DUMMYFUNCTION("GOOGLETRANSLATE(D232,""vi"",""ko"")"),"2022 년 5 월 25 일")</f>
        <v>2022 년 5 월 25 일</v>
      </c>
      <c r="F232" s="3" t="s">
        <v>611</v>
      </c>
      <c r="H232" s="2"/>
    </row>
    <row r="233" spans="1:8" ht="15.75" customHeight="1" x14ac:dyDescent="0.3">
      <c r="A233" s="1">
        <v>231</v>
      </c>
      <c r="B233" s="2" t="s">
        <v>612</v>
      </c>
      <c r="C233" s="2" t="str">
        <f ca="1">IFERROR(__xludf.DUMMYFUNCTION("GOOGLETRANSLATE(B233,""vi"",""ko"")"),"국회 회장 : '예산에 돈이 있고 지출 할 수없는시기를 이해하기가 어렵다' '")</f>
        <v>국회 회장 : '예산에 돈이 있고 지출 할 수없는시기를 이해하기가 어렵다' '</v>
      </c>
      <c r="D233" s="2" t="s">
        <v>581</v>
      </c>
      <c r="E233" s="2" t="str">
        <f ca="1">IFERROR(__xludf.DUMMYFUNCTION("GOOGLETRANSLATE(D233,""vi"",""ko"")"),"2022 년 5 월 25 일")</f>
        <v>2022 년 5 월 25 일</v>
      </c>
      <c r="F233" s="3" t="s">
        <v>613</v>
      </c>
      <c r="H233" s="2"/>
    </row>
    <row r="234" spans="1:8" ht="15.75" customHeight="1" x14ac:dyDescent="0.3">
      <c r="A234" s="1">
        <v>232</v>
      </c>
      <c r="B234" s="2" t="s">
        <v>614</v>
      </c>
      <c r="C234" s="2" t="str">
        <f ca="1">IFERROR(__xludf.DUMMYFUNCTION("GOOGLETRANSLATE(B234,""vi"",""ko"")"),"주 회장 : 기업이 어려울 때 예산 수입이 높습니다.")</f>
        <v>주 회장 : 기업이 어려울 때 예산 수입이 높습니다.</v>
      </c>
      <c r="D234" s="2" t="s">
        <v>581</v>
      </c>
      <c r="E234" s="2" t="str">
        <f ca="1">IFERROR(__xludf.DUMMYFUNCTION("GOOGLETRANSLATE(D234,""vi"",""ko"")"),"2022 년 5 월 25 일")</f>
        <v>2022 년 5 월 25 일</v>
      </c>
      <c r="F234" s="3" t="s">
        <v>615</v>
      </c>
      <c r="H234" s="2"/>
    </row>
    <row r="235" spans="1:8" ht="15.75" customHeight="1" x14ac:dyDescent="0.3">
      <c r="A235" s="1">
        <v>233</v>
      </c>
      <c r="B235" s="2" t="s">
        <v>616</v>
      </c>
      <c r="C235" s="2" t="str">
        <f ca="1">IFERROR(__xludf.DUMMYFUNCTION("GOOGLETRANSLATE(B235,""vi"",""ko"")"),"Mai Linh는 1,400 억 VND 이상입니다")</f>
        <v>Mai Linh는 1,400 억 VND 이상입니다</v>
      </c>
      <c r="D235" s="2" t="s">
        <v>581</v>
      </c>
      <c r="E235" s="2" t="str">
        <f ca="1">IFERROR(__xludf.DUMMYFUNCTION("GOOGLETRANSLATE(D235,""vi"",""ko"")"),"2022 년 5 월 25 일")</f>
        <v>2022 년 5 월 25 일</v>
      </c>
      <c r="F235" s="3" t="s">
        <v>617</v>
      </c>
      <c r="H235" s="2"/>
    </row>
    <row r="236" spans="1:8" ht="15.75" customHeight="1" x14ac:dyDescent="0.3">
      <c r="A236" s="1">
        <v>234</v>
      </c>
      <c r="B236" s="2" t="s">
        <v>618</v>
      </c>
      <c r="C236" s="2" t="str">
        <f ca="1">IFERROR(__xludf.DUMMYFUNCTION("GOOGLETRANSLATE(B236,""vi"",""ko"")"),"미국은 오늘부터 러시아의 상환을 차단할 것입니다")</f>
        <v>미국은 오늘부터 러시아의 상환을 차단할 것입니다</v>
      </c>
      <c r="D236" s="2" t="s">
        <v>581</v>
      </c>
      <c r="E236" s="2" t="str">
        <f ca="1">IFERROR(__xludf.DUMMYFUNCTION("GOOGLETRANSLATE(D236,""vi"",""ko"")"),"2022 년 5 월 25 일")</f>
        <v>2022 년 5 월 25 일</v>
      </c>
      <c r="F236" s="3" t="s">
        <v>619</v>
      </c>
      <c r="H236" s="2"/>
    </row>
    <row r="237" spans="1:8" ht="15.75" customHeight="1" x14ac:dyDescent="0.3">
      <c r="A237" s="1">
        <v>235</v>
      </c>
      <c r="B237" s="2" t="s">
        <v>620</v>
      </c>
      <c r="C237" s="2" t="str">
        <f ca="1">IFERROR(__xludf.DUMMYFUNCTION("GOOGLETRANSLATE(B237,""vi"",""ko"")"),"사무실 사람들의 일하는 경향")</f>
        <v>사무실 사람들의 일하는 경향</v>
      </c>
      <c r="D237" s="2" t="s">
        <v>581</v>
      </c>
      <c r="E237" s="2" t="str">
        <f ca="1">IFERROR(__xludf.DUMMYFUNCTION("GOOGLETRANSLATE(D237,""vi"",""ko"")"),"2022 년 5 월 25 일")</f>
        <v>2022 년 5 월 25 일</v>
      </c>
      <c r="F237" s="3" t="s">
        <v>621</v>
      </c>
      <c r="H237" s="2"/>
    </row>
    <row r="238" spans="1:8" ht="15.75" customHeight="1" x14ac:dyDescent="0.3">
      <c r="A238" s="1">
        <v>236</v>
      </c>
      <c r="B238" s="2" t="s">
        <v>622</v>
      </c>
      <c r="C238" s="2" t="str">
        <f ca="1">IFERROR(__xludf.DUMMYFUNCTION("GOOGLETRANSLATE(B238,""vi"",""ko"")"),"Elon Musk의 자산은 2 천억 달러를 미쳤습니다")</f>
        <v>Elon Musk의 자산은 2 천억 달러를 미쳤습니다</v>
      </c>
      <c r="D238" s="2" t="s">
        <v>581</v>
      </c>
      <c r="E238" s="2" t="str">
        <f ca="1">IFERROR(__xludf.DUMMYFUNCTION("GOOGLETRANSLATE(D238,""vi"",""ko"")"),"2022 년 5 월 25 일")</f>
        <v>2022 년 5 월 25 일</v>
      </c>
      <c r="F238" s="3" t="s">
        <v>623</v>
      </c>
      <c r="H238" s="2"/>
    </row>
    <row r="239" spans="1:8" ht="15.75" customHeight="1" x14ac:dyDescent="0.3">
      <c r="A239" s="1">
        <v>237</v>
      </c>
      <c r="B239" s="2" t="s">
        <v>624</v>
      </c>
      <c r="C239" s="2" t="str">
        <f ca="1">IFERROR(__xludf.DUMMYFUNCTION("GOOGLETRANSLATE(B239,""vi"",""ko"")"),"FDI의 새로운 물결은 산업 지역에 상륙했습니다")</f>
        <v>FDI의 새로운 물결은 산업 지역에 상륙했습니다</v>
      </c>
      <c r="D239" s="2" t="s">
        <v>581</v>
      </c>
      <c r="E239" s="2" t="str">
        <f ca="1">IFERROR(__xludf.DUMMYFUNCTION("GOOGLETRANSLATE(D239,""vi"",""ko"")"),"2022 년 5 월 25 일")</f>
        <v>2022 년 5 월 25 일</v>
      </c>
      <c r="F239" s="3" t="s">
        <v>625</v>
      </c>
      <c r="H239" s="2"/>
    </row>
    <row r="240" spans="1:8" ht="15.75" customHeight="1" x14ac:dyDescent="0.3">
      <c r="A240" s="1">
        <v>238</v>
      </c>
      <c r="B240" s="2" t="s">
        <v>626</v>
      </c>
      <c r="C240" s="2" t="str">
        <f ca="1">IFERROR(__xludf.DUMMYFUNCTION("GOOGLETRANSLATE(B240,""vi"",""ko"")"),"10 억이있을 때 28 세의 나이에 일찍 은퇴해야합니까?")</f>
        <v>10 억이있을 때 28 세의 나이에 일찍 은퇴해야합니까?</v>
      </c>
      <c r="D240" s="2" t="s">
        <v>581</v>
      </c>
      <c r="E240" s="2" t="str">
        <f ca="1">IFERROR(__xludf.DUMMYFUNCTION("GOOGLETRANSLATE(D240,""vi"",""ko"")"),"2022 년 5 월 25 일")</f>
        <v>2022 년 5 월 25 일</v>
      </c>
      <c r="F240" s="3" t="s">
        <v>627</v>
      </c>
      <c r="H240" s="2"/>
    </row>
    <row r="241" spans="1:8" ht="15.75" customHeight="1" x14ac:dyDescent="0.3">
      <c r="A241" s="1">
        <v>239</v>
      </c>
      <c r="B241" s="2" t="s">
        <v>628</v>
      </c>
      <c r="C241" s="2" t="str">
        <f ca="1">IFERROR(__xludf.DUMMYFUNCTION("GOOGLETRANSLATE(B241,""vi"",""ko"")"),"인도는 설탕 수출을 제한합니다")</f>
        <v>인도는 설탕 수출을 제한합니다</v>
      </c>
      <c r="D241" s="2" t="s">
        <v>629</v>
      </c>
      <c r="E241" s="2" t="str">
        <f ca="1">IFERROR(__xludf.DUMMYFUNCTION("GOOGLETRANSLATE(D241,""vi"",""ko"")"),"2022 년 5 월 24 일")</f>
        <v>2022 년 5 월 24 일</v>
      </c>
      <c r="F241" s="3" t="s">
        <v>630</v>
      </c>
      <c r="H241" s="2"/>
    </row>
    <row r="242" spans="1:8" ht="15.75" customHeight="1" x14ac:dyDescent="0.3">
      <c r="A242" s="1">
        <v>240</v>
      </c>
      <c r="B242" s="2" t="s">
        <v>631</v>
      </c>
      <c r="C242" s="2" t="str">
        <f ca="1">IFERROR(__xludf.DUMMYFUNCTION("GOOGLETRANSLATE(B242,""vi"",""ko"")"),"Facebook은 베트남에서 세금을 납부하기 위해 5% 더 많은 광고 수수료를 징수합니다.")</f>
        <v>Facebook은 베트남에서 세금을 납부하기 위해 5% 더 많은 광고 수수료를 징수합니다.</v>
      </c>
      <c r="D242" s="2" t="s">
        <v>629</v>
      </c>
      <c r="E242" s="2" t="str">
        <f ca="1">IFERROR(__xludf.DUMMYFUNCTION("GOOGLETRANSLATE(D242,""vi"",""ko"")"),"2022 년 5 월 24 일")</f>
        <v>2022 년 5 월 24 일</v>
      </c>
      <c r="F242" s="3" t="s">
        <v>632</v>
      </c>
      <c r="H242" s="2"/>
    </row>
    <row r="243" spans="1:8" ht="15.75" customHeight="1" x14ac:dyDescent="0.3">
      <c r="A243" s="1">
        <v>241</v>
      </c>
      <c r="B243" s="2" t="s">
        <v>633</v>
      </c>
      <c r="C243" s="2" t="str">
        <f ca="1">IFERROR(__xludf.DUMMYFUNCTION("GOOGLETRANSLATE(B243,""vi"",""ko"")"),"러시아 루블은 4 년 동안 가장 높습니다")</f>
        <v>러시아 루블은 4 년 동안 가장 높습니다</v>
      </c>
      <c r="D243" s="2" t="s">
        <v>629</v>
      </c>
      <c r="E243" s="2" t="str">
        <f ca="1">IFERROR(__xludf.DUMMYFUNCTION("GOOGLETRANSLATE(D243,""vi"",""ko"")"),"2022 년 5 월 24 일")</f>
        <v>2022 년 5 월 24 일</v>
      </c>
      <c r="F243" s="3" t="s">
        <v>634</v>
      </c>
      <c r="H243" s="2"/>
    </row>
    <row r="244" spans="1:8" ht="15.75" customHeight="1" x14ac:dyDescent="0.3">
      <c r="A244" s="1">
        <v>242</v>
      </c>
      <c r="B244" s="2" t="s">
        <v>635</v>
      </c>
      <c r="C244" s="2" t="str">
        <f ca="1">IFERROR(__xludf.DUMMYFUNCTION("GOOGLETRANSLATE(B244,""vi"",""ko"")"),"스리랑카는 가솔린 가격을 기록으로 인상했습니다")</f>
        <v>스리랑카는 가솔린 가격을 기록으로 인상했습니다</v>
      </c>
      <c r="D244" s="2" t="s">
        <v>629</v>
      </c>
      <c r="E244" s="2" t="str">
        <f ca="1">IFERROR(__xludf.DUMMYFUNCTION("GOOGLETRANSLATE(D244,""vi"",""ko"")"),"2022 년 5 월 24 일")</f>
        <v>2022 년 5 월 24 일</v>
      </c>
      <c r="F244" s="3" t="s">
        <v>636</v>
      </c>
      <c r="H244" s="2"/>
    </row>
    <row r="245" spans="1:8" ht="15.75" customHeight="1" x14ac:dyDescent="0.3">
      <c r="A245" s="1">
        <v>243</v>
      </c>
      <c r="B245" s="2" t="s">
        <v>637</v>
      </c>
      <c r="C245" s="2" t="str">
        <f ca="1">IFERROR(__xludf.DUMMYFUNCTION("GOOGLETRANSLATE(B245,""vi"",""ko"")"),"Big Tech China는 일련의 노동자들을 해고했습니다")</f>
        <v>Big Tech China는 일련의 노동자들을 해고했습니다</v>
      </c>
      <c r="D245" s="2" t="s">
        <v>629</v>
      </c>
      <c r="E245" s="2" t="str">
        <f ca="1">IFERROR(__xludf.DUMMYFUNCTION("GOOGLETRANSLATE(D245,""vi"",""ko"")"),"2022 년 5 월 24 일")</f>
        <v>2022 년 5 월 24 일</v>
      </c>
      <c r="F245" s="3" t="s">
        <v>638</v>
      </c>
      <c r="H245" s="2"/>
    </row>
    <row r="246" spans="1:8" ht="15.75" customHeight="1" x14ac:dyDescent="0.3">
      <c r="A246" s="1">
        <v>244</v>
      </c>
      <c r="B246" s="2" t="s">
        <v>639</v>
      </c>
      <c r="C246" s="2" t="str">
        <f ca="1">IFERROR(__xludf.DUMMYFUNCTION("GOOGLETRANSLATE(B246,""vi"",""ko"")"),"Van Phong의 골프 코스와 도시 지역에 투자하지 마십시오.")</f>
        <v>Van Phong의 골프 코스와 도시 지역에 투자하지 마십시오.</v>
      </c>
      <c r="D246" s="2" t="s">
        <v>629</v>
      </c>
      <c r="E246" s="2" t="str">
        <f ca="1">IFERROR(__xludf.DUMMYFUNCTION("GOOGLETRANSLATE(D246,""vi"",""ko"")"),"2022 년 5 월 24 일")</f>
        <v>2022 년 5 월 24 일</v>
      </c>
      <c r="F246" s="3" t="s">
        <v>640</v>
      </c>
      <c r="H246" s="2"/>
    </row>
    <row r="247" spans="1:8" ht="15.75" customHeight="1" x14ac:dyDescent="0.3">
      <c r="A247" s="1">
        <v>245</v>
      </c>
      <c r="B247" s="2" t="s">
        <v>641</v>
      </c>
      <c r="C247" s="2" t="str">
        <f ca="1">IFERROR(__xludf.DUMMYFUNCTION("GOOGLETRANSLATE(B247,""vi"",""ko"")"),"스틸 공유가 급락했습니다")</f>
        <v>스틸 공유가 급락했습니다</v>
      </c>
      <c r="D247" s="2" t="s">
        <v>629</v>
      </c>
      <c r="E247" s="2" t="str">
        <f ca="1">IFERROR(__xludf.DUMMYFUNCTION("GOOGLETRANSLATE(D247,""vi"",""ko"")"),"2022 년 5 월 24 일")</f>
        <v>2022 년 5 월 24 일</v>
      </c>
      <c r="F247" s="3" t="s">
        <v>642</v>
      </c>
      <c r="H247" s="2"/>
    </row>
    <row r="248" spans="1:8" ht="15.75" customHeight="1" x14ac:dyDescent="0.3">
      <c r="A248" s="1">
        <v>246</v>
      </c>
      <c r="B248" s="2" t="s">
        <v>643</v>
      </c>
      <c r="C248" s="2" t="str">
        <f ca="1">IFERROR(__xludf.DUMMYFUNCTION("GOOGLETRANSLATE(B248,""vi"",""ko"")"),"새우 수출은 급격히 증가합니다")</f>
        <v>새우 수출은 급격히 증가합니다</v>
      </c>
      <c r="D248" s="2" t="s">
        <v>629</v>
      </c>
      <c r="E248" s="2" t="str">
        <f ca="1">IFERROR(__xludf.DUMMYFUNCTION("GOOGLETRANSLATE(D248,""vi"",""ko"")"),"2022 년 5 월 24 일")</f>
        <v>2022 년 5 월 24 일</v>
      </c>
      <c r="F248" s="3" t="s">
        <v>644</v>
      </c>
      <c r="H248" s="2"/>
    </row>
    <row r="249" spans="1:8" ht="15.75" customHeight="1" x14ac:dyDescent="0.3">
      <c r="A249" s="1">
        <v>247</v>
      </c>
      <c r="B249" s="2" t="s">
        <v>645</v>
      </c>
      <c r="C249" s="2" t="str">
        <f ca="1">IFERROR(__xludf.DUMMYFUNCTION("GOOGLETRANSLATE(B249,""vi"",""ko"")"),"증권위원회 부의장 : 채권 시장은 더 강력하게 성장해야합니다.")</f>
        <v>증권위원회 부의장 : 채권 시장은 더 강력하게 성장해야합니다.</v>
      </c>
      <c r="D249" s="2" t="s">
        <v>629</v>
      </c>
      <c r="E249" s="2" t="str">
        <f ca="1">IFERROR(__xludf.DUMMYFUNCTION("GOOGLETRANSLATE(D249,""vi"",""ko"")"),"2022 년 5 월 24 일")</f>
        <v>2022 년 5 월 24 일</v>
      </c>
      <c r="F249" s="3" t="s">
        <v>646</v>
      </c>
      <c r="H249" s="2"/>
    </row>
    <row r="250" spans="1:8" ht="15.75" customHeight="1" x14ac:dyDescent="0.3">
      <c r="A250" s="1">
        <v>248</v>
      </c>
      <c r="B250" s="2" t="s">
        <v>647</v>
      </c>
      <c r="C250" s="2" t="str">
        <f ca="1">IFERROR(__xludf.DUMMYFUNCTION("GOOGLETRANSLATE(B250,""vi"",""ko"")"),"Mr. Tran Dinh Long : Hoa Phat 주식은 '뒤집는 종이'가 아닙니다.")</f>
        <v>Mr. Tran Dinh Long : Hoa Phat 주식은 '뒤집는 종이'가 아닙니다.</v>
      </c>
      <c r="D250" s="2" t="s">
        <v>629</v>
      </c>
      <c r="E250" s="2" t="str">
        <f ca="1">IFERROR(__xludf.DUMMYFUNCTION("GOOGLETRANSLATE(D250,""vi"",""ko"")"),"2022 년 5 월 24 일")</f>
        <v>2022 년 5 월 24 일</v>
      </c>
      <c r="F250" s="3" t="s">
        <v>648</v>
      </c>
      <c r="H250" s="2"/>
    </row>
    <row r="251" spans="1:8" ht="15.75" customHeight="1" x14ac:dyDescent="0.3">
      <c r="A251" s="1">
        <v>249</v>
      </c>
      <c r="B251" s="2" t="s">
        <v>649</v>
      </c>
      <c r="C251" s="2" t="str">
        <f ca="1">IFERROR(__xludf.DUMMYFUNCTION("GOOGLETRANSLATE(B251,""vi"",""ko"")"),"HSBC : '베트남의 유가 증권은 강력하고 내부 자원이 있습니다'")</f>
        <v>HSBC : '베트남의 유가 증권은 강력하고 내부 자원이 있습니다'</v>
      </c>
      <c r="D251" s="2" t="s">
        <v>629</v>
      </c>
      <c r="E251" s="2" t="str">
        <f ca="1">IFERROR(__xludf.DUMMYFUNCTION("GOOGLETRANSLATE(D251,""vi"",""ko"")"),"2022 년 5 월 24 일")</f>
        <v>2022 년 5 월 24 일</v>
      </c>
      <c r="F251" s="3" t="s">
        <v>650</v>
      </c>
      <c r="H251" s="2"/>
    </row>
    <row r="252" spans="1:8" ht="15.75" customHeight="1" x14ac:dyDescent="0.3">
      <c r="A252" s="1">
        <v>250</v>
      </c>
      <c r="B252" s="2" t="s">
        <v>651</v>
      </c>
      <c r="C252" s="2" t="str">
        <f ca="1">IFERROR(__xludf.DUMMYFUNCTION("GOOGLETRANSLATE(B252,""vi"",""ko"")"),"산업 토지 임대료는 M2 당 최대 200 달러입니다.")</f>
        <v>산업 토지 임대료는 M2 당 최대 200 달러입니다.</v>
      </c>
      <c r="D252" s="2" t="s">
        <v>629</v>
      </c>
      <c r="E252" s="2" t="str">
        <f ca="1">IFERROR(__xludf.DUMMYFUNCTION("GOOGLETRANSLATE(D252,""vi"",""ko"")"),"2022 년 5 월 24 일")</f>
        <v>2022 년 5 월 24 일</v>
      </c>
      <c r="F252" s="3" t="s">
        <v>652</v>
      </c>
      <c r="H252" s="2"/>
    </row>
    <row r="253" spans="1:8" ht="15.75" customHeight="1" x14ac:dyDescent="0.3">
      <c r="A253" s="1">
        <v>251</v>
      </c>
      <c r="B253" s="2" t="s">
        <v>653</v>
      </c>
      <c r="C253" s="2" t="str">
        <f ca="1">IFERROR(__xludf.DUMMYFUNCTION("GOOGLETRANSLATE(B253,""vi"",""ko"")"),"중앙 은행 : 돈은 진짜 돈이 아닙니다")</f>
        <v>중앙 은행 : 돈은 진짜 돈이 아닙니다</v>
      </c>
      <c r="D253" s="2" t="s">
        <v>629</v>
      </c>
      <c r="E253" s="2" t="str">
        <f ca="1">IFERROR(__xludf.DUMMYFUNCTION("GOOGLETRANSLATE(D253,""vi"",""ko"")"),"2022 년 5 월 24 일")</f>
        <v>2022 년 5 월 24 일</v>
      </c>
      <c r="F253" s="3" t="s">
        <v>654</v>
      </c>
      <c r="H253" s="2"/>
    </row>
    <row r="254" spans="1:8" ht="15.75" customHeight="1" x14ac:dyDescent="0.3">
      <c r="A254" s="1">
        <v>252</v>
      </c>
      <c r="B254" s="2" t="s">
        <v>655</v>
      </c>
      <c r="C254" s="2" t="str">
        <f ca="1">IFERROR(__xludf.DUMMYFUNCTION("GOOGLETRANSLATE(B254,""vi"",""ko"")"),"계란 가격이 급등했습니다")</f>
        <v>계란 가격이 급등했습니다</v>
      </c>
      <c r="D254" s="2" t="s">
        <v>629</v>
      </c>
      <c r="E254" s="2" t="str">
        <f ca="1">IFERROR(__xludf.DUMMYFUNCTION("GOOGLETRANSLATE(D254,""vi"",""ko"")"),"2022 년 5 월 24 일")</f>
        <v>2022 년 5 월 24 일</v>
      </c>
      <c r="F254" s="3" t="s">
        <v>656</v>
      </c>
      <c r="H254" s="2"/>
    </row>
    <row r="255" spans="1:8" ht="15.75" customHeight="1" x14ac:dyDescent="0.3">
      <c r="A255" s="1">
        <v>253</v>
      </c>
      <c r="B255" s="2" t="s">
        <v>657</v>
      </c>
      <c r="C255" s="2" t="str">
        <f ca="1">IFERROR(__xludf.DUMMYFUNCTION("GOOGLETRANSLATE(B255,""vi"",""ko"")"),"정부는 불량 부채의 조종사 처리를 연장 할 것을 제안합니다.")</f>
        <v>정부는 불량 부채의 조종사 처리를 연장 할 것을 제안합니다.</v>
      </c>
      <c r="D255" s="2" t="s">
        <v>629</v>
      </c>
      <c r="E255" s="2" t="str">
        <f ca="1">IFERROR(__xludf.DUMMYFUNCTION("GOOGLETRANSLATE(D255,""vi"",""ko"")"),"2022 년 5 월 24 일")</f>
        <v>2022 년 5 월 24 일</v>
      </c>
      <c r="F255" s="3" t="s">
        <v>658</v>
      </c>
      <c r="H255" s="2"/>
    </row>
    <row r="256" spans="1:8" ht="15.75" customHeight="1" x14ac:dyDescent="0.3">
      <c r="A256" s="1">
        <v>254</v>
      </c>
      <c r="B256" s="2" t="s">
        <v>659</v>
      </c>
      <c r="C256" s="2" t="str">
        <f ca="1">IFERROR(__xludf.DUMMYFUNCTION("GOOGLETRANSLATE(B256,""vi"",""ko"")"),"전문가들은 부동산 서핑 할 때 '트랩'을 피하는 방법을 공유합니다.")</f>
        <v>전문가들은 부동산 서핑 할 때 '트랩'을 피하는 방법을 공유합니다.</v>
      </c>
      <c r="D256" s="2" t="s">
        <v>629</v>
      </c>
      <c r="E256" s="2" t="str">
        <f ca="1">IFERROR(__xludf.DUMMYFUNCTION("GOOGLETRANSLATE(D256,""vi"",""ko"")"),"2022 년 5 월 24 일")</f>
        <v>2022 년 5 월 24 일</v>
      </c>
      <c r="F256" s="3" t="s">
        <v>660</v>
      </c>
      <c r="H256" s="2"/>
    </row>
    <row r="257" spans="1:8" ht="15.75" customHeight="1" x14ac:dyDescent="0.3">
      <c r="A257" s="1">
        <v>255</v>
      </c>
      <c r="B257" s="2" t="s">
        <v>661</v>
      </c>
      <c r="C257" s="2" t="str">
        <f ca="1">IFERROR(__xludf.DUMMYFUNCTION("GOOGLETRANSLATE(B257,""vi"",""ko"")"),"중국인은 구멍 때문에 주식과 부동산을 판매합니다.")</f>
        <v>중국인은 구멍 때문에 주식과 부동산을 판매합니다.</v>
      </c>
      <c r="D257" s="2" t="s">
        <v>629</v>
      </c>
      <c r="E257" s="2" t="str">
        <f ca="1">IFERROR(__xludf.DUMMYFUNCTION("GOOGLETRANSLATE(D257,""vi"",""ko"")"),"2022 년 5 월 24 일")</f>
        <v>2022 년 5 월 24 일</v>
      </c>
      <c r="F257" s="3" t="s">
        <v>662</v>
      </c>
      <c r="H257" s="2"/>
    </row>
    <row r="258" spans="1:8" ht="15.75" customHeight="1" x14ac:dyDescent="0.3">
      <c r="A258" s="1">
        <v>256</v>
      </c>
      <c r="B258" s="2" t="s">
        <v>663</v>
      </c>
      <c r="C258" s="2" t="str">
        <f ca="1">IFERROR(__xludf.DUMMYFUNCTION("GOOGLETRANSLATE(B258,""vi"",""ko"")"),"전 세계적으로 식량 위기에서 탈출하기위한 5 개의 기둥")</f>
        <v>전 세계적으로 식량 위기에서 탈출하기위한 5 개의 기둥</v>
      </c>
      <c r="D258" s="2" t="s">
        <v>629</v>
      </c>
      <c r="E258" s="2" t="str">
        <f ca="1">IFERROR(__xludf.DUMMYFUNCTION("GOOGLETRANSLATE(D258,""vi"",""ko"")"),"2022 년 5 월 24 일")</f>
        <v>2022 년 5 월 24 일</v>
      </c>
      <c r="F258" s="3" t="s">
        <v>664</v>
      </c>
      <c r="H258" s="2"/>
    </row>
    <row r="259" spans="1:8" ht="15.75" customHeight="1" x14ac:dyDescent="0.3">
      <c r="A259" s="1">
        <v>257</v>
      </c>
      <c r="B259" s="2" t="s">
        <v>665</v>
      </c>
      <c r="C259" s="2" t="str">
        <f ca="1">IFERROR(__xludf.DUMMYFUNCTION("GOOGLETRANSLATE(B259,""vi"",""ko"")"),"공급망 중단으로 인해 유럽은 9,200 억 유로를 손상시킬 수 있습니다.")</f>
        <v>공급망 중단으로 인해 유럽은 9,200 억 유로를 손상시킬 수 있습니다.</v>
      </c>
      <c r="D259" s="2" t="s">
        <v>629</v>
      </c>
      <c r="E259" s="2" t="str">
        <f ca="1">IFERROR(__xludf.DUMMYFUNCTION("GOOGLETRANSLATE(D259,""vi"",""ko"")"),"2022 년 5 월 24 일")</f>
        <v>2022 년 5 월 24 일</v>
      </c>
      <c r="F259" s="3" t="s">
        <v>666</v>
      </c>
      <c r="H259" s="2"/>
    </row>
    <row r="260" spans="1:8" ht="15.75" customHeight="1" x14ac:dyDescent="0.3">
      <c r="A260" s="1">
        <v>258</v>
      </c>
      <c r="B260" s="2" t="s">
        <v>667</v>
      </c>
      <c r="C260" s="2" t="str">
        <f ca="1">IFERROR(__xludf.DUMMYFUNCTION("GOOGLETRANSLATE(B260,""vi"",""ko"")"),"베트남은 02 개월 동안 사탕 수수로 인한 탈세에 대한 조사를 연장했습니다.")</f>
        <v>베트남은 02 개월 동안 사탕 수수로 인한 탈세에 대한 조사를 연장했습니다.</v>
      </c>
      <c r="D260" s="2" t="s">
        <v>668</v>
      </c>
      <c r="E260" s="2" t="str">
        <f ca="1">IFERROR(__xludf.DUMMYFUNCTION("GOOGLETRANSLATE(D260,""vi"",""ko"")"),"2022 년 5 월 23 일")</f>
        <v>2022 년 5 월 23 일</v>
      </c>
      <c r="F260" s="3" t="s">
        <v>669</v>
      </c>
      <c r="G260" s="2" t="s">
        <v>670</v>
      </c>
      <c r="H260" s="2" t="str">
        <f ca="1">IFERROR(__xludf.DUMMYFUNCTION("GOOGLETRANSLATE(G260,""vi"",""ko"")"),"   이전에 2021 년 9 월 21 일, 산업 무역부는 일부 사탕 수수 제품에 대한 반역 방어 조치의 적용을 조사하는 결정 번호 2171/QD-BCT를 발행했습니다. 조사 과정에서 산업 무역부는 사건의 측면과 관련된 당사자들로부터 많은 의견을 받았다. 조사를 포괄적으로 객관적으로 수행 할 수 있도록 당사자가 제공 한 정보를 완전히 평가하고, 2018 년 10 월 10 일/ND-CP의 제 82 조를 기반으로 상업 방어 조치에 관한 여러 외공 무역 관리법"&amp;"의 여러 기사를 자세히 설명합니다. 2022 년 5 월 16 일, 산업 무역부는 일부 사탕 수수 제품에 대한 무역 조치를 피하기위한 조치를 적용하기 위해 조사 시간 제한을 연장하는 산업 무역부 (Ministry and Ministry and Ministry and Ministry and Ministry of Ministry of Decident No. 943/QD-BCT) 조사의 종말에 따르면 2022 년 7 월 21 일. 최근 베트남 설탕 협회는 20"&amp;"22 년 1 분기에 도로가 아세안 국가 (캄보디아, 라오스, 인도네시아, 미얀마)에서 베트남으로 수입 된 것으로 나타났습니다. 작년 기간. 구체적으로, 2022 년 1 분기에, 생산 수준을 가진 아세안 국가에서 설탕의 갑작스런 증가 (2021 년에서 2021 년에서 391,468 톤 증가, 209%증가)를 수입 할 때 비정상적인 현상이있었습니다. 베트남으로가는 길. 위의 수입 번호는 Atiga 계약을 사용하여 5%우선 세율을 얻습니다. 베트남 설탕 협회"&amp;" (Vietnam Sugar Association)의 사무 총장 Nguyen van Loc는 공유, 밀수 설탕과 설탕을 밀수입하여 아세안 국가에서 수입 한 설탕을 홍수로 만들어 시장을 완전히 지배하여 사탕 수수에서 생산되는 설탕을 소비 할 수 없게 만들었습니다.")</f>
        <v xml:space="preserve">   이전에 2021 년 9 월 21 일, 산업 무역부는 일부 사탕 수수 제품에 대한 반역 방어 조치의 적용을 조사하는 결정 번호 2171/QD-BCT를 발행했습니다. 조사 과정에서 산업 무역부는 사건의 측면과 관련된 당사자들로부터 많은 의견을 받았다. 조사를 포괄적으로 객관적으로 수행 할 수 있도록 당사자가 제공 한 정보를 완전히 평가하고, 2018 년 10 월 10 일/ND-CP의 제 82 조를 기반으로 상업 방어 조치에 관한 여러 외공 무역 관리법의 여러 기사를 자세히 설명합니다. 2022 년 5 월 16 일, 산업 무역부는 일부 사탕 수수 제품에 대한 무역 조치를 피하기위한 조치를 적용하기 위해 조사 시간 제한을 연장하는 산업 무역부 (Ministry and Ministry and Ministry and Ministry and Ministry of Ministry of Decident No. 943/QD-BCT) 조사의 종말에 따르면 2022 년 7 월 21 일. 최근 베트남 설탕 협회는 2022 년 1 분기에 도로가 아세안 국가 (캄보디아, 라오스, 인도네시아, 미얀마)에서 베트남으로 수입 된 것으로 나타났습니다. 작년 기간. 구체적으로, 2022 년 1 분기에, 생산 수준을 가진 아세안 국가에서 설탕의 갑작스런 증가 (2021 년에서 2021 년에서 391,468 톤 증가, 209%증가)를 수입 할 때 비정상적인 현상이있었습니다. 베트남으로가는 길. 위의 수입 번호는 Atiga 계약을 사용하여 5%우선 세율을 얻습니다. 베트남 설탕 협회 (Vietnam Sugar Association)의 사무 총장 Nguyen van Loc는 공유, 밀수 설탕과 설탕을 밀수입하여 아세안 국가에서 수입 한 설탕을 홍수로 만들어 시장을 완전히 지배하여 사탕 수수에서 생산되는 설탕을 소비 할 수 없게 만들었습니다.</v>
      </c>
    </row>
    <row r="261" spans="1:8" ht="15.75" customHeight="1" x14ac:dyDescent="0.3">
      <c r="A261" s="1">
        <v>259</v>
      </c>
      <c r="B261" s="2" t="s">
        <v>671</v>
      </c>
      <c r="C261" s="2" t="str">
        <f ca="1">IFERROR(__xludf.DUMMYFUNCTION("GOOGLETRANSLATE(B261,""vi"",""ko"")"),"글로벌 변동은 세계 경제 포럼을 다룹니다")</f>
        <v>글로벌 변동은 세계 경제 포럼을 다룹니다</v>
      </c>
      <c r="D261" s="2" t="s">
        <v>668</v>
      </c>
      <c r="E261" s="2" t="str">
        <f ca="1">IFERROR(__xludf.DUMMYFUNCTION("GOOGLETRANSLATE(D261,""vi"",""ko"")"),"2022 년 5 월 23 일")</f>
        <v>2022 년 5 월 23 일</v>
      </c>
      <c r="F261" s="3" t="s">
        <v>672</v>
      </c>
      <c r="H261" s="2"/>
    </row>
    <row r="262" spans="1:8" ht="15.75" customHeight="1" x14ac:dyDescent="0.3">
      <c r="A262" s="1">
        <v>260</v>
      </c>
      <c r="B262" s="2" t="s">
        <v>673</v>
      </c>
      <c r="C262" s="2" t="str">
        <f ca="1">IFERROR(__xludf.DUMMYFUNCTION("GOOGLETRANSLATE(B262,""vi"",""ko"")"),"외국 자본은 어떻게 중국을 떠나고 있습니까?")</f>
        <v>외국 자본은 어떻게 중국을 떠나고 있습니까?</v>
      </c>
      <c r="D262" s="2" t="s">
        <v>668</v>
      </c>
      <c r="E262" s="2" t="str">
        <f ca="1">IFERROR(__xludf.DUMMYFUNCTION("GOOGLETRANSLATE(D262,""vi"",""ko"")"),"2022 년 5 월 23 일")</f>
        <v>2022 년 5 월 23 일</v>
      </c>
      <c r="F262" s="3" t="s">
        <v>674</v>
      </c>
      <c r="H262" s="2"/>
    </row>
    <row r="263" spans="1:8" ht="15.75" customHeight="1" x14ac:dyDescent="0.3">
      <c r="A263" s="1">
        <v>261</v>
      </c>
      <c r="B263" s="2" t="s">
        <v>675</v>
      </c>
      <c r="C263" s="2" t="str">
        <f ca="1">IFERROR(__xludf.DUMMYFUNCTION("GOOGLETRANSLATE(B263,""vi"",""ko"")"),"2020 년에 216,400 억 VND 이상의 적자")</f>
        <v>2020 년에 216,400 억 VND 이상의 적자</v>
      </c>
      <c r="D263" s="2" t="s">
        <v>668</v>
      </c>
      <c r="E263" s="2" t="str">
        <f ca="1">IFERROR(__xludf.DUMMYFUNCTION("GOOGLETRANSLATE(D263,""vi"",""ko"")"),"2022 년 5 월 23 일")</f>
        <v>2022 년 5 월 23 일</v>
      </c>
      <c r="F263" s="3" t="s">
        <v>676</v>
      </c>
      <c r="H263" s="2"/>
    </row>
    <row r="264" spans="1:8" ht="15.75" customHeight="1" x14ac:dyDescent="0.3">
      <c r="A264" s="1">
        <v>262</v>
      </c>
      <c r="B264" s="2" t="s">
        <v>677</v>
      </c>
      <c r="C264" s="2" t="str">
        <f ca="1">IFERROR(__xludf.DUMMYFUNCTION("GOOGLETRANSLATE(B264,""vi"",""ko"")"),"Vingroup은 국제 채권 발행 규모를 줄입니다")</f>
        <v>Vingroup은 국제 채권 발행 규모를 줄입니다</v>
      </c>
      <c r="D264" s="2" t="s">
        <v>668</v>
      </c>
      <c r="E264" s="2" t="str">
        <f ca="1">IFERROR(__xludf.DUMMYFUNCTION("GOOGLETRANSLATE(D264,""vi"",""ko"")"),"2022 년 5 월 23 일")</f>
        <v>2022 년 5 월 23 일</v>
      </c>
      <c r="F264" s="3" t="s">
        <v>678</v>
      </c>
      <c r="H264" s="2"/>
    </row>
    <row r="265" spans="1:8" ht="15.75" customHeight="1" x14ac:dyDescent="0.3">
      <c r="A265" s="1">
        <v>263</v>
      </c>
      <c r="B265" s="2" t="s">
        <v>679</v>
      </c>
      <c r="C265" s="2" t="str">
        <f ca="1">IFERROR(__xludf.DUMMYFUNCTION("GOOGLETRANSLATE(B265,""vi"",""ko"")"),"금 가격은 3 회 연속 세션에서 급격히 상승했습니다")</f>
        <v>금 가격은 3 회 연속 세션에서 급격히 상승했습니다</v>
      </c>
      <c r="D265" s="2" t="s">
        <v>668</v>
      </c>
      <c r="E265" s="2" t="str">
        <f ca="1">IFERROR(__xludf.DUMMYFUNCTION("GOOGLETRANSLATE(D265,""vi"",""ko"")"),"2022 년 5 월 23 일")</f>
        <v>2022 년 5 월 23 일</v>
      </c>
      <c r="F265" s="3" t="s">
        <v>680</v>
      </c>
      <c r="H265" s="2"/>
    </row>
    <row r="266" spans="1:8" ht="15.75" customHeight="1" x14ac:dyDescent="0.3">
      <c r="A266" s="1">
        <v>264</v>
      </c>
      <c r="B266" s="2" t="s">
        <v>681</v>
      </c>
      <c r="C266" s="2" t="str">
        <f ca="1">IFERROR(__xludf.DUMMYFUNCTION("GOOGLETRANSLATE(B266,""vi"",""ko"")"),"비덴 : 미국은 경기 침체를 피할 수 있습니다")</f>
        <v>비덴 : 미국은 경기 침체를 피할 수 있습니다</v>
      </c>
      <c r="D266" s="2" t="s">
        <v>668</v>
      </c>
      <c r="E266" s="2" t="str">
        <f ca="1">IFERROR(__xludf.DUMMYFUNCTION("GOOGLETRANSLATE(D266,""vi"",""ko"")"),"2022 년 5 월 23 일")</f>
        <v>2022 년 5 월 23 일</v>
      </c>
      <c r="F266" s="3" t="s">
        <v>682</v>
      </c>
      <c r="H266" s="2"/>
    </row>
    <row r="267" spans="1:8" ht="15.75" customHeight="1" x14ac:dyDescent="0.3">
      <c r="A267" s="1">
        <v>265</v>
      </c>
      <c r="B267" s="2" t="s">
        <v>683</v>
      </c>
      <c r="C267" s="2" t="str">
        <f ca="1">IFERROR(__xludf.DUMMYFUNCTION("GOOGLETRANSLATE(B267,""vi"",""ko"")"),"VN-Index는 20 점 이상 감소했습니다")</f>
        <v>VN-Index는 20 점 이상 감소했습니다</v>
      </c>
      <c r="D267" s="2" t="s">
        <v>668</v>
      </c>
      <c r="E267" s="2" t="str">
        <f ca="1">IFERROR(__xludf.DUMMYFUNCTION("GOOGLETRANSLATE(D267,""vi"",""ko"")"),"2022 년 5 월 23 일")</f>
        <v>2022 년 5 월 23 일</v>
      </c>
      <c r="F267" s="3" t="s">
        <v>684</v>
      </c>
      <c r="H267" s="2"/>
    </row>
    <row r="268" spans="1:8" ht="15.75" customHeight="1" x14ac:dyDescent="0.3">
      <c r="A268" s="1">
        <v>266</v>
      </c>
      <c r="B268" s="2" t="s">
        <v>685</v>
      </c>
      <c r="C268" s="2" t="str">
        <f ca="1">IFERROR(__xludf.DUMMYFUNCTION("GOOGLETRANSLATE(B268,""vi"",""ko"")"),"27 년 후 미국에 대한 경제적 접근")</f>
        <v>27 년 후 미국에 대한 경제적 접근</v>
      </c>
      <c r="D268" s="2" t="s">
        <v>668</v>
      </c>
      <c r="E268" s="2" t="str">
        <f ca="1">IFERROR(__xludf.DUMMYFUNCTION("GOOGLETRANSLATE(D268,""vi"",""ko"")"),"2022 년 5 월 23 일")</f>
        <v>2022 년 5 월 23 일</v>
      </c>
      <c r="F268" s="3" t="s">
        <v>686</v>
      </c>
      <c r="H268" s="2"/>
    </row>
    <row r="269" spans="1:8" ht="15.75" customHeight="1" x14ac:dyDescent="0.3">
      <c r="A269" s="1">
        <v>267</v>
      </c>
      <c r="B269" s="2" t="s">
        <v>687</v>
      </c>
      <c r="C269" s="2" t="str">
        <f ca="1">IFERROR(__xludf.DUMMYFUNCTION("GOOGLETRANSLATE(B269,""vi"",""ko"")"),"휘발유 가격은 리터당 30,500 VND를 초과합니다")</f>
        <v>휘발유 가격은 리터당 30,500 VND를 초과합니다</v>
      </c>
      <c r="D269" s="2" t="s">
        <v>668</v>
      </c>
      <c r="E269" s="2" t="str">
        <f ca="1">IFERROR(__xludf.DUMMYFUNCTION("GOOGLETRANSLATE(D269,""vi"",""ko"")"),"2022 년 5 월 23 일")</f>
        <v>2022 년 5 월 23 일</v>
      </c>
      <c r="F269" s="3" t="s">
        <v>688</v>
      </c>
      <c r="H269" s="2"/>
    </row>
    <row r="270" spans="1:8" ht="15.75" customHeight="1" x14ac:dyDescent="0.3">
      <c r="A270" s="1">
        <v>268</v>
      </c>
      <c r="B270" s="2" t="s">
        <v>689</v>
      </c>
      <c r="C270" s="2" t="str">
        <f ca="1">IFERROR(__xludf.DUMMYFUNCTION("GOOGLETRANSLATE(B270,""vi"",""ko"")"),"Tan Hoang Minh의 두 비즈니스는 Dong Dong을 빚지고 있습니다.")</f>
        <v>Tan Hoang Minh의 두 비즈니스는 Dong Dong을 빚지고 있습니다.</v>
      </c>
      <c r="D270" s="2" t="s">
        <v>668</v>
      </c>
      <c r="E270" s="2" t="str">
        <f ca="1">IFERROR(__xludf.DUMMYFUNCTION("GOOGLETRANSLATE(D270,""vi"",""ko"")"),"2022 년 5 월 23 일")</f>
        <v>2022 년 5 월 23 일</v>
      </c>
      <c r="F270" s="3" t="s">
        <v>690</v>
      </c>
      <c r="H270" s="2"/>
    </row>
    <row r="271" spans="1:8" ht="15.75" customHeight="1" x14ac:dyDescent="0.3">
      <c r="A271" s="1">
        <v>269</v>
      </c>
      <c r="B271" s="2" t="s">
        <v>691</v>
      </c>
      <c r="C271" s="2" t="str">
        <f ca="1">IFERROR(__xludf.DUMMYFUNCTION("GOOGLETRANSLATE(B271,""vi"",""ko"")"),"경제위원회 : 주가 운영, 자본 증가가 점점 더 정교 해지고 있습니다.")</f>
        <v>경제위원회 : 주가 운영, 자본 증가가 점점 더 정교 해지고 있습니다.</v>
      </c>
      <c r="D271" s="2" t="s">
        <v>668</v>
      </c>
      <c r="E271" s="2" t="str">
        <f ca="1">IFERROR(__xludf.DUMMYFUNCTION("GOOGLETRANSLATE(D271,""vi"",""ko"")"),"2022 년 5 월 23 일")</f>
        <v>2022 년 5 월 23 일</v>
      </c>
      <c r="F271" s="3" t="s">
        <v>692</v>
      </c>
      <c r="H271" s="2"/>
    </row>
    <row r="272" spans="1:8" ht="15.75" customHeight="1" x14ac:dyDescent="0.3">
      <c r="A272" s="1">
        <v>270</v>
      </c>
      <c r="B272" s="2" t="s">
        <v>693</v>
      </c>
      <c r="C272" s="2" t="str">
        <f ca="1">IFERROR(__xludf.DUMMYFUNCTION("GOOGLETRANSLATE(B272,""vi"",""ko"")"),"생명 보험은 청소년의 재정 계획에 있어야합니다.")</f>
        <v>생명 보험은 청소년의 재정 계획에 있어야합니다.</v>
      </c>
      <c r="D272" s="2" t="s">
        <v>668</v>
      </c>
      <c r="E272" s="2" t="str">
        <f ca="1">IFERROR(__xludf.DUMMYFUNCTION("GOOGLETRANSLATE(D272,""vi"",""ko"")"),"2022 년 5 월 23 일")</f>
        <v>2022 년 5 월 23 일</v>
      </c>
      <c r="F272" s="3" t="s">
        <v>694</v>
      </c>
      <c r="H272" s="2"/>
    </row>
    <row r="273" spans="1:8" ht="15.75" customHeight="1" x14ac:dyDescent="0.3">
      <c r="A273" s="1">
        <v>271</v>
      </c>
      <c r="B273" s="2" t="s">
        <v>695</v>
      </c>
      <c r="C273" s="2" t="str">
        <f ca="1">IFERROR(__xludf.DUMMYFUNCTION("GOOGLETRANSLATE(B273,""vi"",""ko"")"),"부총리 : GDP 목표는 6-6.5% 증가했습니다.")</f>
        <v>부총리 : GDP 목표는 6-6.5% 증가했습니다.</v>
      </c>
      <c r="D273" s="2" t="s">
        <v>668</v>
      </c>
      <c r="E273" s="2" t="str">
        <f ca="1">IFERROR(__xludf.DUMMYFUNCTION("GOOGLETRANSLATE(D273,""vi"",""ko"")"),"2022 년 5 월 23 일")</f>
        <v>2022 년 5 월 23 일</v>
      </c>
      <c r="F273" s="3" t="s">
        <v>696</v>
      </c>
      <c r="H273" s="2"/>
    </row>
    <row r="274" spans="1:8" ht="15.75" customHeight="1" x14ac:dyDescent="0.3">
      <c r="A274" s="1">
        <v>272</v>
      </c>
      <c r="B274" s="2" t="s">
        <v>697</v>
      </c>
      <c r="C274" s="2" t="str">
        <f ca="1">IFERROR(__xludf.DUMMYFUNCTION("GOOGLETRANSLATE(B274,""vi"",""ko"")"),"우크라이나는 올해 세계 경제 포럼의 초점이 될 것입니다.")</f>
        <v>우크라이나는 올해 세계 경제 포럼의 초점이 될 것입니다.</v>
      </c>
      <c r="D274" s="2" t="s">
        <v>668</v>
      </c>
      <c r="E274" s="2" t="str">
        <f ca="1">IFERROR(__xludf.DUMMYFUNCTION("GOOGLETRANSLATE(D274,""vi"",""ko"")"),"2022 년 5 월 23 일")</f>
        <v>2022 년 5 월 23 일</v>
      </c>
      <c r="F274" s="3" t="s">
        <v>698</v>
      </c>
      <c r="H274" s="2"/>
    </row>
    <row r="275" spans="1:8" ht="15.75" customHeight="1" x14ac:dyDescent="0.3">
      <c r="A275" s="1">
        <v>273</v>
      </c>
      <c r="B275" s="2" t="s">
        <v>699</v>
      </c>
      <c r="C275" s="2" t="str">
        <f ca="1">IFERROR(__xludf.DUMMYFUNCTION("GOOGLETRANSLATE(B275,""vi"",""ko"")"),"7 억 Vnd가 집에서 빌려야합니까?")</f>
        <v>7 억 Vnd가 집에서 빌려야합니까?</v>
      </c>
      <c r="D275" s="2" t="s">
        <v>668</v>
      </c>
      <c r="E275" s="2" t="str">
        <f ca="1">IFERROR(__xludf.DUMMYFUNCTION("GOOGLETRANSLATE(D275,""vi"",""ko"")"),"2022 년 5 월 23 일")</f>
        <v>2022 년 5 월 23 일</v>
      </c>
      <c r="F275" s="3" t="s">
        <v>700</v>
      </c>
      <c r="H275" s="2"/>
    </row>
    <row r="276" spans="1:8" ht="15.75" customHeight="1" x14ac:dyDescent="0.3">
      <c r="A276" s="1">
        <v>274</v>
      </c>
      <c r="B276" s="2" t="s">
        <v>701</v>
      </c>
      <c r="C276" s="2" t="str">
        <f ca="1">IFERROR(__xludf.DUMMYFUNCTION("GOOGLETRANSLATE(B276,""vi"",""ko"")"),"골드 바는 PNJ 이익이 급격히 증가하는 데 도움이됩니다")</f>
        <v>골드 바는 PNJ 이익이 급격히 증가하는 데 도움이됩니다</v>
      </c>
      <c r="D276" s="2" t="s">
        <v>668</v>
      </c>
      <c r="E276" s="2" t="str">
        <f ca="1">IFERROR(__xludf.DUMMYFUNCTION("GOOGLETRANSLATE(D276,""vi"",""ko"")"),"2022 년 5 월 23 일")</f>
        <v>2022 년 5 월 23 일</v>
      </c>
      <c r="F276" s="3" t="s">
        <v>702</v>
      </c>
      <c r="H276" s="2"/>
    </row>
    <row r="277" spans="1:8" ht="15.75" customHeight="1" x14ac:dyDescent="0.3">
      <c r="A277" s="1">
        <v>275</v>
      </c>
      <c r="B277" s="2" t="s">
        <v>703</v>
      </c>
      <c r="C277" s="2" t="str">
        <f ca="1">IFERROR(__xludf.DUMMYFUNCTION("GOOGLETRANSLATE(B277,""vi"",""ko"")"),"증권 유동성이 깊게 감소하면 '쉬운 -대'자본 흐름 때문일 수 있습니다.")</f>
        <v>증권 유동성이 깊게 감소하면 '쉬운 -대'자본 흐름 때문일 수 있습니다.</v>
      </c>
      <c r="D277" s="2" t="s">
        <v>668</v>
      </c>
      <c r="E277" s="2" t="str">
        <f ca="1">IFERROR(__xludf.DUMMYFUNCTION("GOOGLETRANSLATE(D277,""vi"",""ko"")"),"2022 년 5 월 23 일")</f>
        <v>2022 년 5 월 23 일</v>
      </c>
      <c r="F277" s="3" t="s">
        <v>704</v>
      </c>
      <c r="H277" s="2"/>
    </row>
    <row r="278" spans="1:8" ht="15.75" customHeight="1" x14ac:dyDescent="0.3">
      <c r="A278" s="1">
        <v>276</v>
      </c>
      <c r="B278" s="2" t="s">
        <v>705</v>
      </c>
      <c r="C278" s="2" t="str">
        <f ca="1">IFERROR(__xludf.DUMMYFUNCTION("GOOGLETRANSLATE(B278,""vi"",""ko"")"),"전 세계에는 매일 새로운 억만 장자가 있습니다.")</f>
        <v>전 세계에는 매일 새로운 억만 장자가 있습니다.</v>
      </c>
      <c r="D278" s="2" t="s">
        <v>668</v>
      </c>
      <c r="E278" s="2" t="str">
        <f ca="1">IFERROR(__xludf.DUMMYFUNCTION("GOOGLETRANSLATE(D278,""vi"",""ko"")"),"2022 년 5 월 23 일")</f>
        <v>2022 년 5 월 23 일</v>
      </c>
      <c r="F278" s="3" t="s">
        <v>706</v>
      </c>
      <c r="H278" s="2"/>
    </row>
    <row r="279" spans="1:8" ht="15.75" customHeight="1" x14ac:dyDescent="0.3">
      <c r="A279" s="1">
        <v>277</v>
      </c>
      <c r="B279" s="2" t="s">
        <v>707</v>
      </c>
      <c r="C279" s="2" t="str">
        <f ca="1">IFERROR(__xludf.DUMMYFUNCTION("GOOGLETRANSLATE(B279,""vi"",""ko"")"),"Myvib는 베트남에서 최고의 모바일 뱅킹 응용 프로그램을 받았습니다")</f>
        <v>Myvib는 베트남에서 최고의 모바일 뱅킹 응용 프로그램을 받았습니다</v>
      </c>
      <c r="D279" s="2" t="s">
        <v>668</v>
      </c>
      <c r="E279" s="2" t="str">
        <f ca="1">IFERROR(__xludf.DUMMYFUNCTION("GOOGLETRANSLATE(D279,""vi"",""ko"")"),"2022 년 5 월 23 일")</f>
        <v>2022 년 5 월 23 일</v>
      </c>
      <c r="F279" s="3" t="s">
        <v>708</v>
      </c>
      <c r="H279" s="2"/>
    </row>
    <row r="280" spans="1:8" ht="15.75" customHeight="1" x14ac:dyDescent="0.3">
      <c r="A280" s="1">
        <v>278</v>
      </c>
      <c r="B280" s="2" t="s">
        <v>709</v>
      </c>
      <c r="C280" s="2" t="str">
        <f ca="1">IFERROR(__xludf.DUMMYFUNCTION("GOOGLETRANSLATE(B280,""vi"",""ko"")"),"Apple의 비 치나 생산을 다양 화하려는 의도는 무엇입니까?")</f>
        <v>Apple의 비 치나 생산을 다양 화하려는 의도는 무엇입니까?</v>
      </c>
      <c r="D280" s="2" t="s">
        <v>710</v>
      </c>
      <c r="E280" s="2" t="str">
        <f ca="1">IFERROR(__xludf.DUMMYFUNCTION("GOOGLETRANSLATE(D280,""vi"",""ko"")"),"2022 년 5 월 22 일")</f>
        <v>2022 년 5 월 22 일</v>
      </c>
      <c r="F280" s="3" t="s">
        <v>711</v>
      </c>
      <c r="H280" s="2"/>
    </row>
    <row r="281" spans="1:8" ht="15.75" customHeight="1" x14ac:dyDescent="0.3">
      <c r="A281" s="1">
        <v>279</v>
      </c>
      <c r="B281" s="2" t="s">
        <v>712</v>
      </c>
      <c r="C281" s="2" t="str">
        <f ca="1">IFERROR(__xludf.DUMMYFUNCTION("GOOGLETRANSLATE(B281,""vi"",""ko"")"),"부동산 노출 감속 징후")</f>
        <v>부동산 노출 감속 징후</v>
      </c>
      <c r="D281" s="2" t="s">
        <v>710</v>
      </c>
      <c r="E281" s="2" t="str">
        <f ca="1">IFERROR(__xludf.DUMMYFUNCTION("GOOGLETRANSLATE(D281,""vi"",""ko"")"),"2022 년 5 월 22 일")</f>
        <v>2022 년 5 월 22 일</v>
      </c>
      <c r="F281" s="3" t="s">
        <v>713</v>
      </c>
      <c r="H281" s="2"/>
    </row>
    <row r="282" spans="1:8" ht="15.75" customHeight="1" x14ac:dyDescent="0.3">
      <c r="A282" s="1">
        <v>280</v>
      </c>
      <c r="B282" s="2" t="s">
        <v>714</v>
      </c>
      <c r="C282" s="2" t="str">
        <f ca="1">IFERROR(__xludf.DUMMYFUNCTION("GOOGLETRANSLATE(B282,""vi"",""ko"")"),"부총리는 Wef Davos 2022에서 베트남을위한 기회를 찾았습니다.")</f>
        <v>부총리는 Wef Davos 2022에서 베트남을위한 기회를 찾았습니다.</v>
      </c>
      <c r="D282" s="2" t="s">
        <v>710</v>
      </c>
      <c r="E282" s="2" t="str">
        <f ca="1">IFERROR(__xludf.DUMMYFUNCTION("GOOGLETRANSLATE(D282,""vi"",""ko"")"),"2022 년 5 월 22 일")</f>
        <v>2022 년 5 월 22 일</v>
      </c>
      <c r="F282" s="3" t="s">
        <v>715</v>
      </c>
      <c r="H282" s="2"/>
    </row>
    <row r="283" spans="1:8" ht="15.75" customHeight="1" x14ac:dyDescent="0.3">
      <c r="A283" s="1">
        <v>281</v>
      </c>
      <c r="B283" s="2" t="s">
        <v>716</v>
      </c>
      <c r="C283" s="2" t="str">
        <f ca="1">IFERROR(__xludf.DUMMYFUNCTION("GOOGLETRANSLATE(B283,""vi"",""ko"")"),"현지 사람들이 먼저 땅을 경매하기 전에 먼저")</f>
        <v>현지 사람들이 먼저 땅을 경매하기 전에 먼저</v>
      </c>
      <c r="D283" s="2" t="s">
        <v>710</v>
      </c>
      <c r="E283" s="2" t="str">
        <f ca="1">IFERROR(__xludf.DUMMYFUNCTION("GOOGLETRANSLATE(D283,""vi"",""ko"")"),"2022 년 5 월 22 일")</f>
        <v>2022 년 5 월 22 일</v>
      </c>
      <c r="F283" s="3" t="s">
        <v>717</v>
      </c>
      <c r="H283" s="2"/>
    </row>
    <row r="284" spans="1:8" ht="15.75" customHeight="1" x14ac:dyDescent="0.3">
      <c r="A284" s="1">
        <v>282</v>
      </c>
      <c r="B284" s="2" t="s">
        <v>718</v>
      </c>
      <c r="C284" s="2" t="str">
        <f ca="1">IFERROR(__xludf.DUMMYFUNCTION("GOOGLETRANSLATE(B284,""vi"",""ko"")"),"Tianjin은 발굴 주식을 판매합니다")</f>
        <v>Tianjin은 발굴 주식을 판매합니다</v>
      </c>
      <c r="D284" s="2" t="s">
        <v>710</v>
      </c>
      <c r="E284" s="2" t="str">
        <f ca="1">IFERROR(__xludf.DUMMYFUNCTION("GOOGLETRANSLATE(D284,""vi"",""ko"")"),"2022 년 5 월 22 일")</f>
        <v>2022 년 5 월 22 일</v>
      </c>
      <c r="F284" s="3" t="s">
        <v>719</v>
      </c>
      <c r="H284" s="2"/>
    </row>
    <row r="285" spans="1:8" ht="15.75" customHeight="1" x14ac:dyDescent="0.3">
      <c r="A285" s="1">
        <v>283</v>
      </c>
      <c r="B285" s="2" t="s">
        <v>720</v>
      </c>
      <c r="C285" s="2" t="str">
        <f ca="1">IFERROR(__xludf.DUMMYFUNCTION("GOOGLETRANSLATE(B285,""vi"",""ko"")"),"나머지 Control Board of FLC 회원이 사임했습니다")</f>
        <v>나머지 Control Board of FLC 회원이 사임했습니다</v>
      </c>
      <c r="D285" s="2" t="s">
        <v>710</v>
      </c>
      <c r="E285" s="2" t="str">
        <f ca="1">IFERROR(__xludf.DUMMYFUNCTION("GOOGLETRANSLATE(D285,""vi"",""ko"")"),"2022 년 5 월 22 일")</f>
        <v>2022 년 5 월 22 일</v>
      </c>
      <c r="F285" s="3" t="s">
        <v>721</v>
      </c>
      <c r="G285" s="2" t="s">
        <v>722</v>
      </c>
      <c r="H285" s="2" t="str">
        <f ca="1">IFERROR(__xludf.DUMMYFUNCTION("GOOGLETRANSLATE(G285,""vi"",""ko"")"),"   FLC Group의 이사회는 최근 회의 근처의 회의에서 감독위원회 의원을 해고하기 위해 FLC 그룹 총회에보고하고 제출할 서면 문서를 발표했습니다. . 특히 Nguyen Dang Vu는 감독위원회 위원의 직책에 신청서를 이사회에 보냈습니다. 신청서가 사임 한 경우, FLC의 감독위원회는 지난 4 월 15 일로 인해 아무도 없을 것입니다. Nguyen Chi Cuong 씨와 Phan Thi Bich Phuong은이 직책의 사임을 제출했습니다. Tri"&amp;"nh van Quyet 씨가 증권 정보를 조작하고 숨기는 혐의로 체포 된 후, Huong Tran Kieu Dung 씨 - 이사회 부회장은 Quyet 씨의 공범자 혐의로 체포되었습니다. 3 월 31 일부터 주주 총회와 이사회가 새로운 결정을 내릴 때까지 FLC 회장의 역할을 수행하십시오. 현재 Thang 씨 외에도이 기업의 이사회에는 2 명의 회원, Bui Hai Huyen 총재 및 La Quy Hien 부국장이 있습니다. 가까운 시일 내에 FLC는 비"&amp;"정상적인 주주들의 회의를 이사회와 감독위원회의 선출 된 회원들에게 소집 할 것입니다. 비정상적인 회의에 참석하는 주주들에게 권리를 마감하는 마지막 날은 9/5였습니다. 그러나 FLC는 날짜와 장소를 마감하지 않았으며 다음 주주들에게 통지 할 것이라고 밝혔다. 현재 FLC는 추가 후보자 목록을 이사회 및 감독위원회에 발표하지 않았습니다. FLC Group은 최근 규정 된대로 필요한 정보를 게시하지 않은 것에 대해 VND ​​1 억 달러의 벌금을 물었습니다"&amp;". 구체적으로, FLC는 2021 년 감사 및 연례 보고서 연례 보고서 2021에서 주 증권위원회 시스템과 HOSE (Ho Chi Minh Stock Exchange) 재무 제표 웹 사이트에 게시하지 않았습니다. Hose는 FLC에 서면 알림을 발행했습니다. 재무 제표이지만 그룹은 감사 회사가 제출을 연기하지 않았다고 밝혔다. 구체적으로, Dat Viet Auditing -Consulting Co., Ltd.는 FLC 2021 재무 제표의 감사 단위로 "&amp;"선정되었습니다. 그러나 올해 3 월 30 일, 주 증권위원회 (State Securities Commission)는 감사 대중의 증권 분야, 베트남 토지 컨설팅에 대한 대중의 이익을 통해이 장치 감사 승인 상태를 중단하기로 결정했습니다. 따라서 FLC의 2021 감사 재무 제표는 제 시간에 발행 및 게시되지 않았습니다. FLC는이 그룹이 지난 5 월 12 일부터 2021 년에 재무 제표를 감사하기 위해 주 증권위원회 (State Securities Co"&amp;"mmission)가 승인 한 목록에서 새로운 감사 장치를 긴급히 찾을 것이라고 말했다. FLC의 가격은 VND 6,720/Share로, 연초에 달성 된 최고 가격에 비해 약 70% 하락합니다. 2022 년 첫 3 개월의 비즈니스 결과와 관련하여 FLC는 1,085 억 5 천만 VND에 도달했으며, 같은 기간 2021 년에 비해 50% 이상 감소했습니다. 모든 곳은 2016 년부터 현재 까지이 그룹의 1/4에서 가장 낮은 수준입니다. 판매 된 상품 비용도"&amp;" 작년 같은 기간에 비해 54% 감소했지만, 매출이 급격히 감소했기 때문에 FLC는 1 분기에 거의 1,080 억 VND의 총 이익과 달리 미화 143 억 달러를 잃었습니다. 금융 비용은 1,610 억 동으로, 같은 기간에 거의 3 배 증가한이자 비용 증가와 투자 제공으로 인해이 그룹이 비즈니스 활동에서 더 깊어집니다. 또한 FLC는 공동 벤처 회사에 대한 투자로 인해 2,650 억 동의 손실을 입었고 지난해 지난 1 분기 에이 품목은 거의 180 억 "&amp;"동생이었습니다. 다른 유형의 비용을 공제 한 후 FLC는 세금 손실 후 4,600 억 동의 손실을 발표 한 반면, 같은 이익 기간은 약 430 억 Dong이며, 한 달에 약 1,550 억 동의 손실과 동등한 동등한 동등한 동금입니다. 3 월 말부터 Trinh Van Quyet 씨 - 전 FLC 그룹 회장이 주식 시장을 조작하기 위해 구금 된 후 FLC 주식은 지속적으로 감소하고 있습니다. 5 월 20 일 마감 세션에서 FLC의 가격은 VND 6,720/"&amp;"주에서 올해 초에 달성 한 최고 가격에 비해 약 70% 하락했습니다.")</f>
        <v xml:space="preserve">   FLC Group의 이사회는 최근 회의 근처의 회의에서 감독위원회 의원을 해고하기 위해 FLC 그룹 총회에보고하고 제출할 서면 문서를 발표했습니다. . 특히 Nguyen Dang Vu는 감독위원회 위원의 직책에 신청서를 이사회에 보냈습니다. 신청서가 사임 한 경우, FLC의 감독위원회는 지난 4 월 15 일로 인해 아무도 없을 것입니다. Nguyen Chi Cuong 씨와 Phan Thi Bich Phuong은이 직책의 사임을 제출했습니다. Trinh van Quyet 씨가 증권 정보를 조작하고 숨기는 혐의로 체포 된 후, Huong Tran Kieu Dung 씨 - 이사회 부회장은 Quyet 씨의 공범자 혐의로 체포되었습니다. 3 월 31 일부터 주주 총회와 이사회가 새로운 결정을 내릴 때까지 FLC 회장의 역할을 수행하십시오. 현재 Thang 씨 외에도이 기업의 이사회에는 2 명의 회원, Bui Hai Huyen 총재 및 La Quy Hien 부국장이 있습니다. 가까운 시일 내에 FLC는 비정상적인 주주들의 회의를 이사회와 감독위원회의 선출 된 회원들에게 소집 할 것입니다. 비정상적인 회의에 참석하는 주주들에게 권리를 마감하는 마지막 날은 9/5였습니다. 그러나 FLC는 날짜와 장소를 마감하지 않았으며 다음 주주들에게 통지 할 것이라고 밝혔다. 현재 FLC는 추가 후보자 목록을 이사회 및 감독위원회에 발표하지 않았습니다. FLC Group은 최근 규정 된대로 필요한 정보를 게시하지 않은 것에 대해 VND ​​1 억 달러의 벌금을 물었습니다. 구체적으로, FLC는 2021 년 감사 및 연례 보고서 연례 보고서 2021에서 주 증권위원회 시스템과 HOSE (Ho Chi Minh Stock Exchange) 재무 제표 웹 사이트에 게시하지 않았습니다. Hose는 FLC에 서면 알림을 발행했습니다. 재무 제표이지만 그룹은 감사 회사가 제출을 연기하지 않았다고 밝혔다. 구체적으로, Dat Viet Auditing -Consulting Co., Ltd.는 FLC 2021 재무 제표의 감사 단위로 선정되었습니다. 그러나 올해 3 월 30 일, 주 증권위원회 (State Securities Commission)는 감사 대중의 증권 분야, 베트남 토지 컨설팅에 대한 대중의 이익을 통해이 장치 감사 승인 상태를 중단하기로 결정했습니다. 따라서 FLC의 2021 감사 재무 제표는 제 시간에 발행 및 게시되지 않았습니다. FLC는이 그룹이 지난 5 월 12 일부터 2021 년에 재무 제표를 감사하기 위해 주 증권위원회 (State Securities Commission)가 승인 한 목록에서 새로운 감사 장치를 긴급히 찾을 것이라고 말했다. FLC의 가격은 VND 6,720/Share로, 연초에 달성 된 최고 가격에 비해 약 70% 하락합니다. 2022 년 첫 3 개월의 비즈니스 결과와 관련하여 FLC는 1,085 억 5 천만 VND에 도달했으며, 같은 기간 2021 년에 비해 50% 이상 감소했습니다. 모든 곳은 2016 년부터 현재 까지이 그룹의 1/4에서 가장 낮은 수준입니다. 판매 된 상품 비용도 작년 같은 기간에 비해 54% 감소했지만, 매출이 급격히 감소했기 때문에 FLC는 1 분기에 거의 1,080 억 VND의 총 이익과 달리 미화 143 억 달러를 잃었습니다. 금융 비용은 1,610 억 동으로, 같은 기간에 거의 3 배 증가한이자 비용 증가와 투자 제공으로 인해이 그룹이 비즈니스 활동에서 더 깊어집니다. 또한 FLC는 공동 벤처 회사에 대한 투자로 인해 2,650 억 동의 손실을 입었고 지난해 지난 1 분기 에이 품목은 거의 180 억 동생이었습니다. 다른 유형의 비용을 공제 한 후 FLC는 세금 손실 후 4,600 억 동의 손실을 발표 한 반면, 같은 이익 기간은 약 430 억 Dong이며, 한 달에 약 1,550 억 동의 손실과 동등한 동등한 동등한 동금입니다. 3 월 말부터 Trinh Van Quyet 씨 - 전 FLC 그룹 회장이 주식 시장을 조작하기 위해 구금 된 후 FLC 주식은 지속적으로 감소하고 있습니다. 5 월 20 일 마감 세션에서 FLC의 가격은 VND 6,720/주에서 올해 초에 달성 한 최고 가격에 비해 약 70% 하락했습니다.</v>
      </c>
    </row>
    <row r="286" spans="1:8" ht="15.75" customHeight="1" x14ac:dyDescent="0.3">
      <c r="A286" s="1">
        <v>284</v>
      </c>
      <c r="B286" s="2" t="s">
        <v>723</v>
      </c>
      <c r="C286" s="2" t="str">
        <f ca="1">IFERROR(__xludf.DUMMYFUNCTION("GOOGLETRANSLATE(B286,""vi"",""ko"")"),"Fe Credit 보상 베트남 여성 축구 30 억")</f>
        <v>Fe Credit 보상 베트남 여성 축구 30 억</v>
      </c>
      <c r="D286" s="2" t="s">
        <v>710</v>
      </c>
      <c r="E286" s="2" t="str">
        <f ca="1">IFERROR(__xludf.DUMMYFUNCTION("GOOGLETRANSLATE(D286,""vi"",""ko"")"),"2022 년 5 월 22 일")</f>
        <v>2022 년 5 월 22 일</v>
      </c>
      <c r="F286" s="3" t="s">
        <v>724</v>
      </c>
      <c r="H286" s="2"/>
    </row>
    <row r="287" spans="1:8" ht="15.75" customHeight="1" x14ac:dyDescent="0.3">
      <c r="A287" s="1">
        <v>285</v>
      </c>
      <c r="B287" s="2" t="s">
        <v>725</v>
      </c>
      <c r="C287" s="2" t="str">
        <f ca="1">IFERROR(__xludf.DUMMYFUNCTION("GOOGLETRANSLATE(B287,""vi"",""ko"")"),"FLC는 이사회의 두 구성원에게 투표합니다.")</f>
        <v>FLC는 이사회의 두 구성원에게 투표합니다.</v>
      </c>
      <c r="D287" s="2" t="s">
        <v>710</v>
      </c>
      <c r="E287" s="2" t="str">
        <f ca="1">IFERROR(__xludf.DUMMYFUNCTION("GOOGLETRANSLATE(D287,""vi"",""ko"")"),"2022 년 5 월 22 일")</f>
        <v>2022 년 5 월 22 일</v>
      </c>
      <c r="F287" s="3" t="s">
        <v>726</v>
      </c>
      <c r="H287" s="2"/>
    </row>
    <row r="288" spans="1:8" ht="15.75" customHeight="1" x14ac:dyDescent="0.3">
      <c r="A288" s="1">
        <v>286</v>
      </c>
      <c r="B288" s="2" t="s">
        <v>727</v>
      </c>
      <c r="C288" s="2" t="str">
        <f ca="1">IFERROR(__xludf.DUMMYFUNCTION("GOOGLETRANSLATE(B288,""vi"",""ko"")"),"'사람들은 스타트 업이 투자를 유치하는 데 도움이되는 중요한 요소입니다'")</f>
        <v>'사람들은 스타트 업이 투자를 유치하는 데 도움이되는 중요한 요소입니다'</v>
      </c>
      <c r="D288" s="2" t="s">
        <v>710</v>
      </c>
      <c r="E288" s="2" t="str">
        <f ca="1">IFERROR(__xludf.DUMMYFUNCTION("GOOGLETRANSLATE(D288,""vi"",""ko"")"),"2022 년 5 월 22 일")</f>
        <v>2022 년 5 월 22 일</v>
      </c>
      <c r="F288" s="3" t="s">
        <v>728</v>
      </c>
      <c r="H288" s="2"/>
    </row>
    <row r="289" spans="1:8" ht="15.75" customHeight="1" x14ac:dyDescent="0.3">
      <c r="A289" s="1">
        <v>287</v>
      </c>
      <c r="B289" s="2" t="s">
        <v>729</v>
      </c>
      <c r="C289" s="2" t="str">
        <f ca="1">IFERROR(__xludf.DUMMYFUNCTION("GOOGLETRANSLATE(B289,""vi"",""ko"")"),"생산을 '당신의 국가'로 이전하는 추세")</f>
        <v>생산을 '당신의 국가'로 이전하는 추세</v>
      </c>
      <c r="D289" s="2" t="s">
        <v>710</v>
      </c>
      <c r="E289" s="2" t="str">
        <f ca="1">IFERROR(__xludf.DUMMYFUNCTION("GOOGLETRANSLATE(D289,""vi"",""ko"")"),"2022 년 5 월 22 일")</f>
        <v>2022 년 5 월 22 일</v>
      </c>
      <c r="F289" s="3" t="s">
        <v>730</v>
      </c>
      <c r="H289" s="2"/>
    </row>
    <row r="290" spans="1:8" ht="15.75" customHeight="1" x14ac:dyDescent="0.3">
      <c r="A290" s="1">
        <v>288</v>
      </c>
      <c r="B290" s="2" t="s">
        <v>731</v>
      </c>
      <c r="C290" s="2" t="str">
        <f ca="1">IFERROR(__xludf.DUMMYFUNCTION("GOOGLETRANSLATE(B290,""vi"",""ko"")"),"부동산 중개의 반향 및 시험")</f>
        <v>부동산 중개의 반향 및 시험</v>
      </c>
      <c r="D290" s="2" t="s">
        <v>710</v>
      </c>
      <c r="E290" s="2" t="str">
        <f ca="1">IFERROR(__xludf.DUMMYFUNCTION("GOOGLETRANSLATE(D290,""vi"",""ko"")"),"2022 년 5 월 22 일")</f>
        <v>2022 년 5 월 22 일</v>
      </c>
      <c r="F290" s="3" t="s">
        <v>732</v>
      </c>
      <c r="H290" s="2"/>
    </row>
    <row r="291" spans="1:8" ht="15.75" customHeight="1" x14ac:dyDescent="0.3">
      <c r="A291" s="1">
        <v>289</v>
      </c>
      <c r="B291" s="2" t="s">
        <v>733</v>
      </c>
      <c r="C291" s="2" t="str">
        <f ca="1">IFERROR(__xludf.DUMMYFUNCTION("GOOGLETRANSLATE(B291,""vi"",""ko"")"),"‘중국에서 만든’항공기 - 중국의 항공 시장을 다시 살펴보기위한 야망")</f>
        <v>‘중국에서 만든’항공기 - 중국의 항공 시장을 다시 살펴보기위한 야망</v>
      </c>
      <c r="D291" s="2" t="s">
        <v>710</v>
      </c>
      <c r="E291" s="2" t="str">
        <f ca="1">IFERROR(__xludf.DUMMYFUNCTION("GOOGLETRANSLATE(D291,""vi"",""ko"")"),"2022 년 5 월 22 일")</f>
        <v>2022 년 5 월 22 일</v>
      </c>
      <c r="F291" s="3" t="s">
        <v>734</v>
      </c>
      <c r="H291" s="2"/>
    </row>
    <row r="292" spans="1:8" ht="15.75" customHeight="1" x14ac:dyDescent="0.3">
      <c r="A292" s="1">
        <v>290</v>
      </c>
      <c r="B292" s="2" t="s">
        <v>735</v>
      </c>
      <c r="C292" s="2" t="str">
        <f ca="1">IFERROR(__xludf.DUMMYFUNCTION("GOOGLETRANSLATE(B292,""vi"",""ko"")"),"국내 차량은 특별 소비세를 위해 연장됩니다")</f>
        <v>국내 차량은 특별 소비세를 위해 연장됩니다</v>
      </c>
      <c r="D292" s="2" t="s">
        <v>710</v>
      </c>
      <c r="E292" s="2" t="str">
        <f ca="1">IFERROR(__xludf.DUMMYFUNCTION("GOOGLETRANSLATE(D292,""vi"",""ko"")"),"2022 년 5 월 22 일")</f>
        <v>2022 년 5 월 22 일</v>
      </c>
      <c r="F292" s="3" t="s">
        <v>736</v>
      </c>
      <c r="H292" s="2"/>
    </row>
    <row r="293" spans="1:8" ht="15.75" customHeight="1" x14ac:dyDescent="0.3">
      <c r="A293" s="1">
        <v>291</v>
      </c>
      <c r="B293" s="2" t="s">
        <v>737</v>
      </c>
      <c r="C293" s="2" t="str">
        <f ca="1">IFERROR(__xludf.DUMMYFUNCTION("GOOGLETRANSLATE(B293,""vi"",""ko"")"),"노인을위한 생명 보험을 구매할 때 주목하십시오")</f>
        <v>노인을위한 생명 보험을 구매할 때 주목하십시오</v>
      </c>
      <c r="D293" s="2" t="s">
        <v>738</v>
      </c>
      <c r="E293" s="2" t="str">
        <f ca="1">IFERROR(__xludf.DUMMYFUNCTION("GOOGLETRANSLATE(D293,""vi"",""ko"")"),"2022 년 5 월 21 일")</f>
        <v>2022 년 5 월 21 일</v>
      </c>
      <c r="F293" s="3" t="s">
        <v>739</v>
      </c>
      <c r="H293" s="2"/>
    </row>
    <row r="294" spans="1:8" ht="15.75" customHeight="1" x14ac:dyDescent="0.3">
      <c r="A294" s="1">
        <v>292</v>
      </c>
      <c r="B294" s="2" t="s">
        <v>740</v>
      </c>
      <c r="C294" s="2" t="str">
        <f ca="1">IFERROR(__xludf.DUMMYFUNCTION("GOOGLETRANSLATE(B294,""vi"",""ko"")"),"APEC 블록에서 지속 가능한 경제가 가속화됩니다")</f>
        <v>APEC 블록에서 지속 가능한 경제가 가속화됩니다</v>
      </c>
      <c r="D294" s="2" t="s">
        <v>738</v>
      </c>
      <c r="E294" s="2" t="str">
        <f ca="1">IFERROR(__xludf.DUMMYFUNCTION("GOOGLETRANSLATE(D294,""vi"",""ko"")"),"2022 년 5 월 21 일")</f>
        <v>2022 년 5 월 21 일</v>
      </c>
      <c r="F294" s="3" t="s">
        <v>741</v>
      </c>
      <c r="H294" s="2"/>
    </row>
    <row r="295" spans="1:8" ht="15.75" customHeight="1" x14ac:dyDescent="0.3">
      <c r="A295" s="1">
        <v>293</v>
      </c>
      <c r="B295" s="2" t="s">
        <v>742</v>
      </c>
      <c r="C295" s="2" t="str">
        <f ca="1">IFERROR(__xludf.DUMMYFUNCTION("GOOGLETRANSLATE(B295,""vi"",""ko"")"),"17 명의 부처와 중앙 기관은 공공 투자 자본을 지출하지 않았습니다.")</f>
        <v>17 명의 부처와 중앙 기관은 공공 투자 자본을 지출하지 않았습니다.</v>
      </c>
      <c r="D295" s="2" t="s">
        <v>738</v>
      </c>
      <c r="E295" s="2" t="str">
        <f ca="1">IFERROR(__xludf.DUMMYFUNCTION("GOOGLETRANSLATE(D295,""vi"",""ko"")"),"2022 년 5 월 21 일")</f>
        <v>2022 년 5 월 21 일</v>
      </c>
      <c r="F295" s="3" t="s">
        <v>743</v>
      </c>
      <c r="H295" s="2"/>
    </row>
    <row r="296" spans="1:8" ht="15.75" customHeight="1" x14ac:dyDescent="0.3">
      <c r="A296" s="1">
        <v>294</v>
      </c>
      <c r="B296" s="2" t="s">
        <v>744</v>
      </c>
      <c r="C296" s="2" t="str">
        <f ca="1">IFERROR(__xludf.DUMMYFUNCTION("GOOGLETRANSLATE(B296,""vi"",""ko"")"),"기업, 협동 조합, 사업가는 금리 2%/년에 지원됩니다.")</f>
        <v>기업, 협동 조합, 사업가는 금리 2%/년에 지원됩니다.</v>
      </c>
      <c r="D296" s="2" t="s">
        <v>738</v>
      </c>
      <c r="E296" s="2" t="str">
        <f ca="1">IFERROR(__xludf.DUMMYFUNCTION("GOOGLETRANSLATE(D296,""vi"",""ko"")"),"2022 년 5 월 21 일")</f>
        <v>2022 년 5 월 21 일</v>
      </c>
      <c r="F296" s="3" t="s">
        <v>745</v>
      </c>
      <c r="G296" s="2" t="s">
        <v>746</v>
      </c>
      <c r="H296" s="2" t="str">
        <f ca="1">IFERROR(__xludf.DUMMYFUNCTION("GOOGLETRANSLATE(G296,""vi"",""ko"")"),"   따라서 법령 31/2022/ND-CP는 기업, 협동 조합 및 사업가가 다음과 같은 경우에 금리 (고객이라고 함)를 지원한다고 진술했다. 자본 대출을 사용하는 목적은 결정에 등록 된 지점 중 하나에 속한다고 말했다 2018 년 7 월 6 일자 2018 년 7 월 6 일자 2018 년 7 월 6 일자 총리의 총리는 다음을 포함하여 베트남 경제 부문 시스템을 공표하는 총리의 총리 및 교육 (P), 농업, 임업 및 어업 (A), 산업 처리, 제조 (C),"&amp;" 소프트웨어 출판 (J582), 컴퓨터 프로그래밍 및 관련 활동 (J-62), 정보 서비스 활동 (J-63); 위에서 언급 한 경제 부문을위한 건설 활동을 직접 포함 시키지만 결정 번호 27/ 2018/ QD -TTG에 따라 경제 부문 코드 (L)에 명시된 부동산 사업 목적을위한 건설 활동은 포함되지 않습니다. 대출을 사용하여 노동자를위한 사회 주택 및 주택 건설 프로젝트를 구현하는 목적으로, 프로젝트 목록에서 오래된 아파트 건물을 개조하는 것은 일반적"&amp;"으로 건설부에서 발표하고 발표합니다. 이 법령은 이자율 지원이 이자율 지원을 제안한 고객은 신용 기관의 대출 활동, 고객을위한 외국 은행 지점에 대한 현재 법률에 의해 규정 된 대출 조건을 충족시킵니다. 이 대출은 베트남 동의 이자율에 의해 뒷받침되고, 대출 계약에 서명했으며 2022 년 1 월 1 일부터 2023 년 12 월 31 일 사이에 올바른 목적으로 자본을 사용하여 지출했습니다. 규정에 따르면 주정부의 이자율로 지원되지 않았습니다. 다른 정책에"&amp;" 따른 예산. 대출은 다음과 같은 경우 이자율을 계속 유지할 수 없습니다. 대출은 기본 잔액이 기한이 지났고/또는 후기 지불이자 잔액은 상환 시간이 미결제 주요 잔액 및 // 또는 늦은 지불이자 잔액 기간 내에. 이 대출은 고객이 연체 기본 잔액 및/또는 늦은 지불이자 잔액을 지불 한 후 다음이자 상환 조건의 금리 만 지원할 수 있습니다. 대출 연장 부채는 부채 연장 시간의 이자율을 지원할 수 없습니다. 이자 시간 제한은 대출 지출 날짜부터 고객이이자 "&amp;"지원에 대한 자금 지원에 따라 상업 은행과 고객 간의 계약에 대한 원금 및/또는이자를 갚을 때까지 지원됩니다. 2023 년 12 월 31 일을 초과하지는 않습니다. 고객의 지원 률은 2%/연간이며 대출 잔액에 대해 계산되며 실제 이자율 지원 시간은 위의 기간입니다. 각이자 기간 상환을 상환 할 때까지 상업 은행은 고객에게 베트남 주립 은행 남성의지도에 따라 이자율 지원 이자율 지원으로 지불 할 대출이자를 감소 시켰습니다. 이 법령은 이자율 지원이 홍보,"&amp;" 투명성, 올바른 대상, 올바른 목적 및 정책의 이익을 피해야한다고 진술했다. 상업 은행은 금리를 지원하여 규정 준수를 보장하고 고객을 촉진합니다. 이 법령의 기간 내에 발생한다는이자 상환 조건에서이자 상환 조건에서이자 상환 조건에 대한이자를 상환 할 의무에 적용되는 금리 지원 (2022 년 5 월 20 일부터 2022 년 12 월 31 일까지). 2023 년 31, 또는 자금이 만료 된 시점 (이자율 지원 한도)에 우선 시간에 따라 통보됩니다.")</f>
        <v xml:space="preserve">   따라서 법령 31/2022/ND-CP는 기업, 협동 조합 및 사업가가 다음과 같은 경우에 금리 (고객이라고 함)를 지원한다고 진술했다. 자본 대출을 사용하는 목적은 결정에 등록 된 지점 중 하나에 속한다고 말했다 2018 년 7 월 6 일자 2018 년 7 월 6 일자 2018 년 7 월 6 일자 총리의 총리는 다음을 포함하여 베트남 경제 부문 시스템을 공표하는 총리의 총리 및 교육 (P), 농업, 임업 및 어업 (A), 산업 처리, 제조 (C), 소프트웨어 출판 (J582), 컴퓨터 프로그래밍 및 관련 활동 (J-62), 정보 서비스 활동 (J-63); 위에서 언급 한 경제 부문을위한 건설 활동을 직접 포함 시키지만 결정 번호 27/ 2018/ QD -TTG에 따라 경제 부문 코드 (L)에 명시된 부동산 사업 목적을위한 건설 활동은 포함되지 않습니다. 대출을 사용하여 노동자를위한 사회 주택 및 주택 건설 프로젝트를 구현하는 목적으로, 프로젝트 목록에서 오래된 아파트 건물을 개조하는 것은 일반적으로 건설부에서 발표하고 발표합니다. 이 법령은 이자율 지원이 이자율 지원을 제안한 고객은 신용 기관의 대출 활동, 고객을위한 외국 은행 지점에 대한 현재 법률에 의해 규정 된 대출 조건을 충족시킵니다. 이 대출은 베트남 동의 이자율에 의해 뒷받침되고, 대출 계약에 서명했으며 2022 년 1 월 1 일부터 2023 년 12 월 31 일 사이에 올바른 목적으로 자본을 사용하여 지출했습니다. 규정에 따르면 주정부의 이자율로 지원되지 않았습니다. 다른 정책에 따른 예산. 대출은 다음과 같은 경우 이자율을 계속 유지할 수 없습니다. 대출은 기본 잔액이 기한이 지났고/또는 후기 지불이자 잔액은 상환 시간이 미결제 주요 잔액 및 // 또는 늦은 지불이자 잔액 기간 내에. 이 대출은 고객이 연체 기본 잔액 및/또는 늦은 지불이자 잔액을 지불 한 후 다음이자 상환 조건의 금리 만 지원할 수 있습니다. 대출 연장 부채는 부채 연장 시간의 이자율을 지원할 수 없습니다. 이자 시간 제한은 대출 지출 날짜부터 고객이이자 지원에 대한 자금 지원에 따라 상업 은행과 고객 간의 계약에 대한 원금 및/또는이자를 갚을 때까지 지원됩니다. 2023 년 12 월 31 일을 초과하지는 않습니다. 고객의 지원 률은 2%/연간이며 대출 잔액에 대해 계산되며 실제 이자율 지원 시간은 위의 기간입니다. 각이자 기간 상환을 상환 할 때까지 상업 은행은 고객에게 베트남 주립 은행 남성의지도에 따라 이자율 지원 이자율 지원으로 지불 할 대출이자를 감소 시켰습니다. 이 법령은 이자율 지원이 홍보, 투명성, 올바른 대상, 올바른 목적 및 정책의 이익을 피해야한다고 진술했다. 상업 은행은 금리를 지원하여 규정 준수를 보장하고 고객을 촉진합니다. 이 법령의 기간 내에 발생한다는이자 상환 조건에서이자 상환 조건에서이자 상환 조건에 대한이자를 상환 할 의무에 적용되는 금리 지원 (2022 년 5 월 20 일부터 2022 년 12 월 31 일까지). 2023 년 31, 또는 자금이 만료 된 시점 (이자율 지원 한도)에 우선 시간에 따라 통보됩니다.</v>
      </c>
    </row>
    <row r="297" spans="1:8" ht="15.75" customHeight="1" x14ac:dyDescent="0.3">
      <c r="A297" s="1">
        <v>295</v>
      </c>
      <c r="B297" s="2" t="s">
        <v>747</v>
      </c>
      <c r="C297" s="2" t="str">
        <f ca="1">IFERROR(__xludf.DUMMYFUNCTION("GOOGLETRANSLATE(B297,""vi"",""ko"")"),"Vinhomes는 8,700 억 VND 이상의 배당금을 지불 할 것으로 예상")</f>
        <v>Vinhomes는 8,700 억 VND 이상의 배당금을 지불 할 것으로 예상</v>
      </c>
      <c r="D297" s="2" t="s">
        <v>738</v>
      </c>
      <c r="E297" s="2" t="str">
        <f ca="1">IFERROR(__xludf.DUMMYFUNCTION("GOOGLETRANSLATE(D297,""vi"",""ko"")"),"2022 년 5 월 21 일")</f>
        <v>2022 년 5 월 21 일</v>
      </c>
      <c r="F297" s="3" t="s">
        <v>748</v>
      </c>
      <c r="G297" s="2" t="s">
        <v>749</v>
      </c>
      <c r="H297" s="2" t="str">
        <f ca="1">IFERROR(__xludf.DUMMYFUNCTION("GOOGLETRANSLATE(G297,""vi"",""ko"")"),"     VINHOMES 합동 주식 회사 (VHM CODE)는 2021 년 현금으로 배당금을받는 마지막 등록 날짜로 1/6을 발표했습니다. 무급 거래의 날은 31/5입니다. 결제율은 20% (1 주식 2,000 VND를 받음), 예상 구현 시간은 Q2 또는 3/2022입니다. 배당에 사용 된 금액은 2021 년 세금 후 이익에서 8,700 억 VND 이상으로 예상됩니다. 2022 년에 Vinhomes는 75,000 억 동금 수입, 세금 소득 후 이익은 "&amp;"30 억억 동금 구리에 도달 할 계획입니다. 2022 년 연례 주주 회의에서 주주들에게 대응 한 비즈니스 리더는 2022 년 사업 계획은 부동산에 대한 수요가 여전히 크기 때문에, 특히 낮은 부동산 프로젝트를 통해 여전히 가능하기 때문에 완전히 실현 가능하다고 밝혔다. Vinhomes는 경험이 풍부하고 잠재적 인 파트너와 함께 대규모 판매 전략을 계속 유지하여 위험을 최소화하고 프로젝트 완료 속도를 높이고 있습니다. 2022 년 1 분기 말에 판매 된 "&amp;"판매 및 57,000 억을 넘는 과정에서. 많은 많은 부지와 잠재적 인 파트너를 계속 협상하십시오. 다가오는 시간에 Vinhomes의 새로운 전략적 지향 중 하나는 국내 및 도시의 저소득층을 섬기는 사회 주택 프로젝트 개발 (NOXH) 개발에 집중하여 부서의 꿈을 실현하는 데 도움을주는 것입니다. 또한 현대적이고 문명화 된 생활 환경을 제공합니다. 동시에, 지역 사회의 사회 보장 및 경제 증진에 기여합니다. 향후 5 년 동안 Vinhomes는 전국에 5"&amp;"0 만 건의 사회 주택을 완성하기 위해 노력하여 수만에서 수백만 명의 노동자들을위한 집을 소유 할 수있는 기회를 제공합니다. 사회 주택의 가격은 VND에서 3 억에서 VND 9 억 5 천만으로 예상됩니다. 공식 NOXH 제품 라인의 브랜드는 공식적으로``Happy Home ''이라는 제목으로 선정되었습니다.")</f>
        <v xml:space="preserve">     VINHOMES 합동 주식 회사 (VHM CODE)는 2021 년 현금으로 배당금을받는 마지막 등록 날짜로 1/6을 발표했습니다. 무급 거래의 날은 31/5입니다. 결제율은 20% (1 주식 2,000 VND를 받음), 예상 구현 시간은 Q2 또는 3/2022입니다. 배당에 사용 된 금액은 2021 년 세금 후 이익에서 8,700 억 VND 이상으로 예상됩니다. 2022 년에 Vinhomes는 75,000 억 동금 수입, 세금 소득 후 이익은 30 억억 동금 구리에 도달 할 계획입니다. 2022 년 연례 주주 회의에서 주주들에게 대응 한 비즈니스 리더는 2022 년 사업 계획은 부동산에 대한 수요가 여전히 크기 때문에, 특히 낮은 부동산 프로젝트를 통해 여전히 가능하기 때문에 완전히 실현 가능하다고 밝혔다. Vinhomes는 경험이 풍부하고 잠재적 인 파트너와 함께 대규모 판매 전략을 계속 유지하여 위험을 최소화하고 프로젝트 완료 속도를 높이고 있습니다. 2022 년 1 분기 말에 판매 된 판매 및 57,000 억을 넘는 과정에서. 많은 많은 부지와 잠재적 인 파트너를 계속 협상하십시오. 다가오는 시간에 Vinhomes의 새로운 전략적 지향 중 하나는 국내 및 도시의 저소득층을 섬기는 사회 주택 프로젝트 개발 (NOXH) 개발에 집중하여 부서의 꿈을 실현하는 데 도움을주는 것입니다. 또한 현대적이고 문명화 된 생활 환경을 제공합니다. 동시에, 지역 사회의 사회 보장 및 경제 증진에 기여합니다. 향후 5 년 동안 Vinhomes는 전국에 50 만 건의 사회 주택을 완성하기 위해 노력하여 수만에서 수백만 명의 노동자들을위한 집을 소유 할 수있는 기회를 제공합니다. 사회 주택의 가격은 VND에서 3 억에서 VND 9 억 5 천만으로 예상됩니다. 공식 NOXH 제품 라인의 브랜드는 공식적으로``Happy Home ''이라는 제목으로 선정되었습니다.</v>
      </c>
    </row>
    <row r="298" spans="1:8" ht="15.75" customHeight="1" x14ac:dyDescent="0.3">
      <c r="A298" s="1">
        <v>296</v>
      </c>
      <c r="B298" s="2" t="s">
        <v>750</v>
      </c>
      <c r="C298" s="2" t="str">
        <f ca="1">IFERROR(__xludf.DUMMYFUNCTION("GOOGLETRANSLATE(B298,""vi"",""ko"")"),"매일 베트남 항공의 손실은 거의 300 억입니다")</f>
        <v>매일 베트남 항공의 손실은 거의 300 억입니다</v>
      </c>
      <c r="D298" s="2" t="s">
        <v>738</v>
      </c>
      <c r="E298" s="2" t="str">
        <f ca="1">IFERROR(__xludf.DUMMYFUNCTION("GOOGLETRANSLATE(D298,""vi"",""ko"")"),"2022 년 5 월 21 일")</f>
        <v>2022 년 5 월 21 일</v>
      </c>
      <c r="F298" s="3" t="s">
        <v>751</v>
      </c>
      <c r="G298" s="2" t="s">
        <v>752</v>
      </c>
      <c r="H298" s="2" t="str">
        <f ca="1">IFERROR(__xludf.DUMMYFUNCTION("GOOGLETRANSLATE(G298,""vi"",""ko"")"),"   베트남 항공 회사 (베트남 항공 - 주식 코드 : HVN)는 최근 2022 년 초에 분기 별 재무 제표를 발표했습니다. 따라서이 항공 기업은 비즈니스 결과를 향상시키지 못했습니다. Covid -19 번역으로 인한 심각한 결과. 이 보고서는 올해 1 분기에 베트남 항공은 지난해 같은 기간에 비해 4,100 억 VND에 해당하는 VND 1,683 억 VND의 총 매출을 달성 한 것으로 나타났습니다. 실제로, 이것은 2 년 전 베트남 항공의 가장 높은 "&amp;"수익입니다. 매출 증가이지만이 항공사의 판매 가격은 1 분기 1 분기에 1,400 억 VND에서 1,200 억 VND로 급격히 증가했습니다. 베트남 항공의 판매 비용은 VND VND로 감소했지만 같은 기간 동안 재무 비용과 비즈니스 관리 비용은 각각 5,200 억 VnD와 3,900 억 VnD에 도달했습니다. 추가 비용을 공제 한 베트남 항공은이 항공 기업이 거의 300 억 동금을 잃어 버렸다. 그러나이 손실은 2021 년 1 분기에 VND 이상의 부정"&amp;"적인 이익보다 4,000 억 달러 이상의 마이너스 이익보다 더 많이 개선되었습니다. 올해의 1 분기에는 베트남 항공의 축적 손실이 24,574 억 Vn 이상으로 증가했습니다. 이 항공사의 형평성은 지난해 9 월 말에 베트남 항공사가 거의 8 억 개의 고대 목을 발행함으로써 거의 8,000 억 VND를 추가 한 후 부정적인 자본 조건을 피한 후 2,160 억 8 천만 명의 음의 부정적인 VND입니다. 베트남 항공은 일시적으로 주식에서 탈출 한 4 월 29"&amp;" 일, 4 월 29 일, 2022 년 1 분기 1 분기에 재무 제표를 게시 할 시간을 연장하기 위해 서한을 보냈습니다. Covid-19의 전염병은 여전히 ​​복잡합니다. 집에서 고립되고 치료되어 회계 작업이 부족합니다. 나머지 직원은 2021 년 감사 재무 제표의 완료를 우선 순위로 정해야하므로 2022 년 1 분기에 재무 제표를 작성하는 데 집중할 수 없었습니다. 그러나 SSC는 확장을 위해 파견을 승인하지 않았으며 베트남 항공이 규정 된대로 분기 별"&amp;" 재무 제표를 게시하도록 요구했습니다. 5 월 20 일, 베트남 항공은 공식적으로 비즈니스 결과를 발표했습니다.")</f>
        <v xml:space="preserve">   베트남 항공 회사 (베트남 항공 - 주식 코드 : HVN)는 최근 2022 년 초에 분기 별 재무 제표를 발표했습니다. 따라서이 항공 기업은 비즈니스 결과를 향상시키지 못했습니다. Covid -19 번역으로 인한 심각한 결과. 이 보고서는 올해 1 분기에 베트남 항공은 지난해 같은 기간에 비해 4,100 억 VND에 해당하는 VND 1,683 억 VND의 총 매출을 달성 한 것으로 나타났습니다. 실제로, 이것은 2 년 전 베트남 항공의 가장 높은 수익입니다. 매출 증가이지만이 항공사의 판매 가격은 1 분기 1 분기에 1,400 억 VND에서 1,200 억 VND로 급격히 증가했습니다. 베트남 항공의 판매 비용은 VND VND로 감소했지만 같은 기간 동안 재무 비용과 비즈니스 관리 비용은 각각 5,200 억 VnD와 3,900 억 VnD에 도달했습니다. 추가 비용을 공제 한 베트남 항공은이 항공 기업이 거의 300 억 동금을 잃어 버렸다. 그러나이 손실은 2021 년 1 분기에 VND 이상의 부정적인 이익보다 4,000 억 달러 이상의 마이너스 이익보다 더 많이 개선되었습니다. 올해의 1 분기에는 베트남 항공의 축적 손실이 24,574 억 Vn 이상으로 증가했습니다. 이 항공사의 형평성은 지난해 9 월 말에 베트남 항공사가 거의 8 억 개의 고대 목을 발행함으로써 거의 8,000 억 VND를 추가 한 후 부정적인 자본 조건을 피한 후 2,160 억 8 천만 명의 음의 부정적인 VND입니다. 베트남 항공은 일시적으로 주식에서 탈출 한 4 월 29 일, 4 월 29 일, 2022 년 1 분기 1 분기에 재무 제표를 게시 할 시간을 연장하기 위해 서한을 보냈습니다. Covid-19의 전염병은 여전히 ​​복잡합니다. 집에서 고립되고 치료되어 회계 작업이 부족합니다. 나머지 직원은 2021 년 감사 재무 제표의 완료를 우선 순위로 정해야하므로 2022 년 1 분기에 재무 제표를 작성하는 데 집중할 수 없었습니다. 그러나 SSC는 확장을 위해 파견을 승인하지 않았으며 베트남 항공이 규정 된대로 분기 별 재무 제표를 게시하도록 요구했습니다. 5 월 20 일, 베트남 항공은 공식적으로 비즈니스 결과를 발표했습니다.</v>
      </c>
    </row>
    <row r="299" spans="1:8" ht="15.75" customHeight="1" x14ac:dyDescent="0.3">
      <c r="A299" s="1">
        <v>297</v>
      </c>
      <c r="B299" s="2" t="s">
        <v>753</v>
      </c>
      <c r="C299" s="2" t="str">
        <f ca="1">IFERROR(__xludf.DUMMYFUNCTION("GOOGLETRANSLATE(B299,""vi"",""ko"")"),"7 트렌드는 물류 산업을 변화시킬 수 있습니다")</f>
        <v>7 트렌드는 물류 산업을 변화시킬 수 있습니다</v>
      </c>
      <c r="D299" s="2" t="s">
        <v>738</v>
      </c>
      <c r="E299" s="2" t="str">
        <f ca="1">IFERROR(__xludf.DUMMYFUNCTION("GOOGLETRANSLATE(D299,""vi"",""ko"")"),"2022 년 5 월 21 일")</f>
        <v>2022 년 5 월 21 일</v>
      </c>
      <c r="F299" s="3" t="s">
        <v>754</v>
      </c>
      <c r="H299" s="2"/>
    </row>
    <row r="300" spans="1:8" ht="15.75" customHeight="1" x14ac:dyDescent="0.3">
      <c r="A300" s="1">
        <v>298</v>
      </c>
      <c r="B300" s="2" t="s">
        <v>755</v>
      </c>
      <c r="C300" s="2" t="str">
        <f ca="1">IFERROR(__xludf.DUMMYFUNCTION("GOOGLETRANSLATE(B300,""vi"",""ko"")"),"연어는 기록 가격을 상승시킵니다")</f>
        <v>연어는 기록 가격을 상승시킵니다</v>
      </c>
      <c r="D300" s="2" t="s">
        <v>738</v>
      </c>
      <c r="E300" s="2" t="str">
        <f ca="1">IFERROR(__xludf.DUMMYFUNCTION("GOOGLETRANSLATE(D300,""vi"",""ko"")"),"2022 년 5 월 21 일")</f>
        <v>2022 년 5 월 21 일</v>
      </c>
      <c r="F300" s="3" t="s">
        <v>756</v>
      </c>
      <c r="H300" s="2"/>
    </row>
    <row r="301" spans="1:8" ht="15.75" customHeight="1" x14ac:dyDescent="0.3">
      <c r="A301" s="1">
        <v>299</v>
      </c>
      <c r="B301" s="2" t="s">
        <v>757</v>
      </c>
      <c r="C301" s="2" t="str">
        <f ca="1">IFERROR(__xludf.DUMMYFUNCTION("GOOGLETRANSLATE(B301,""vi"",""ko"")"),"미국 증권은 7 주 연속 감소했다")</f>
        <v>미국 증권은 7 주 연속 감소했다</v>
      </c>
      <c r="D301" s="2" t="s">
        <v>738</v>
      </c>
      <c r="E301" s="2" t="str">
        <f ca="1">IFERROR(__xludf.DUMMYFUNCTION("GOOGLETRANSLATE(D301,""vi"",""ko"")"),"2022 년 5 월 21 일")</f>
        <v>2022 년 5 월 21 일</v>
      </c>
      <c r="F301" s="3" t="s">
        <v>758</v>
      </c>
      <c r="H301" s="2"/>
    </row>
    <row r="302" spans="1:8" ht="15.75" customHeight="1" x14ac:dyDescent="0.3"/>
    <row r="303" spans="1:8" ht="15.75" customHeight="1" x14ac:dyDescent="0.3"/>
    <row r="304" spans="1:8"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autoFilter ref="A1:G301"/>
  <phoneticPr fontId="4" type="noConversion"/>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 ref="F14" r:id="rId13"/>
    <hyperlink ref="F15" r:id="rId14"/>
    <hyperlink ref="F16" r:id="rId15"/>
    <hyperlink ref="F17" r:id="rId16"/>
    <hyperlink ref="F18" r:id="rId17"/>
    <hyperlink ref="F19" r:id="rId18"/>
    <hyperlink ref="F20" r:id="rId19"/>
    <hyperlink ref="F21" r:id="rId20"/>
    <hyperlink ref="F22" r:id="rId21"/>
    <hyperlink ref="F23" r:id="rId22"/>
    <hyperlink ref="F24" r:id="rId23"/>
    <hyperlink ref="F25" r:id="rId24"/>
    <hyperlink ref="F26" r:id="rId25"/>
    <hyperlink ref="F27" r:id="rId26"/>
    <hyperlink ref="F28" r:id="rId27"/>
    <hyperlink ref="F29" r:id="rId28"/>
    <hyperlink ref="F30" r:id="rId29"/>
    <hyperlink ref="F31" r:id="rId30"/>
    <hyperlink ref="F32" r:id="rId31"/>
    <hyperlink ref="F33" r:id="rId32"/>
    <hyperlink ref="F34" r:id="rId33"/>
    <hyperlink ref="F35" r:id="rId34"/>
    <hyperlink ref="F36" r:id="rId35"/>
    <hyperlink ref="F37" r:id="rId36"/>
    <hyperlink ref="F38" r:id="rId37"/>
    <hyperlink ref="F39" r:id="rId38"/>
    <hyperlink ref="F40" r:id="rId39"/>
    <hyperlink ref="F41" r:id="rId40"/>
    <hyperlink ref="F42" r:id="rId41"/>
    <hyperlink ref="F43" r:id="rId42"/>
    <hyperlink ref="F44" r:id="rId43"/>
    <hyperlink ref="F45" r:id="rId44"/>
    <hyperlink ref="F46" r:id="rId45"/>
    <hyperlink ref="F47" r:id="rId46"/>
    <hyperlink ref="F48" r:id="rId47"/>
    <hyperlink ref="F49" r:id="rId48"/>
    <hyperlink ref="F50" r:id="rId49"/>
    <hyperlink ref="F51" r:id="rId50"/>
    <hyperlink ref="F52" r:id="rId51"/>
    <hyperlink ref="F53" r:id="rId52"/>
    <hyperlink ref="F54" r:id="rId53"/>
    <hyperlink ref="F55" r:id="rId54"/>
    <hyperlink ref="F56" r:id="rId55"/>
    <hyperlink ref="F57" r:id="rId56"/>
    <hyperlink ref="F58" r:id="rId57"/>
    <hyperlink ref="F59" r:id="rId58"/>
    <hyperlink ref="F60" r:id="rId59"/>
    <hyperlink ref="F61" r:id="rId60"/>
    <hyperlink ref="F62" r:id="rId61"/>
    <hyperlink ref="F63" r:id="rId62"/>
    <hyperlink ref="F64" r:id="rId63"/>
    <hyperlink ref="F65" r:id="rId64"/>
    <hyperlink ref="F66" r:id="rId65"/>
    <hyperlink ref="F67" r:id="rId66"/>
    <hyperlink ref="F68" r:id="rId67"/>
    <hyperlink ref="F69" r:id="rId68"/>
    <hyperlink ref="F70" r:id="rId69"/>
    <hyperlink ref="F71" r:id="rId70"/>
    <hyperlink ref="F72" r:id="rId71"/>
    <hyperlink ref="F73" r:id="rId72"/>
    <hyperlink ref="F74" r:id="rId73"/>
    <hyperlink ref="F75" r:id="rId74"/>
    <hyperlink ref="F76" r:id="rId75"/>
    <hyperlink ref="F77" r:id="rId76"/>
    <hyperlink ref="F78" r:id="rId77"/>
    <hyperlink ref="F79" r:id="rId78"/>
    <hyperlink ref="F80" r:id="rId79"/>
    <hyperlink ref="F81" r:id="rId80"/>
    <hyperlink ref="F82" r:id="rId81"/>
    <hyperlink ref="F83" r:id="rId82"/>
    <hyperlink ref="F84" r:id="rId83"/>
    <hyperlink ref="F85" r:id="rId84"/>
    <hyperlink ref="F86" r:id="rId85"/>
    <hyperlink ref="F87" r:id="rId86"/>
    <hyperlink ref="F88" r:id="rId87"/>
    <hyperlink ref="F89" r:id="rId88"/>
    <hyperlink ref="F90" r:id="rId89"/>
    <hyperlink ref="F91" r:id="rId90"/>
    <hyperlink ref="F92" r:id="rId91"/>
    <hyperlink ref="F93" r:id="rId92"/>
    <hyperlink ref="F94" r:id="rId93"/>
    <hyperlink ref="F95" r:id="rId94"/>
    <hyperlink ref="F96" r:id="rId95"/>
    <hyperlink ref="F97" r:id="rId96"/>
    <hyperlink ref="F98" r:id="rId97"/>
    <hyperlink ref="F99" r:id="rId98"/>
    <hyperlink ref="F100" r:id="rId99"/>
    <hyperlink ref="F101" r:id="rId100"/>
    <hyperlink ref="F102" r:id="rId101"/>
    <hyperlink ref="F103" r:id="rId102"/>
    <hyperlink ref="F104" r:id="rId103"/>
    <hyperlink ref="F105" r:id="rId104"/>
    <hyperlink ref="F106" r:id="rId105"/>
    <hyperlink ref="F107" r:id="rId106"/>
    <hyperlink ref="F108" r:id="rId107"/>
    <hyperlink ref="F109" r:id="rId108"/>
    <hyperlink ref="F110" r:id="rId109"/>
    <hyperlink ref="F111" r:id="rId110"/>
    <hyperlink ref="F112" r:id="rId111"/>
    <hyperlink ref="F113" r:id="rId112"/>
    <hyperlink ref="F114" r:id="rId113"/>
    <hyperlink ref="F115" r:id="rId114"/>
    <hyperlink ref="F116" r:id="rId115"/>
    <hyperlink ref="F117" r:id="rId116"/>
    <hyperlink ref="F118" r:id="rId117"/>
    <hyperlink ref="F119" r:id="rId118"/>
    <hyperlink ref="F120" r:id="rId119"/>
    <hyperlink ref="F121" r:id="rId120"/>
    <hyperlink ref="F122" r:id="rId121"/>
    <hyperlink ref="F123" r:id="rId122"/>
    <hyperlink ref="F124" r:id="rId123"/>
    <hyperlink ref="F125" r:id="rId124"/>
    <hyperlink ref="F126" r:id="rId125"/>
    <hyperlink ref="F127" r:id="rId126"/>
    <hyperlink ref="F128" r:id="rId127"/>
    <hyperlink ref="F129" r:id="rId128"/>
    <hyperlink ref="F130" r:id="rId129"/>
    <hyperlink ref="F131" r:id="rId130"/>
    <hyperlink ref="F132" r:id="rId131"/>
    <hyperlink ref="F133" r:id="rId132"/>
    <hyperlink ref="F134" r:id="rId133"/>
    <hyperlink ref="F135" r:id="rId134"/>
    <hyperlink ref="F136" r:id="rId135"/>
    <hyperlink ref="F137" r:id="rId136"/>
    <hyperlink ref="F138" r:id="rId137"/>
    <hyperlink ref="F139" r:id="rId138"/>
    <hyperlink ref="F140" r:id="rId139"/>
    <hyperlink ref="F141" r:id="rId140"/>
    <hyperlink ref="F142" r:id="rId141"/>
    <hyperlink ref="F143" r:id="rId142"/>
    <hyperlink ref="F144" r:id="rId143"/>
    <hyperlink ref="F145" r:id="rId144"/>
    <hyperlink ref="F146" r:id="rId145"/>
    <hyperlink ref="F147" r:id="rId146"/>
    <hyperlink ref="F148" r:id="rId147"/>
    <hyperlink ref="F149" r:id="rId148"/>
    <hyperlink ref="F150" r:id="rId149"/>
    <hyperlink ref="F151" r:id="rId150"/>
    <hyperlink ref="F152" r:id="rId151"/>
    <hyperlink ref="F153" r:id="rId152"/>
    <hyperlink ref="F154" r:id="rId153"/>
    <hyperlink ref="F155" r:id="rId154"/>
    <hyperlink ref="F156" r:id="rId155"/>
    <hyperlink ref="F157" r:id="rId156"/>
    <hyperlink ref="F158" r:id="rId157"/>
    <hyperlink ref="F159" r:id="rId158"/>
    <hyperlink ref="F160" r:id="rId159"/>
    <hyperlink ref="F161" r:id="rId160"/>
    <hyperlink ref="F162" r:id="rId161"/>
    <hyperlink ref="F163" r:id="rId162"/>
    <hyperlink ref="F164" r:id="rId163"/>
    <hyperlink ref="F165" r:id="rId164"/>
    <hyperlink ref="F166" r:id="rId165"/>
    <hyperlink ref="F167" r:id="rId166"/>
    <hyperlink ref="F168" r:id="rId167"/>
    <hyperlink ref="F169" r:id="rId168"/>
    <hyperlink ref="F170" r:id="rId169"/>
    <hyperlink ref="F171" r:id="rId170"/>
    <hyperlink ref="F172" r:id="rId171"/>
    <hyperlink ref="F173" r:id="rId172"/>
    <hyperlink ref="F174" r:id="rId173"/>
    <hyperlink ref="F175" r:id="rId174"/>
    <hyperlink ref="F176" r:id="rId175"/>
    <hyperlink ref="F177" r:id="rId176"/>
    <hyperlink ref="F178" r:id="rId177"/>
    <hyperlink ref="F179" r:id="rId178"/>
    <hyperlink ref="F180" r:id="rId179"/>
    <hyperlink ref="F181" r:id="rId180"/>
    <hyperlink ref="F182" r:id="rId181"/>
    <hyperlink ref="F183" r:id="rId182"/>
    <hyperlink ref="F184" r:id="rId183"/>
    <hyperlink ref="F185" r:id="rId184"/>
    <hyperlink ref="F186" r:id="rId185"/>
    <hyperlink ref="F187" r:id="rId186"/>
    <hyperlink ref="F188" r:id="rId187"/>
    <hyperlink ref="F189" r:id="rId188"/>
    <hyperlink ref="F190" r:id="rId189"/>
    <hyperlink ref="F191" r:id="rId190"/>
    <hyperlink ref="F192" r:id="rId191"/>
    <hyperlink ref="F193" r:id="rId192"/>
    <hyperlink ref="F194" r:id="rId193"/>
    <hyperlink ref="F195" r:id="rId194"/>
    <hyperlink ref="F196" r:id="rId195"/>
    <hyperlink ref="F197" r:id="rId196"/>
    <hyperlink ref="F198" r:id="rId197"/>
    <hyperlink ref="F199" r:id="rId198"/>
    <hyperlink ref="F200" r:id="rId199"/>
    <hyperlink ref="F201" r:id="rId200"/>
    <hyperlink ref="F202" r:id="rId201"/>
    <hyperlink ref="F203" r:id="rId202"/>
    <hyperlink ref="F204" r:id="rId203"/>
    <hyperlink ref="F205" r:id="rId204"/>
    <hyperlink ref="F206" r:id="rId205"/>
    <hyperlink ref="F207" r:id="rId206"/>
    <hyperlink ref="F208" r:id="rId207"/>
    <hyperlink ref="F209" r:id="rId208"/>
    <hyperlink ref="F210" r:id="rId209"/>
    <hyperlink ref="F211" r:id="rId210"/>
    <hyperlink ref="F212" r:id="rId211"/>
    <hyperlink ref="F213" r:id="rId212"/>
    <hyperlink ref="F214" r:id="rId213"/>
    <hyperlink ref="F215" r:id="rId214"/>
    <hyperlink ref="F216" r:id="rId215"/>
    <hyperlink ref="F217" r:id="rId216"/>
    <hyperlink ref="F218" r:id="rId217"/>
    <hyperlink ref="F219" r:id="rId218"/>
    <hyperlink ref="F220" r:id="rId219"/>
    <hyperlink ref="F221" r:id="rId220"/>
    <hyperlink ref="F222" r:id="rId221"/>
    <hyperlink ref="F223" r:id="rId222"/>
    <hyperlink ref="F224" r:id="rId223"/>
    <hyperlink ref="F225" r:id="rId224"/>
    <hyperlink ref="F226" r:id="rId225"/>
    <hyperlink ref="F227" r:id="rId226"/>
    <hyperlink ref="F228" r:id="rId227"/>
    <hyperlink ref="F229" r:id="rId228"/>
    <hyperlink ref="F230" r:id="rId229"/>
    <hyperlink ref="F231" r:id="rId230"/>
    <hyperlink ref="F232" r:id="rId231"/>
    <hyperlink ref="F233" r:id="rId232"/>
    <hyperlink ref="F234" r:id="rId233"/>
    <hyperlink ref="F235" r:id="rId234"/>
    <hyperlink ref="F236" r:id="rId235"/>
    <hyperlink ref="F237" r:id="rId236"/>
    <hyperlink ref="F238" r:id="rId237"/>
    <hyperlink ref="F239" r:id="rId238"/>
    <hyperlink ref="F240" r:id="rId239"/>
    <hyperlink ref="F241" r:id="rId240"/>
    <hyperlink ref="F242" r:id="rId241"/>
    <hyperlink ref="F243" r:id="rId242"/>
    <hyperlink ref="F244" r:id="rId243"/>
    <hyperlink ref="F245" r:id="rId244"/>
    <hyperlink ref="F246" r:id="rId245"/>
    <hyperlink ref="F247" r:id="rId246"/>
    <hyperlink ref="F248" r:id="rId247"/>
    <hyperlink ref="F249" r:id="rId248"/>
    <hyperlink ref="F250" r:id="rId249"/>
    <hyperlink ref="F251" r:id="rId250"/>
    <hyperlink ref="F252" r:id="rId251"/>
    <hyperlink ref="F253" r:id="rId252"/>
    <hyperlink ref="F254" r:id="rId253"/>
    <hyperlink ref="F255" r:id="rId254"/>
    <hyperlink ref="F256" r:id="rId255"/>
    <hyperlink ref="F257" r:id="rId256"/>
    <hyperlink ref="F258" r:id="rId257"/>
    <hyperlink ref="F259" r:id="rId258"/>
    <hyperlink ref="F260" r:id="rId259"/>
    <hyperlink ref="F261" r:id="rId260"/>
    <hyperlink ref="F262" r:id="rId261"/>
    <hyperlink ref="F263" r:id="rId262"/>
    <hyperlink ref="F264" r:id="rId263"/>
    <hyperlink ref="F265" r:id="rId264"/>
    <hyperlink ref="F266" r:id="rId265"/>
    <hyperlink ref="F267" r:id="rId266"/>
    <hyperlink ref="F268" r:id="rId267"/>
    <hyperlink ref="F269" r:id="rId268"/>
    <hyperlink ref="F270" r:id="rId269"/>
    <hyperlink ref="F271" r:id="rId270"/>
    <hyperlink ref="F272" r:id="rId271"/>
    <hyperlink ref="F273" r:id="rId272"/>
    <hyperlink ref="F274" r:id="rId273"/>
    <hyperlink ref="F275" r:id="rId274"/>
    <hyperlink ref="F276" r:id="rId275"/>
    <hyperlink ref="F277" r:id="rId276"/>
    <hyperlink ref="F278" r:id="rId277"/>
    <hyperlink ref="F279" r:id="rId278"/>
    <hyperlink ref="F280" r:id="rId279"/>
    <hyperlink ref="F281" r:id="rId280"/>
    <hyperlink ref="F282" r:id="rId281"/>
    <hyperlink ref="F283" r:id="rId282"/>
    <hyperlink ref="F284" r:id="rId283"/>
    <hyperlink ref="F285" r:id="rId284"/>
    <hyperlink ref="F286" r:id="rId285"/>
    <hyperlink ref="F287" r:id="rId286"/>
    <hyperlink ref="F288" r:id="rId287"/>
    <hyperlink ref="F289" r:id="rId288"/>
    <hyperlink ref="F290" r:id="rId289"/>
    <hyperlink ref="F291" r:id="rId290"/>
    <hyperlink ref="F292" r:id="rId291"/>
    <hyperlink ref="F293" r:id="rId292"/>
    <hyperlink ref="F294" r:id="rId293"/>
    <hyperlink ref="F295" r:id="rId294"/>
    <hyperlink ref="F296" r:id="rId295"/>
    <hyperlink ref="F297" r:id="rId296"/>
    <hyperlink ref="F298" r:id="rId297"/>
    <hyperlink ref="F299" r:id="rId298"/>
    <hyperlink ref="F300" r:id="rId299"/>
    <hyperlink ref="F301" r:id="rId300"/>
  </hyperlinks>
  <pageMargins left="0.7" right="0.7" top="0.75" bottom="0.75" header="0" footer="0"/>
  <pageSetup orientation="landscape" r:id="rId30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Cyber</dc:creator>
  <cp:lastModifiedBy>Cyber</cp:lastModifiedBy>
  <dcterms:created xsi:type="dcterms:W3CDTF">2022-08-17T04:40:29Z</dcterms:created>
  <dcterms:modified xsi:type="dcterms:W3CDTF">2022-08-17T07:22:24Z</dcterms:modified>
</cp:coreProperties>
</file>