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gasoline_shocks" sheetId="3" r:id="rId1"/>
    <sheet name="electricity_shocks" sheetId="4" r:id="rId2"/>
    <sheet name="gasoline_shocks_MC_trials" sheetId="6" r:id="rId3"/>
    <sheet name="electricity_shocks_MC_trials" sheetId="7" r:id="rId4"/>
  </sheets>
  <calcPr calcId="152511" concurrentCalc="0"/>
</workbook>
</file>

<file path=xl/calcChain.xml><?xml version="1.0" encoding="utf-8"?>
<calcChain xmlns="http://schemas.openxmlformats.org/spreadsheetml/2006/main">
  <c r="E121" i="7" l="1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4" i="3"/>
</calcChain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sharedStrings.xml><?xml version="1.0" encoding="utf-8"?>
<sst xmlns="http://schemas.openxmlformats.org/spreadsheetml/2006/main" count="758" uniqueCount="53">
  <si>
    <t>Feedstock</t>
  </si>
  <si>
    <t>Technology</t>
  </si>
  <si>
    <t>Quantity (MatLab)</t>
  </si>
  <si>
    <t>Unit</t>
  </si>
  <si>
    <t>Ethanol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</si>
  <si>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</si>
  <si>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</si>
  <si>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</si>
  <si>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</si>
  <si>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</si>
  <si>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</si>
  <si>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</si>
  <si>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</si>
  <si>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</si>
  <si>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</si>
  <si>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</si>
  <si>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</si>
  <si>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</si>
  <si>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</si>
  <si>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</si>
  <si>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</si>
  <si>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</si>
  <si>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</si>
  <si>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</si>
  <si>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</si>
  <si>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</si>
  <si>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</si>
  <si>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</si>
  <si>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</si>
  <si>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</si>
  <si>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</si>
  <si>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</si>
  <si>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</si>
  <si>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</si>
  <si>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</si>
  <si>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</si>
  <si>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</si>
  <si>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</si>
  <si>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</si>
  <si>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</si>
  <si>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</si>
  <si>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</si>
  <si>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</si>
  <si>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</si>
  <si>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</si>
  <si>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</si>
  <si>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</si>
  <si>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</si>
  <si>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</si>
  <si>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</si>
  <si>
    <t>Mean</t>
  </si>
  <si>
    <t>5th Percentile</t>
  </si>
  <si>
    <t>95th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</si>
</sst>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"/>
    <numFmt numFmtId="166" formatCode="0.000000000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3" fontId="0" fillId="0" borderId="0" xfId="0" applyNumberFormat="1" applyAlignment="1"/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O20" totalsRowShown="0" headerRowDxfId="59">
  <autoFilter ref="A1:O20"/>
  <tableColumns count="15">
    <tableColumn id="1" name="Feedstock" dataDxfId="58"/>
    <tableColumn id="2" name="Technology"/>
    <tableColumn id="3" name="Quantity (MatLab)"/>
    <tableColumn id="4" name="Unit"/>
    <tableColumn id="14" name="Notes"/>
    <tableColumn id="16" name="% Supply Shock" dataDxfId="57"/>
    <tableColumn id="5" name="% Price Change_x000a_Fuel" dataDxfId="56"/>
    <tableColumn id="6" name="% Price Change_x000a_Electricity" dataDxfId="55"/>
    <tableColumn id="7" name="% Price Change_x000a_Natural Gas" dataDxfId="54"/>
    <tableColumn id="8" name="% Quantity Change_x000a_Fuel" dataDxfId="53"/>
    <tableColumn id="9" name="% Quantity Change_x000a_Electricity" dataDxfId="52"/>
    <tableColumn id="10" name="% Quantity Change_x000a_Natural Gas" dataDxfId="51"/>
    <tableColumn id="11" name="% Quantity Change_x000a_Gasoline" dataDxfId="50"/>
    <tableColumn id="19" name="Rebound Effect    Gasoline" dataDxfId="49"/>
    <tableColumn id="15" name="CO2 Reduction (tonnes)" dataDxfId="4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A1:O38" totalsRowShown="0" headerRowDxfId="47">
  <autoFilter ref="A1:O38"/>
  <tableColumns count="15">
    <tableColumn id="1" name="Feedstock" dataDxfId="46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5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2:O21" totalsRowShown="0" headerRowDxfId="44">
  <autoFilter ref="A2:O21"/>
  <tableColumns count="15">
    <tableColumn id="1" name="Feedstock" dataDxfId="43"/>
    <tableColumn id="2" name="Technology"/>
    <tableColumn id="3" name="Quantity (MatLab)"/>
    <tableColumn id="4" name="Unit"/>
    <tableColumn id="14" name="Notes"/>
    <tableColumn id="16" name="% Supply Shock" dataDxfId="42"/>
    <tableColumn id="5" name="% Price Change_x000a_Fuel" dataDxfId="41"/>
    <tableColumn id="6" name="% Price Change_x000a_Electricity" dataDxfId="40"/>
    <tableColumn id="7" name="% Price Change_x000a_Natural Gas" dataDxfId="39"/>
    <tableColumn id="8" name="% Quantity Change_x000a_Fuel" dataDxfId="38"/>
    <tableColumn id="9" name="% Quantity Change_x000a_Electricity" dataDxfId="37"/>
    <tableColumn id="10" name="% Quantity Change_x000a_Natural Gas" dataDxfId="36"/>
    <tableColumn id="11" name="% Quantity Change_x000a_Gasoline" dataDxfId="35"/>
    <tableColumn id="19" name="Rebound Effect    Gasoline" dataDxfId="34"/>
    <tableColumn id="15" name="CO2 Reduction (tonnes)" dataDxfId="33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5" name="Table336" displayName="Table336" ref="A25:O44" totalsRowShown="0" headerRowDxfId="32">
  <autoFilter ref="A25:O44"/>
  <tableColumns count="15">
    <tableColumn id="1" name="Feedstock" dataDxfId="31"/>
    <tableColumn id="2" name="Technology"/>
    <tableColumn id="3" name="Quantity (MatLab)"/>
    <tableColumn id="4" name="Unit"/>
    <tableColumn id="14" name="Notes"/>
    <tableColumn id="16" name="% Supply Shock" dataDxfId="30"/>
    <tableColumn id="5" name="% Price Change_x000a_Fuel" dataDxfId="29"/>
    <tableColumn id="6" name="% Price Change_x000a_Electricity" dataDxfId="28"/>
    <tableColumn id="7" name="% Price Change_x000a_Natural Gas" dataDxfId="27"/>
    <tableColumn id="8" name="% Quantity Change_x000a_Fuel" dataDxfId="26"/>
    <tableColumn id="9" name="% Quantity Change_x000a_Electricity" dataDxfId="25"/>
    <tableColumn id="10" name="% Quantity Change_x000a_Natural Gas" dataDxfId="24"/>
    <tableColumn id="11" name="% Quantity Change_x000a_Gasoline" dataDxfId="23"/>
    <tableColumn id="19" name="Rebound Effect    Gasoline" dataDxfId="22"/>
    <tableColumn id="15" name="CO2 Reduction (tonnes)" dataDxfId="21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6" name="Table3367" displayName="Table3367" ref="A48:O67" totalsRowShown="0" headerRowDxfId="20">
  <autoFilter ref="A48:O67"/>
  <tableColumns count="15">
    <tableColumn id="1" name="Feedstock" dataDxfId="19"/>
    <tableColumn id="2" name="Technology"/>
    <tableColumn id="3" name="Quantity (MatLab)"/>
    <tableColumn id="4" name="Unit"/>
    <tableColumn id="14" name="Notes"/>
    <tableColumn id="16" name="% Supply Shock" dataDxfId="18"/>
    <tableColumn id="5" name="% Price Change_x000a_Fuel" dataDxfId="17"/>
    <tableColumn id="6" name="% Price Change_x000a_Electricity" dataDxfId="16"/>
    <tableColumn id="7" name="% Price Change_x000a_Natural Gas" dataDxfId="15"/>
    <tableColumn id="8" name="% Quantity Change_x000a_Fuel" dataDxfId="14"/>
    <tableColumn id="9" name="% Quantity Change_x000a_Electricity" dataDxfId="13"/>
    <tableColumn id="10" name="% Quantity Change_x000a_Natural Gas" dataDxfId="12"/>
    <tableColumn id="11" name="% Quantity Change_x000a_Gasoline" dataDxfId="11"/>
    <tableColumn id="19" name="Rebound Effect    Gasoline" dataDxfId="10"/>
    <tableColumn id="15" name="CO2 Reduction (tonnes)" dataDxfId="9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7" name="Table368" displayName="Table368" ref="A2:O39" totalsRowShown="0" headerRowDxfId="6">
  <autoFilter ref="A2:O39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8" name="Table3689" displayName="Table3689" ref="A43:O80" totalsRowShown="0" headerRowDxfId="5">
  <autoFilter ref="A43:O80"/>
  <tableColumns count="15">
    <tableColumn id="1" name="Feedstock" dataDxfId="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3"/>
    <tableColumn id="14" name="CO2 Reduction (tonnes)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9" name="Table36810" displayName="Table36810" ref="A84:O121" totalsRowShown="0" headerRowDxfId="2">
  <autoFilter ref="A84:O121"/>
  <tableColumns count="15">
    <tableColumn id="1" name="Feedstock" dataDxfId="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0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topLeftCell="G1" activePane="topRight" state="frozen"/>
      <selection pane="topRight" activeCell="F1" sqref="F1:O13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6" width="19.28515625" customWidth="1"/>
    <col min="7" max="9" width="19" customWidth="1"/>
    <col min="10" max="12" width="23.28515625" customWidth="1"/>
    <col min="13" max="14" width="26.5703125" customWidth="1"/>
    <col min="15" max="15" width="23.7109375" customWidth="1"/>
  </cols>
  <sheetData>
    <row r="1" spans="1:15" ht="38.2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48</v>
      </c>
      <c r="N1" s="13" t="s">
        <v>49</v>
      </c>
      <c r="O1" s="13" t="s">
        <v>42</v>
      </c>
    </row>
    <row r="2" spans="1:15" ht="15.75" x14ac:dyDescent="0.25">
      <c r="A2" s="2" t="s">
        <v>4</v>
      </c>
      <c r="G2" s="14"/>
      <c r="H2" s="14"/>
      <c r="I2" s="14"/>
      <c r="J2" s="14"/>
      <c r="K2" s="14"/>
      <c r="L2" s="14"/>
      <c r="M2" s="5"/>
      <c r="N2" s="5"/>
      <c r="O2" s="5"/>
    </row>
    <row r="3" spans="1:15" ht="15.75" x14ac:dyDescent="0.25">
      <c r="A3" s="3" t="s">
        <v>5</v>
      </c>
      <c r="G3" s="14"/>
      <c r="H3" s="14"/>
      <c r="I3" s="14"/>
      <c r="J3" s="14"/>
      <c r="K3" s="14"/>
      <c r="L3" s="14"/>
      <c r="M3" s="5"/>
      <c r="N3" s="5"/>
      <c r="O3" s="5"/>
    </row>
    <row r="4" spans="1:15" ht="15.75" x14ac:dyDescent="0.25">
      <c r="A4" s="8" t="s">
        <v>6</v>
      </c>
      <c r="B4" t="s">
        <v>7</v>
      </c>
      <c r="C4" s="5">
        <v>6500</v>
      </c>
      <c r="D4" t="s">
        <v>8</v>
      </c>
      <c r="E4" s="11" t="str">
        <f>IF(Table3[[#This Row],[% Price Change
Fuel]]&lt;-1,"Market Collapse", "")</f>
        <v/>
      </c>
      <c r="F4" s="19">
        <v>2.0211819872261301E-6</v>
      </c>
      <c r="G4" s="15">
        <v>-2.40613808701389E-6</v>
      </c>
      <c r="H4" s="15">
        <v>-2.2408087653809201E-7</v>
      </c>
      <c r="I4" s="15">
        <v>-3.0217101794204599E-6</v>
      </c>
      <c r="J4" s="15">
        <v>1.3234019419598E-6</v>
      </c>
      <c r="K4" s="15">
        <v>-1.5685661291293701E-8</v>
      </c>
      <c r="L4" s="15">
        <v>-1.51085509033203E-7</v>
      </c>
      <c r="M4" s="9">
        <v>-6.9777863492872304E-7</v>
      </c>
      <c r="N4" s="9">
        <v>0.65476704258266505</v>
      </c>
      <c r="O4" s="20">
        <v>28.088831607323499</v>
      </c>
    </row>
    <row r="5" spans="1:15" ht="15.75" x14ac:dyDescent="0.25">
      <c r="A5" s="8" t="s">
        <v>9</v>
      </c>
      <c r="B5" t="s">
        <v>7</v>
      </c>
      <c r="C5" s="5">
        <v>51464.7</v>
      </c>
      <c r="D5" t="s">
        <v>8</v>
      </c>
      <c r="E5" s="11" t="str">
        <f>IF(Table3[[#This Row],[% Price Change
Fuel]]&lt;-1,"Market Collapse", "")</f>
        <v/>
      </c>
      <c r="F5" s="19">
        <v>1.6003003787384098E-5</v>
      </c>
      <c r="G5" s="15">
        <v>-1.9050949970194999E-5</v>
      </c>
      <c r="H5" s="15">
        <v>-1.77419308928984E-6</v>
      </c>
      <c r="I5" s="15">
        <v>-2.3924831980168701E-5</v>
      </c>
      <c r="J5" s="15">
        <v>1.0478228295953401E-5</v>
      </c>
      <c r="K5" s="15">
        <v>-1.24193516199206E-7</v>
      </c>
      <c r="L5" s="15">
        <v>-1.19624159896851E-6</v>
      </c>
      <c r="M5" s="9">
        <v>-5.5246870797831599E-6</v>
      </c>
      <c r="N5" s="9">
        <v>0.65477186950749</v>
      </c>
      <c r="O5" s="20">
        <v>222.39742953120501</v>
      </c>
    </row>
    <row r="6" spans="1:15" ht="15.75" x14ac:dyDescent="0.25">
      <c r="A6" s="8" t="s">
        <v>9</v>
      </c>
      <c r="B6" t="s">
        <v>10</v>
      </c>
      <c r="C6" s="5">
        <v>1699742.564</v>
      </c>
      <c r="D6" t="s">
        <v>8</v>
      </c>
      <c r="E6" s="11" t="str">
        <f>IF(Table3[[#This Row],[% Price Change
Fuel]]&lt;-1,"Market Collapse", "")</f>
        <v/>
      </c>
      <c r="F6" s="19">
        <v>5.2853677742744005E-4</v>
      </c>
      <c r="G6" s="15">
        <v>-6.2920235713517802E-4</v>
      </c>
      <c r="H6" s="15">
        <v>-5.8596892825322598E-5</v>
      </c>
      <c r="I6" s="15">
        <v>-7.9017375508643503E-4</v>
      </c>
      <c r="J6" s="15">
        <v>3.4606809385820901E-4</v>
      </c>
      <c r="K6" s="15">
        <v>-4.1017824978018096E-6</v>
      </c>
      <c r="L6" s="15">
        <v>-3.9508687754364E-5</v>
      </c>
      <c r="M6" s="9">
        <v>-1.82372293105181E-4</v>
      </c>
      <c r="N6" s="9">
        <v>0.65494871711132996</v>
      </c>
      <c r="O6" s="20">
        <v>7345.1973313897197</v>
      </c>
    </row>
    <row r="7" spans="1:15" ht="15.75" x14ac:dyDescent="0.25">
      <c r="A7" s="8" t="s">
        <v>9</v>
      </c>
      <c r="B7" t="s">
        <v>11</v>
      </c>
      <c r="C7" s="5">
        <v>739173.7622</v>
      </c>
      <c r="D7" t="s">
        <v>8</v>
      </c>
      <c r="E7" s="11" t="str">
        <f>IF(Table3[[#This Row],[% Price Change
Fuel]]&lt;-1,"Market Collapse", "")</f>
        <v/>
      </c>
      <c r="F7" s="19">
        <v>2.2984687593673999E-4</v>
      </c>
      <c r="G7" s="15">
        <v>-2.7362371417817999E-4</v>
      </c>
      <c r="H7" s="15">
        <v>-2.5482262220432099E-5</v>
      </c>
      <c r="I7" s="15">
        <v>-3.43625981786477E-4</v>
      </c>
      <c r="J7" s="15">
        <v>1.5049599882502101E-4</v>
      </c>
      <c r="K7" s="15">
        <v>-1.7837583553823699E-6</v>
      </c>
      <c r="L7" s="15">
        <v>-1.7181299089355499E-5</v>
      </c>
      <c r="M7" s="9">
        <v>-7.9332642751585102E-5</v>
      </c>
      <c r="N7" s="9">
        <v>0.65484567746128697</v>
      </c>
      <c r="O7" s="20">
        <v>3194.23497447926</v>
      </c>
    </row>
    <row r="8" spans="1:15" ht="15.75" x14ac:dyDescent="0.25">
      <c r="A8" s="8" t="s">
        <v>9</v>
      </c>
      <c r="B8" t="s">
        <v>12</v>
      </c>
      <c r="C8" s="5">
        <v>1274806.923</v>
      </c>
      <c r="D8" t="s">
        <v>8</v>
      </c>
      <c r="E8" s="11" t="str">
        <f>IF(Table3[[#This Row],[% Price Change
Fuel]]&lt;-1,"Market Collapse", "")</f>
        <v/>
      </c>
      <c r="F8" s="19">
        <v>3.9640258307058001E-4</v>
      </c>
      <c r="G8" s="15">
        <v>-4.7190176785102597E-4</v>
      </c>
      <c r="H8" s="15">
        <v>-4.3947669619149E-5</v>
      </c>
      <c r="I8" s="15">
        <v>-5.9263031631473799E-4</v>
      </c>
      <c r="J8" s="15">
        <v>2.59551070393731E-4</v>
      </c>
      <c r="K8" s="15">
        <v>-3.0763368732920099E-6</v>
      </c>
      <c r="L8" s="15">
        <v>-2.96315158157349E-5</v>
      </c>
      <c r="M8" s="9">
        <v>-1.3679728587932599E-4</v>
      </c>
      <c r="N8" s="9">
        <v>0.65490314210447798</v>
      </c>
      <c r="O8" s="20">
        <v>5508.8979985363203</v>
      </c>
    </row>
    <row r="9" spans="1:15" ht="15.75" x14ac:dyDescent="0.25">
      <c r="A9" s="8" t="s">
        <v>13</v>
      </c>
      <c r="B9" t="s">
        <v>10</v>
      </c>
      <c r="C9" s="5">
        <v>7175373.0360000003</v>
      </c>
      <c r="D9" t="s">
        <v>8</v>
      </c>
      <c r="E9" s="11" t="str">
        <f>IF(Table3[[#This Row],[% Price Change
Fuel]]&lt;-1,"Market Collapse", "")</f>
        <v/>
      </c>
      <c r="F9" s="19">
        <v>2.2311899587678899E-3</v>
      </c>
      <c r="G9" s="15">
        <v>-2.65614436162036E-3</v>
      </c>
      <c r="H9" s="15">
        <v>-2.4736367357905197E-4</v>
      </c>
      <c r="I9" s="15">
        <v>-3.33567657602138E-3</v>
      </c>
      <c r="J9" s="15">
        <v>1.4609080938978399E-3</v>
      </c>
      <c r="K9" s="15">
        <v>-1.73154571505593E-5</v>
      </c>
      <c r="L9" s="15">
        <v>-1.66783828801117E-4</v>
      </c>
      <c r="M9" s="9">
        <v>-7.6856704579476398E-4</v>
      </c>
      <c r="N9" s="9">
        <v>0.65553491186416801</v>
      </c>
      <c r="O9" s="20">
        <v>31007.3607568554</v>
      </c>
    </row>
    <row r="10" spans="1:15" ht="15.75" x14ac:dyDescent="0.25">
      <c r="A10" s="8" t="s">
        <v>13</v>
      </c>
      <c r="B10" t="s">
        <v>11</v>
      </c>
      <c r="C10" s="5">
        <v>3120382.8119999999</v>
      </c>
      <c r="D10" t="s">
        <v>8</v>
      </c>
      <c r="E10" s="11" t="str">
        <f>IF(Table3[[#This Row],[% Price Change
Fuel]]&lt;-1,"Market Collapse", "")</f>
        <v/>
      </c>
      <c r="F10" s="19">
        <v>9.7028638967144897E-4</v>
      </c>
      <c r="G10" s="15">
        <v>-1.1550879892387E-3</v>
      </c>
      <c r="H10" s="15">
        <v>-1.0757201771636601E-4</v>
      </c>
      <c r="I10" s="15">
        <v>-1.4505988471938899E-3</v>
      </c>
      <c r="J10" s="15">
        <v>6.3531087279216703E-4</v>
      </c>
      <c r="K10" s="15">
        <v>-7.5300412401914299E-6</v>
      </c>
      <c r="L10" s="15">
        <v>-7.25299423596191E-5</v>
      </c>
      <c r="M10" s="9">
        <v>-3.34650809753223E-4</v>
      </c>
      <c r="N10" s="9">
        <v>0.65510099562816704</v>
      </c>
      <c r="O10" s="20">
        <v>13484.2934389235</v>
      </c>
    </row>
    <row r="11" spans="1:15" ht="15.75" x14ac:dyDescent="0.25">
      <c r="A11" s="8" t="s">
        <v>13</v>
      </c>
      <c r="B11" t="s">
        <v>12</v>
      </c>
      <c r="C11" s="5">
        <v>5381529.7769999998</v>
      </c>
      <c r="D11" t="s">
        <v>8</v>
      </c>
      <c r="E11" s="11" t="str">
        <f>IF(Table3[[#This Row],[% Price Change
Fuel]]&lt;-1,"Market Collapse", "")</f>
        <v/>
      </c>
      <c r="F11" s="19">
        <v>1.6733924690759199E-3</v>
      </c>
      <c r="G11" s="15">
        <v>-1.99210827121515E-3</v>
      </c>
      <c r="H11" s="15">
        <v>-1.8552275518472099E-4</v>
      </c>
      <c r="I11" s="15">
        <v>-2.5017574320161701E-3</v>
      </c>
      <c r="J11" s="15">
        <v>1.0956810704235299E-3</v>
      </c>
      <c r="K11" s="15">
        <v>-1.29865928629492E-5</v>
      </c>
      <c r="L11" s="15">
        <v>-1.2508787160079999E-4</v>
      </c>
      <c r="M11" s="9">
        <v>-5.7674627577791997E-4</v>
      </c>
      <c r="N11" s="9">
        <v>0.65534309109421696</v>
      </c>
      <c r="O11" s="20">
        <v>23255.520567636999</v>
      </c>
    </row>
    <row r="12" spans="1:15" ht="15.75" x14ac:dyDescent="0.25">
      <c r="A12" s="3" t="s">
        <v>14</v>
      </c>
      <c r="B12" t="s">
        <v>15</v>
      </c>
      <c r="C12" s="5">
        <v>8319618</v>
      </c>
      <c r="D12" t="s">
        <v>8</v>
      </c>
      <c r="E12" s="11" t="str">
        <f>IF(Table3[[#This Row],[% Price Change
Fuel]]&lt;-1,"Market Collapse", "")</f>
        <v/>
      </c>
      <c r="F12" s="19">
        <v>2.5869941603388099E-3</v>
      </c>
      <c r="G12" s="15">
        <v>-3.07971534450783E-3</v>
      </c>
      <c r="H12" s="15">
        <v>-2.8681035270639802E-4</v>
      </c>
      <c r="I12" s="15">
        <v>-3.8676114460966401E-3</v>
      </c>
      <c r="J12" s="15">
        <v>1.6938767104314699E-3</v>
      </c>
      <c r="K12" s="15">
        <v>-2.0076724689461E-5</v>
      </c>
      <c r="L12" s="15">
        <v>-1.9338057230483999E-4</v>
      </c>
      <c r="M12" s="9">
        <v>-8.9081292207996495E-4</v>
      </c>
      <c r="N12" s="9">
        <v>0.65565715774043398</v>
      </c>
      <c r="O12" s="20">
        <v>35952.053696855502</v>
      </c>
    </row>
    <row r="13" spans="1:15" ht="15.75" x14ac:dyDescent="0.25">
      <c r="A13" s="8" t="s">
        <v>16</v>
      </c>
      <c r="B13" t="s">
        <v>10</v>
      </c>
      <c r="C13" s="5">
        <v>38864666122</v>
      </c>
      <c r="D13" t="s">
        <v>8</v>
      </c>
      <c r="E13" s="11" t="str">
        <f>IF(Table3[[#This Row],[% Price Change
Fuel]]&lt;-1,"Market Collapse", "")</f>
        <v>Market Collapse</v>
      </c>
      <c r="F13" s="19">
        <v>12.0850097085145</v>
      </c>
      <c r="G13" s="15">
        <v>-14.386731291640899</v>
      </c>
      <c r="H13" s="15">
        <v>-1.3398197607468001</v>
      </c>
      <c r="I13" s="15">
        <v>-18.067347267888099</v>
      </c>
      <c r="J13" s="15">
        <v>7.9128576339386001</v>
      </c>
      <c r="K13" s="15">
        <v>-9.3787383252276202E-2</v>
      </c>
      <c r="L13" s="15">
        <v>-0.90336736339440704</v>
      </c>
      <c r="M13" s="9">
        <v>-0.31884975002051602</v>
      </c>
      <c r="N13" s="9">
        <v>0.973616094838892</v>
      </c>
      <c r="O13" s="20">
        <v>167948163.404668</v>
      </c>
    </row>
    <row r="14" spans="1:15" ht="15.75" x14ac:dyDescent="0.25">
      <c r="A14" s="8" t="s">
        <v>16</v>
      </c>
      <c r="B14" t="s">
        <v>11</v>
      </c>
      <c r="C14" s="5">
        <v>16901230856</v>
      </c>
      <c r="D14" t="s">
        <v>8</v>
      </c>
      <c r="E14" s="11" t="str">
        <f>IF(Table3[[#This Row],[% Price Change
Fuel]]&lt;-1,"Market Collapse", "")</f>
        <v>Market Collapse</v>
      </c>
      <c r="F14" s="19">
        <v>5.2554559027842602</v>
      </c>
      <c r="G14" s="15">
        <v>-6.2564146584967304</v>
      </c>
      <c r="H14" s="15">
        <v>-0.58265271109569805</v>
      </c>
      <c r="I14" s="15">
        <v>-7.8570186650141798</v>
      </c>
      <c r="J14" s="15">
        <v>3.4410956518201998</v>
      </c>
      <c r="K14" s="15">
        <v>-4.0785689776698802E-2</v>
      </c>
      <c r="L14" s="15">
        <v>-0.39285093325070902</v>
      </c>
      <c r="M14" s="9">
        <v>-0.290044447464891</v>
      </c>
      <c r="N14" s="9">
        <v>0.94481079228326703</v>
      </c>
      <c r="O14" s="20">
        <v>73036281.146301106</v>
      </c>
    </row>
    <row r="15" spans="1:15" ht="15.75" x14ac:dyDescent="0.25">
      <c r="A15" s="8" t="s">
        <v>16</v>
      </c>
      <c r="B15" t="s">
        <v>12</v>
      </c>
      <c r="C15" s="5">
        <v>29148499592</v>
      </c>
      <c r="D15" t="s">
        <v>8</v>
      </c>
      <c r="E15" s="11" t="str">
        <f>IF(Table3[[#This Row],[% Price Change
Fuel]]&lt;-1,"Market Collapse", "")</f>
        <v>Market Collapse</v>
      </c>
      <c r="F15" s="19">
        <v>9.0637572815413208</v>
      </c>
      <c r="G15" s="15">
        <v>-10.790048468915799</v>
      </c>
      <c r="H15" s="15">
        <v>-1.0048648205773401</v>
      </c>
      <c r="I15" s="15">
        <v>-13.550510451148501</v>
      </c>
      <c r="J15" s="15">
        <v>5.9346432255557504</v>
      </c>
      <c r="K15" s="15">
        <v>-7.0340537440414103E-2</v>
      </c>
      <c r="L15" s="15">
        <v>-0.67752552255742804</v>
      </c>
      <c r="M15" s="9">
        <v>-0.31092900677611901</v>
      </c>
      <c r="N15" s="9">
        <v>0.96569535159449404</v>
      </c>
      <c r="O15" s="20">
        <v>125961122.55566201</v>
      </c>
    </row>
    <row r="16" spans="1:15" ht="15.75" x14ac:dyDescent="0.25">
      <c r="A16" s="3" t="s">
        <v>17</v>
      </c>
      <c r="C16" s="5"/>
      <c r="E16" s="11" t="str">
        <f>IF(Table3[[#This Row],[% Price Change
Fuel]]&lt;-1,"Market Collapse", "")</f>
        <v/>
      </c>
      <c r="F16" s="19"/>
      <c r="G16" s="15"/>
      <c r="H16" s="15"/>
      <c r="I16" s="15"/>
      <c r="J16" s="15"/>
      <c r="K16" s="15"/>
      <c r="L16" s="15"/>
      <c r="M16" s="9"/>
      <c r="N16" s="9"/>
      <c r="O16" s="20"/>
    </row>
    <row r="17" spans="1:15" ht="15.75" x14ac:dyDescent="0.25">
      <c r="A17" s="8" t="s">
        <v>18</v>
      </c>
      <c r="B17" t="s">
        <v>19</v>
      </c>
      <c r="C17" s="5">
        <v>230098748.90000001</v>
      </c>
      <c r="D17" t="s">
        <v>20</v>
      </c>
      <c r="E17" s="11" t="str">
        <f>IF(Table3[[#This Row],[% Price Change
Fuel]]&lt;-1,"Market Collapse", "")</f>
        <v/>
      </c>
      <c r="F17" s="19">
        <v>7.1549453316915104E-2</v>
      </c>
      <c r="G17" s="15">
        <v>-8.5176825154640007E-2</v>
      </c>
      <c r="H17" s="15">
        <v>-7.9324198934732793E-3</v>
      </c>
      <c r="I17" s="15">
        <v>-0.106967958742597</v>
      </c>
      <c r="J17" s="15">
        <v>4.6848174022069401E-2</v>
      </c>
      <c r="K17" s="15">
        <v>-5.5526939254311298E-4</v>
      </c>
      <c r="L17" s="15">
        <v>-5.3483979371298203E-3</v>
      </c>
      <c r="M17" s="9">
        <v>-2.3051926552138498E-2</v>
      </c>
      <c r="N17" s="9">
        <v>0.67781827137051298</v>
      </c>
      <c r="O17" s="20">
        <v>994339.23240605602</v>
      </c>
    </row>
    <row r="18" spans="1:15" ht="15.75" x14ac:dyDescent="0.25">
      <c r="A18" s="8" t="s">
        <v>21</v>
      </c>
      <c r="B18" t="s">
        <v>19</v>
      </c>
      <c r="C18" s="5">
        <v>61923061.5</v>
      </c>
      <c r="D18" t="s">
        <v>20</v>
      </c>
      <c r="E18" s="11" t="str">
        <f>IF(Table3[[#This Row],[% Price Change
Fuel]]&lt;-1,"Market Collapse", "")</f>
        <v/>
      </c>
      <c r="F18" s="19">
        <v>1.9255042538107101E-2</v>
      </c>
      <c r="G18" s="15">
        <v>-2.2922374883132101E-2</v>
      </c>
      <c r="H18" s="15">
        <v>-2.1347344444748702E-3</v>
      </c>
      <c r="I18" s="15">
        <v>-2.87866992733018E-2</v>
      </c>
      <c r="J18" s="15">
        <v>1.2607553821998701E-2</v>
      </c>
      <c r="K18" s="15">
        <v>-1.4943141111326401E-4</v>
      </c>
      <c r="L18" s="15">
        <v>-1.4393349636651601E-3</v>
      </c>
      <c r="M18" s="9">
        <v>-6.5219090793556802E-3</v>
      </c>
      <c r="N18" s="9">
        <v>0.66128825389773205</v>
      </c>
      <c r="O18" s="20">
        <v>267591.76107863901</v>
      </c>
    </row>
    <row r="19" spans="1:15" ht="15.75" x14ac:dyDescent="0.25">
      <c r="A19" s="8" t="s">
        <v>22</v>
      </c>
      <c r="B19" t="s">
        <v>19</v>
      </c>
      <c r="C19" s="5">
        <v>148772706.5</v>
      </c>
      <c r="D19" t="s">
        <v>20</v>
      </c>
      <c r="E19" s="11" t="str">
        <f>IF(Table3[[#This Row],[% Price Change
Fuel]]&lt;-1,"Market Collapse", "")</f>
        <v/>
      </c>
      <c r="F19" s="19">
        <v>4.6261033010566097E-2</v>
      </c>
      <c r="G19" s="15">
        <v>-5.5071950064536301E-2</v>
      </c>
      <c r="H19" s="15">
        <v>-5.1287874544649502E-3</v>
      </c>
      <c r="I19" s="15">
        <v>-6.9161231023609701E-2</v>
      </c>
      <c r="J19" s="15">
        <v>3.0290167491850602E-2</v>
      </c>
      <c r="K19" s="15">
        <v>-3.59015121812569E-4</v>
      </c>
      <c r="L19" s="15">
        <v>-3.45806155118042E-3</v>
      </c>
      <c r="M19" s="9">
        <v>-1.5264704519062601E-2</v>
      </c>
      <c r="N19" s="9">
        <v>0.67003104933743796</v>
      </c>
      <c r="O19" s="20">
        <v>642900.23084163305</v>
      </c>
    </row>
    <row r="20" spans="1:15" ht="15.75" x14ac:dyDescent="0.25">
      <c r="A20" s="8" t="s">
        <v>23</v>
      </c>
      <c r="B20" t="s">
        <v>19</v>
      </c>
      <c r="C20" s="5">
        <v>55319876.289999999</v>
      </c>
      <c r="D20" t="s">
        <v>20</v>
      </c>
      <c r="E20" s="11" t="str">
        <f>IF(Table3[[#This Row],[% Price Change
Fuel]]&lt;-1,"Market Collapse", "")</f>
        <v/>
      </c>
      <c r="F20" s="19">
        <v>1.7201774998911699E-2</v>
      </c>
      <c r="G20" s="15">
        <v>-2.0478040201676199E-2</v>
      </c>
      <c r="H20" s="15">
        <v>-1.90709636312686E-3</v>
      </c>
      <c r="I20" s="15">
        <v>-2.5717020509337701E-2</v>
      </c>
      <c r="J20" s="15">
        <v>1.1263143340425601E-2</v>
      </c>
      <c r="K20" s="15">
        <v>-1.3349674541891701E-4</v>
      </c>
      <c r="L20" s="15">
        <v>-1.28585102546692E-3</v>
      </c>
      <c r="M20" s="9">
        <v>-5.8382041837200501E-3</v>
      </c>
      <c r="N20" s="9">
        <v>0.66060454900209897</v>
      </c>
      <c r="O20" s="20">
        <v>239057.02916664499</v>
      </c>
    </row>
    <row r="21" spans="1:15" x14ac:dyDescent="0.25">
      <c r="C21" s="5"/>
      <c r="G21" s="5"/>
      <c r="J21" s="5"/>
      <c r="O21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D1" workbookViewId="0">
      <selection activeCell="F1" sqref="F1:O12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5" width="11.5703125" customWidth="1"/>
    <col min="6" max="6" width="20" customWidth="1"/>
    <col min="7" max="9" width="18.85546875" customWidth="1"/>
    <col min="10" max="12" width="23.140625" customWidth="1"/>
    <col min="13" max="13" width="28.140625" customWidth="1"/>
    <col min="14" max="14" width="24.42578125" customWidth="1"/>
    <col min="15" max="15" width="18.42578125" customWidth="1"/>
  </cols>
  <sheetData>
    <row r="1" spans="1:15" ht="3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47</v>
      </c>
      <c r="N1" s="13" t="s">
        <v>46</v>
      </c>
      <c r="O1" s="13" t="s">
        <v>42</v>
      </c>
    </row>
    <row r="2" spans="1:15" ht="15.75" x14ac:dyDescent="0.25">
      <c r="A2" s="3" t="s">
        <v>5</v>
      </c>
    </row>
    <row r="3" spans="1:15" ht="15.75" x14ac:dyDescent="0.25">
      <c r="A3" s="4" t="s">
        <v>9</v>
      </c>
      <c r="B3" t="s">
        <v>24</v>
      </c>
      <c r="C3" s="5">
        <v>78.279968349613</v>
      </c>
      <c r="D3" t="s">
        <v>25</v>
      </c>
      <c r="E3" t="str">
        <f>IF(Table36[[#This Row],[% Price Change
Fuel]]&lt;-1, "Market Collapse", "")</f>
        <v/>
      </c>
      <c r="F3" s="17">
        <v>1.5962505704459601E-4</v>
      </c>
      <c r="G3" s="16">
        <v>-4.3318108625269997E-6</v>
      </c>
      <c r="H3" s="16">
        <v>-4.6634321149237101E-4</v>
      </c>
      <c r="I3" s="16">
        <v>-9.4190472780786299E-5</v>
      </c>
      <c r="J3" s="16">
        <v>-1.25622515012749E-6</v>
      </c>
      <c r="K3" s="16">
        <v>1.26981032240179E-4</v>
      </c>
      <c r="L3" s="16">
        <v>-4.7095236390685998E-6</v>
      </c>
      <c r="M3" s="16">
        <v>-3.2638814831736198E-5</v>
      </c>
      <c r="N3" s="16">
        <v>0.79552824953655299</v>
      </c>
      <c r="O3" s="21">
        <v>0.20038281187122201</v>
      </c>
    </row>
    <row r="4" spans="1:15" ht="15.75" x14ac:dyDescent="0.25">
      <c r="A4" s="4" t="s">
        <v>9</v>
      </c>
      <c r="B4" t="s">
        <v>26</v>
      </c>
      <c r="C4" s="5">
        <v>71.425238501169304</v>
      </c>
      <c r="D4" t="s">
        <v>25</v>
      </c>
      <c r="E4" t="str">
        <f>IF(Table36[[#This Row],[% Price Change
Fuel]]&lt;-1, "Market Collapse", "")</f>
        <v/>
      </c>
      <c r="F4" s="17">
        <v>1.45647194429779E-4</v>
      </c>
      <c r="G4" s="16">
        <v>-3.9524878524509902E-6</v>
      </c>
      <c r="H4" s="16">
        <v>-4.2550700781450901E-4</v>
      </c>
      <c r="I4" s="16">
        <v>-8.5942510258309304E-5</v>
      </c>
      <c r="J4" s="16">
        <v>-1.14622147730331E-6</v>
      </c>
      <c r="K4" s="16">
        <v>1.15861703882794E-4</v>
      </c>
      <c r="L4" s="16">
        <v>-4.2971255128478996E-6</v>
      </c>
      <c r="M4" s="16">
        <v>-2.9781153005592102E-5</v>
      </c>
      <c r="N4" s="16">
        <v>0.79552539187460702</v>
      </c>
      <c r="O4" s="21">
        <v>0.18283592126051401</v>
      </c>
    </row>
    <row r="5" spans="1:15" ht="15.75" x14ac:dyDescent="0.25">
      <c r="A5" s="4" t="s">
        <v>9</v>
      </c>
      <c r="B5" t="s">
        <v>27</v>
      </c>
      <c r="C5" s="5">
        <v>54.2622507724803</v>
      </c>
      <c r="D5" t="s">
        <v>25</v>
      </c>
      <c r="E5" t="str">
        <f>IF(Table36[[#This Row],[% Price Change
Fuel]]&lt;-1, "Market Collapse", "")</f>
        <v/>
      </c>
      <c r="F5" s="17">
        <v>1.10649187238311E-4</v>
      </c>
      <c r="G5" s="16">
        <v>-3.0027325289687201E-6</v>
      </c>
      <c r="H5" s="16">
        <v>-3.2326063514839901E-4</v>
      </c>
      <c r="I5" s="16">
        <v>-6.5291123159256904E-5</v>
      </c>
      <c r="J5" s="16">
        <v>-8.70792433403855E-7</v>
      </c>
      <c r="K5" s="16">
        <v>8.8020942777990497E-5</v>
      </c>
      <c r="L5" s="16">
        <v>-3.2645561579894998E-6</v>
      </c>
      <c r="M5" s="16">
        <v>-2.2625740940520101E-5</v>
      </c>
      <c r="N5" s="16">
        <v>0.79551823646214503</v>
      </c>
      <c r="O5" s="21">
        <v>0.138901721826415</v>
      </c>
    </row>
    <row r="6" spans="1:15" ht="15.75" x14ac:dyDescent="0.25">
      <c r="A6" s="4" t="s">
        <v>9</v>
      </c>
      <c r="B6" t="s">
        <v>28</v>
      </c>
      <c r="C6" s="5">
        <v>45.7854092798406</v>
      </c>
      <c r="D6" t="s">
        <v>25</v>
      </c>
      <c r="E6" t="str">
        <f>IF(Table36[[#This Row],[% Price Change
Fuel]]&lt;-1, "Market Collapse", "")</f>
        <v/>
      </c>
      <c r="F6" s="17">
        <v>9.3363586140756002E-5</v>
      </c>
      <c r="G6" s="16">
        <v>-2.5336460584130998E-6</v>
      </c>
      <c r="H6" s="16">
        <v>-2.7276090235162998E-4</v>
      </c>
      <c r="I6" s="16">
        <v>-5.5091352710777202E-5</v>
      </c>
      <c r="J6" s="16">
        <v>-7.3475735695677002E-7</v>
      </c>
      <c r="K6" s="16">
        <v>7.4270322976177695E-5</v>
      </c>
      <c r="L6" s="16">
        <v>-2.7545676354980502E-6</v>
      </c>
      <c r="M6" s="16">
        <v>-1.9091480715526099E-5</v>
      </c>
      <c r="N6" s="16">
        <v>0.79551470220152498</v>
      </c>
      <c r="O6" s="21">
        <v>0.117202513588593</v>
      </c>
    </row>
    <row r="7" spans="1:15" ht="15.75" x14ac:dyDescent="0.25">
      <c r="A7" s="4" t="s">
        <v>9</v>
      </c>
      <c r="B7" t="s">
        <v>29</v>
      </c>
      <c r="C7" s="5">
        <v>94.710389505675494</v>
      </c>
      <c r="D7" t="s">
        <v>25</v>
      </c>
      <c r="E7" t="str">
        <f>IF(Table36[[#This Row],[% Price Change
Fuel]]&lt;-1, "Market Collapse", "")</f>
        <v/>
      </c>
      <c r="F7" s="17">
        <v>1.93129246808569E-4</v>
      </c>
      <c r="G7" s="16">
        <v>-5.2410278479486703E-6</v>
      </c>
      <c r="H7" s="16">
        <v>-5.6422540957826097E-4</v>
      </c>
      <c r="I7" s="16">
        <v>-1.1396039820766601E-4</v>
      </c>
      <c r="J7" s="16">
        <v>-1.51989807587912E-6</v>
      </c>
      <c r="K7" s="16">
        <v>1.53633468138041E-4</v>
      </c>
      <c r="L7" s="16">
        <v>-5.6980199104309101E-6</v>
      </c>
      <c r="M7" s="16">
        <v>-3.9488152353383997E-5</v>
      </c>
      <c r="N7" s="16">
        <v>0.79553509887332097</v>
      </c>
      <c r="O7" s="21">
        <v>0.24244177102723199</v>
      </c>
    </row>
    <row r="8" spans="1:15" ht="15.75" x14ac:dyDescent="0.25">
      <c r="A8" s="4" t="s">
        <v>13</v>
      </c>
      <c r="B8" t="s">
        <v>24</v>
      </c>
      <c r="C8" s="5">
        <v>347.463431650475</v>
      </c>
      <c r="D8" t="s">
        <v>25</v>
      </c>
      <c r="E8" t="str">
        <f>IF(Table36[[#This Row],[% Price Change
Fuel]]&lt;-1, "Market Collapse", "")</f>
        <v/>
      </c>
      <c r="F8" s="17">
        <v>7.0853209662025205E-4</v>
      </c>
      <c r="G8" s="16">
        <v>-1.9227727083983299E-5</v>
      </c>
      <c r="H8" s="16">
        <v>-2.0699703386245702E-3</v>
      </c>
      <c r="I8" s="16">
        <v>-4.1808582184216101E-4</v>
      </c>
      <c r="J8" s="16">
        <v>-5.5760408543997401E-6</v>
      </c>
      <c r="K8" s="16">
        <v>5.6363417291657703E-4</v>
      </c>
      <c r="L8" s="16">
        <v>-2.09042910920715E-5</v>
      </c>
      <c r="M8" s="16">
        <v>-1.4479533156383501E-4</v>
      </c>
      <c r="N8" s="16">
        <v>0.79564040605285302</v>
      </c>
      <c r="O8" s="21">
        <v>0.88944465518601301</v>
      </c>
    </row>
    <row r="9" spans="1:15" ht="15.75" x14ac:dyDescent="0.25">
      <c r="A9" s="4" t="s">
        <v>13</v>
      </c>
      <c r="B9" t="s">
        <v>26</v>
      </c>
      <c r="C9" s="5">
        <v>301.51785396969899</v>
      </c>
      <c r="D9" t="s">
        <v>25</v>
      </c>
      <c r="E9" t="str">
        <f>IF(Table36[[#This Row],[% Price Change
Fuel]]&lt;-1, "Market Collapse", "")</f>
        <v/>
      </c>
      <c r="F9" s="17">
        <v>6.1484190214437405E-4</v>
      </c>
      <c r="G9" s="16">
        <v>-1.6685217720839699E-5</v>
      </c>
      <c r="H9" s="16">
        <v>-1.796255252871E-3</v>
      </c>
      <c r="I9" s="16">
        <v>-3.6280174629645698E-4</v>
      </c>
      <c r="J9" s="16">
        <v>-4.8387131390014402E-6</v>
      </c>
      <c r="K9" s="16">
        <v>4.8910403444347203E-4</v>
      </c>
      <c r="L9" s="16">
        <v>-1.8140087314758301E-5</v>
      </c>
      <c r="M9" s="16">
        <v>-1.2566060629472199E-4</v>
      </c>
      <c r="N9" s="16">
        <v>0.79562127132770699</v>
      </c>
      <c r="O9" s="21">
        <v>0.77183213894611902</v>
      </c>
    </row>
    <row r="10" spans="1:15" ht="15.75" x14ac:dyDescent="0.25">
      <c r="A10" s="4" t="s">
        <v>13</v>
      </c>
      <c r="B10" t="s">
        <v>27</v>
      </c>
      <c r="C10" s="5">
        <v>229.06521214312818</v>
      </c>
      <c r="D10" t="s">
        <v>25</v>
      </c>
      <c r="E10" t="str">
        <f>IF(Table36[[#This Row],[% Price Change
Fuel]]&lt;-1, "Market Collapse", "")</f>
        <v/>
      </c>
      <c r="F10" s="17">
        <v>4.6709967219168101E-4</v>
      </c>
      <c r="G10" s="16">
        <v>-1.2675876026885699E-5</v>
      </c>
      <c r="H10" s="16">
        <v>-1.36462761705466E-3</v>
      </c>
      <c r="I10" s="16">
        <v>-2.7562301166299101E-4</v>
      </c>
      <c r="J10" s="16">
        <v>-3.6760040477666199E-6</v>
      </c>
      <c r="K10" s="16">
        <v>3.7157573899786601E-4</v>
      </c>
      <c r="L10" s="16">
        <v>-1.3781150583190899E-5</v>
      </c>
      <c r="M10" s="16">
        <v>-9.5479334827798298E-5</v>
      </c>
      <c r="N10" s="16">
        <v>0.79559109005621997</v>
      </c>
      <c r="O10" s="21">
        <v>0.58636624769942003</v>
      </c>
    </row>
    <row r="11" spans="1:15" ht="15.75" x14ac:dyDescent="0.25">
      <c r="A11" s="4" t="s">
        <v>13</v>
      </c>
      <c r="B11" t="s">
        <v>28</v>
      </c>
      <c r="C11" s="5">
        <v>193.28067562836512</v>
      </c>
      <c r="D11" t="s">
        <v>25</v>
      </c>
      <c r="E11" t="str">
        <f>IF(Table36[[#This Row],[% Price Change
Fuel]]&lt;-1, "Market Collapse", "")</f>
        <v/>
      </c>
      <c r="F11" s="17">
        <v>3.94129424465313E-4</v>
      </c>
      <c r="G11" s="16">
        <v>-1.0695652385528E-5</v>
      </c>
      <c r="H11" s="16">
        <v>-1.15144567495771E-3</v>
      </c>
      <c r="I11" s="16">
        <v>-2.3256522199304499E-4</v>
      </c>
      <c r="J11" s="16">
        <v>-3.1017391917588402E-6</v>
      </c>
      <c r="K11" s="16">
        <v>3.1352822721822799E-4</v>
      </c>
      <c r="L11" s="16">
        <v>-1.1628261099700899E-5</v>
      </c>
      <c r="M11" s="16">
        <v>-8.0569442459045701E-5</v>
      </c>
      <c r="N11" s="16">
        <v>0.79557618016379195</v>
      </c>
      <c r="O11" s="21">
        <v>0.49476419164963198</v>
      </c>
    </row>
    <row r="12" spans="1:15" ht="15.75" x14ac:dyDescent="0.25">
      <c r="A12" s="4" t="s">
        <v>13</v>
      </c>
      <c r="B12" t="s">
        <v>29</v>
      </c>
      <c r="C12" s="5">
        <v>399.81488344685596</v>
      </c>
      <c r="D12" t="s">
        <v>25</v>
      </c>
      <c r="E12" t="str">
        <f>IF(Table36[[#This Row],[% Price Change
Fuel]]&lt;-1, "Market Collapse", "")</f>
        <v/>
      </c>
      <c r="F12" s="17">
        <v>8.1528486690808102E-4</v>
      </c>
      <c r="G12" s="16">
        <v>-2.2124720942649699E-5</v>
      </c>
      <c r="H12" s="16">
        <v>-2.3818476256462799E-3</v>
      </c>
      <c r="I12" s="16">
        <v>-4.8107777367128503E-4</v>
      </c>
      <c r="J12" s="16">
        <v>-6.41616907343762E-6</v>
      </c>
      <c r="K12" s="16">
        <v>6.4855553311279695E-4</v>
      </c>
      <c r="L12" s="16">
        <v>-2.40538886836243E-5</v>
      </c>
      <c r="M12" s="16">
        <v>-1.6659351262549301E-4</v>
      </c>
      <c r="N12" s="16">
        <v>0.79566220423385503</v>
      </c>
      <c r="O12" s="21">
        <v>1.0234550711035799</v>
      </c>
    </row>
    <row r="13" spans="1:15" ht="15.75" x14ac:dyDescent="0.25">
      <c r="A13" s="3" t="s">
        <v>17</v>
      </c>
      <c r="C13" s="5"/>
      <c r="E13" t="str">
        <f>IF(Table36[[#This Row],[% Price Change
Fuel]]&lt;-1, "Market Collapse", "")</f>
        <v/>
      </c>
      <c r="F13" s="17"/>
      <c r="G13" s="16"/>
      <c r="H13" s="16"/>
      <c r="I13" s="16"/>
      <c r="J13" s="16"/>
      <c r="K13" s="16"/>
      <c r="L13" s="16"/>
      <c r="M13" s="16"/>
      <c r="N13" s="16"/>
      <c r="O13" s="21"/>
    </row>
    <row r="14" spans="1:15" ht="15.75" x14ac:dyDescent="0.25">
      <c r="A14" s="4" t="s">
        <v>18</v>
      </c>
      <c r="B14" t="s">
        <v>24</v>
      </c>
      <c r="C14" s="5">
        <v>13979.558874595172</v>
      </c>
      <c r="D14" t="s">
        <v>25</v>
      </c>
      <c r="E14" t="str">
        <f>IF(Table36[[#This Row],[% Price Change
Fuel]]&lt;-1, "Market Collapse", "")</f>
        <v/>
      </c>
      <c r="F14" s="17">
        <v>2.8506499553618898E-2</v>
      </c>
      <c r="G14" s="16">
        <v>-7.7359260950340199E-4</v>
      </c>
      <c r="H14" s="16">
        <v>-8.3281489738363898E-2</v>
      </c>
      <c r="I14" s="16">
        <v>-1.6820922228597601E-2</v>
      </c>
      <c r="J14" s="16">
        <v>-2.2434185675608201E-4</v>
      </c>
      <c r="K14" s="16">
        <v>2.26767952719335E-2</v>
      </c>
      <c r="L14" s="16">
        <v>-8.4104611142990103E-4</v>
      </c>
      <c r="M14" s="16">
        <v>-5.6681258545430496E-3</v>
      </c>
      <c r="N14" s="16">
        <v>0.80116373657587603</v>
      </c>
      <c r="O14" s="21">
        <v>35.785187131208801</v>
      </c>
    </row>
    <row r="15" spans="1:15" ht="15.75" x14ac:dyDescent="0.25">
      <c r="A15" s="4" t="s">
        <v>18</v>
      </c>
      <c r="B15" t="s">
        <v>30</v>
      </c>
      <c r="C15" s="5">
        <v>12880.894356686529</v>
      </c>
      <c r="D15" t="s">
        <v>25</v>
      </c>
      <c r="E15" t="str">
        <f>IF(Table36[[#This Row],[% Price Change
Fuel]]&lt;-1, "Market Collapse", "")</f>
        <v/>
      </c>
      <c r="F15" s="17">
        <v>2.6266151351627E-2</v>
      </c>
      <c r="G15" s="16">
        <v>-7.1279535838830396E-4</v>
      </c>
      <c r="H15" s="16">
        <v>-7.6736332012364697E-2</v>
      </c>
      <c r="I15" s="16">
        <v>-1.5498952731788499E-2</v>
      </c>
      <c r="J15" s="16">
        <v>-2.0671065393263401E-4</v>
      </c>
      <c r="K15" s="16">
        <v>2.0894608110761499E-2</v>
      </c>
      <c r="L15" s="16">
        <v>-7.74947636589356E-4</v>
      </c>
      <c r="M15" s="16">
        <v>-5.2340645102549399E-3</v>
      </c>
      <c r="N15" s="16">
        <v>0.800729675231589</v>
      </c>
      <c r="O15" s="21">
        <v>32.972801152475803</v>
      </c>
    </row>
    <row r="16" spans="1:15" ht="15.75" x14ac:dyDescent="0.25">
      <c r="A16" s="4" t="s">
        <v>18</v>
      </c>
      <c r="B16" t="s">
        <v>26</v>
      </c>
      <c r="C16" s="5">
        <v>12928.250585906731</v>
      </c>
      <c r="D16" t="s">
        <v>25</v>
      </c>
      <c r="E16" t="str">
        <f>IF(Table36[[#This Row],[% Price Change
Fuel]]&lt;-1, "Market Collapse", "")</f>
        <v/>
      </c>
      <c r="F16" s="17">
        <v>2.63627180844715E-2</v>
      </c>
      <c r="G16" s="16">
        <v>-7.1541592955707504E-4</v>
      </c>
      <c r="H16" s="16">
        <v>-7.7018450879864503E-2</v>
      </c>
      <c r="I16" s="16">
        <v>-1.55559341756164E-2</v>
      </c>
      <c r="J16" s="16">
        <v>-2.0747061957166699E-4</v>
      </c>
      <c r="K16" s="16">
        <v>2.0971426522881E-2</v>
      </c>
      <c r="L16" s="16">
        <v>-7.7779670878082297E-4</v>
      </c>
      <c r="M16" s="16">
        <v>-5.2528131298965998E-3</v>
      </c>
      <c r="N16" s="16">
        <v>0.80074842385123102</v>
      </c>
      <c r="O16" s="21">
        <v>33.094024686041898</v>
      </c>
    </row>
    <row r="17" spans="1:15" ht="15.75" x14ac:dyDescent="0.25">
      <c r="A17" s="4" t="s">
        <v>18</v>
      </c>
      <c r="B17" t="s">
        <v>31</v>
      </c>
      <c r="C17" s="5">
        <v>20202.167397060159</v>
      </c>
      <c r="D17" t="s">
        <v>25</v>
      </c>
      <c r="E17" t="str">
        <f>IF(Table36[[#This Row],[% Price Change
Fuel]]&lt;-1, "Market Collapse", "")</f>
        <v/>
      </c>
      <c r="F17" s="17">
        <v>4.1195368255359702E-2</v>
      </c>
      <c r="G17" s="16">
        <v>-1.11793566124047E-3</v>
      </c>
      <c r="H17" s="16">
        <v>-0.120351908945316</v>
      </c>
      <c r="I17" s="16">
        <v>-2.4308283951119902E-2</v>
      </c>
      <c r="J17" s="16">
        <v>-3.2420134175973399E-4</v>
      </c>
      <c r="K17" s="16">
        <v>3.2770734629187601E-2</v>
      </c>
      <c r="L17" s="16">
        <v>-1.2154141975559999E-3</v>
      </c>
      <c r="M17" s="16">
        <v>-8.0913091654340602E-3</v>
      </c>
      <c r="N17" s="16">
        <v>0.803586919886768</v>
      </c>
      <c r="O17" s="21">
        <v>51.7139594492916</v>
      </c>
    </row>
    <row r="18" spans="1:15" ht="15.75" x14ac:dyDescent="0.25">
      <c r="A18" s="4" t="s">
        <v>18</v>
      </c>
      <c r="B18" t="s">
        <v>28</v>
      </c>
      <c r="C18" s="5">
        <v>8287.3401193964201</v>
      </c>
      <c r="D18" t="s">
        <v>25</v>
      </c>
      <c r="E18" t="str">
        <f>IF(Table36[[#This Row],[% Price Change
Fuel]]&lt;-1, "Market Collapse", "")</f>
        <v/>
      </c>
      <c r="F18" s="17">
        <v>1.6899178259736299E-2</v>
      </c>
      <c r="G18" s="16">
        <v>-4.5859995485681402E-4</v>
      </c>
      <c r="H18" s="16">
        <v>-4.9370801847410703E-2</v>
      </c>
      <c r="I18" s="16">
        <v>-9.9717526769485601E-3</v>
      </c>
      <c r="J18" s="16">
        <v>-1.3299398690852599E-4</v>
      </c>
      <c r="K18" s="16">
        <v>1.3443222130417499E-2</v>
      </c>
      <c r="L18" s="16">
        <v>-4.9858763384735101E-4</v>
      </c>
      <c r="M18" s="16">
        <v>-3.3985238686426002E-3</v>
      </c>
      <c r="N18" s="16">
        <v>0.79889413458997205</v>
      </c>
      <c r="O18" s="21">
        <v>21.214118389066002</v>
      </c>
    </row>
    <row r="19" spans="1:15" ht="15.75" x14ac:dyDescent="0.25">
      <c r="A19" s="4" t="s">
        <v>18</v>
      </c>
      <c r="B19" t="s">
        <v>32</v>
      </c>
      <c r="C19" s="5">
        <v>15343.41827613693</v>
      </c>
      <c r="D19" t="s">
        <v>25</v>
      </c>
      <c r="E19" t="str">
        <f>IF(Table36[[#This Row],[% Price Change
Fuel]]&lt;-1, "Market Collapse", "")</f>
        <v/>
      </c>
      <c r="F19" s="17">
        <v>3.1287621459539998E-2</v>
      </c>
      <c r="G19" s="16">
        <v>-8.4906505916374105E-4</v>
      </c>
      <c r="H19" s="16">
        <v>-9.1406513122361893E-2</v>
      </c>
      <c r="I19" s="16">
        <v>-1.8461987810843201E-2</v>
      </c>
      <c r="J19" s="16">
        <v>-2.4622886715742998E-4</v>
      </c>
      <c r="K19" s="16">
        <v>2.4889165540974499E-2</v>
      </c>
      <c r="L19" s="16">
        <v>-9.2309939054214499E-4</v>
      </c>
      <c r="M19" s="16">
        <v>-6.2043369719786802E-3</v>
      </c>
      <c r="N19" s="16">
        <v>0.80169994769330999</v>
      </c>
      <c r="O19" s="21">
        <v>39.276424897911703</v>
      </c>
    </row>
    <row r="20" spans="1:15" ht="15.75" x14ac:dyDescent="0.25">
      <c r="A20" s="4" t="s">
        <v>18</v>
      </c>
      <c r="B20" t="s">
        <v>33</v>
      </c>
      <c r="C20" s="5">
        <v>860.28054599366999</v>
      </c>
      <c r="D20" t="s">
        <v>25</v>
      </c>
      <c r="E20" t="str">
        <f>IF(Table36[[#This Row],[% Price Change
Fuel]]&lt;-1, "Market Collapse", "")</f>
        <v/>
      </c>
      <c r="F20" s="17">
        <v>1.75424612610073E-3</v>
      </c>
      <c r="G20" s="16">
        <v>-4.7605699038773497E-5</v>
      </c>
      <c r="H20" s="16">
        <v>-5.1250147523244699E-3</v>
      </c>
      <c r="I20" s="16">
        <v>-1.0351336754432299E-3</v>
      </c>
      <c r="J20" s="16">
        <v>-1.3805652721327501E-5</v>
      </c>
      <c r="K20" s="16">
        <v>1.3954950934379701E-3</v>
      </c>
      <c r="L20" s="16">
        <v>-5.1756683772125201E-5</v>
      </c>
      <c r="M20" s="16">
        <v>-3.5812279713317902E-4</v>
      </c>
      <c r="N20" s="16">
        <v>0.79585373351845401</v>
      </c>
      <c r="O20" s="21">
        <v>2.2021653615744201</v>
      </c>
    </row>
    <row r="21" spans="1:15" ht="15.75" x14ac:dyDescent="0.25">
      <c r="A21" s="4" t="s">
        <v>21</v>
      </c>
      <c r="B21" t="s">
        <v>24</v>
      </c>
      <c r="C21">
        <v>3762.1112153559802</v>
      </c>
      <c r="D21" t="s">
        <v>25</v>
      </c>
      <c r="E21" t="str">
        <f>IF(Table36[[#This Row],[% Price Change
Fuel]]&lt;-1, "Market Collapse", "")</f>
        <v/>
      </c>
      <c r="F21" s="17">
        <v>7.6715311722821197E-3</v>
      </c>
      <c r="G21" s="16">
        <v>-2.0818549844345901E-4</v>
      </c>
      <c r="H21" s="16">
        <v>-2.24123113888549E-2</v>
      </c>
      <c r="I21" s="16">
        <v>-4.5267651673787501E-3</v>
      </c>
      <c r="J21" s="16">
        <v>-6.03737945486122E-5</v>
      </c>
      <c r="K21" s="16">
        <v>6.1026693750622901E-3</v>
      </c>
      <c r="L21" s="16">
        <v>-2.2633825836898799E-4</v>
      </c>
      <c r="M21" s="16">
        <v>-1.5569178533749899E-3</v>
      </c>
      <c r="N21" s="16">
        <v>0.79705252857470499</v>
      </c>
      <c r="O21" s="21">
        <v>9.6303363401968394</v>
      </c>
    </row>
    <row r="22" spans="1:15" ht="15.75" x14ac:dyDescent="0.25">
      <c r="A22" s="4" t="s">
        <v>21</v>
      </c>
      <c r="B22" t="s">
        <v>30</v>
      </c>
      <c r="C22">
        <v>3466.4439374662097</v>
      </c>
      <c r="D22" t="s">
        <v>25</v>
      </c>
      <c r="E22" t="str">
        <f>IF(Table36[[#This Row],[% Price Change
Fuel]]&lt;-1, "Market Collapse", "")</f>
        <v/>
      </c>
      <c r="F22" s="17">
        <v>7.0686195067000699E-3</v>
      </c>
      <c r="G22" s="16">
        <v>-1.9182403646183699E-4</v>
      </c>
      <c r="H22" s="16">
        <v>-2.06509102180144E-2</v>
      </c>
      <c r="I22" s="16">
        <v>-4.1710031342889501E-3</v>
      </c>
      <c r="J22" s="16">
        <v>-5.5628970574000303E-5</v>
      </c>
      <c r="K22" s="16">
        <v>5.6230557914390203E-3</v>
      </c>
      <c r="L22" s="16">
        <v>-2.0855015671447801E-4</v>
      </c>
      <c r="M22" s="16">
        <v>-1.4354172965583101E-3</v>
      </c>
      <c r="N22" s="16">
        <v>0.79693102801788596</v>
      </c>
      <c r="O22" s="21">
        <v>8.8734806366104504</v>
      </c>
    </row>
    <row r="23" spans="1:15" ht="15.75" x14ac:dyDescent="0.25">
      <c r="A23" s="4" t="s">
        <v>22</v>
      </c>
      <c r="B23" t="s">
        <v>24</v>
      </c>
      <c r="C23">
        <v>9038.6271912206303</v>
      </c>
      <c r="D23" t="s">
        <v>25</v>
      </c>
      <c r="E23" t="str">
        <f>IF(Table36[[#This Row],[% Price Change
Fuel]]&lt;-1, "Market Collapse", "")</f>
        <v/>
      </c>
      <c r="F23" s="17">
        <v>1.84311697030798E-2</v>
      </c>
      <c r="G23" s="16">
        <v>-5.0017423710639402E-4</v>
      </c>
      <c r="H23" s="16">
        <v>-5.3846501483139901E-2</v>
      </c>
      <c r="I23" s="16">
        <v>-1.08757398141585E-2</v>
      </c>
      <c r="J23" s="16">
        <v>-1.45050528760927E-4</v>
      </c>
      <c r="K23" s="16">
        <v>1.4661914599260001E-2</v>
      </c>
      <c r="L23" s="16">
        <v>-5.4378699070785504E-4</v>
      </c>
      <c r="M23" s="16">
        <v>-3.70104059650757E-3</v>
      </c>
      <c r="N23" s="16">
        <v>0.79919665131784101</v>
      </c>
      <c r="O23" s="21">
        <v>23.137279820385402</v>
      </c>
    </row>
    <row r="24" spans="1:15" ht="15.75" x14ac:dyDescent="0.25">
      <c r="A24" s="4" t="s">
        <v>22</v>
      </c>
      <c r="B24" t="s">
        <v>30</v>
      </c>
      <c r="C24">
        <v>8328.2743775763392</v>
      </c>
      <c r="D24" t="s">
        <v>25</v>
      </c>
      <c r="E24" t="str">
        <f>IF(Table36[[#This Row],[% Price Change
Fuel]]&lt;-1, "Market Collapse", "")</f>
        <v/>
      </c>
      <c r="F24" s="17">
        <v>1.6982649592630399E-2</v>
      </c>
      <c r="G24" s="16">
        <v>-4.6086515076784003E-4</v>
      </c>
      <c r="H24" s="16">
        <v>-4.9614662618207697E-2</v>
      </c>
      <c r="I24" s="16">
        <v>-1.00210068758476E-2</v>
      </c>
      <c r="J24" s="16">
        <v>-1.3365089372265201E-4</v>
      </c>
      <c r="K24" s="16">
        <v>1.3509623209355901E-2</v>
      </c>
      <c r="L24" s="16">
        <v>-5.0105034379241897E-4</v>
      </c>
      <c r="M24" s="16">
        <v>-3.41503012334153E-3</v>
      </c>
      <c r="N24" s="16">
        <v>0.798910640844672</v>
      </c>
      <c r="O24" s="21">
        <v>21.318902817686698</v>
      </c>
    </row>
    <row r="25" spans="1:15" ht="15.75" x14ac:dyDescent="0.25">
      <c r="A25" s="4" t="s">
        <v>23</v>
      </c>
      <c r="B25" t="s">
        <v>24</v>
      </c>
      <c r="C25">
        <v>3360.1350171024301</v>
      </c>
      <c r="D25" t="s">
        <v>25</v>
      </c>
      <c r="E25" t="str">
        <f>IF(Table36[[#This Row],[% Price Change
Fuel]]&lt;-1, "Market Collapse", "")</f>
        <v/>
      </c>
      <c r="F25" s="17">
        <v>6.8518390475968104E-3</v>
      </c>
      <c r="G25" s="16">
        <v>-1.85941175932792E-4</v>
      </c>
      <c r="H25" s="16">
        <v>-2.0017587998064801E-2</v>
      </c>
      <c r="I25" s="16">
        <v>-4.0430867888815603E-3</v>
      </c>
      <c r="J25" s="16">
        <v>-5.3922941020504198E-5</v>
      </c>
      <c r="K25" s="16">
        <v>5.4506078877321999E-3</v>
      </c>
      <c r="L25" s="16">
        <v>-2.02154339444122E-4</v>
      </c>
      <c r="M25" s="16">
        <v>-1.3916954863885699E-3</v>
      </c>
      <c r="N25" s="16">
        <v>0.79688730620771198</v>
      </c>
      <c r="O25" s="21">
        <v>8.6013486871648901</v>
      </c>
    </row>
    <row r="26" spans="1:15" ht="15.75" x14ac:dyDescent="0.25">
      <c r="A26" s="4" t="s">
        <v>23</v>
      </c>
      <c r="B26" t="s">
        <v>30</v>
      </c>
      <c r="C26">
        <v>3808.15302114118</v>
      </c>
      <c r="D26" t="s">
        <v>25</v>
      </c>
      <c r="E26" t="str">
        <f>IF(Table36[[#This Row],[% Price Change
Fuel]]&lt;-1, "Market Collapse", "")</f>
        <v/>
      </c>
      <c r="F26" s="17">
        <v>7.7654175908620903E-3</v>
      </c>
      <c r="G26" s="16">
        <v>-2.1073333282105899E-4</v>
      </c>
      <c r="H26" s="16">
        <v>-2.2686599741615101E-2</v>
      </c>
      <c r="I26" s="16">
        <v>-4.5821650295148003E-3</v>
      </c>
      <c r="J26" s="16">
        <v>-6.1112666518096405E-5</v>
      </c>
      <c r="K26" s="16">
        <v>6.1773556089491201E-3</v>
      </c>
      <c r="L26" s="16">
        <v>-2.2910825147567801E-4</v>
      </c>
      <c r="M26" s="16">
        <v>-1.5758250424085501E-3</v>
      </c>
      <c r="N26" s="16">
        <v>0.79707143576375195</v>
      </c>
      <c r="O26" s="21">
        <v>9.74819518328718</v>
      </c>
    </row>
    <row r="27" spans="1:15" ht="15.75" x14ac:dyDescent="0.25">
      <c r="A27" s="4" t="s">
        <v>23</v>
      </c>
      <c r="B27" t="s">
        <v>26</v>
      </c>
      <c r="C27">
        <v>3822.1535825767901</v>
      </c>
      <c r="D27" t="s">
        <v>25</v>
      </c>
      <c r="E27" t="str">
        <f>IF(Table36[[#This Row],[% Price Change
Fuel]]&lt;-1, "Market Collapse", "")</f>
        <v/>
      </c>
      <c r="F27" s="17">
        <v>7.7939669179113097E-3</v>
      </c>
      <c r="G27" s="16">
        <v>-2.1150808765805999E-4</v>
      </c>
      <c r="H27" s="16">
        <v>-2.2770006351508401E-2</v>
      </c>
      <c r="I27" s="16">
        <v>-4.5990112231020404E-3</v>
      </c>
      <c r="J27" s="16">
        <v>-6.1337345420898697E-5</v>
      </c>
      <c r="K27" s="16">
        <v>6.2000664733057502E-3</v>
      </c>
      <c r="L27" s="16">
        <v>-2.2995056115509001E-4</v>
      </c>
      <c r="M27" s="16">
        <v>-1.58157371142049E-3</v>
      </c>
      <c r="N27" s="16">
        <v>0.79707718443275999</v>
      </c>
      <c r="O27" s="21">
        <v>9.7840341332434999</v>
      </c>
    </row>
    <row r="28" spans="1:15" ht="15.75" x14ac:dyDescent="0.25">
      <c r="A28" s="4" t="s">
        <v>23</v>
      </c>
      <c r="B28" t="s">
        <v>31</v>
      </c>
      <c r="C28">
        <v>5972.6399961013694</v>
      </c>
      <c r="D28" t="s">
        <v>25</v>
      </c>
      <c r="E28" t="str">
        <f>IF(Table36[[#This Row],[% Price Change
Fuel]]&lt;-1, "Market Collapse", "")</f>
        <v/>
      </c>
      <c r="F28" s="17">
        <v>1.21791439136323E-2</v>
      </c>
      <c r="G28" s="16">
        <v>-3.30510440397813E-4</v>
      </c>
      <c r="H28" s="16">
        <v>-3.5581262685633899E-2</v>
      </c>
      <c r="I28" s="16">
        <v>-7.1865867710894302E-3</v>
      </c>
      <c r="J28" s="16">
        <v>-9.5848027715484497E-5</v>
      </c>
      <c r="K28" s="16">
        <v>9.6884555256379502E-3</v>
      </c>
      <c r="L28" s="16">
        <v>-3.5932933855453502E-4</v>
      </c>
      <c r="M28" s="16">
        <v>-2.4607189379184701E-3</v>
      </c>
      <c r="N28" s="16">
        <v>0.79795632965925101</v>
      </c>
      <c r="O28" s="21">
        <v>15.288897299631</v>
      </c>
    </row>
    <row r="29" spans="1:15" ht="15.75" x14ac:dyDescent="0.25">
      <c r="A29" s="4" t="s">
        <v>23</v>
      </c>
      <c r="B29" t="s">
        <v>28</v>
      </c>
      <c r="C29">
        <v>2450.098450813101</v>
      </c>
      <c r="D29" t="s">
        <v>25</v>
      </c>
      <c r="E29" t="str">
        <f>IF(Table36[[#This Row],[% Price Change
Fuel]]&lt;-1, "Market Collapse", "")</f>
        <v/>
      </c>
      <c r="F29" s="17">
        <v>4.9961326405908299E-3</v>
      </c>
      <c r="G29" s="16">
        <v>-1.35582107497613E-4</v>
      </c>
      <c r="H29" s="16">
        <v>-1.4596157920275099E-2</v>
      </c>
      <c r="I29" s="16">
        <v>-2.94808411790658E-3</v>
      </c>
      <c r="J29" s="16">
        <v>-3.9318811174264802E-5</v>
      </c>
      <c r="K29" s="16">
        <v>3.97440158617152E-3</v>
      </c>
      <c r="L29" s="16">
        <v>-1.4740420589538599E-4</v>
      </c>
      <c r="M29" s="16">
        <v>-1.01665172753922E-3</v>
      </c>
      <c r="N29" s="16">
        <v>0.79651226244886197</v>
      </c>
      <c r="O29" s="21">
        <v>6.2718167532146198</v>
      </c>
    </row>
    <row r="30" spans="1:15" ht="15.75" x14ac:dyDescent="0.25">
      <c r="A30" s="4" t="s">
        <v>23</v>
      </c>
      <c r="B30" t="s">
        <v>33</v>
      </c>
      <c r="C30">
        <v>4536.1822744070996</v>
      </c>
      <c r="D30" t="s">
        <v>25</v>
      </c>
      <c r="E30" t="str">
        <f>IF(Table36[[#This Row],[% Price Change
Fuel]]&lt;-1, "Market Collapse", "")</f>
        <v/>
      </c>
      <c r="F30" s="17">
        <v>9.2499827169449794E-3</v>
      </c>
      <c r="G30" s="16">
        <v>-2.51020587582309E-4</v>
      </c>
      <c r="H30" s="16">
        <v>-2.7023743805243701E-2</v>
      </c>
      <c r="I30" s="16">
        <v>-5.4581671665768798E-3</v>
      </c>
      <c r="J30" s="16">
        <v>-7.2795970398824403E-5</v>
      </c>
      <c r="K30" s="16">
        <v>7.3583206505779403E-3</v>
      </c>
      <c r="L30" s="16">
        <v>-2.7290835832885702E-4</v>
      </c>
      <c r="M30" s="16">
        <v>-1.8743245962458701E-3</v>
      </c>
      <c r="N30" s="16">
        <v>0.79736993531757605</v>
      </c>
      <c r="O30" s="21">
        <v>11.6118207310482</v>
      </c>
    </row>
    <row r="31" spans="1:15" ht="15.75" x14ac:dyDescent="0.25">
      <c r="A31" s="3" t="s">
        <v>16</v>
      </c>
      <c r="B31" t="s">
        <v>24</v>
      </c>
      <c r="C31">
        <v>1606695.2125056691</v>
      </c>
      <c r="D31" t="s">
        <v>25</v>
      </c>
      <c r="E31" t="str">
        <f>IF(Table36[[#This Row],[% Price Change
Fuel]]&lt;-1, "Market Collapse", "")</f>
        <v/>
      </c>
      <c r="F31" s="17">
        <v>3.2763019755457701</v>
      </c>
      <c r="G31" s="16">
        <v>-8.8910354988241E-2</v>
      </c>
      <c r="H31" s="16">
        <v>-9.5716876371639596</v>
      </c>
      <c r="I31" s="16">
        <v>-1.93325808468334</v>
      </c>
      <c r="J31" s="16">
        <v>-2.57840029465898E-2</v>
      </c>
      <c r="K31" s="16">
        <v>2.6062838409442901</v>
      </c>
      <c r="L31" s="16">
        <v>-9.6662904234166902E-2</v>
      </c>
      <c r="M31" s="16">
        <v>-0.15668166991784199</v>
      </c>
      <c r="N31" s="16">
        <v>0.95217728063917495</v>
      </c>
      <c r="O31" s="21">
        <v>4112.8543009192499</v>
      </c>
    </row>
    <row r="32" spans="1:15" ht="15.75" x14ac:dyDescent="0.25">
      <c r="A32" s="3" t="s">
        <v>16</v>
      </c>
      <c r="B32" t="s">
        <v>26</v>
      </c>
      <c r="C32">
        <v>1405858.3109424603</v>
      </c>
      <c r="D32" t="s">
        <v>25</v>
      </c>
      <c r="E32" t="str">
        <f>IF(Table36[[#This Row],[% Price Change
Fuel]]&lt;-1, "Market Collapse", "")</f>
        <v/>
      </c>
      <c r="F32" s="17">
        <v>2.8667642286025501</v>
      </c>
      <c r="G32" s="16">
        <v>-7.7796560614711102E-2</v>
      </c>
      <c r="H32" s="16">
        <v>-8.3752266825184698</v>
      </c>
      <c r="I32" s="16">
        <v>-1.6916008240979199</v>
      </c>
      <c r="J32" s="16">
        <v>-2.2561002578266199E-2</v>
      </c>
      <c r="K32" s="16">
        <v>2.2804983608262499</v>
      </c>
      <c r="L32" s="16">
        <v>-8.4580041204896095E-2</v>
      </c>
      <c r="M32" s="16">
        <v>-0.15161665752457101</v>
      </c>
      <c r="N32" s="16">
        <v>0.947112268245904</v>
      </c>
      <c r="O32" s="21">
        <v>3598.7475133043399</v>
      </c>
    </row>
    <row r="33" spans="1:15" ht="15.75" x14ac:dyDescent="0.25">
      <c r="A33" s="3" t="s">
        <v>16</v>
      </c>
      <c r="B33" t="s">
        <v>27</v>
      </c>
      <c r="C33">
        <v>1068040.3431848581</v>
      </c>
      <c r="D33" t="s">
        <v>25</v>
      </c>
      <c r="E33" t="str">
        <f>IF(Table36[[#This Row],[% Price Change
Fuel]]&lt;-1, "Market Collapse", "")</f>
        <v/>
      </c>
      <c r="F33" s="17">
        <v>2.17790073630831</v>
      </c>
      <c r="G33" s="16">
        <v>-5.9102588540260098E-2</v>
      </c>
      <c r="H33" s="16">
        <v>-6.3627179998327099</v>
      </c>
      <c r="I33" s="16">
        <v>-1.28512091911322</v>
      </c>
      <c r="J33" s="16">
        <v>-1.7139750676675499E-2</v>
      </c>
      <c r="K33" s="16">
        <v>1.7325104763200201</v>
      </c>
      <c r="L33" s="16">
        <v>-6.4256045955661006E-2</v>
      </c>
      <c r="M33" s="16">
        <v>-0.140152351173086</v>
      </c>
      <c r="N33" s="16">
        <v>0.93564796189441901</v>
      </c>
      <c r="O33" s="21">
        <v>2733.9935320854202</v>
      </c>
    </row>
    <row r="34" spans="1:15" ht="15.75" x14ac:dyDescent="0.25">
      <c r="A34" s="3" t="s">
        <v>16</v>
      </c>
      <c r="B34" t="s">
        <v>28</v>
      </c>
      <c r="C34">
        <v>901191.22496311564</v>
      </c>
      <c r="D34" t="s">
        <v>25</v>
      </c>
      <c r="E34" t="str">
        <f>IF(Table36[[#This Row],[% Price Change
Fuel]]&lt;-1, "Market Collapse", "")</f>
        <v/>
      </c>
      <c r="F34" s="17">
        <v>1.83766937730933</v>
      </c>
      <c r="G34" s="16">
        <v>-4.9869590137635103E-2</v>
      </c>
      <c r="H34" s="16">
        <v>-5.3687350528964499</v>
      </c>
      <c r="I34" s="16">
        <v>-1.08435950262687</v>
      </c>
      <c r="J34" s="16">
        <v>-1.44621811399143E-2</v>
      </c>
      <c r="K34" s="16">
        <v>1.4618579236065701</v>
      </c>
      <c r="L34" s="16">
        <v>-5.4217975131343701E-2</v>
      </c>
      <c r="M34" s="16">
        <v>-0.13243665971371801</v>
      </c>
      <c r="N34" s="16">
        <v>0.927932270435051</v>
      </c>
      <c r="O34" s="21">
        <v>2306.8894316053502</v>
      </c>
    </row>
    <row r="35" spans="1:15" ht="15.75" x14ac:dyDescent="0.25">
      <c r="A35" s="3" t="s">
        <v>16</v>
      </c>
      <c r="B35" t="s">
        <v>29</v>
      </c>
      <c r="C35">
        <v>1864178.4196379881</v>
      </c>
      <c r="D35" t="s">
        <v>25</v>
      </c>
      <c r="E35" t="str">
        <f>IF(Table36[[#This Row],[% Price Change
Fuel]]&lt;-1, "Market Collapse", "")</f>
        <v/>
      </c>
      <c r="F35" s="17">
        <v>3.8013503690627202</v>
      </c>
      <c r="G35" s="16">
        <v>-0.10315880931328</v>
      </c>
      <c r="H35" s="16">
        <v>-11.105611937991499</v>
      </c>
      <c r="I35" s="16">
        <v>-2.2430750854338699</v>
      </c>
      <c r="J35" s="16">
        <v>-2.99160547008511E-2</v>
      </c>
      <c r="K35" s="16">
        <v>3.0239575334033102</v>
      </c>
      <c r="L35" s="16">
        <v>-0.112153754271694</v>
      </c>
      <c r="M35" s="16">
        <v>-0.161911290762803</v>
      </c>
      <c r="N35" s="16">
        <v>0.95740690148413599</v>
      </c>
      <c r="O35" s="21">
        <v>4771.9655670922102</v>
      </c>
    </row>
    <row r="36" spans="1:15" ht="15.75" x14ac:dyDescent="0.25">
      <c r="A36" s="3" t="s">
        <v>16</v>
      </c>
      <c r="B36" t="s">
        <v>34</v>
      </c>
      <c r="C36">
        <v>1789322.1461500002</v>
      </c>
      <c r="D36" t="s">
        <v>25</v>
      </c>
      <c r="E36" t="str">
        <f>IF(Table36[[#This Row],[% Price Change
Fuel]]&lt;-1, "Market Collapse", "")</f>
        <v/>
      </c>
      <c r="F36" s="17">
        <v>3.6487067594958398</v>
      </c>
      <c r="G36" s="16">
        <v>-9.9016456863909502E-2</v>
      </c>
      <c r="H36" s="16">
        <v>-10.659664964394899</v>
      </c>
      <c r="I36" s="16">
        <v>-2.1530041779067202</v>
      </c>
      <c r="J36" s="16">
        <v>-2.8714772490533801E-2</v>
      </c>
      <c r="K36" s="16">
        <v>2.9025302119881999</v>
      </c>
      <c r="L36" s="16">
        <v>-0.107650208895336</v>
      </c>
      <c r="M36" s="16">
        <v>-0.160512715925443</v>
      </c>
      <c r="N36" s="16">
        <v>0.95600832664677604</v>
      </c>
      <c r="O36" s="21">
        <v>4580.3468058177996</v>
      </c>
    </row>
    <row r="37" spans="1:15" ht="15.75" x14ac:dyDescent="0.25">
      <c r="A37" s="3" t="s">
        <v>16</v>
      </c>
      <c r="B37" t="s">
        <v>35</v>
      </c>
      <c r="C37">
        <v>1602880.4750000001</v>
      </c>
      <c r="D37" t="s">
        <v>25</v>
      </c>
      <c r="E37" t="str">
        <f>IF(Table36[[#This Row],[% Price Change
Fuel]]&lt;-1, "Market Collapse", "")</f>
        <v/>
      </c>
      <c r="F37" s="17">
        <v>3.2685231311646201</v>
      </c>
      <c r="G37" s="16">
        <v>-8.8699257287086594E-2</v>
      </c>
      <c r="H37" s="16">
        <v>-9.5489618111716794</v>
      </c>
      <c r="I37" s="16">
        <v>-1.9286679968643301</v>
      </c>
      <c r="J37" s="16">
        <v>-2.5722784613255199E-2</v>
      </c>
      <c r="K37" s="16">
        <v>2.6000958043826099</v>
      </c>
      <c r="L37" s="16">
        <v>-9.6433399843216597E-2</v>
      </c>
      <c r="M37" s="16">
        <v>-0.156594519050818</v>
      </c>
      <c r="N37" s="16">
        <v>0.95209012977215202</v>
      </c>
      <c r="O37" s="21">
        <v>4103.0892506253604</v>
      </c>
    </row>
    <row r="38" spans="1:15" ht="15.75" x14ac:dyDescent="0.25">
      <c r="A38" s="3" t="s">
        <v>16</v>
      </c>
      <c r="B38" t="s">
        <v>36</v>
      </c>
      <c r="C38">
        <v>924809.875</v>
      </c>
      <c r="D38" t="s">
        <v>25</v>
      </c>
      <c r="E38" t="str">
        <f>IF(Table36[[#This Row],[% Price Change
Fuel]]&lt;-1, "Market Collapse", "")</f>
        <v/>
      </c>
      <c r="F38" s="17">
        <v>1.8858314861979699</v>
      </c>
      <c r="G38" s="16">
        <v>-5.1176585106424297E-2</v>
      </c>
      <c r="H38" s="16">
        <v>-5.5094402338199604</v>
      </c>
      <c r="I38" s="16">
        <v>-1.11277867371652</v>
      </c>
      <c r="J38" s="16">
        <v>-1.48412096808631E-2</v>
      </c>
      <c r="K38" s="16">
        <v>1.5001706698305799</v>
      </c>
      <c r="L38" s="16">
        <v>-5.5638933685826002E-2</v>
      </c>
      <c r="M38" s="16">
        <v>-0.13363940972017699</v>
      </c>
      <c r="N38" s="16">
        <v>0.92913502044150997</v>
      </c>
      <c r="O38" s="21">
        <v>2367.34897964534</v>
      </c>
    </row>
    <row r="39" spans="1:15" x14ac:dyDescent="0.25">
      <c r="G39" s="1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pane xSplit="1" topLeftCell="B1" activePane="topRight" state="frozen"/>
      <selection pane="topRight" sqref="A1:O1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6" width="19.28515625" customWidth="1"/>
    <col min="7" max="9" width="19" customWidth="1"/>
    <col min="10" max="12" width="23.28515625" customWidth="1"/>
    <col min="13" max="14" width="26.5703125" customWidth="1"/>
    <col min="15" max="15" width="23.7109375" customWidth="1"/>
  </cols>
  <sheetData>
    <row r="1" spans="1:15" ht="33.75" customHeight="1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38.25" customHeight="1" thickTop="1" x14ac:dyDescent="0.3">
      <c r="A2" s="6" t="s">
        <v>0</v>
      </c>
      <c r="B2" s="7" t="s">
        <v>1</v>
      </c>
      <c r="C2" s="7" t="s">
        <v>2</v>
      </c>
      <c r="D2" s="7" t="s">
        <v>3</v>
      </c>
      <c r="E2" s="10" t="s">
        <v>41</v>
      </c>
      <c r="F2" s="10" t="s">
        <v>45</v>
      </c>
      <c r="G2" s="13" t="s">
        <v>43</v>
      </c>
      <c r="H2" s="13" t="s">
        <v>37</v>
      </c>
      <c r="I2" s="13" t="s">
        <v>38</v>
      </c>
      <c r="J2" s="13" t="s">
        <v>44</v>
      </c>
      <c r="K2" s="13" t="s">
        <v>39</v>
      </c>
      <c r="L2" s="13" t="s">
        <v>40</v>
      </c>
      <c r="M2" s="13" t="s">
        <v>48</v>
      </c>
      <c r="N2" s="13" t="s">
        <v>49</v>
      </c>
      <c r="O2" s="13" t="s">
        <v>42</v>
      </c>
    </row>
    <row r="3" spans="1:15" ht="15.75" x14ac:dyDescent="0.25">
      <c r="A3" s="2" t="s">
        <v>4</v>
      </c>
      <c r="G3" s="14"/>
      <c r="H3" s="14"/>
      <c r="I3" s="14"/>
      <c r="J3" s="14"/>
      <c r="K3" s="14"/>
      <c r="L3" s="14"/>
      <c r="M3" s="5"/>
      <c r="N3" s="5"/>
      <c r="O3" s="5"/>
    </row>
    <row r="4" spans="1:15" ht="15.75" x14ac:dyDescent="0.25">
      <c r="A4" s="3" t="s">
        <v>5</v>
      </c>
      <c r="G4" s="14"/>
      <c r="H4" s="14"/>
      <c r="I4" s="14"/>
      <c r="J4" s="14"/>
      <c r="K4" s="14"/>
      <c r="L4" s="14"/>
      <c r="M4" s="5"/>
      <c r="N4" s="5"/>
      <c r="O4" s="5"/>
    </row>
    <row r="5" spans="1:15" ht="15.75" x14ac:dyDescent="0.25">
      <c r="A5" s="8" t="s">
        <v>6</v>
      </c>
      <c r="B5" t="s">
        <v>7</v>
      </c>
      <c r="C5" s="5">
        <v>6500</v>
      </c>
      <c r="D5" t="s">
        <v>8</v>
      </c>
      <c r="E5" s="11" t="str">
        <f>IF(Table33[[#This Row],[% Price Change
Fuel]]&lt;-1,"Market Collapse", "")</f>
        <v/>
      </c>
      <c r="F5" s="19">
        <v>2.0211819872261199E-6</v>
      </c>
      <c r="G5" s="15">
        <v>-2.5334884192969202E-6</v>
      </c>
      <c r="H5" s="15">
        <v>-3.1187114088499501E-7</v>
      </c>
      <c r="I5" s="15">
        <v>-3.4426197356483499E-6</v>
      </c>
      <c r="J5" s="15">
        <v>1.28647034559521E-6</v>
      </c>
      <c r="K5" s="15">
        <v>-2.1830979849671301E-8</v>
      </c>
      <c r="L5" s="15">
        <v>-1.7213098677703901E-7</v>
      </c>
      <c r="M5" s="9">
        <v>-7.34710156647985E-7</v>
      </c>
      <c r="N5" s="9">
        <v>0.63649480289684301</v>
      </c>
      <c r="O5" s="20">
        <v>29.575496923008501</v>
      </c>
    </row>
    <row r="6" spans="1:15" ht="15.75" x14ac:dyDescent="0.25">
      <c r="A6" s="8" t="s">
        <v>9</v>
      </c>
      <c r="B6" t="s">
        <v>7</v>
      </c>
      <c r="C6" s="5">
        <v>51464.7</v>
      </c>
      <c r="D6" t="s">
        <v>8</v>
      </c>
      <c r="E6" s="11" t="str">
        <f>IF(Table33[[#This Row],[% Price Change
Fuel]]&lt;-1,"Market Collapse", "")</f>
        <v/>
      </c>
      <c r="F6" s="19">
        <v>1.6003003787384098E-5</v>
      </c>
      <c r="G6" s="15">
        <v>-2.00592648389963E-5</v>
      </c>
      <c r="H6" s="15">
        <v>-2.4692853410229901E-6</v>
      </c>
      <c r="I6" s="15">
        <v>-2.7257444909282E-5</v>
      </c>
      <c r="J6" s="15">
        <v>1.01858169839794E-5</v>
      </c>
      <c r="K6" s="15">
        <v>-1.72849973860903E-7</v>
      </c>
      <c r="L6" s="15">
        <v>-1.36287224545929E-6</v>
      </c>
      <c r="M6" s="9">
        <v>-5.8170937123727002E-6</v>
      </c>
      <c r="N6" s="9">
        <v>0.63649988529287305</v>
      </c>
      <c r="O6" s="20">
        <v>234.16831945250999</v>
      </c>
    </row>
    <row r="7" spans="1:15" ht="15.75" x14ac:dyDescent="0.25">
      <c r="A7" s="8" t="s">
        <v>9</v>
      </c>
      <c r="B7" t="s">
        <v>10</v>
      </c>
      <c r="C7" s="5">
        <v>1699742.564</v>
      </c>
      <c r="D7" t="s">
        <v>8</v>
      </c>
      <c r="E7" s="11" t="str">
        <f>IF(Table33[[#This Row],[% Price Change
Fuel]]&lt;-1,"Market Collapse", "")</f>
        <v/>
      </c>
      <c r="F7" s="19">
        <v>5.2853677742744395E-4</v>
      </c>
      <c r="G7" s="15">
        <v>-6.6250432334354298E-4</v>
      </c>
      <c r="H7" s="15">
        <v>-8.1553946621347101E-5</v>
      </c>
      <c r="I7" s="15">
        <v>-9.0024112252542099E-4</v>
      </c>
      <c r="J7" s="15">
        <v>3.3641052365782098E-4</v>
      </c>
      <c r="K7" s="15">
        <v>-5.7087762634823999E-6</v>
      </c>
      <c r="L7" s="15">
        <v>-4.5012056126268301E-5</v>
      </c>
      <c r="M7" s="9">
        <v>-1.92024761620966E-4</v>
      </c>
      <c r="N7" s="9">
        <v>0.63668609296099898</v>
      </c>
      <c r="O7" s="20">
        <v>7733.9586107282103</v>
      </c>
    </row>
    <row r="8" spans="1:15" ht="15.75" x14ac:dyDescent="0.25">
      <c r="A8" s="8" t="s">
        <v>9</v>
      </c>
      <c r="B8" t="s">
        <v>11</v>
      </c>
      <c r="C8" s="5">
        <v>739173.7622</v>
      </c>
      <c r="D8" t="s">
        <v>8</v>
      </c>
      <c r="E8" s="11" t="str">
        <f>IF(Table33[[#This Row],[% Price Change
Fuel]]&lt;-1,"Market Collapse", "")</f>
        <v/>
      </c>
      <c r="F8" s="19">
        <v>2.29846875936742E-4</v>
      </c>
      <c r="G8" s="15">
        <v>-2.8810587175451599E-4</v>
      </c>
      <c r="H8" s="15">
        <v>-3.5465686877123301E-5</v>
      </c>
      <c r="I8" s="15">
        <v>-3.9149141259255902E-4</v>
      </c>
      <c r="J8" s="15">
        <v>1.4629617312786E-4</v>
      </c>
      <c r="K8" s="15">
        <v>-2.4825980813877301E-6</v>
      </c>
      <c r="L8" s="15">
        <v>-1.95745706296259E-5</v>
      </c>
      <c r="M8" s="9">
        <v>-8.3531503353754603E-5</v>
      </c>
      <c r="N8" s="9">
        <v>0.63657759970274796</v>
      </c>
      <c r="O8" s="20">
        <v>3363.29712750006</v>
      </c>
    </row>
    <row r="9" spans="1:15" ht="15.75" x14ac:dyDescent="0.25">
      <c r="A9" s="8" t="s">
        <v>9</v>
      </c>
      <c r="B9" t="s">
        <v>12</v>
      </c>
      <c r="C9" s="5">
        <v>1274806.923</v>
      </c>
      <c r="D9" t="s">
        <v>8</v>
      </c>
      <c r="E9" s="11" t="str">
        <f>IF(Table33[[#This Row],[% Price Change
Fuel]]&lt;-1,"Market Collapse", "")</f>
        <v/>
      </c>
      <c r="F9" s="19">
        <v>3.9640258307058201E-4</v>
      </c>
      <c r="G9" s="15">
        <v>-4.9687824250754299E-4</v>
      </c>
      <c r="H9" s="15">
        <v>-6.1165459966365399E-5</v>
      </c>
      <c r="I9" s="15">
        <v>-6.7518084189393201E-4</v>
      </c>
      <c r="J9" s="15">
        <v>2.5230789274331602E-4</v>
      </c>
      <c r="K9" s="15">
        <v>-4.2815821976357799E-6</v>
      </c>
      <c r="L9" s="15">
        <v>-3.3759042094692701E-5</v>
      </c>
      <c r="M9" s="9">
        <v>-1.4403759345311601E-4</v>
      </c>
      <c r="N9" s="9">
        <v>0.63663810579289304</v>
      </c>
      <c r="O9" s="20">
        <v>5800.4689580451704</v>
      </c>
    </row>
    <row r="10" spans="1:15" ht="15.75" x14ac:dyDescent="0.25">
      <c r="A10" s="8" t="s">
        <v>13</v>
      </c>
      <c r="B10" t="s">
        <v>10</v>
      </c>
      <c r="C10" s="5">
        <v>7175373.0360000003</v>
      </c>
      <c r="D10" t="s">
        <v>8</v>
      </c>
      <c r="E10" s="11" t="str">
        <f>IF(Table33[[#This Row],[% Price Change
Fuel]]&lt;-1,"Market Collapse", "")</f>
        <v/>
      </c>
      <c r="F10" s="19">
        <v>2.2311899587678999E-3</v>
      </c>
      <c r="G10" s="15">
        <v>-2.7967268447790599E-3</v>
      </c>
      <c r="H10" s="15">
        <v>-3.44275657950633E-4</v>
      </c>
      <c r="I10" s="15">
        <v>-3.80032012687E-3</v>
      </c>
      <c r="J10" s="15">
        <v>1.4201391737818599E-3</v>
      </c>
      <c r="K10" s="15">
        <v>-2.4099296056532799E-5</v>
      </c>
      <c r="L10" s="15">
        <v>-1.9001600634349801E-4</v>
      </c>
      <c r="M10" s="9">
        <v>-8.0924520520991503E-4</v>
      </c>
      <c r="N10" s="9">
        <v>0.63730331340465696</v>
      </c>
      <c r="O10" s="20">
        <v>32648.495867724101</v>
      </c>
    </row>
    <row r="11" spans="1:15" ht="15.75" x14ac:dyDescent="0.25">
      <c r="A11" s="8" t="s">
        <v>13</v>
      </c>
      <c r="B11" t="s">
        <v>11</v>
      </c>
      <c r="C11" s="5">
        <v>3120382.8119999999</v>
      </c>
      <c r="D11" t="s">
        <v>8</v>
      </c>
      <c r="E11" s="11" t="str">
        <f>IF(Table33[[#This Row],[% Price Change
Fuel]]&lt;-1,"Market Collapse", "")</f>
        <v/>
      </c>
      <c r="F11" s="19">
        <v>9.7028638967144897E-4</v>
      </c>
      <c r="G11" s="15">
        <v>-1.2162236489340699E-3</v>
      </c>
      <c r="H11" s="15">
        <v>-1.49716515123634E-4</v>
      </c>
      <c r="I11" s="15">
        <v>-1.65266022330636E-3</v>
      </c>
      <c r="J11" s="15">
        <v>6.1758153148047396E-4</v>
      </c>
      <c r="K11" s="15">
        <v>-1.0480156058647301E-5</v>
      </c>
      <c r="L11" s="15">
        <v>-8.2633011165314502E-5</v>
      </c>
      <c r="M11" s="9">
        <v>-3.5236296520155301E-4</v>
      </c>
      <c r="N11" s="9">
        <v>0.636846431164652</v>
      </c>
      <c r="O11" s="20">
        <v>14197.980346411399</v>
      </c>
    </row>
    <row r="12" spans="1:15" ht="15.75" x14ac:dyDescent="0.25">
      <c r="A12" s="8" t="s">
        <v>13</v>
      </c>
      <c r="B12" t="s">
        <v>12</v>
      </c>
      <c r="C12" s="5">
        <v>5381529.7769999998</v>
      </c>
      <c r="D12" t="s">
        <v>8</v>
      </c>
      <c r="E12" s="11" t="str">
        <f>IF(Table33[[#This Row],[% Price Change
Fuel]]&lt;-1,"Market Collapse", "")</f>
        <v/>
      </c>
      <c r="F12" s="19">
        <v>1.6733924690759299E-3</v>
      </c>
      <c r="G12" s="15">
        <v>-2.0975451335843399E-3</v>
      </c>
      <c r="H12" s="15">
        <v>-2.5820674346282697E-4</v>
      </c>
      <c r="I12" s="15">
        <v>-2.8502400951525499E-3</v>
      </c>
      <c r="J12" s="15">
        <v>1.06510438033641E-3</v>
      </c>
      <c r="K12" s="15">
        <v>-1.8074472042387E-5</v>
      </c>
      <c r="L12" s="15">
        <v>-1.42512004757624E-4</v>
      </c>
      <c r="M12" s="9">
        <v>-6.0727188454121604E-4</v>
      </c>
      <c r="N12" s="9">
        <v>0.63710134008397701</v>
      </c>
      <c r="O12" s="20">
        <v>24486.371900793802</v>
      </c>
    </row>
    <row r="13" spans="1:15" ht="15.75" x14ac:dyDescent="0.25">
      <c r="A13" s="3" t="s">
        <v>14</v>
      </c>
      <c r="B13" t="s">
        <v>15</v>
      </c>
      <c r="C13" s="5">
        <v>8319618</v>
      </c>
      <c r="D13" t="s">
        <v>8</v>
      </c>
      <c r="E13" s="11" t="str">
        <f>IF(Table33[[#This Row],[% Price Change
Fuel]]&lt;-1,"Market Collapse", "")</f>
        <v/>
      </c>
      <c r="F13" s="19">
        <v>2.5869941603388299E-3</v>
      </c>
      <c r="G13" s="15">
        <v>-3.24271628557429E-3</v>
      </c>
      <c r="H13" s="15">
        <v>-3.9917673220321402E-4</v>
      </c>
      <c r="I13" s="15">
        <v>-4.4063509415667203E-3</v>
      </c>
      <c r="J13" s="15">
        <v>1.6466064375222399E-3</v>
      </c>
      <c r="K13" s="15">
        <v>-2.7942371254212801E-5</v>
      </c>
      <c r="L13" s="15">
        <v>-2.20317547078332E-4</v>
      </c>
      <c r="M13" s="9">
        <v>-9.3796122261105401E-4</v>
      </c>
      <c r="N13" s="9">
        <v>0.63743202942204802</v>
      </c>
      <c r="O13" s="20">
        <v>37854.8979309192</v>
      </c>
    </row>
    <row r="14" spans="1:15" ht="15.75" x14ac:dyDescent="0.25">
      <c r="A14" s="8" t="s">
        <v>16</v>
      </c>
      <c r="B14" t="s">
        <v>10</v>
      </c>
      <c r="C14" s="5">
        <v>38864666122</v>
      </c>
      <c r="D14" t="s">
        <v>8</v>
      </c>
      <c r="E14" s="11" t="str">
        <f>IF(Table33[[#This Row],[% Price Change
Fuel]]&lt;-1,"Market Collapse", "")</f>
        <v>Market Collapse</v>
      </c>
      <c r="F14" s="19">
        <v>12.085009708514599</v>
      </c>
      <c r="G14" s="15">
        <v>-15.148181775559699</v>
      </c>
      <c r="H14" s="15">
        <v>-1.86473350347845</v>
      </c>
      <c r="I14" s="15">
        <v>-20.584041017310199</v>
      </c>
      <c r="J14" s="15">
        <v>7.6920369936021498</v>
      </c>
      <c r="K14" s="15">
        <v>-0.130531345243492</v>
      </c>
      <c r="L14" s="15">
        <v>-1.02920205086551</v>
      </c>
      <c r="M14" s="9">
        <v>-0.335725598434504</v>
      </c>
      <c r="N14" s="9">
        <v>0.97221966663394799</v>
      </c>
      <c r="O14" s="20">
        <v>176837202.04071099</v>
      </c>
    </row>
    <row r="15" spans="1:15" ht="15.75" x14ac:dyDescent="0.25">
      <c r="A15" s="8" t="s">
        <v>16</v>
      </c>
      <c r="B15" t="s">
        <v>11</v>
      </c>
      <c r="C15" s="5">
        <v>16901230856</v>
      </c>
      <c r="D15" t="s">
        <v>8</v>
      </c>
      <c r="E15" s="11" t="str">
        <f>IF(Table33[[#This Row],[% Price Change
Fuel]]&lt;-1,"Market Collapse", "")</f>
        <v>Market Collapse</v>
      </c>
      <c r="F15" s="19">
        <v>5.25545590278427</v>
      </c>
      <c r="G15" s="15">
        <v>-6.5875496378562897</v>
      </c>
      <c r="H15" s="15">
        <v>-0.81092402359187199</v>
      </c>
      <c r="I15" s="15">
        <v>-8.9514632157357106</v>
      </c>
      <c r="J15" s="15">
        <v>3.3450665078059298</v>
      </c>
      <c r="K15" s="15">
        <v>-5.6764681651431101E-2</v>
      </c>
      <c r="L15" s="15">
        <v>-0.447573160786786</v>
      </c>
      <c r="M15" s="9">
        <v>-0.30539570970806801</v>
      </c>
      <c r="N15" s="9">
        <v>0.94188977790751205</v>
      </c>
      <c r="O15" s="20">
        <v>76901892.486021593</v>
      </c>
    </row>
    <row r="16" spans="1:15" ht="15.75" x14ac:dyDescent="0.25">
      <c r="A16" s="8" t="s">
        <v>16</v>
      </c>
      <c r="B16" t="s">
        <v>12</v>
      </c>
      <c r="C16" s="5">
        <v>29148499592</v>
      </c>
      <c r="D16" t="s">
        <v>8</v>
      </c>
      <c r="E16" s="11" t="str">
        <f>IF(Table33[[#This Row],[% Price Change
Fuel]]&lt;-1,"Market Collapse", "")</f>
        <v>Market Collapse</v>
      </c>
      <c r="F16" s="19">
        <v>9.0637572815412799</v>
      </c>
      <c r="G16" s="15">
        <v>-11.361136331864699</v>
      </c>
      <c r="H16" s="15">
        <v>-1.39855012763283</v>
      </c>
      <c r="I16" s="15">
        <v>-15.4380307632475</v>
      </c>
      <c r="J16" s="15">
        <v>5.7690277453005701</v>
      </c>
      <c r="K16" s="15">
        <v>-9.7898508934297995E-2</v>
      </c>
      <c r="L16" s="15">
        <v>-0.77190153816237395</v>
      </c>
      <c r="M16" s="9">
        <v>-0.32738563183393399</v>
      </c>
      <c r="N16" s="9">
        <v>0.96387970003337797</v>
      </c>
      <c r="O16" s="20">
        <v>132627901.53280801</v>
      </c>
    </row>
    <row r="17" spans="1:15" ht="15.75" x14ac:dyDescent="0.25">
      <c r="A17" s="3" t="s">
        <v>17</v>
      </c>
      <c r="C17" s="5"/>
      <c r="E17" s="11" t="str">
        <f>IF(Table33[[#This Row],[% Price Change
Fuel]]&lt;-1,"Market Collapse", "")</f>
        <v/>
      </c>
      <c r="F17" s="19"/>
      <c r="G17" s="15"/>
      <c r="H17" s="15"/>
      <c r="I17" s="15"/>
      <c r="J17" s="15"/>
      <c r="K17" s="15"/>
      <c r="L17" s="15"/>
      <c r="M17" s="9"/>
      <c r="N17" s="9"/>
      <c r="O17" s="20"/>
    </row>
    <row r="18" spans="1:15" ht="15.75" x14ac:dyDescent="0.25">
      <c r="A18" s="8" t="s">
        <v>18</v>
      </c>
      <c r="B18" t="s">
        <v>19</v>
      </c>
      <c r="C18" s="5">
        <v>230098748.90000001</v>
      </c>
      <c r="D18" t="s">
        <v>20</v>
      </c>
      <c r="E18" s="11" t="str">
        <f>IF(Table33[[#This Row],[% Price Change
Fuel]]&lt;-1,"Market Collapse", "")</f>
        <v/>
      </c>
      <c r="F18" s="19">
        <v>7.1549453316915104E-2</v>
      </c>
      <c r="G18" s="15">
        <v>-8.9685002406157302E-2</v>
      </c>
      <c r="H18" s="15">
        <v>-1.10401783675542E-2</v>
      </c>
      <c r="I18" s="15">
        <v>-0.121868076018496</v>
      </c>
      <c r="J18" s="15">
        <v>4.5540802619129503E-2</v>
      </c>
      <c r="K18" s="15">
        <v>-7.7281248572878499E-4</v>
      </c>
      <c r="L18" s="15">
        <v>-6.0934038009248003E-3</v>
      </c>
      <c r="M18" s="9">
        <v>-2.4272002208836501E-2</v>
      </c>
      <c r="N18" s="9">
        <v>0.66076607040827995</v>
      </c>
      <c r="O18" s="20">
        <v>1046966.89843711</v>
      </c>
    </row>
    <row r="19" spans="1:15" ht="15.75" x14ac:dyDescent="0.25">
      <c r="A19" s="8" t="s">
        <v>21</v>
      </c>
      <c r="B19" t="s">
        <v>19</v>
      </c>
      <c r="C19" s="5">
        <v>61923061.5</v>
      </c>
      <c r="D19" t="s">
        <v>20</v>
      </c>
      <c r="E19" s="11" t="str">
        <f>IF(Table33[[#This Row],[% Price Change
Fuel]]&lt;-1,"Market Collapse", "")</f>
        <v/>
      </c>
      <c r="F19" s="19">
        <v>1.9255042538106899E-2</v>
      </c>
      <c r="G19" s="15">
        <v>-2.4135593723013601E-2</v>
      </c>
      <c r="H19" s="15">
        <v>-2.9710793617662998E-3</v>
      </c>
      <c r="I19" s="15">
        <v>-3.27965467098634E-2</v>
      </c>
      <c r="J19" s="15">
        <v>1.22557203584331E-2</v>
      </c>
      <c r="K19" s="15">
        <v>-2.0797555532363099E-4</v>
      </c>
      <c r="L19" s="15">
        <v>-1.6398273354931801E-3</v>
      </c>
      <c r="M19" s="9">
        <v>-6.8670959549481797E-3</v>
      </c>
      <c r="N19" s="9">
        <v>0.64336116415439104</v>
      </c>
      <c r="O19" s="20">
        <v>281754.663814192</v>
      </c>
    </row>
    <row r="20" spans="1:15" ht="15.75" x14ac:dyDescent="0.25">
      <c r="A20" s="8" t="s">
        <v>22</v>
      </c>
      <c r="B20" t="s">
        <v>19</v>
      </c>
      <c r="C20" s="5">
        <v>148772706.5</v>
      </c>
      <c r="D20" t="s">
        <v>20</v>
      </c>
      <c r="E20" s="11" t="str">
        <f>IF(Table33[[#This Row],[% Price Change
Fuel]]&lt;-1,"Market Collapse", "")</f>
        <v/>
      </c>
      <c r="F20" s="19">
        <v>4.6261033010566201E-2</v>
      </c>
      <c r="G20" s="15">
        <v>-5.7986758312283102E-2</v>
      </c>
      <c r="H20" s="15">
        <v>-7.1381405758861498E-3</v>
      </c>
      <c r="I20" s="15">
        <v>-7.8795054696707098E-2</v>
      </c>
      <c r="J20" s="15">
        <v>2.9444873100004001E-2</v>
      </c>
      <c r="K20" s="15">
        <v>-4.99669840312018E-4</v>
      </c>
      <c r="L20" s="15">
        <v>-3.93975273483535E-3</v>
      </c>
      <c r="M20" s="9">
        <v>-1.6072623733462101E-2</v>
      </c>
      <c r="N20" s="9">
        <v>0.65256669193290495</v>
      </c>
      <c r="O20" s="20">
        <v>676927.18817907199</v>
      </c>
    </row>
    <row r="21" spans="1:15" ht="15.75" x14ac:dyDescent="0.25">
      <c r="A21" s="8" t="s">
        <v>23</v>
      </c>
      <c r="B21" t="s">
        <v>19</v>
      </c>
      <c r="C21" s="5">
        <v>55319876.289999999</v>
      </c>
      <c r="D21" t="s">
        <v>20</v>
      </c>
      <c r="E21" s="11" t="str">
        <f>IF(Table33[[#This Row],[% Price Change
Fuel]]&lt;-1,"Market Collapse", "")</f>
        <v/>
      </c>
      <c r="F21" s="19">
        <v>1.7201774998911502E-2</v>
      </c>
      <c r="G21" s="15">
        <v>-2.1561887067596101E-2</v>
      </c>
      <c r="H21" s="15">
        <v>-2.6542573761580801E-3</v>
      </c>
      <c r="I21" s="15">
        <v>-2.9299276598733E-2</v>
      </c>
      <c r="J21" s="15">
        <v>1.09488277493087E-2</v>
      </c>
      <c r="K21" s="15">
        <v>-1.8579801633105699E-4</v>
      </c>
      <c r="L21" s="15">
        <v>-1.4649638299366399E-3</v>
      </c>
      <c r="M21" s="9">
        <v>-6.1472044222588996E-3</v>
      </c>
      <c r="N21" s="9">
        <v>0.64264127262170201</v>
      </c>
      <c r="O21" s="20">
        <v>251709.66629825899</v>
      </c>
    </row>
    <row r="22" spans="1:15" x14ac:dyDescent="0.25">
      <c r="C22" s="5"/>
      <c r="G22" s="5"/>
      <c r="J22" s="5"/>
      <c r="O22" s="12"/>
    </row>
    <row r="24" spans="1:15" ht="29.25" thickBot="1" x14ac:dyDescent="0.3">
      <c r="A24" s="22" t="s">
        <v>51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1:15" ht="38.25" thickTop="1" x14ac:dyDescent="0.3">
      <c r="A25" s="6" t="s">
        <v>0</v>
      </c>
      <c r="B25" s="7" t="s">
        <v>1</v>
      </c>
      <c r="C25" s="7" t="s">
        <v>2</v>
      </c>
      <c r="D25" s="7" t="s">
        <v>3</v>
      </c>
      <c r="E25" s="10" t="s">
        <v>41</v>
      </c>
      <c r="F25" s="10" t="s">
        <v>45</v>
      </c>
      <c r="G25" s="13" t="s">
        <v>43</v>
      </c>
      <c r="H25" s="13" t="s">
        <v>37</v>
      </c>
      <c r="I25" s="13" t="s">
        <v>38</v>
      </c>
      <c r="J25" s="13" t="s">
        <v>44</v>
      </c>
      <c r="K25" s="13" t="s">
        <v>39</v>
      </c>
      <c r="L25" s="13" t="s">
        <v>40</v>
      </c>
      <c r="M25" s="13" t="s">
        <v>48</v>
      </c>
      <c r="N25" s="13" t="s">
        <v>49</v>
      </c>
      <c r="O25" s="13" t="s">
        <v>42</v>
      </c>
    </row>
    <row r="26" spans="1:15" ht="15.75" x14ac:dyDescent="0.25">
      <c r="A26" s="2" t="s">
        <v>4</v>
      </c>
      <c r="G26" s="14"/>
      <c r="H26" s="14"/>
      <c r="I26" s="14"/>
      <c r="J26" s="14"/>
      <c r="K26" s="14"/>
      <c r="L26" s="14"/>
      <c r="M26" s="5"/>
      <c r="N26" s="5"/>
      <c r="O26" s="5"/>
    </row>
    <row r="27" spans="1:15" ht="15.75" x14ac:dyDescent="0.25">
      <c r="A27" s="3" t="s">
        <v>5</v>
      </c>
      <c r="G27" s="14"/>
      <c r="H27" s="14"/>
      <c r="I27" s="14"/>
      <c r="J27" s="14"/>
      <c r="K27" s="14"/>
      <c r="L27" s="14"/>
      <c r="M27" s="5"/>
      <c r="N27" s="5"/>
      <c r="O27" s="5"/>
    </row>
    <row r="28" spans="1:15" ht="15.75" x14ac:dyDescent="0.25">
      <c r="A28" s="8" t="s">
        <v>6</v>
      </c>
      <c r="B28" t="s">
        <v>7</v>
      </c>
      <c r="C28" s="5">
        <v>6500</v>
      </c>
      <c r="D28" t="s">
        <v>8</v>
      </c>
      <c r="E28" s="11" t="str">
        <f>IF(Table336[[#This Row],[% Price Change
Fuel]]&lt;-1,"Market Collapse", "")</f>
        <v/>
      </c>
      <c r="F28" s="19">
        <v>2.0211819872261301E-6</v>
      </c>
      <c r="G28" s="15">
        <v>-3.8331775858910603E-6</v>
      </c>
      <c r="H28" s="15">
        <v>-1.6655909188659E-6</v>
      </c>
      <c r="I28" s="15">
        <v>-6.3110499665496198E-6</v>
      </c>
      <c r="J28" s="15">
        <v>9.0956048729640697E-7</v>
      </c>
      <c r="K28" s="15">
        <v>-1.16591364277123E-7</v>
      </c>
      <c r="L28" s="15">
        <v>-3.1555249832153302E-7</v>
      </c>
      <c r="M28" s="9">
        <v>-1.1116192531449099E-6</v>
      </c>
      <c r="N28" s="9">
        <v>0.450015258314023</v>
      </c>
      <c r="O28" s="20">
        <v>19.9745321104506</v>
      </c>
    </row>
    <row r="29" spans="1:15" ht="15.75" x14ac:dyDescent="0.25">
      <c r="A29" s="8" t="s">
        <v>9</v>
      </c>
      <c r="B29" t="s">
        <v>7</v>
      </c>
      <c r="C29" s="5">
        <v>51464.7</v>
      </c>
      <c r="D29" t="s">
        <v>8</v>
      </c>
      <c r="E29" s="11" t="str">
        <f>IF(Table336[[#This Row],[% Price Change
Fuel]]&lt;-1,"Market Collapse", "")</f>
        <v/>
      </c>
      <c r="F29" s="19">
        <v>1.6003003787384098E-5</v>
      </c>
      <c r="G29" s="15">
        <v>-3.0349743770061799E-5</v>
      </c>
      <c r="H29" s="15">
        <v>-1.3187559535281201E-5</v>
      </c>
      <c r="I29" s="15">
        <v>-4.9968660489518899E-5</v>
      </c>
      <c r="J29" s="15">
        <v>7.2015780939590504E-6</v>
      </c>
      <c r="K29" s="15">
        <v>-9.2312916743907904E-7</v>
      </c>
      <c r="L29" s="15">
        <v>-2.4984330245208698E-6</v>
      </c>
      <c r="M29" s="9">
        <v>-8.8012848463710006E-6</v>
      </c>
      <c r="N29" s="9">
        <v>0.45002294798496101</v>
      </c>
      <c r="O29" s="20">
        <v>158.151277352465</v>
      </c>
    </row>
    <row r="30" spans="1:15" ht="15.75" x14ac:dyDescent="0.25">
      <c r="A30" s="8" t="s">
        <v>9</v>
      </c>
      <c r="B30" t="s">
        <v>10</v>
      </c>
      <c r="C30" s="5">
        <v>1699742.564</v>
      </c>
      <c r="D30" t="s">
        <v>8</v>
      </c>
      <c r="E30" s="11" t="str">
        <f>IF(Table336[[#This Row],[% Price Change
Fuel]]&lt;-1,"Market Collapse", "")</f>
        <v/>
      </c>
      <c r="F30" s="19">
        <v>5.2853677742744005E-4</v>
      </c>
      <c r="G30" s="15">
        <v>-1.0023715535627099E-3</v>
      </c>
      <c r="H30" s="15">
        <v>-4.35550119933756E-4</v>
      </c>
      <c r="I30" s="15">
        <v>-1.6503323462359299E-3</v>
      </c>
      <c r="J30" s="15">
        <v>2.3784902689428001E-4</v>
      </c>
      <c r="K30" s="15">
        <v>-3.0488508395352601E-5</v>
      </c>
      <c r="L30" s="15">
        <v>-8.2516617311859095E-5</v>
      </c>
      <c r="M30" s="9">
        <v>-2.90534192527349E-4</v>
      </c>
      <c r="N30" s="9">
        <v>0.45030468089378101</v>
      </c>
      <c r="O30" s="20">
        <v>5223.3172964804098</v>
      </c>
    </row>
    <row r="31" spans="1:15" ht="15.75" x14ac:dyDescent="0.25">
      <c r="A31" s="8" t="s">
        <v>9</v>
      </c>
      <c r="B31" t="s">
        <v>11</v>
      </c>
      <c r="C31" s="5">
        <v>739173.7622</v>
      </c>
      <c r="D31" t="s">
        <v>8</v>
      </c>
      <c r="E31" s="11" t="str">
        <f>IF(Table336[[#This Row],[% Price Change
Fuel]]&lt;-1,"Market Collapse", "")</f>
        <v/>
      </c>
      <c r="F31" s="19">
        <v>2.2984687593673999E-4</v>
      </c>
      <c r="G31" s="15">
        <v>-4.3590527651758199E-4</v>
      </c>
      <c r="H31" s="15">
        <v>-1.8940940092728801E-4</v>
      </c>
      <c r="I31" s="15">
        <v>-7.1768654564788596E-4</v>
      </c>
      <c r="J31" s="15">
        <v>1.03434345746545E-4</v>
      </c>
      <c r="K31" s="15">
        <v>-1.32586580648984E-5</v>
      </c>
      <c r="L31" s="15">
        <v>-3.5884327282409701E-5</v>
      </c>
      <c r="M31" s="9">
        <v>-1.2638348134180101E-4</v>
      </c>
      <c r="N31" s="9">
        <v>0.450140530182428</v>
      </c>
      <c r="O31" s="20">
        <v>2271.4846230111202</v>
      </c>
    </row>
    <row r="32" spans="1:15" ht="15.75" x14ac:dyDescent="0.25">
      <c r="A32" s="8" t="s">
        <v>9</v>
      </c>
      <c r="B32" t="s">
        <v>12</v>
      </c>
      <c r="C32" s="5">
        <v>1274806.923</v>
      </c>
      <c r="D32" t="s">
        <v>8</v>
      </c>
      <c r="E32" s="11" t="str">
        <f>IF(Table336[[#This Row],[% Price Change
Fuel]]&lt;-1,"Market Collapse", "")</f>
        <v/>
      </c>
      <c r="F32" s="19">
        <v>3.9640258307058001E-4</v>
      </c>
      <c r="G32" s="15">
        <v>-7.5177866517183096E-4</v>
      </c>
      <c r="H32" s="15">
        <v>-3.2666258995035601E-4</v>
      </c>
      <c r="I32" s="15">
        <v>-1.23774925967689E-3</v>
      </c>
      <c r="J32" s="15">
        <v>1.78386770170691E-4</v>
      </c>
      <c r="K32" s="15">
        <v>-2.2866381296484699E-5</v>
      </c>
      <c r="L32" s="15">
        <v>-6.1887462983856195E-5</v>
      </c>
      <c r="M32" s="9">
        <v>-2.1792942511280301E-4</v>
      </c>
      <c r="N32" s="9">
        <v>0.45023207612650601</v>
      </c>
      <c r="O32" s="20">
        <v>3917.4879723618001</v>
      </c>
    </row>
    <row r="33" spans="1:15" ht="15.75" x14ac:dyDescent="0.25">
      <c r="A33" s="8" t="s">
        <v>13</v>
      </c>
      <c r="B33" t="s">
        <v>10</v>
      </c>
      <c r="C33" s="5">
        <v>7175373.0360000003</v>
      </c>
      <c r="D33" t="s">
        <v>8</v>
      </c>
      <c r="E33" s="11" t="str">
        <f>IF(Table336[[#This Row],[% Price Change
Fuel]]&lt;-1,"Market Collapse", "")</f>
        <v/>
      </c>
      <c r="F33" s="19">
        <v>2.2311899587678899E-3</v>
      </c>
      <c r="G33" s="15">
        <v>-4.23145832187712E-3</v>
      </c>
      <c r="H33" s="15">
        <v>-1.83865171855181E-3</v>
      </c>
      <c r="I33" s="15">
        <v>-6.9667904236904703E-3</v>
      </c>
      <c r="J33" s="15">
        <v>1.0040670454234801E-3</v>
      </c>
      <c r="K33" s="15">
        <v>-1.2870562029862701E-4</v>
      </c>
      <c r="L33" s="15">
        <v>-3.4833952118454E-4</v>
      </c>
      <c r="M33" s="9">
        <v>-1.22439106429607E-3</v>
      </c>
      <c r="N33" s="9">
        <v>0.45123853776564798</v>
      </c>
      <c r="O33" s="20">
        <v>22049.956788411499</v>
      </c>
    </row>
    <row r="34" spans="1:15" ht="15.75" x14ac:dyDescent="0.25">
      <c r="A34" s="8" t="s">
        <v>13</v>
      </c>
      <c r="B34" t="s">
        <v>11</v>
      </c>
      <c r="C34" s="5">
        <v>3120382.8119999999</v>
      </c>
      <c r="D34" t="s">
        <v>8</v>
      </c>
      <c r="E34" s="11" t="str">
        <f>IF(Table336[[#This Row],[% Price Change
Fuel]]&lt;-1,"Market Collapse", "")</f>
        <v/>
      </c>
      <c r="F34" s="19">
        <v>9.7028638967144897E-4</v>
      </c>
      <c r="G34" s="15">
        <v>-1.8401509929914801E-3</v>
      </c>
      <c r="H34" s="15">
        <v>-7.9958173478124903E-4</v>
      </c>
      <c r="I34" s="15">
        <v>-3.0296756675678598E-3</v>
      </c>
      <c r="J34" s="15">
        <v>4.3664260170387498E-4</v>
      </c>
      <c r="K34" s="15">
        <v>-5.5970721434690099E-5</v>
      </c>
      <c r="L34" s="15">
        <v>-1.5148378337837199E-4</v>
      </c>
      <c r="M34" s="9">
        <v>-5.3312650257808698E-4</v>
      </c>
      <c r="N34" s="9">
        <v>0.45054727320393501</v>
      </c>
      <c r="O34" s="20">
        <v>9588.95179702934</v>
      </c>
    </row>
    <row r="35" spans="1:15" ht="15.75" x14ac:dyDescent="0.25">
      <c r="A35" s="8" t="s">
        <v>13</v>
      </c>
      <c r="B35" t="s">
        <v>12</v>
      </c>
      <c r="C35" s="5">
        <v>5381529.7769999998</v>
      </c>
      <c r="D35" t="s">
        <v>8</v>
      </c>
      <c r="E35" s="11" t="str">
        <f>IF(Table336[[#This Row],[% Price Change
Fuel]]&lt;-1,"Market Collapse", "")</f>
        <v/>
      </c>
      <c r="F35" s="19">
        <v>1.6733924690759199E-3</v>
      </c>
      <c r="G35" s="15">
        <v>-3.1735937414079599E-3</v>
      </c>
      <c r="H35" s="15">
        <v>-1.3789887889139501E-3</v>
      </c>
      <c r="I35" s="15">
        <v>-5.2250928177680501E-3</v>
      </c>
      <c r="J35" s="15">
        <v>7.5305028406750195E-4</v>
      </c>
      <c r="K35" s="15">
        <v>-9.6529215223984695E-5</v>
      </c>
      <c r="L35" s="15">
        <v>-2.61254640888367E-4</v>
      </c>
      <c r="M35" s="9">
        <v>-9.1880466420276999E-4</v>
      </c>
      <c r="N35" s="9">
        <v>0.45093295136546602</v>
      </c>
      <c r="O35" s="20">
        <v>16537.467591307901</v>
      </c>
    </row>
    <row r="36" spans="1:15" ht="15.75" x14ac:dyDescent="0.25">
      <c r="A36" s="3" t="s">
        <v>14</v>
      </c>
      <c r="B36" t="s">
        <v>15</v>
      </c>
      <c r="C36" s="5">
        <v>8319618</v>
      </c>
      <c r="D36" t="s">
        <v>8</v>
      </c>
      <c r="E36" s="11" t="str">
        <f>IF(Table336[[#This Row],[% Price Change
Fuel]]&lt;-1,"Market Collapse", "")</f>
        <v/>
      </c>
      <c r="F36" s="19">
        <v>2.5869941603388099E-3</v>
      </c>
      <c r="G36" s="15">
        <v>-4.9062420370780298E-3</v>
      </c>
      <c r="H36" s="15">
        <v>-2.1318584910706901E-3</v>
      </c>
      <c r="I36" s="15">
        <v>-8.0777730607682306E-3</v>
      </c>
      <c r="J36" s="15">
        <v>1.16418396958611E-3</v>
      </c>
      <c r="K36" s="15">
        <v>-1.49230094374902E-4</v>
      </c>
      <c r="L36" s="15">
        <v>-4.0388865303840599E-4</v>
      </c>
      <c r="M36" s="9">
        <v>-1.4191388867399999E-3</v>
      </c>
      <c r="N36" s="9">
        <v>0.45143328558803802</v>
      </c>
      <c r="O36" s="20">
        <v>25566.227215745799</v>
      </c>
    </row>
    <row r="37" spans="1:15" ht="15.75" x14ac:dyDescent="0.25">
      <c r="A37" s="8" t="s">
        <v>16</v>
      </c>
      <c r="B37" t="s">
        <v>10</v>
      </c>
      <c r="C37" s="5">
        <v>38864666122</v>
      </c>
      <c r="D37" t="s">
        <v>8</v>
      </c>
      <c r="E37" s="11" t="str">
        <f>IF(Table336[[#This Row],[% Price Change
Fuel]]&lt;-1,"Market Collapse", "")</f>
        <v>Market Collapse</v>
      </c>
      <c r="F37" s="19">
        <v>12.0850097085145</v>
      </c>
      <c r="G37" s="15">
        <v>-22.919256471241901</v>
      </c>
      <c r="H37" s="15">
        <v>-9.9588669185056808</v>
      </c>
      <c r="I37" s="15">
        <v>-37.734899969688101</v>
      </c>
      <c r="J37" s="15">
        <v>5.4384253318543303</v>
      </c>
      <c r="K37" s="15">
        <v>-0.69712068429539797</v>
      </c>
      <c r="L37" s="15">
        <v>-1.88674499848441</v>
      </c>
      <c r="M37" s="9">
        <v>-0.50795410356747195</v>
      </c>
      <c r="N37" s="9">
        <v>0.95796825026879395</v>
      </c>
      <c r="O37" s="20">
        <v>119431310.997576</v>
      </c>
    </row>
    <row r="38" spans="1:15" ht="15.75" x14ac:dyDescent="0.25">
      <c r="A38" s="8" t="s">
        <v>16</v>
      </c>
      <c r="B38" t="s">
        <v>11</v>
      </c>
      <c r="C38" s="5">
        <v>16901230856</v>
      </c>
      <c r="D38" t="s">
        <v>8</v>
      </c>
      <c r="E38" s="11" t="str">
        <f>IF(Table336[[#This Row],[% Price Change
Fuel]]&lt;-1,"Market Collapse", "")</f>
        <v>Market Collapse</v>
      </c>
      <c r="F38" s="19">
        <v>5.2554559027842602</v>
      </c>
      <c r="G38" s="15">
        <v>-9.9669875833323296</v>
      </c>
      <c r="H38" s="15">
        <v>-4.3308517902992403</v>
      </c>
      <c r="I38" s="15">
        <v>-16.409924987230202</v>
      </c>
      <c r="J38" s="15">
        <v>2.3650295036178801</v>
      </c>
      <c r="K38" s="15">
        <v>-0.30315962532094698</v>
      </c>
      <c r="L38" s="15">
        <v>-0.82049624936151</v>
      </c>
      <c r="M38" s="9">
        <v>-0.46206486690760101</v>
      </c>
      <c r="N38" s="9">
        <v>0.91207901360892296</v>
      </c>
      <c r="O38" s="20">
        <v>51937565.918317102</v>
      </c>
    </row>
    <row r="39" spans="1:15" ht="15.75" x14ac:dyDescent="0.25">
      <c r="A39" s="8" t="s">
        <v>16</v>
      </c>
      <c r="B39" t="s">
        <v>12</v>
      </c>
      <c r="C39" s="5">
        <v>29148499592</v>
      </c>
      <c r="D39" t="s">
        <v>8</v>
      </c>
      <c r="E39" s="11" t="str">
        <f>IF(Table336[[#This Row],[% Price Change
Fuel]]&lt;-1,"Market Collapse", "")</f>
        <v>Market Collapse</v>
      </c>
      <c r="F39" s="19">
        <v>9.0637572815413208</v>
      </c>
      <c r="G39" s="15">
        <v>-17.189442353726299</v>
      </c>
      <c r="H39" s="15">
        <v>-7.4691501890073697</v>
      </c>
      <c r="I39" s="15">
        <v>-28.3011749777516</v>
      </c>
      <c r="J39" s="15">
        <v>4.0788189989607098</v>
      </c>
      <c r="K39" s="15">
        <v>-0.52284051323051595</v>
      </c>
      <c r="L39" s="15">
        <v>-1.4150587488875801</v>
      </c>
      <c r="M39" s="9">
        <v>-0.49533570247405101</v>
      </c>
      <c r="N39" s="9">
        <v>0.94534984917537201</v>
      </c>
      <c r="O39" s="20">
        <v>89573483.249718294</v>
      </c>
    </row>
    <row r="40" spans="1:15" ht="15.75" x14ac:dyDescent="0.25">
      <c r="A40" s="3" t="s">
        <v>17</v>
      </c>
      <c r="C40" s="5"/>
      <c r="E40" s="11" t="str">
        <f>IF(Table336[[#This Row],[% Price Change
Fuel]]&lt;-1,"Market Collapse", "")</f>
        <v/>
      </c>
      <c r="F40" s="19"/>
      <c r="G40" s="15"/>
      <c r="H40" s="15"/>
      <c r="I40" s="15"/>
      <c r="J40" s="15"/>
      <c r="K40" s="15"/>
      <c r="L40" s="15"/>
      <c r="M40" s="9"/>
      <c r="N40" s="9"/>
      <c r="O40" s="20"/>
    </row>
    <row r="41" spans="1:15" ht="15.75" x14ac:dyDescent="0.25">
      <c r="A41" s="8" t="s">
        <v>18</v>
      </c>
      <c r="B41" t="s">
        <v>19</v>
      </c>
      <c r="C41" s="5">
        <v>230098748.90000001</v>
      </c>
      <c r="D41" t="s">
        <v>20</v>
      </c>
      <c r="E41" s="11" t="str">
        <f>IF(Table336[[#This Row],[% Price Change
Fuel]]&lt;-1,"Market Collapse", "")</f>
        <v/>
      </c>
      <c r="F41" s="19">
        <v>7.1549453316915104E-2</v>
      </c>
      <c r="G41" s="15">
        <v>-0.13569374874330201</v>
      </c>
      <c r="H41" s="15">
        <v>-5.8961597951631799E-2</v>
      </c>
      <c r="I41" s="15">
        <v>-0.22340995406048</v>
      </c>
      <c r="J41" s="15">
        <v>3.2198266181357599E-2</v>
      </c>
      <c r="K41" s="15">
        <v>-4.1273118566142004E-3</v>
      </c>
      <c r="L41" s="15">
        <v>-1.1170497703024E-2</v>
      </c>
      <c r="M41" s="9">
        <v>-3.6723631386072098E-2</v>
      </c>
      <c r="N41" s="9">
        <v>0.48673777808739399</v>
      </c>
      <c r="O41" s="20">
        <v>707094.59213578305</v>
      </c>
    </row>
    <row r="42" spans="1:15" ht="15.75" x14ac:dyDescent="0.25">
      <c r="A42" s="8" t="s">
        <v>21</v>
      </c>
      <c r="B42" t="s">
        <v>19</v>
      </c>
      <c r="C42" s="5">
        <v>61923061.5</v>
      </c>
      <c r="D42" t="s">
        <v>20</v>
      </c>
      <c r="E42" s="11" t="str">
        <f>IF(Table336[[#This Row],[% Price Change
Fuel]]&lt;-1,"Market Collapse", "")</f>
        <v/>
      </c>
      <c r="F42" s="19">
        <v>1.9255042538107101E-2</v>
      </c>
      <c r="G42" s="15">
        <v>-3.6517244829735097E-2</v>
      </c>
      <c r="H42" s="15">
        <v>-1.5867459834316599E-2</v>
      </c>
      <c r="I42" s="15">
        <v>-6.01230054102194E-2</v>
      </c>
      <c r="J42" s="15">
        <v>8.6650415374838197E-3</v>
      </c>
      <c r="K42" s="15">
        <v>-1.1107221884021901E-3</v>
      </c>
      <c r="L42" s="15">
        <v>-3.0061502705110198E-3</v>
      </c>
      <c r="M42" s="9">
        <v>-1.03899422211858E-2</v>
      </c>
      <c r="N42" s="9">
        <v>0.46040408892250401</v>
      </c>
      <c r="O42" s="20">
        <v>190289.87391048699</v>
      </c>
    </row>
    <row r="43" spans="1:15" ht="15.75" x14ac:dyDescent="0.25">
      <c r="A43" s="8" t="s">
        <v>22</v>
      </c>
      <c r="B43" t="s">
        <v>19</v>
      </c>
      <c r="C43" s="5">
        <v>148772706.5</v>
      </c>
      <c r="D43" t="s">
        <v>20</v>
      </c>
      <c r="E43" s="11" t="str">
        <f>IF(Table336[[#This Row],[% Price Change
Fuel]]&lt;-1,"Market Collapse", "")</f>
        <v/>
      </c>
      <c r="F43" s="19">
        <v>4.6261033010566097E-2</v>
      </c>
      <c r="G43" s="15">
        <v>-8.7734185223429406E-2</v>
      </c>
      <c r="H43" s="15">
        <v>-3.8122225995419499E-2</v>
      </c>
      <c r="I43" s="15">
        <v>-0.14444799758152199</v>
      </c>
      <c r="J43" s="15">
        <v>2.0818119295771501E-2</v>
      </c>
      <c r="K43" s="15">
        <v>-2.66855581967933E-3</v>
      </c>
      <c r="L43" s="15">
        <v>-7.2223998790760802E-3</v>
      </c>
      <c r="M43" s="9">
        <v>-2.4317940659209902E-2</v>
      </c>
      <c r="N43" s="9">
        <v>0.47433208736053001</v>
      </c>
      <c r="O43" s="20">
        <v>457179.26206227398</v>
      </c>
    </row>
    <row r="44" spans="1:15" ht="15.75" x14ac:dyDescent="0.25">
      <c r="A44" s="8" t="s">
        <v>23</v>
      </c>
      <c r="B44" t="s">
        <v>19</v>
      </c>
      <c r="C44" s="5">
        <v>55319876.289999999</v>
      </c>
      <c r="D44" t="s">
        <v>20</v>
      </c>
      <c r="E44" s="11" t="str">
        <f>IF(Table336[[#This Row],[% Price Change
Fuel]]&lt;-1,"Market Collapse", "")</f>
        <v/>
      </c>
      <c r="F44" s="19">
        <v>1.7201774998911699E-2</v>
      </c>
      <c r="G44" s="15">
        <v>-3.26232169000975E-2</v>
      </c>
      <c r="H44" s="15">
        <v>-1.41754282460817E-2</v>
      </c>
      <c r="I44" s="15">
        <v>-5.37117697495679E-2</v>
      </c>
      <c r="J44" s="15">
        <v>7.7410420978833699E-3</v>
      </c>
      <c r="K44" s="15">
        <v>-9.9227997722570399E-4</v>
      </c>
      <c r="L44" s="15">
        <v>-2.6855884874784101E-3</v>
      </c>
      <c r="M44" s="9">
        <v>-9.3007436022596503E-3</v>
      </c>
      <c r="N44" s="9">
        <v>0.45931489030358302</v>
      </c>
      <c r="O44" s="20">
        <v>169998.25313817599</v>
      </c>
    </row>
    <row r="47" spans="1:15" ht="29.25" thickBot="1" x14ac:dyDescent="0.3">
      <c r="A47" s="22" t="s">
        <v>52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5" ht="38.25" thickTop="1" x14ac:dyDescent="0.3">
      <c r="A48" s="6" t="s">
        <v>0</v>
      </c>
      <c r="B48" s="7" t="s">
        <v>1</v>
      </c>
      <c r="C48" s="7" t="s">
        <v>2</v>
      </c>
      <c r="D48" s="7" t="s">
        <v>3</v>
      </c>
      <c r="E48" s="10" t="s">
        <v>41</v>
      </c>
      <c r="F48" s="10" t="s">
        <v>45</v>
      </c>
      <c r="G48" s="13" t="s">
        <v>43</v>
      </c>
      <c r="H48" s="13" t="s">
        <v>37</v>
      </c>
      <c r="I48" s="13" t="s">
        <v>38</v>
      </c>
      <c r="J48" s="13" t="s">
        <v>44</v>
      </c>
      <c r="K48" s="13" t="s">
        <v>39</v>
      </c>
      <c r="L48" s="13" t="s">
        <v>40</v>
      </c>
      <c r="M48" s="13" t="s">
        <v>48</v>
      </c>
      <c r="N48" s="13" t="s">
        <v>49</v>
      </c>
      <c r="O48" s="13" t="s">
        <v>42</v>
      </c>
    </row>
    <row r="49" spans="1:15" ht="15.75" x14ac:dyDescent="0.25">
      <c r="A49" s="2" t="s">
        <v>4</v>
      </c>
      <c r="G49" s="14"/>
      <c r="H49" s="14"/>
      <c r="I49" s="14"/>
      <c r="J49" s="14"/>
      <c r="K49" s="14"/>
      <c r="L49" s="14"/>
      <c r="M49" s="5"/>
      <c r="N49" s="5"/>
      <c r="O49" s="5"/>
    </row>
    <row r="50" spans="1:15" ht="15.75" x14ac:dyDescent="0.25">
      <c r="A50" s="3" t="s">
        <v>5</v>
      </c>
      <c r="G50" s="14"/>
      <c r="H50" s="14"/>
      <c r="I50" s="14"/>
      <c r="J50" s="14"/>
      <c r="K50" s="14"/>
      <c r="L50" s="14"/>
      <c r="M50" s="5"/>
      <c r="N50" s="5"/>
      <c r="O50" s="5"/>
    </row>
    <row r="51" spans="1:15" ht="15.75" x14ac:dyDescent="0.25">
      <c r="A51" s="8" t="s">
        <v>6</v>
      </c>
      <c r="B51" t="s">
        <v>7</v>
      </c>
      <c r="C51" s="5">
        <v>6500</v>
      </c>
      <c r="D51" t="s">
        <v>8</v>
      </c>
      <c r="E51" s="11" t="str">
        <f>IF(Table3367[[#This Row],[% Price Change
Fuel]]&lt;-1,"Market Collapse", "")</f>
        <v/>
      </c>
      <c r="F51" s="19">
        <v>2.0211819872261301E-6</v>
      </c>
      <c r="G51" s="15">
        <v>-1.71105310324653E-6</v>
      </c>
      <c r="H51" s="15">
        <v>7.3198340152713102E-7</v>
      </c>
      <c r="I51" s="15">
        <v>-1.6545358035459999E-6</v>
      </c>
      <c r="J51" s="15">
        <v>1.5249765873343799E-6</v>
      </c>
      <c r="K51" s="15">
        <v>5.12388381201971E-8</v>
      </c>
      <c r="L51" s="15">
        <v>-8.2726790161132801E-8</v>
      </c>
      <c r="M51" s="9">
        <v>-4.9620439697236097E-7</v>
      </c>
      <c r="N51" s="9">
        <v>0.75449791255395504</v>
      </c>
      <c r="O51" s="20">
        <v>44.747838999449399</v>
      </c>
    </row>
    <row r="52" spans="1:15" ht="15.75" x14ac:dyDescent="0.25">
      <c r="A52" s="8" t="s">
        <v>9</v>
      </c>
      <c r="B52" t="s">
        <v>7</v>
      </c>
      <c r="C52" s="5">
        <v>51464.7</v>
      </c>
      <c r="D52" t="s">
        <v>8</v>
      </c>
      <c r="E52" s="11" t="str">
        <f>IF(Table3367[[#This Row],[% Price Change
Fuel]]&lt;-1,"Market Collapse", "")</f>
        <v/>
      </c>
      <c r="F52" s="19">
        <v>1.6003003787384098E-5</v>
      </c>
      <c r="G52" s="15">
        <v>-1.35475130216941E-5</v>
      </c>
      <c r="H52" s="15">
        <v>5.7955855566876897E-6</v>
      </c>
      <c r="I52" s="15">
        <v>-1.31000290412551E-5</v>
      </c>
      <c r="J52" s="15">
        <v>1.20742250110243E-5</v>
      </c>
      <c r="K52" s="15">
        <v>4.0569098895225499E-7</v>
      </c>
      <c r="L52" s="15">
        <v>-6.5500145202636703E-7</v>
      </c>
      <c r="M52" s="9">
        <v>-3.9287159050449899E-6</v>
      </c>
      <c r="N52" s="9">
        <v>0.754501345044848</v>
      </c>
      <c r="O52" s="20">
        <v>354.29755534347498</v>
      </c>
    </row>
    <row r="53" spans="1:15" ht="15.75" x14ac:dyDescent="0.25">
      <c r="A53" s="8" t="s">
        <v>9</v>
      </c>
      <c r="B53" t="s">
        <v>10</v>
      </c>
      <c r="C53" s="5">
        <v>1699742.564</v>
      </c>
      <c r="D53" t="s">
        <v>8</v>
      </c>
      <c r="E53" s="11" t="str">
        <f>IF(Table3367[[#This Row],[% Price Change
Fuel]]&lt;-1,"Market Collapse", "")</f>
        <v/>
      </c>
      <c r="F53" s="19">
        <v>5.2853677742744005E-4</v>
      </c>
      <c r="G53" s="15">
        <v>-4.4743842904884E-4</v>
      </c>
      <c r="H53" s="15">
        <v>1.9141282190873301E-4</v>
      </c>
      <c r="I53" s="15">
        <v>-4.3265921983659799E-4</v>
      </c>
      <c r="J53" s="15">
        <v>3.9877963300327999E-4</v>
      </c>
      <c r="K53" s="15">
        <v>1.33988975335891E-5</v>
      </c>
      <c r="L53" s="15">
        <v>-2.1632960991821302E-5</v>
      </c>
      <c r="M53" s="9">
        <v>-1.2968859922989401E-4</v>
      </c>
      <c r="N53" s="9">
        <v>0.75462710492705798</v>
      </c>
      <c r="O53" s="20">
        <v>11701.5087066903</v>
      </c>
    </row>
    <row r="54" spans="1:15" ht="15.75" x14ac:dyDescent="0.25">
      <c r="A54" s="8" t="s">
        <v>9</v>
      </c>
      <c r="B54" t="s">
        <v>11</v>
      </c>
      <c r="C54" s="5">
        <v>739173.7622</v>
      </c>
      <c r="D54" t="s">
        <v>8</v>
      </c>
      <c r="E54" s="11" t="str">
        <f>IF(Table3367[[#This Row],[% Price Change
Fuel]]&lt;-1,"Market Collapse", "")</f>
        <v/>
      </c>
      <c r="F54" s="19">
        <v>2.2984687593673999E-4</v>
      </c>
      <c r="G54" s="15">
        <v>-1.94579316866928E-4</v>
      </c>
      <c r="H54" s="15">
        <v>8.3240449876936196E-5</v>
      </c>
      <c r="I54" s="15">
        <v>-1.8815222378414201E-4</v>
      </c>
      <c r="J54" s="15">
        <v>1.7341887404525899E-4</v>
      </c>
      <c r="K54" s="15">
        <v>5.8268314913589097E-6</v>
      </c>
      <c r="L54" s="15">
        <v>-9.4076111891937293E-6</v>
      </c>
      <c r="M54" s="9">
        <v>-5.6415035071875899E-5</v>
      </c>
      <c r="N54" s="9">
        <v>0.75455383136291698</v>
      </c>
      <c r="O54" s="20">
        <v>5088.6813081789296</v>
      </c>
    </row>
    <row r="55" spans="1:15" ht="15.75" x14ac:dyDescent="0.25">
      <c r="A55" s="8" t="s">
        <v>9</v>
      </c>
      <c r="B55" t="s">
        <v>12</v>
      </c>
      <c r="C55" s="5">
        <v>1274806.923</v>
      </c>
      <c r="D55" t="s">
        <v>8</v>
      </c>
      <c r="E55" s="11" t="str">
        <f>IF(Table3367[[#This Row],[% Price Change
Fuel]]&lt;-1,"Market Collapse", "")</f>
        <v/>
      </c>
      <c r="F55" s="19">
        <v>3.9640258307058001E-4</v>
      </c>
      <c r="G55" s="15">
        <v>-3.3557882178659001E-4</v>
      </c>
      <c r="H55" s="15">
        <v>1.43559616432355E-4</v>
      </c>
      <c r="I55" s="15">
        <v>-3.2449441487733901E-4</v>
      </c>
      <c r="J55" s="15">
        <v>2.9908472475234898E-4</v>
      </c>
      <c r="K55" s="15">
        <v>1.00491731502957E-5</v>
      </c>
      <c r="L55" s="15">
        <v>-1.6224720743866E-5</v>
      </c>
      <c r="M55" s="9">
        <v>-9.7279296553753994E-5</v>
      </c>
      <c r="N55" s="9">
        <v>0.75459469562428805</v>
      </c>
      <c r="O55" s="20">
        <v>8776.1315300154693</v>
      </c>
    </row>
    <row r="56" spans="1:15" ht="15.75" x14ac:dyDescent="0.25">
      <c r="A56" s="8" t="s">
        <v>13</v>
      </c>
      <c r="B56" t="s">
        <v>10</v>
      </c>
      <c r="C56" s="5">
        <v>7175373.0360000003</v>
      </c>
      <c r="D56" t="s">
        <v>8</v>
      </c>
      <c r="E56" s="11" t="str">
        <f>IF(Table3367[[#This Row],[% Price Change
Fuel]]&lt;-1,"Market Collapse", "")</f>
        <v/>
      </c>
      <c r="F56" s="19">
        <v>2.2311899587678899E-3</v>
      </c>
      <c r="G56" s="15">
        <v>-1.8888375846230401E-3</v>
      </c>
      <c r="H56" s="15">
        <v>8.0803907024556098E-4</v>
      </c>
      <c r="I56" s="15">
        <v>-1.8264479372018E-3</v>
      </c>
      <c r="J56" s="15">
        <v>1.6834270592270999E-3</v>
      </c>
      <c r="K56" s="15">
        <v>5.6562734917205303E-5</v>
      </c>
      <c r="L56" s="15">
        <v>-9.1322396860122704E-5</v>
      </c>
      <c r="M56" s="9">
        <v>-5.4654345726683196E-4</v>
      </c>
      <c r="N56" s="9">
        <v>0.75504395978518801</v>
      </c>
      <c r="O56" s="20">
        <v>49397.298057242602</v>
      </c>
    </row>
    <row r="57" spans="1:15" ht="15.75" x14ac:dyDescent="0.25">
      <c r="A57" s="8" t="s">
        <v>13</v>
      </c>
      <c r="B57" t="s">
        <v>11</v>
      </c>
      <c r="C57" s="5">
        <v>3120382.8119999999</v>
      </c>
      <c r="D57" t="s">
        <v>8</v>
      </c>
      <c r="E57" s="11" t="str">
        <f>IF(Table3367[[#This Row],[% Price Change
Fuel]]&lt;-1,"Market Collapse", "")</f>
        <v/>
      </c>
      <c r="F57" s="19">
        <v>9.7028638967144897E-4</v>
      </c>
      <c r="G57" s="15">
        <v>-8.2140626057296696E-4</v>
      </c>
      <c r="H57" s="15">
        <v>3.5139514190674401E-4</v>
      </c>
      <c r="I57" s="15">
        <v>-7.9427462818497201E-4</v>
      </c>
      <c r="J57" s="15">
        <v>7.32078574105171E-4</v>
      </c>
      <c r="K57" s="15">
        <v>2.45976599334407E-5</v>
      </c>
      <c r="L57" s="15">
        <v>-3.97137314092255E-5</v>
      </c>
      <c r="M57" s="9">
        <v>-2.3797690980957101E-4</v>
      </c>
      <c r="N57" s="9">
        <v>0.754735393237709</v>
      </c>
      <c r="O57" s="20">
        <v>21481.598105592799</v>
      </c>
    </row>
    <row r="58" spans="1:15" ht="15.75" x14ac:dyDescent="0.25">
      <c r="A58" s="8" t="s">
        <v>13</v>
      </c>
      <c r="B58" t="s">
        <v>12</v>
      </c>
      <c r="C58" s="5">
        <v>5381529.7769999998</v>
      </c>
      <c r="D58" t="s">
        <v>8</v>
      </c>
      <c r="E58" s="11" t="str">
        <f>IF(Table3367[[#This Row],[% Price Change
Fuel]]&lt;-1,"Market Collapse", "")</f>
        <v/>
      </c>
      <c r="F58" s="19">
        <v>1.6733924690759199E-3</v>
      </c>
      <c r="G58" s="15">
        <v>-1.4166281884672399E-3</v>
      </c>
      <c r="H58" s="15">
        <v>6.0602930268336601E-4</v>
      </c>
      <c r="I58" s="15">
        <v>-1.3698359529013501E-3</v>
      </c>
      <c r="J58" s="15">
        <v>1.26257029442038E-3</v>
      </c>
      <c r="K58" s="15">
        <v>4.2422051187844702E-5</v>
      </c>
      <c r="L58" s="15">
        <v>-6.8491797645034799E-5</v>
      </c>
      <c r="M58" s="9">
        <v>-4.1013585640211698E-4</v>
      </c>
      <c r="N58" s="9">
        <v>0.75490755218433403</v>
      </c>
      <c r="O58" s="20">
        <v>37047.9735429379</v>
      </c>
    </row>
    <row r="59" spans="1:15" ht="15.75" x14ac:dyDescent="0.25">
      <c r="A59" s="3" t="s">
        <v>14</v>
      </c>
      <c r="B59" t="s">
        <v>15</v>
      </c>
      <c r="C59" s="5">
        <v>8319618</v>
      </c>
      <c r="D59" t="s">
        <v>8</v>
      </c>
      <c r="E59" s="11" t="str">
        <f>IF(Table3367[[#This Row],[% Price Change
Fuel]]&lt;-1,"Market Collapse", "")</f>
        <v/>
      </c>
      <c r="F59" s="19">
        <v>2.5869941603388099E-3</v>
      </c>
      <c r="G59" s="15">
        <v>-2.1900474148542899E-3</v>
      </c>
      <c r="H59" s="15">
        <v>9.3689573486837002E-4</v>
      </c>
      <c r="I59" s="15">
        <v>-2.11770859273372E-3</v>
      </c>
      <c r="J59" s="15">
        <v>1.9518804100309799E-3</v>
      </c>
      <c r="K59" s="15">
        <v>6.5582701440783804E-5</v>
      </c>
      <c r="L59" s="15">
        <v>-1.05885429636688E-4</v>
      </c>
      <c r="M59" s="9">
        <v>-6.3347495430033697E-4</v>
      </c>
      <c r="N59" s="9">
        <v>0.75513089128219302</v>
      </c>
      <c r="O59" s="20">
        <v>57274.604122538898</v>
      </c>
    </row>
    <row r="60" spans="1:15" ht="15.75" x14ac:dyDescent="0.25">
      <c r="A60" s="8" t="s">
        <v>16</v>
      </c>
      <c r="B60" t="s">
        <v>10</v>
      </c>
      <c r="C60" s="5">
        <v>38864666122</v>
      </c>
      <c r="D60" t="s">
        <v>8</v>
      </c>
      <c r="E60" s="11" t="str">
        <f>IF(Table3367[[#This Row],[% Price Change
Fuel]]&lt;-1,"Market Collapse", "")</f>
        <v>Market Collapse</v>
      </c>
      <c r="F60" s="19">
        <v>12.0850097085145</v>
      </c>
      <c r="G60" s="15">
        <v>-10.230693472904999</v>
      </c>
      <c r="H60" s="15">
        <v>4.3766600734343699</v>
      </c>
      <c r="I60" s="15">
        <v>-9.8927663986839107</v>
      </c>
      <c r="J60" s="15">
        <v>9.1181086013720201</v>
      </c>
      <c r="K60" s="15">
        <v>0.30636620514040602</v>
      </c>
      <c r="L60" s="15">
        <v>-0.49463831993419599</v>
      </c>
      <c r="M60" s="9">
        <v>-0.22674045898581699</v>
      </c>
      <c r="N60" s="9">
        <v>0.98123787531373996</v>
      </c>
      <c r="O60" s="20">
        <v>267555357.28829199</v>
      </c>
    </row>
    <row r="61" spans="1:15" ht="15.75" x14ac:dyDescent="0.25">
      <c r="A61" s="8" t="s">
        <v>16</v>
      </c>
      <c r="B61" t="s">
        <v>11</v>
      </c>
      <c r="C61" s="5">
        <v>16901230856</v>
      </c>
      <c r="D61" t="s">
        <v>8</v>
      </c>
      <c r="E61" s="11" t="str">
        <f>IF(Table3367[[#This Row],[% Price Change
Fuel]]&lt;-1,"Market Collapse", "")</f>
        <v>Market Collapse</v>
      </c>
      <c r="F61" s="19">
        <v>5.2554559027842602</v>
      </c>
      <c r="G61" s="15">
        <v>-4.44906207761451</v>
      </c>
      <c r="H61" s="15">
        <v>1.9032954521505501</v>
      </c>
      <c r="I61" s="15">
        <v>-4.3021063961743398</v>
      </c>
      <c r="J61" s="15">
        <v>3.9652279002760502</v>
      </c>
      <c r="K61" s="15">
        <v>0.133230681650538</v>
      </c>
      <c r="L61" s="15">
        <v>-0.215105319808717</v>
      </c>
      <c r="M61" s="9">
        <v>-0.20625642999640301</v>
      </c>
      <c r="N61" s="9">
        <v>0.96075384632432503</v>
      </c>
      <c r="O61" s="20">
        <v>116352854.958124</v>
      </c>
    </row>
    <row r="62" spans="1:15" ht="15.75" x14ac:dyDescent="0.25">
      <c r="A62" s="8" t="s">
        <v>16</v>
      </c>
      <c r="B62" t="s">
        <v>12</v>
      </c>
      <c r="C62" s="5">
        <v>29148499592</v>
      </c>
      <c r="D62" t="s">
        <v>8</v>
      </c>
      <c r="E62" s="11" t="str">
        <f>IF(Table3367[[#This Row],[% Price Change
Fuel]]&lt;-1,"Market Collapse", "")</f>
        <v>Market Collapse</v>
      </c>
      <c r="F62" s="19">
        <v>9.0637572815413208</v>
      </c>
      <c r="G62" s="15">
        <v>-7.6730201048103499</v>
      </c>
      <c r="H62" s="15">
        <v>3.2824950551320802</v>
      </c>
      <c r="I62" s="15">
        <v>-7.4195747991402099</v>
      </c>
      <c r="J62" s="15">
        <v>6.8385814511463199</v>
      </c>
      <c r="K62" s="15">
        <v>0.229774653859245</v>
      </c>
      <c r="L62" s="15">
        <v>-0.37097873995700997</v>
      </c>
      <c r="M62" s="9">
        <v>-0.221107859435001</v>
      </c>
      <c r="N62" s="9">
        <v>0.975605275762923</v>
      </c>
      <c r="O62" s="20">
        <v>200666517.969661</v>
      </c>
    </row>
    <row r="63" spans="1:15" ht="15.75" x14ac:dyDescent="0.25">
      <c r="A63" s="3" t="s">
        <v>17</v>
      </c>
      <c r="C63" s="5"/>
      <c r="E63" s="11" t="str">
        <f>IF(Table3367[[#This Row],[% Price Change
Fuel]]&lt;-1,"Market Collapse", "")</f>
        <v/>
      </c>
      <c r="F63" s="19"/>
      <c r="G63" s="15"/>
      <c r="H63" s="15"/>
      <c r="I63" s="15"/>
      <c r="J63" s="15"/>
      <c r="K63" s="15"/>
      <c r="L63" s="15"/>
      <c r="M63" s="9"/>
      <c r="N63" s="9"/>
      <c r="O63" s="20"/>
    </row>
    <row r="64" spans="1:15" ht="15.75" x14ac:dyDescent="0.25">
      <c r="A64" s="8" t="s">
        <v>18</v>
      </c>
      <c r="B64" t="s">
        <v>19</v>
      </c>
      <c r="C64" s="5">
        <v>230098748.90000001</v>
      </c>
      <c r="D64" t="s">
        <v>20</v>
      </c>
      <c r="E64" s="11" t="str">
        <f>IF(Table3367[[#This Row],[% Price Change
Fuel]]&lt;-1,"Market Collapse", "")</f>
        <v/>
      </c>
      <c r="F64" s="19">
        <v>7.1549453316915104E-2</v>
      </c>
      <c r="G64" s="15">
        <v>-6.0570950515956401E-2</v>
      </c>
      <c r="H64" s="15">
        <v>2.5912071496936102E-2</v>
      </c>
      <c r="I64" s="15">
        <v>-5.8570248985326603E-2</v>
      </c>
      <c r="J64" s="15">
        <v>5.3983877667287801E-2</v>
      </c>
      <c r="K64" s="15">
        <v>1.81384500478553E-3</v>
      </c>
      <c r="L64" s="15">
        <v>-2.9285124492662799E-3</v>
      </c>
      <c r="M64" s="9">
        <v>-1.63926877991998E-2</v>
      </c>
      <c r="N64" s="9">
        <v>0.770890104127122</v>
      </c>
      <c r="O64" s="20">
        <v>1584064.8876352799</v>
      </c>
    </row>
    <row r="65" spans="1:15" ht="15.75" x14ac:dyDescent="0.25">
      <c r="A65" s="8" t="s">
        <v>21</v>
      </c>
      <c r="B65" t="s">
        <v>19</v>
      </c>
      <c r="C65" s="5">
        <v>61923061.5</v>
      </c>
      <c r="D65" t="s">
        <v>20</v>
      </c>
      <c r="E65" s="11" t="str">
        <f>IF(Table3367[[#This Row],[% Price Change
Fuel]]&lt;-1,"Market Collapse", "")</f>
        <v/>
      </c>
      <c r="F65" s="19">
        <v>1.9255042538107101E-2</v>
      </c>
      <c r="G65" s="15">
        <v>-1.6300561006279399E-2</v>
      </c>
      <c r="H65" s="15">
        <v>6.9733312526357701E-3</v>
      </c>
      <c r="I65" s="15">
        <v>-1.5762141894847599E-2</v>
      </c>
      <c r="J65" s="15">
        <v>1.4527879846286E-2</v>
      </c>
      <c r="K65" s="15">
        <v>4.8813318768454301E-4</v>
      </c>
      <c r="L65" s="15">
        <v>-7.8810709474243202E-4</v>
      </c>
      <c r="M65" s="9">
        <v>-4.6378604907852004E-3</v>
      </c>
      <c r="N65" s="9">
        <v>0.75913527681870596</v>
      </c>
      <c r="O65" s="20">
        <v>426295.87481877202</v>
      </c>
    </row>
    <row r="66" spans="1:15" ht="15.75" x14ac:dyDescent="0.25">
      <c r="A66" s="8" t="s">
        <v>22</v>
      </c>
      <c r="B66" t="s">
        <v>19</v>
      </c>
      <c r="C66" s="5">
        <v>148772706.5</v>
      </c>
      <c r="D66" t="s">
        <v>20</v>
      </c>
      <c r="E66" s="11" t="str">
        <f>IF(Table3367[[#This Row],[% Price Change
Fuel]]&lt;-1,"Market Collapse", "")</f>
        <v/>
      </c>
      <c r="F66" s="19">
        <v>4.6261033010566097E-2</v>
      </c>
      <c r="G66" s="15">
        <v>-3.9162769404942302E-2</v>
      </c>
      <c r="H66" s="15">
        <v>1.67537156375244E-2</v>
      </c>
      <c r="I66" s="15">
        <v>-3.7869195306719602E-2</v>
      </c>
      <c r="J66" s="15">
        <v>3.49038298831328E-2</v>
      </c>
      <c r="K66" s="15">
        <v>1.1727600946267E-3</v>
      </c>
      <c r="L66" s="15">
        <v>-1.89345976533592E-3</v>
      </c>
      <c r="M66" s="9">
        <v>-1.08550378625432E-2</v>
      </c>
      <c r="N66" s="9">
        <v>0.76535245419046505</v>
      </c>
      <c r="O66" s="20">
        <v>1024193.40275309</v>
      </c>
    </row>
    <row r="67" spans="1:15" ht="15.75" x14ac:dyDescent="0.25">
      <c r="A67" s="8" t="s">
        <v>23</v>
      </c>
      <c r="B67" t="s">
        <v>19</v>
      </c>
      <c r="C67" s="5">
        <v>55319876.289999999</v>
      </c>
      <c r="D67" t="s">
        <v>20</v>
      </c>
      <c r="E67" s="11" t="str">
        <f>IF(Table3367[[#This Row],[% Price Change
Fuel]]&lt;-1,"Market Collapse", "")</f>
        <v/>
      </c>
      <c r="F67" s="19">
        <v>1.7201774998911699E-2</v>
      </c>
      <c r="G67" s="15">
        <v>-1.45623455378571E-2</v>
      </c>
      <c r="H67" s="15">
        <v>6.2297278732746297E-3</v>
      </c>
      <c r="I67" s="15">
        <v>-1.40813409183328E-2</v>
      </c>
      <c r="J67" s="15">
        <v>1.29786947929331E-2</v>
      </c>
      <c r="K67" s="15">
        <v>4.3608095112919302E-4</v>
      </c>
      <c r="L67" s="15">
        <v>-7.04067045916672E-4</v>
      </c>
      <c r="M67" s="9">
        <v>-4.1516642123271101E-3</v>
      </c>
      <c r="N67" s="9">
        <v>0.75864908054024804</v>
      </c>
      <c r="O67" s="20">
        <v>380837.67964075197</v>
      </c>
    </row>
  </sheetData>
  <mergeCells count="3">
    <mergeCell ref="A1:O1"/>
    <mergeCell ref="A24:O24"/>
    <mergeCell ref="A47:O4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1"/>
  <sheetViews>
    <sheetView tabSelected="1" topLeftCell="D43" workbookViewId="0">
      <selection activeCell="J54" sqref="J54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5.28515625" customWidth="1"/>
    <col min="6" max="6" width="20" customWidth="1"/>
    <col min="7" max="9" width="18.85546875" customWidth="1"/>
    <col min="10" max="12" width="23.140625" customWidth="1"/>
    <col min="13" max="13" width="28.140625" customWidth="1"/>
    <col min="14" max="14" width="24.42578125" customWidth="1"/>
    <col min="15" max="15" width="18.42578125" customWidth="1"/>
  </cols>
  <sheetData>
    <row r="1" spans="1:15" ht="39" customHeight="1" thickBot="1" x14ac:dyDescent="0.3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38.25" thickTop="1" x14ac:dyDescent="0.3">
      <c r="A2" s="1" t="s">
        <v>0</v>
      </c>
      <c r="B2" s="1" t="s">
        <v>1</v>
      </c>
      <c r="C2" s="1" t="s">
        <v>2</v>
      </c>
      <c r="D2" s="1" t="s">
        <v>3</v>
      </c>
      <c r="E2" s="10" t="s">
        <v>41</v>
      </c>
      <c r="F2" s="10" t="s">
        <v>45</v>
      </c>
      <c r="G2" s="13" t="s">
        <v>43</v>
      </c>
      <c r="H2" s="13" t="s">
        <v>37</v>
      </c>
      <c r="I2" s="13" t="s">
        <v>38</v>
      </c>
      <c r="J2" s="13" t="s">
        <v>44</v>
      </c>
      <c r="K2" s="13" t="s">
        <v>39</v>
      </c>
      <c r="L2" s="13" t="s">
        <v>40</v>
      </c>
      <c r="M2" s="13" t="s">
        <v>47</v>
      </c>
      <c r="N2" s="13" t="s">
        <v>46</v>
      </c>
      <c r="O2" s="13" t="s">
        <v>42</v>
      </c>
    </row>
    <row r="3" spans="1:15" ht="15.75" x14ac:dyDescent="0.25">
      <c r="A3" s="3" t="s">
        <v>5</v>
      </c>
    </row>
    <row r="4" spans="1:15" ht="15.75" x14ac:dyDescent="0.25">
      <c r="A4" s="4" t="s">
        <v>9</v>
      </c>
      <c r="B4" t="s">
        <v>24</v>
      </c>
      <c r="C4" s="5">
        <v>78.279968349613</v>
      </c>
      <c r="D4" t="s">
        <v>25</v>
      </c>
      <c r="E4" t="str">
        <f>IF(Table368[[#This Row],[% Price Change
Fuel]]&lt;-1, "Market Collapse", "")</f>
        <v/>
      </c>
      <c r="F4" s="17">
        <v>1.5962505704459701E-4</v>
      </c>
      <c r="G4" s="16">
        <v>-6.7871327992386099E-6</v>
      </c>
      <c r="H4" s="16">
        <v>-4.9092085828610999E-4</v>
      </c>
      <c r="I4" s="16">
        <v>-1.18583345723924E-4</v>
      </c>
      <c r="J4" s="16">
        <v>-1.9682685118140801E-6</v>
      </c>
      <c r="K4" s="16">
        <v>1.25260596964577E-4</v>
      </c>
      <c r="L4" s="16">
        <v>-5.9291672861962898E-6</v>
      </c>
      <c r="M4" s="16">
        <v>-3.4358975526590103E-5</v>
      </c>
      <c r="N4" s="16">
        <v>0.78475199218258795</v>
      </c>
      <c r="O4" s="21">
        <v>0.21094357024073401</v>
      </c>
    </row>
    <row r="5" spans="1:15" ht="15.75" x14ac:dyDescent="0.25">
      <c r="A5" s="4" t="s">
        <v>9</v>
      </c>
      <c r="B5" t="s">
        <v>26</v>
      </c>
      <c r="C5" s="5">
        <v>71.425238501169304</v>
      </c>
      <c r="D5" t="s">
        <v>25</v>
      </c>
      <c r="E5" t="str">
        <f>IF(Table368[[#This Row],[% Price Change
Fuel]]&lt;-1, "Market Collapse", "")</f>
        <v/>
      </c>
      <c r="F5" s="17">
        <v>1.4564719442977799E-4</v>
      </c>
      <c r="G5" s="16">
        <v>-6.1928049940643198E-6</v>
      </c>
      <c r="H5" s="16">
        <v>-4.47932467621409E-4</v>
      </c>
      <c r="I5" s="16">
        <v>-1.08199376279371E-4</v>
      </c>
      <c r="J5" s="16">
        <v>-1.7959134483154699E-6</v>
      </c>
      <c r="K5" s="16">
        <v>1.14291921696283E-4</v>
      </c>
      <c r="L5" s="16">
        <v>-5.4099688139633197E-6</v>
      </c>
      <c r="M5" s="16">
        <v>-3.1350706591027099E-5</v>
      </c>
      <c r="N5" s="16">
        <v>0.78474898391439996</v>
      </c>
      <c r="O5" s="21">
        <v>0.19247190733892</v>
      </c>
    </row>
    <row r="6" spans="1:15" ht="15.75" x14ac:dyDescent="0.25">
      <c r="A6" s="4" t="s">
        <v>9</v>
      </c>
      <c r="B6" t="s">
        <v>27</v>
      </c>
      <c r="C6" s="5">
        <v>54.2622507724803</v>
      </c>
      <c r="D6" t="s">
        <v>25</v>
      </c>
      <c r="E6" t="str">
        <f>IF(Table368[[#This Row],[% Price Change
Fuel]]&lt;-1, "Market Collapse", "")</f>
        <v/>
      </c>
      <c r="F6" s="17">
        <v>1.10649187238311E-4</v>
      </c>
      <c r="G6" s="16">
        <v>-4.7047170526724701E-6</v>
      </c>
      <c r="H6" s="16">
        <v>-3.4029741303421402E-4</v>
      </c>
      <c r="I6" s="16">
        <v>-8.2199819171810602E-5</v>
      </c>
      <c r="J6" s="16">
        <v>-1.3643679453131501E-6</v>
      </c>
      <c r="K6" s="16">
        <v>8.6828368325971695E-5</v>
      </c>
      <c r="L6" s="16">
        <v>-4.1099909585855099E-6</v>
      </c>
      <c r="M6" s="16">
        <v>-2.38181834497446E-5</v>
      </c>
      <c r="N6" s="16">
        <v>0.78474145139045404</v>
      </c>
      <c r="O6" s="21">
        <v>0.146222247511992</v>
      </c>
    </row>
    <row r="7" spans="1:15" ht="15.75" x14ac:dyDescent="0.25">
      <c r="A7" s="4" t="s">
        <v>9</v>
      </c>
      <c r="B7" t="s">
        <v>28</v>
      </c>
      <c r="C7" s="5">
        <v>45.7854092798406</v>
      </c>
      <c r="D7" t="s">
        <v>25</v>
      </c>
      <c r="E7" t="str">
        <f>IF(Table368[[#This Row],[% Price Change
Fuel]]&lt;-1, "Market Collapse", "")</f>
        <v/>
      </c>
      <c r="F7" s="17">
        <v>9.3363586140755297E-5</v>
      </c>
      <c r="G7" s="16">
        <v>-3.9697467896309901E-6</v>
      </c>
      <c r="H7" s="16">
        <v>-2.8713619709576301E-4</v>
      </c>
      <c r="I7" s="16">
        <v>-6.9358574514183605E-5</v>
      </c>
      <c r="J7" s="16">
        <v>-1.15122656902509E-6</v>
      </c>
      <c r="K7" s="16">
        <v>7.3264052344114498E-5</v>
      </c>
      <c r="L7" s="16">
        <v>-3.46792872570404E-6</v>
      </c>
      <c r="M7" s="16">
        <v>-2.0097657407324902E-5</v>
      </c>
      <c r="N7" s="16">
        <v>0.78473773086409304</v>
      </c>
      <c r="O7" s="21">
        <v>0.12337942773947801</v>
      </c>
    </row>
    <row r="8" spans="1:15" ht="15.75" x14ac:dyDescent="0.25">
      <c r="A8" s="4" t="s">
        <v>9</v>
      </c>
      <c r="B8" t="s">
        <v>29</v>
      </c>
      <c r="C8" s="5">
        <v>94.710389505675494</v>
      </c>
      <c r="D8" t="s">
        <v>25</v>
      </c>
      <c r="E8" t="str">
        <f>IF(Table368[[#This Row],[% Price Change
Fuel]]&lt;-1, "Market Collapse", "")</f>
        <v/>
      </c>
      <c r="F8" s="17">
        <v>1.9312924680857E-4</v>
      </c>
      <c r="G8" s="16">
        <v>-8.2117047898436397E-6</v>
      </c>
      <c r="H8" s="16">
        <v>-5.9396173356873901E-4</v>
      </c>
      <c r="I8" s="16">
        <v>-1.4347316560270199E-4</v>
      </c>
      <c r="J8" s="16">
        <v>-2.38139438909238E-6</v>
      </c>
      <c r="K8" s="16">
        <v>1.5155192545874399E-4</v>
      </c>
      <c r="L8" s="16">
        <v>-7.1736582801330501E-6</v>
      </c>
      <c r="M8" s="16">
        <v>-4.1569293103534602E-5</v>
      </c>
      <c r="N8" s="16">
        <v>0.78475920250060105</v>
      </c>
      <c r="O8" s="21">
        <v>0.255219159158947</v>
      </c>
    </row>
    <row r="9" spans="1:15" ht="15.75" x14ac:dyDescent="0.25">
      <c r="A9" s="4" t="s">
        <v>13</v>
      </c>
      <c r="B9" t="s">
        <v>24</v>
      </c>
      <c r="C9" s="5">
        <v>347.463431650475</v>
      </c>
      <c r="D9" t="s">
        <v>25</v>
      </c>
      <c r="E9" t="str">
        <f>IF(Table368[[#This Row],[% Price Change
Fuel]]&lt;-1, "Market Collapse", "")</f>
        <v/>
      </c>
      <c r="F9" s="17">
        <v>7.0853209662025097E-4</v>
      </c>
      <c r="G9" s="16">
        <v>-3.0126231566573499E-5</v>
      </c>
      <c r="H9" s="16">
        <v>-2.1790638101235201E-3</v>
      </c>
      <c r="I9" s="16">
        <v>-5.2635913261763801E-4</v>
      </c>
      <c r="J9" s="16">
        <v>-8.7366071543402902E-6</v>
      </c>
      <c r="K9" s="16">
        <v>5.5599762991163004E-4</v>
      </c>
      <c r="L9" s="16">
        <v>-2.6317956630877401E-5</v>
      </c>
      <c r="M9" s="16">
        <v>-1.5242646766392101E-4</v>
      </c>
      <c r="N9" s="16">
        <v>0.78487005967547996</v>
      </c>
      <c r="O9" s="21">
        <v>0.936320981542063</v>
      </c>
    </row>
    <row r="10" spans="1:15" ht="15.75" x14ac:dyDescent="0.25">
      <c r="A10" s="4" t="s">
        <v>13</v>
      </c>
      <c r="B10" t="s">
        <v>26</v>
      </c>
      <c r="C10" s="5">
        <v>301.51785396969899</v>
      </c>
      <c r="D10" t="s">
        <v>25</v>
      </c>
      <c r="E10" t="str">
        <f>IF(Table368[[#This Row],[% Price Change
Fuel]]&lt;-1, "Market Collapse", "")</f>
        <v/>
      </c>
      <c r="F10" s="17">
        <v>6.1484190214437405E-4</v>
      </c>
      <c r="G10" s="16">
        <v>-2.61425976453915E-5</v>
      </c>
      <c r="H10" s="16">
        <v>-1.8909231413822901E-3</v>
      </c>
      <c r="I10" s="16">
        <v>-4.5675792508684498E-4</v>
      </c>
      <c r="J10" s="16">
        <v>-7.5813533171949496E-6</v>
      </c>
      <c r="K10" s="16">
        <v>4.8247728224764001E-4</v>
      </c>
      <c r="L10" s="16">
        <v>-2.2837896254339301E-5</v>
      </c>
      <c r="M10" s="16">
        <v>-1.32283286589205E-4</v>
      </c>
      <c r="N10" s="16">
        <v>0.78484991649423597</v>
      </c>
      <c r="O10" s="21">
        <v>0.81250994281775302</v>
      </c>
    </row>
    <row r="11" spans="1:15" ht="15.75" x14ac:dyDescent="0.25">
      <c r="A11" s="4" t="s">
        <v>13</v>
      </c>
      <c r="B11" t="s">
        <v>27</v>
      </c>
      <c r="C11" s="5">
        <v>229.06521214312818</v>
      </c>
      <c r="D11" t="s">
        <v>25</v>
      </c>
      <c r="E11" t="str">
        <f>IF(Table368[[#This Row],[% Price Change
Fuel]]&lt;-1, "Market Collapse", "")</f>
        <v/>
      </c>
      <c r="F11" s="17">
        <v>4.67099672191684E-4</v>
      </c>
      <c r="G11" s="16">
        <v>-1.98607133765345E-5</v>
      </c>
      <c r="H11" s="16">
        <v>-1.43654747081991E-3</v>
      </c>
      <c r="I11" s="16">
        <v>-3.4700217459950999E-4</v>
      </c>
      <c r="J11" s="16">
        <v>-5.7596068792309299E-6</v>
      </c>
      <c r="K11" s="16">
        <v>3.6654134923427899E-4</v>
      </c>
      <c r="L11" s="16">
        <v>-1.7350108729976199E-5</v>
      </c>
      <c r="M11" s="16">
        <v>-1.0051137412747799E-4</v>
      </c>
      <c r="N11" s="16">
        <v>0.78481814458171495</v>
      </c>
      <c r="O11" s="21">
        <v>0.61726945840727299</v>
      </c>
    </row>
    <row r="12" spans="1:15" ht="15.75" x14ac:dyDescent="0.25">
      <c r="A12" s="4" t="s">
        <v>13</v>
      </c>
      <c r="B12" t="s">
        <v>28</v>
      </c>
      <c r="C12" s="5">
        <v>193.28067562836512</v>
      </c>
      <c r="D12" t="s">
        <v>25</v>
      </c>
      <c r="E12" t="str">
        <f>IF(Table368[[#This Row],[% Price Change
Fuel]]&lt;-1, "Market Collapse", "")</f>
        <v/>
      </c>
      <c r="F12" s="17">
        <v>3.9412942446531501E-4</v>
      </c>
      <c r="G12" s="16">
        <v>-1.6758075414260998E-5</v>
      </c>
      <c r="H12" s="16">
        <v>-1.21213021887732E-3</v>
      </c>
      <c r="I12" s="16">
        <v>-2.92793541732521E-4</v>
      </c>
      <c r="J12" s="16">
        <v>-4.8598418701670502E-6</v>
      </c>
      <c r="K12" s="16">
        <v>3.09280309143859E-4</v>
      </c>
      <c r="L12" s="16">
        <v>-1.46396770866205E-5</v>
      </c>
      <c r="M12" s="16">
        <v>-8.4815686963512395E-5</v>
      </c>
      <c r="N12" s="16">
        <v>0.78480244889461004</v>
      </c>
      <c r="O12" s="21">
        <v>0.520839706952684</v>
      </c>
    </row>
    <row r="13" spans="1:15" ht="15.75" x14ac:dyDescent="0.25">
      <c r="A13" s="4" t="s">
        <v>13</v>
      </c>
      <c r="B13" t="s">
        <v>29</v>
      </c>
      <c r="C13" s="5">
        <v>399.81488344685596</v>
      </c>
      <c r="D13" t="s">
        <v>25</v>
      </c>
      <c r="E13" t="str">
        <f>IF(Table368[[#This Row],[% Price Change
Fuel]]&lt;-1, "Market Collapse", "")</f>
        <v/>
      </c>
      <c r="F13" s="17">
        <v>8.1528486690807603E-4</v>
      </c>
      <c r="G13" s="16">
        <v>-3.4665276012552597E-5</v>
      </c>
      <c r="H13" s="16">
        <v>-2.5073779394003699E-3</v>
      </c>
      <c r="I13" s="16">
        <v>-6.0566435512096704E-4</v>
      </c>
      <c r="J13" s="16">
        <v>-1.0052930043676101E-5</v>
      </c>
      <c r="K13" s="16">
        <v>6.39768411150044E-4</v>
      </c>
      <c r="L13" s="16">
        <v>-3.0283217756046401E-5</v>
      </c>
      <c r="M13" s="16">
        <v>-1.75373476416634E-4</v>
      </c>
      <c r="N13" s="16">
        <v>0.78489300668399797</v>
      </c>
      <c r="O13" s="21">
        <v>1.07739413706439</v>
      </c>
    </row>
    <row r="14" spans="1:15" ht="15.75" x14ac:dyDescent="0.25">
      <c r="A14" s="3" t="s">
        <v>17</v>
      </c>
      <c r="C14" s="5"/>
      <c r="E14" t="str">
        <f>IF(Table368[[#This Row],[% Price Change
Fuel]]&lt;-1, "Market Collapse", "")</f>
        <v/>
      </c>
      <c r="F14" s="17"/>
      <c r="G14" s="16"/>
      <c r="H14" s="16"/>
      <c r="I14" s="16"/>
      <c r="J14" s="16"/>
      <c r="K14" s="16"/>
      <c r="L14" s="16"/>
      <c r="M14" s="16"/>
      <c r="N14" s="16"/>
      <c r="O14" s="21"/>
    </row>
    <row r="15" spans="1:15" ht="15.75" x14ac:dyDescent="0.25">
      <c r="A15" s="4" t="s">
        <v>18</v>
      </c>
      <c r="B15" t="s">
        <v>24</v>
      </c>
      <c r="C15" s="5">
        <v>13979.558874595172</v>
      </c>
      <c r="D15" t="s">
        <v>25</v>
      </c>
      <c r="E15" t="str">
        <f>IF(Table368[[#This Row],[% Price Change
Fuel]]&lt;-1, "Market Collapse", "")</f>
        <v/>
      </c>
      <c r="F15" s="17">
        <v>2.85064995536186E-2</v>
      </c>
      <c r="G15" s="16">
        <v>-1.2120741047594199E-3</v>
      </c>
      <c r="H15" s="16">
        <v>-8.7670667040952194E-2</v>
      </c>
      <c r="I15" s="16">
        <v>-2.1177101856898198E-2</v>
      </c>
      <c r="J15" s="16">
        <v>-3.5150149038026498E-4</v>
      </c>
      <c r="K15" s="16">
        <v>2.23695528607523E-2</v>
      </c>
      <c r="L15" s="16">
        <v>-1.05885509284491E-3</v>
      </c>
      <c r="M15" s="16">
        <v>-5.9668526115587402E-3</v>
      </c>
      <c r="N15" s="16">
        <v>0.79068448581926198</v>
      </c>
      <c r="O15" s="21">
        <v>37.6711708188041</v>
      </c>
    </row>
    <row r="16" spans="1:15" ht="15.75" x14ac:dyDescent="0.25">
      <c r="A16" s="4" t="s">
        <v>18</v>
      </c>
      <c r="B16" t="s">
        <v>30</v>
      </c>
      <c r="C16" s="5">
        <v>12880.894356686529</v>
      </c>
      <c r="D16" t="s">
        <v>25</v>
      </c>
      <c r="E16" t="str">
        <f>IF(Table368[[#This Row],[% Price Change
Fuel]]&lt;-1, "Market Collapse", "")</f>
        <v/>
      </c>
      <c r="F16" s="17">
        <v>2.6266151351627302E-2</v>
      </c>
      <c r="G16" s="16">
        <v>-1.1168162483476899E-3</v>
      </c>
      <c r="H16" s="16">
        <v>-8.0780560421471206E-2</v>
      </c>
      <c r="I16" s="16">
        <v>-1.9512776779760502E-2</v>
      </c>
      <c r="J16" s="16">
        <v>-3.2387671202086503E-4</v>
      </c>
      <c r="K16" s="16">
        <v>2.0611512122124E-2</v>
      </c>
      <c r="L16" s="16">
        <v>-9.7563883898802101E-4</v>
      </c>
      <c r="M16" s="16">
        <v>-5.5099149689928004E-3</v>
      </c>
      <c r="N16" s="16">
        <v>0.79022754817669605</v>
      </c>
      <c r="O16" s="21">
        <v>34.710563899947097</v>
      </c>
    </row>
    <row r="17" spans="1:15" ht="15.75" x14ac:dyDescent="0.25">
      <c r="A17" s="4" t="s">
        <v>18</v>
      </c>
      <c r="B17" t="s">
        <v>26</v>
      </c>
      <c r="C17" s="5">
        <v>12928.250585906731</v>
      </c>
      <c r="D17" t="s">
        <v>25</v>
      </c>
      <c r="E17" t="str">
        <f>IF(Table368[[#This Row],[% Price Change
Fuel]]&lt;-1, "Market Collapse", "")</f>
        <v/>
      </c>
      <c r="F17" s="17">
        <v>2.6362718084471298E-2</v>
      </c>
      <c r="G17" s="16">
        <v>-1.12092219043447E-3</v>
      </c>
      <c r="H17" s="16">
        <v>-8.1077547775758194E-2</v>
      </c>
      <c r="I17" s="16">
        <v>-1.9584514929637201E-2</v>
      </c>
      <c r="J17" s="16">
        <v>-3.2506743522603198E-4</v>
      </c>
      <c r="K17" s="16">
        <v>2.06872897401684E-2</v>
      </c>
      <c r="L17" s="16">
        <v>-9.7922574648185291E-4</v>
      </c>
      <c r="M17" s="16">
        <v>-5.5296516955480098E-3</v>
      </c>
      <c r="N17" s="16">
        <v>0.79024728490325302</v>
      </c>
      <c r="O17" s="21">
        <v>34.838176267138898</v>
      </c>
    </row>
    <row r="18" spans="1:15" ht="15.75" x14ac:dyDescent="0.25">
      <c r="A18" s="4" t="s">
        <v>18</v>
      </c>
      <c r="B18" t="s">
        <v>31</v>
      </c>
      <c r="C18" s="5">
        <v>20202.167397060159</v>
      </c>
      <c r="D18" t="s">
        <v>25</v>
      </c>
      <c r="E18" t="str">
        <f>IF(Table368[[#This Row],[% Price Change
Fuel]]&lt;-1, "Market Collapse", "")</f>
        <v/>
      </c>
      <c r="F18" s="17">
        <v>4.1195368255359799E-2</v>
      </c>
      <c r="G18" s="16">
        <v>-1.7515948952074301E-3</v>
      </c>
      <c r="H18" s="16">
        <v>-0.12669480541277101</v>
      </c>
      <c r="I18" s="16">
        <v>-3.06034947551262E-2</v>
      </c>
      <c r="J18" s="16">
        <v>-5.0796251961018998E-4</v>
      </c>
      <c r="K18" s="16">
        <v>3.2326731876465703E-2</v>
      </c>
      <c r="L18" s="16">
        <v>-1.5301747377563001E-3</v>
      </c>
      <c r="M18" s="16">
        <v>-8.5177447473228397E-3</v>
      </c>
      <c r="N18" s="16">
        <v>0.79323537795502896</v>
      </c>
      <c r="O18" s="21">
        <v>54.439435875744302</v>
      </c>
    </row>
    <row r="19" spans="1:15" ht="15.75" x14ac:dyDescent="0.25">
      <c r="A19" s="4" t="s">
        <v>18</v>
      </c>
      <c r="B19" t="s">
        <v>28</v>
      </c>
      <c r="C19" s="5">
        <v>8287.3401193964201</v>
      </c>
      <c r="D19" t="s">
        <v>25</v>
      </c>
      <c r="E19" t="str">
        <f>IF(Table368[[#This Row],[% Price Change
Fuel]]&lt;-1, "Market Collapse", "")</f>
        <v/>
      </c>
      <c r="F19" s="17">
        <v>1.6899178259736299E-2</v>
      </c>
      <c r="G19" s="16">
        <v>-7.1853986568260505E-4</v>
      </c>
      <c r="H19" s="16">
        <v>-5.19727870371565E-2</v>
      </c>
      <c r="I19" s="16">
        <v>-1.2554176237288399E-2</v>
      </c>
      <c r="J19" s="16">
        <v>-2.0837656104798999E-4</v>
      </c>
      <c r="K19" s="16">
        <v>1.32610831671353E-2</v>
      </c>
      <c r="L19" s="16">
        <v>-6.2770881186441905E-4</v>
      </c>
      <c r="M19" s="16">
        <v>-3.5776359843529199E-3</v>
      </c>
      <c r="N19" s="16">
        <v>0.78829526919205595</v>
      </c>
      <c r="O19" s="21">
        <v>22.332164274414499</v>
      </c>
    </row>
    <row r="20" spans="1:15" ht="15.75" x14ac:dyDescent="0.25">
      <c r="A20" s="4" t="s">
        <v>18</v>
      </c>
      <c r="B20" t="s">
        <v>32</v>
      </c>
      <c r="C20" s="5">
        <v>15343.41827613693</v>
      </c>
      <c r="D20" t="s">
        <v>25</v>
      </c>
      <c r="E20" t="str">
        <f>IF(Table368[[#This Row],[% Price Change
Fuel]]&lt;-1, "Market Collapse", "")</f>
        <v/>
      </c>
      <c r="F20" s="17">
        <v>3.1287621459540199E-2</v>
      </c>
      <c r="G20" s="16">
        <v>-1.3303252368566799E-3</v>
      </c>
      <c r="H20" s="16">
        <v>-9.6223902844446693E-2</v>
      </c>
      <c r="I20" s="16">
        <v>-2.3243160573344999E-2</v>
      </c>
      <c r="J20" s="16">
        <v>-3.8579431868846902E-4</v>
      </c>
      <c r="K20" s="16">
        <v>2.4551948260428599E-2</v>
      </c>
      <c r="L20" s="16">
        <v>-1.1621580286672499E-3</v>
      </c>
      <c r="M20" s="16">
        <v>-6.5313236181178402E-3</v>
      </c>
      <c r="N20" s="16">
        <v>0.79124895682581897</v>
      </c>
      <c r="O20" s="21">
        <v>41.346406993937201</v>
      </c>
    </row>
    <row r="21" spans="1:15" ht="15.75" x14ac:dyDescent="0.25">
      <c r="A21" s="4" t="s">
        <v>18</v>
      </c>
      <c r="B21" t="s">
        <v>33</v>
      </c>
      <c r="C21" s="5">
        <v>860.28054599366999</v>
      </c>
      <c r="D21" t="s">
        <v>25</v>
      </c>
      <c r="E21" t="str">
        <f>IF(Table368[[#This Row],[% Price Change
Fuel]]&lt;-1, "Market Collapse", "")</f>
        <v/>
      </c>
      <c r="F21" s="17">
        <v>1.75424612610073E-3</v>
      </c>
      <c r="G21" s="16">
        <v>-7.4589175665737301E-5</v>
      </c>
      <c r="H21" s="16">
        <v>-5.3951179709023902E-3</v>
      </c>
      <c r="I21" s="16">
        <v>-1.3032062679118499E-3</v>
      </c>
      <c r="J21" s="16">
        <v>-2.1630860943100199E-5</v>
      </c>
      <c r="K21" s="16">
        <v>1.37658786813753E-3</v>
      </c>
      <c r="L21" s="16">
        <v>-6.5160313395589705E-5</v>
      </c>
      <c r="M21" s="16">
        <v>-3.76996912589695E-4</v>
      </c>
      <c r="N21" s="16">
        <v>0.785094630120308</v>
      </c>
      <c r="O21" s="21">
        <v>2.31822589617714</v>
      </c>
    </row>
    <row r="22" spans="1:15" ht="15.75" x14ac:dyDescent="0.25">
      <c r="A22" s="4" t="s">
        <v>21</v>
      </c>
      <c r="B22" t="s">
        <v>24</v>
      </c>
      <c r="C22">
        <v>3762.1112153559802</v>
      </c>
      <c r="D22" t="s">
        <v>25</v>
      </c>
      <c r="E22" t="str">
        <f>IF(Table368[[#This Row],[% Price Change
Fuel]]&lt;-1, "Market Collapse", "")</f>
        <v/>
      </c>
      <c r="F22" s="17">
        <v>7.6715311722820303E-3</v>
      </c>
      <c r="G22" s="16">
        <v>-3.2618751594832001E-4</v>
      </c>
      <c r="H22" s="16">
        <v>-2.3593505538425701E-2</v>
      </c>
      <c r="I22" s="16">
        <v>-5.6990791425727003E-3</v>
      </c>
      <c r="J22" s="16">
        <v>-9.4594379625048203E-5</v>
      </c>
      <c r="K22" s="16">
        <v>6.0199857845923401E-3</v>
      </c>
      <c r="L22" s="16">
        <v>-2.8495395712863498E-4</v>
      </c>
      <c r="M22" s="16">
        <v>-1.63897196318372E-3</v>
      </c>
      <c r="N22" s="16">
        <v>0.78635660517088501</v>
      </c>
      <c r="O22" s="21">
        <v>10.1378831409742</v>
      </c>
    </row>
    <row r="23" spans="1:15" ht="15.75" x14ac:dyDescent="0.25">
      <c r="A23" s="4" t="s">
        <v>21</v>
      </c>
      <c r="B23" t="s">
        <v>30</v>
      </c>
      <c r="C23">
        <v>3466.4439374662097</v>
      </c>
      <c r="D23" t="s">
        <v>25</v>
      </c>
      <c r="E23" t="str">
        <f>IF(Table368[[#This Row],[% Price Change
Fuel]]&lt;-1, "Market Collapse", "")</f>
        <v/>
      </c>
      <c r="F23" s="17">
        <v>7.0686195067000404E-3</v>
      </c>
      <c r="G23" s="16">
        <v>-3.0055218264704001E-4</v>
      </c>
      <c r="H23" s="16">
        <v>-2.17392733908085E-2</v>
      </c>
      <c r="I23" s="16">
        <v>-5.2511840325916099E-3</v>
      </c>
      <c r="J23" s="16">
        <v>-8.71601329676744E-5</v>
      </c>
      <c r="K23" s="16">
        <v>5.5468703693434401E-3</v>
      </c>
      <c r="L23" s="16">
        <v>-2.6255920162957398E-4</v>
      </c>
      <c r="M23" s="16">
        <v>-1.5110679728080501E-3</v>
      </c>
      <c r="N23" s="16">
        <v>0.78622870118051202</v>
      </c>
      <c r="O23" s="21">
        <v>9.3411389353212808</v>
      </c>
    </row>
    <row r="24" spans="1:15" ht="15.75" x14ac:dyDescent="0.25">
      <c r="A24" s="4" t="s">
        <v>22</v>
      </c>
      <c r="B24" t="s">
        <v>24</v>
      </c>
      <c r="C24">
        <v>9038.6271912206303</v>
      </c>
      <c r="D24" t="s">
        <v>25</v>
      </c>
      <c r="E24" t="str">
        <f>IF(Table368[[#This Row],[% Price Change
Fuel]]&lt;-1, "Market Collapse", "")</f>
        <v/>
      </c>
      <c r="F24" s="17">
        <v>1.8431169703079699E-2</v>
      </c>
      <c r="G24" s="16">
        <v>-7.8367894576142295E-4</v>
      </c>
      <c r="H24" s="16">
        <v>-5.6684369091849998E-2</v>
      </c>
      <c r="I24" s="16">
        <v>-1.3692272438070901E-2</v>
      </c>
      <c r="J24" s="16">
        <v>-2.2726689427084301E-4</v>
      </c>
      <c r="K24" s="16">
        <v>1.4463263866650301E-2</v>
      </c>
      <c r="L24" s="16">
        <v>-6.8461362190354303E-4</v>
      </c>
      <c r="M24" s="16">
        <v>-3.8960962257138299E-3</v>
      </c>
      <c r="N24" s="16">
        <v>0.78861372943341701</v>
      </c>
      <c r="O24" s="21">
        <v>24.356681919823401</v>
      </c>
    </row>
    <row r="25" spans="1:15" ht="15.75" x14ac:dyDescent="0.25">
      <c r="A25" s="4" t="s">
        <v>22</v>
      </c>
      <c r="B25" t="s">
        <v>30</v>
      </c>
      <c r="C25">
        <v>8328.2743775763392</v>
      </c>
      <c r="D25" t="s">
        <v>25</v>
      </c>
      <c r="E25" t="str">
        <f>IF(Table368[[#This Row],[% Price Change
Fuel]]&lt;-1, "Market Collapse", "")</f>
        <v/>
      </c>
      <c r="F25" s="17">
        <v>1.6982649592630201E-2</v>
      </c>
      <c r="G25" s="16">
        <v>-7.2208900158760405E-4</v>
      </c>
      <c r="H25" s="16">
        <v>-5.2229499981510198E-2</v>
      </c>
      <c r="I25" s="16">
        <v>-1.2616185987573801E-2</v>
      </c>
      <c r="J25" s="16">
        <v>-2.0940581046043701E-4</v>
      </c>
      <c r="K25" s="16">
        <v>1.33265845939247E-2</v>
      </c>
      <c r="L25" s="16">
        <v>-6.3080929937868501E-4</v>
      </c>
      <c r="M25" s="16">
        <v>-3.5950121667957598E-3</v>
      </c>
      <c r="N25" s="16">
        <v>0.78831264537449897</v>
      </c>
      <c r="O25" s="21">
        <v>22.442471147905401</v>
      </c>
    </row>
    <row r="26" spans="1:15" ht="15.75" x14ac:dyDescent="0.25">
      <c r="A26" s="4" t="s">
        <v>23</v>
      </c>
      <c r="B26" t="s">
        <v>24</v>
      </c>
      <c r="C26">
        <v>3360.1350171024301</v>
      </c>
      <c r="D26" t="s">
        <v>25</v>
      </c>
      <c r="E26" t="str">
        <f>IF(Table368[[#This Row],[% Price Change
Fuel]]&lt;-1, "Market Collapse", "")</f>
        <v/>
      </c>
      <c r="F26" s="17">
        <v>6.8518390475968702E-3</v>
      </c>
      <c r="G26" s="16">
        <v>-2.9133484677587899E-4</v>
      </c>
      <c r="H26" s="16">
        <v>-2.10725732435222E-2</v>
      </c>
      <c r="I26" s="16">
        <v>-5.0901406938828504E-3</v>
      </c>
      <c r="J26" s="16">
        <v>-8.4487105565039396E-5</v>
      </c>
      <c r="K26" s="16">
        <v>5.3767589205502304E-3</v>
      </c>
      <c r="L26" s="16">
        <v>-2.54507034694135E-4</v>
      </c>
      <c r="M26" s="16">
        <v>-1.46504189577868E-3</v>
      </c>
      <c r="N26" s="16">
        <v>0.78618267510347895</v>
      </c>
      <c r="O26" s="21">
        <v>9.0546648387843707</v>
      </c>
    </row>
    <row r="27" spans="1:15" ht="15.75" x14ac:dyDescent="0.25">
      <c r="A27" s="4" t="s">
        <v>23</v>
      </c>
      <c r="B27" t="s">
        <v>30</v>
      </c>
      <c r="C27">
        <v>3808.15302114118</v>
      </c>
      <c r="D27" t="s">
        <v>25</v>
      </c>
      <c r="E27" t="str">
        <f>IF(Table368[[#This Row],[% Price Change
Fuel]]&lt;-1, "Market Collapse", "")</f>
        <v/>
      </c>
      <c r="F27" s="17">
        <v>7.7654175908620201E-3</v>
      </c>
      <c r="G27" s="16">
        <v>-3.3017949316510202E-4</v>
      </c>
      <c r="H27" s="16">
        <v>-2.3882249687019099E-2</v>
      </c>
      <c r="I27" s="16">
        <v>-5.7688261223977104E-3</v>
      </c>
      <c r="J27" s="16">
        <v>-9.5752053017916894E-5</v>
      </c>
      <c r="K27" s="16">
        <v>6.09366011277079E-3</v>
      </c>
      <c r="L27" s="16">
        <v>-2.8844130611988201E-4</v>
      </c>
      <c r="M27" s="16">
        <v>-1.6588756162002299E-3</v>
      </c>
      <c r="N27" s="16">
        <v>0.78637650882390497</v>
      </c>
      <c r="O27" s="21">
        <v>10.2619534886939</v>
      </c>
    </row>
    <row r="28" spans="1:15" ht="15.75" x14ac:dyDescent="0.25">
      <c r="A28" s="4" t="s">
        <v>23</v>
      </c>
      <c r="B28" t="s">
        <v>26</v>
      </c>
      <c r="C28">
        <v>3822.1535825767901</v>
      </c>
      <c r="D28" t="s">
        <v>25</v>
      </c>
      <c r="E28" t="str">
        <f>IF(Table368[[#This Row],[% Price Change
Fuel]]&lt;-1, "Market Collapse", "")</f>
        <v/>
      </c>
      <c r="F28" s="17">
        <v>7.79396691791136E-3</v>
      </c>
      <c r="G28" s="16">
        <v>-3.3139338826157901E-4</v>
      </c>
      <c r="H28" s="16">
        <v>-2.3970052068411199E-2</v>
      </c>
      <c r="I28" s="16">
        <v>-5.79003504023517E-3</v>
      </c>
      <c r="J28" s="16">
        <v>-9.6104082595893897E-5</v>
      </c>
      <c r="K28" s="16">
        <v>6.11606327312252E-3</v>
      </c>
      <c r="L28" s="16">
        <v>-2.8950175201175599E-4</v>
      </c>
      <c r="M28" s="16">
        <v>-1.66492725682832E-3</v>
      </c>
      <c r="N28" s="16">
        <v>0.78638256046453603</v>
      </c>
      <c r="O28" s="21">
        <v>10.299681255795001</v>
      </c>
    </row>
    <row r="29" spans="1:15" ht="15.75" x14ac:dyDescent="0.25">
      <c r="A29" s="4" t="s">
        <v>23</v>
      </c>
      <c r="B29" t="s">
        <v>31</v>
      </c>
      <c r="C29">
        <v>5972.6399961013694</v>
      </c>
      <c r="D29" t="s">
        <v>25</v>
      </c>
      <c r="E29" t="str">
        <f>IF(Table368[[#This Row],[% Price Change
Fuel]]&lt;-1, "Market Collapse", "")</f>
        <v/>
      </c>
      <c r="F29" s="17">
        <v>1.2179143913632401E-2</v>
      </c>
      <c r="G29" s="16">
        <v>-5.17847690421783E-4</v>
      </c>
      <c r="H29" s="16">
        <v>-3.7456498960439198E-2</v>
      </c>
      <c r="I29" s="16">
        <v>-9.04772508822713E-3</v>
      </c>
      <c r="J29" s="16">
        <v>-1.50175830222353E-4</v>
      </c>
      <c r="K29" s="16">
        <v>9.5571889864015901E-3</v>
      </c>
      <c r="L29" s="16">
        <v>-4.5238625441135601E-4</v>
      </c>
      <c r="M29" s="16">
        <v>-2.5904059997648599E-3</v>
      </c>
      <c r="N29" s="16">
        <v>0.78730803920746895</v>
      </c>
      <c r="O29" s="21">
        <v>16.094666759566799</v>
      </c>
    </row>
    <row r="30" spans="1:15" ht="15.75" x14ac:dyDescent="0.25">
      <c r="A30" s="4" t="s">
        <v>23</v>
      </c>
      <c r="B30" t="s">
        <v>28</v>
      </c>
      <c r="C30">
        <v>2450.098450813101</v>
      </c>
      <c r="D30" t="s">
        <v>25</v>
      </c>
      <c r="E30" t="str">
        <f>IF(Table368[[#This Row],[% Price Change
Fuel]]&lt;-1, "Market Collapse", "")</f>
        <v/>
      </c>
      <c r="F30" s="17">
        <v>4.9961326405907804E-3</v>
      </c>
      <c r="G30" s="16">
        <v>-2.1243165918042101E-4</v>
      </c>
      <c r="H30" s="16">
        <v>-1.5365417995351901E-2</v>
      </c>
      <c r="I30" s="16">
        <v>-3.7115609238993E-3</v>
      </c>
      <c r="J30" s="16">
        <v>-6.1605181162359003E-5</v>
      </c>
      <c r="K30" s="16">
        <v>3.9205533809161903E-3</v>
      </c>
      <c r="L30" s="16">
        <v>-1.8557804619496099E-4</v>
      </c>
      <c r="M30" s="16">
        <v>-1.0702322374600299E-3</v>
      </c>
      <c r="N30" s="16">
        <v>0.78578786544516699</v>
      </c>
      <c r="O30" s="21">
        <v>6.6023597805505503</v>
      </c>
    </row>
    <row r="31" spans="1:15" ht="15.75" x14ac:dyDescent="0.25">
      <c r="A31" s="4" t="s">
        <v>23</v>
      </c>
      <c r="B31" t="s">
        <v>33</v>
      </c>
      <c r="C31">
        <v>4536.1822744070996</v>
      </c>
      <c r="D31" t="s">
        <v>25</v>
      </c>
      <c r="E31" t="str">
        <f>IF(Table368[[#This Row],[% Price Change
Fuel]]&lt;-1, "Market Collapse", "")</f>
        <v/>
      </c>
      <c r="F31" s="17">
        <v>9.2499827169448701E-3</v>
      </c>
      <c r="G31" s="16">
        <v>-3.9330204326178402E-4</v>
      </c>
      <c r="H31" s="16">
        <v>-2.8447973887026998E-2</v>
      </c>
      <c r="I31" s="16">
        <v>-6.8716899387397503E-3</v>
      </c>
      <c r="J31" s="16">
        <v>-1.14057592545951E-4</v>
      </c>
      <c r="K31" s="16">
        <v>7.25862454485316E-3</v>
      </c>
      <c r="L31" s="16">
        <v>-3.4358449693698502E-4</v>
      </c>
      <c r="M31" s="16">
        <v>-1.9731069667507498E-3</v>
      </c>
      <c r="N31" s="16">
        <v>0.78669074017444096</v>
      </c>
      <c r="O31" s="21">
        <v>12.223797535913301</v>
      </c>
    </row>
    <row r="32" spans="1:15" ht="15.75" x14ac:dyDescent="0.25">
      <c r="A32" s="3" t="s">
        <v>16</v>
      </c>
      <c r="B32" t="s">
        <v>24</v>
      </c>
      <c r="C32">
        <v>1606695.2125056691</v>
      </c>
      <c r="D32" t="s">
        <v>25</v>
      </c>
      <c r="E32" t="str">
        <f>IF(Table368[[#This Row],[% Price Change
Fuel]]&lt;-1, "Market Collapse", "")</f>
        <v/>
      </c>
      <c r="F32" s="17">
        <v>3.2763019755457399</v>
      </c>
      <c r="G32" s="16">
        <v>-0.139305802049177</v>
      </c>
      <c r="H32" s="16">
        <v>-10.0761434803109</v>
      </c>
      <c r="I32" s="16">
        <v>-2.4339214472680299</v>
      </c>
      <c r="J32" s="16">
        <v>-4.0398682594261298E-2</v>
      </c>
      <c r="K32" s="16">
        <v>2.5709719319240101</v>
      </c>
      <c r="L32" s="16">
        <v>-0.12169607236340201</v>
      </c>
      <c r="M32" s="16">
        <v>-0.16493925070194401</v>
      </c>
      <c r="N32" s="16">
        <v>0.94965688390964997</v>
      </c>
      <c r="O32" s="21">
        <v>4329.6137129225299</v>
      </c>
    </row>
    <row r="33" spans="1:15" ht="15.75" x14ac:dyDescent="0.25">
      <c r="A33" s="3" t="s">
        <v>16</v>
      </c>
      <c r="B33" t="s">
        <v>26</v>
      </c>
      <c r="C33">
        <v>1405858.3109424603</v>
      </c>
      <c r="D33" t="s">
        <v>25</v>
      </c>
      <c r="E33" t="str">
        <f>IF(Table368[[#This Row],[% Price Change
Fuel]]&lt;-1, "Market Collapse", "")</f>
        <v/>
      </c>
      <c r="F33" s="17">
        <v>2.8667642286025199</v>
      </c>
      <c r="G33" s="16">
        <v>-0.12189257679303001</v>
      </c>
      <c r="H33" s="16">
        <v>-8.8166255452720499</v>
      </c>
      <c r="I33" s="16">
        <v>-2.1296812663595301</v>
      </c>
      <c r="J33" s="16">
        <v>-3.5348847269978598E-2</v>
      </c>
      <c r="K33" s="16">
        <v>2.2496004404334999</v>
      </c>
      <c r="L33" s="16">
        <v>-0.106484063317977</v>
      </c>
      <c r="M33" s="16">
        <v>-0.15960729738934401</v>
      </c>
      <c r="N33" s="16">
        <v>0.94432493059704903</v>
      </c>
      <c r="O33" s="21">
        <v>3788.4119988072198</v>
      </c>
    </row>
    <row r="34" spans="1:15" ht="15.75" x14ac:dyDescent="0.25">
      <c r="A34" s="3" t="s">
        <v>16</v>
      </c>
      <c r="B34" t="s">
        <v>27</v>
      </c>
      <c r="C34">
        <v>1068040.3431848581</v>
      </c>
      <c r="D34" t="s">
        <v>25</v>
      </c>
      <c r="E34" t="str">
        <f>IF(Table368[[#This Row],[% Price Change
Fuel]]&lt;-1, "Market Collapse", "")</f>
        <v/>
      </c>
      <c r="F34" s="17">
        <v>2.1779007363082998</v>
      </c>
      <c r="G34" s="16">
        <v>-9.2602638926279596E-2</v>
      </c>
      <c r="H34" s="16">
        <v>-6.6980517878733297</v>
      </c>
      <c r="I34" s="16">
        <v>-1.6179336800108699</v>
      </c>
      <c r="J34" s="16">
        <v>-2.6854765288621098E-2</v>
      </c>
      <c r="K34" s="16">
        <v>1.7090371111571701</v>
      </c>
      <c r="L34" s="16">
        <v>-8.0896684000543298E-2</v>
      </c>
      <c r="M34" s="16">
        <v>-0.14753878867085099</v>
      </c>
      <c r="N34" s="16">
        <v>0.93225642187855695</v>
      </c>
      <c r="O34" s="21">
        <v>2878.0829617311902</v>
      </c>
    </row>
    <row r="35" spans="1:15" ht="15.75" x14ac:dyDescent="0.25">
      <c r="A35" s="3" t="s">
        <v>16</v>
      </c>
      <c r="B35" t="s">
        <v>28</v>
      </c>
      <c r="C35">
        <v>901191.22496311564</v>
      </c>
      <c r="D35" t="s">
        <v>25</v>
      </c>
      <c r="E35" t="str">
        <f>IF(Table368[[#This Row],[% Price Change
Fuel]]&lt;-1, "Market Collapse", "")</f>
        <v/>
      </c>
      <c r="F35" s="17">
        <v>1.83766937730933</v>
      </c>
      <c r="G35" s="16">
        <v>-7.8136267175018898E-2</v>
      </c>
      <c r="H35" s="16">
        <v>-5.65168304184105</v>
      </c>
      <c r="I35" s="16">
        <v>-1.3651802989484201</v>
      </c>
      <c r="J35" s="16">
        <v>-2.2659517480755498E-2</v>
      </c>
      <c r="K35" s="16">
        <v>1.4420515643804499</v>
      </c>
      <c r="L35" s="16">
        <v>-6.8259014947420801E-2</v>
      </c>
      <c r="M35" s="16">
        <v>-0.13941645777775499</v>
      </c>
      <c r="N35" s="16">
        <v>0.92413409098545996</v>
      </c>
      <c r="O35" s="21">
        <v>2428.4692300046299</v>
      </c>
    </row>
    <row r="36" spans="1:15" ht="15.75" x14ac:dyDescent="0.25">
      <c r="A36" s="3" t="s">
        <v>16</v>
      </c>
      <c r="B36" t="s">
        <v>29</v>
      </c>
      <c r="C36">
        <v>1864178.4196379881</v>
      </c>
      <c r="D36" t="s">
        <v>25</v>
      </c>
      <c r="E36" t="str">
        <f>IF(Table368[[#This Row],[% Price Change
Fuel]]&lt;-1, "Market Collapse", "")</f>
        <v/>
      </c>
      <c r="F36" s="17">
        <v>3.80135036906269</v>
      </c>
      <c r="G36" s="16">
        <v>-0.161630449813468</v>
      </c>
      <c r="H36" s="16">
        <v>-11.690910063694099</v>
      </c>
      <c r="I36" s="16">
        <v>-2.8239729612532898</v>
      </c>
      <c r="J36" s="16">
        <v>-4.6872830445905699E-2</v>
      </c>
      <c r="K36" s="16">
        <v>2.9829866646041299</v>
      </c>
      <c r="L36" s="16">
        <v>-0.14119864806266499</v>
      </c>
      <c r="M36" s="16">
        <v>-0.17044448781152799</v>
      </c>
      <c r="N36" s="16">
        <v>0.95516212101923303</v>
      </c>
      <c r="O36" s="21">
        <v>5023.4620643524404</v>
      </c>
    </row>
    <row r="37" spans="1:15" ht="15.75" x14ac:dyDescent="0.25">
      <c r="A37" s="3" t="s">
        <v>16</v>
      </c>
      <c r="B37" t="s">
        <v>34</v>
      </c>
      <c r="C37">
        <v>1789322.1461500002</v>
      </c>
      <c r="D37" t="s">
        <v>25</v>
      </c>
      <c r="E37" t="str">
        <f>IF(Table368[[#This Row],[% Price Change
Fuel]]&lt;-1, "Market Collapse", "")</f>
        <v/>
      </c>
      <c r="F37" s="17">
        <v>3.64870675949583</v>
      </c>
      <c r="G37" s="16">
        <v>-0.15514016271016901</v>
      </c>
      <c r="H37" s="16">
        <v>-11.2214603845044</v>
      </c>
      <c r="I37" s="16">
        <v>-2.7105760406134198</v>
      </c>
      <c r="J37" s="16">
        <v>-4.4990647185949202E-2</v>
      </c>
      <c r="K37" s="16">
        <v>2.86320453258053</v>
      </c>
      <c r="L37" s="16">
        <v>-0.135528802030671</v>
      </c>
      <c r="M37" s="16">
        <v>-0.16897220400292501</v>
      </c>
      <c r="N37" s="16">
        <v>0.95368983721063105</v>
      </c>
      <c r="O37" s="21">
        <v>4821.7444357261302</v>
      </c>
    </row>
    <row r="38" spans="1:15" ht="15.75" x14ac:dyDescent="0.25">
      <c r="A38" s="3" t="s">
        <v>16</v>
      </c>
      <c r="B38" t="s">
        <v>35</v>
      </c>
      <c r="C38">
        <v>1602880.4750000001</v>
      </c>
      <c r="D38" t="s">
        <v>25</v>
      </c>
      <c r="E38" t="str">
        <f>IF(Table368[[#This Row],[% Price Change
Fuel]]&lt;-1, "Market Collapse", "")</f>
        <v/>
      </c>
      <c r="F38" s="17">
        <v>3.2685231311646099</v>
      </c>
      <c r="G38" s="16">
        <v>-0.13897505165937099</v>
      </c>
      <c r="H38" s="16">
        <v>-10.052219937035501</v>
      </c>
      <c r="I38" s="16">
        <v>-2.4281426465605498</v>
      </c>
      <c r="J38" s="16">
        <v>-4.0302764981217799E-2</v>
      </c>
      <c r="K38" s="16">
        <v>2.5648677355721401</v>
      </c>
      <c r="L38" s="16">
        <v>-0.121407132328027</v>
      </c>
      <c r="M38" s="16">
        <v>-0.164847506730155</v>
      </c>
      <c r="N38" s="16">
        <v>0.94956513993785996</v>
      </c>
      <c r="O38" s="21">
        <v>4319.3340160097696</v>
      </c>
    </row>
    <row r="39" spans="1:15" ht="15.75" x14ac:dyDescent="0.25">
      <c r="A39" s="3" t="s">
        <v>16</v>
      </c>
      <c r="B39" t="s">
        <v>36</v>
      </c>
      <c r="C39">
        <v>924809.875</v>
      </c>
      <c r="D39" t="s">
        <v>25</v>
      </c>
      <c r="E39" t="str">
        <f>IF(Table368[[#This Row],[% Price Change
Fuel]]&lt;-1, "Market Collapse", "")</f>
        <v/>
      </c>
      <c r="F39" s="17">
        <v>1.8858314861979599</v>
      </c>
      <c r="G39" s="16">
        <v>-8.0184082442717297E-2</v>
      </c>
      <c r="H39" s="16">
        <v>-5.7998037960018598</v>
      </c>
      <c r="I39" s="16">
        <v>-1.4009592932672199</v>
      </c>
      <c r="J39" s="16">
        <v>-2.3253383908387999E-2</v>
      </c>
      <c r="K39" s="16">
        <v>1.4798452204778401</v>
      </c>
      <c r="L39" s="16">
        <v>-7.0047964663360995E-2</v>
      </c>
      <c r="M39" s="16">
        <v>-0.14068259621597301</v>
      </c>
      <c r="N39" s="16">
        <v>0.92540022942367794</v>
      </c>
      <c r="O39" s="21">
        <v>2492.1151724861102</v>
      </c>
    </row>
    <row r="40" spans="1:15" x14ac:dyDescent="0.25">
      <c r="G40" s="18"/>
    </row>
    <row r="42" spans="1:15" ht="29.25" thickBot="1" x14ac:dyDescent="0.3">
      <c r="A42" s="22" t="s">
        <v>51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38.25" thickTop="1" x14ac:dyDescent="0.3">
      <c r="A43" s="1" t="s">
        <v>0</v>
      </c>
      <c r="B43" s="1" t="s">
        <v>1</v>
      </c>
      <c r="C43" s="1" t="s">
        <v>2</v>
      </c>
      <c r="D43" s="1" t="s">
        <v>3</v>
      </c>
      <c r="E43" s="10" t="s">
        <v>41</v>
      </c>
      <c r="F43" s="10" t="s">
        <v>45</v>
      </c>
      <c r="G43" s="13" t="s">
        <v>43</v>
      </c>
      <c r="H43" s="13" t="s">
        <v>37</v>
      </c>
      <c r="I43" s="13" t="s">
        <v>38</v>
      </c>
      <c r="J43" s="13" t="s">
        <v>44</v>
      </c>
      <c r="K43" s="13" t="s">
        <v>39</v>
      </c>
      <c r="L43" s="13" t="s">
        <v>40</v>
      </c>
      <c r="M43" s="13" t="s">
        <v>47</v>
      </c>
      <c r="N43" s="13" t="s">
        <v>46</v>
      </c>
      <c r="O43" s="13" t="s">
        <v>42</v>
      </c>
    </row>
    <row r="44" spans="1:15" ht="15.75" x14ac:dyDescent="0.25">
      <c r="A44" s="3" t="s">
        <v>5</v>
      </c>
    </row>
    <row r="45" spans="1:15" ht="15.75" x14ac:dyDescent="0.25">
      <c r="A45" s="4" t="s">
        <v>9</v>
      </c>
      <c r="B45" t="s">
        <v>24</v>
      </c>
      <c r="C45" s="5">
        <v>78.279968349613</v>
      </c>
      <c r="D45" t="s">
        <v>25</v>
      </c>
      <c r="E45" t="str">
        <f>IF(Table3689[[#This Row],[% Price Change
Fuel]]&lt;-1, "Market Collapse", "")</f>
        <v/>
      </c>
      <c r="F45" s="17">
        <v>1.5962505704459601E-4</v>
      </c>
      <c r="G45" s="16">
        <v>-7.1630248621878595E-5</v>
      </c>
      <c r="H45" s="16">
        <v>-7.3924038406520103E-4</v>
      </c>
      <c r="I45" s="16">
        <v>-3.9889413790580798E-4</v>
      </c>
      <c r="J45" s="16">
        <v>-2.077277210038E-5</v>
      </c>
      <c r="K45" s="16">
        <v>1.07878230160057E-4</v>
      </c>
      <c r="L45" s="16">
        <v>-1.9944706895217899E-5</v>
      </c>
      <c r="M45" s="16">
        <v>-5.1738568112651301E-5</v>
      </c>
      <c r="N45" s="16">
        <v>0.67587439547040296</v>
      </c>
      <c r="O45" s="21">
        <v>0.14413408094256999</v>
      </c>
    </row>
    <row r="46" spans="1:15" ht="15.75" x14ac:dyDescent="0.25">
      <c r="A46" s="4" t="s">
        <v>9</v>
      </c>
      <c r="B46" t="s">
        <v>26</v>
      </c>
      <c r="C46" s="5">
        <v>71.425238501169304</v>
      </c>
      <c r="D46" t="s">
        <v>25</v>
      </c>
      <c r="E46" t="str">
        <f>IF(Table3689[[#This Row],[% Price Change
Fuel]]&lt;-1, "Market Collapse", "")</f>
        <v/>
      </c>
      <c r="F46" s="17">
        <v>1.45647194429779E-4</v>
      </c>
      <c r="G46" s="16">
        <v>-6.5357813749820801E-5</v>
      </c>
      <c r="H46" s="16">
        <v>-6.7450743599777605E-4</v>
      </c>
      <c r="I46" s="16">
        <v>-3.6396423679408698E-4</v>
      </c>
      <c r="J46" s="16">
        <v>-1.89537659874892E-5</v>
      </c>
      <c r="K46" s="16">
        <v>9.8431673909956505E-5</v>
      </c>
      <c r="L46" s="16">
        <v>-1.8198211839675898E-5</v>
      </c>
      <c r="M46" s="16">
        <v>-4.7208644713156897E-5</v>
      </c>
      <c r="N46" s="16">
        <v>0.67586986554747897</v>
      </c>
      <c r="O46" s="21">
        <v>0.131512714229196</v>
      </c>
    </row>
    <row r="47" spans="1:15" ht="15.75" x14ac:dyDescent="0.25">
      <c r="A47" s="4" t="s">
        <v>9</v>
      </c>
      <c r="B47" t="s">
        <v>27</v>
      </c>
      <c r="C47" s="5">
        <v>54.2622507724803</v>
      </c>
      <c r="D47" t="s">
        <v>25</v>
      </c>
      <c r="E47" t="str">
        <f>IF(Table3689[[#This Row],[% Price Change
Fuel]]&lt;-1, "Market Collapse", "")</f>
        <v/>
      </c>
      <c r="F47" s="17">
        <v>1.10649187238311E-4</v>
      </c>
      <c r="G47" s="16">
        <v>-4.9652785962521599E-5</v>
      </c>
      <c r="H47" s="16">
        <v>-5.1242799335454302E-4</v>
      </c>
      <c r="I47" s="16">
        <v>-2.7650616369741103E-4</v>
      </c>
      <c r="J47" s="16">
        <v>-1.4399307929127E-5</v>
      </c>
      <c r="K47" s="16">
        <v>7.4779227703550605E-5</v>
      </c>
      <c r="L47" s="16">
        <v>-1.38253081848145E-5</v>
      </c>
      <c r="M47" s="16">
        <v>-3.5865990992053002E-5</v>
      </c>
      <c r="N47" s="16">
        <v>0.67585852289355997</v>
      </c>
      <c r="O47" s="21">
        <v>9.9911124261892206E-2</v>
      </c>
    </row>
    <row r="48" spans="1:15" ht="15.75" x14ac:dyDescent="0.25">
      <c r="A48" s="4" t="s">
        <v>9</v>
      </c>
      <c r="B48" t="s">
        <v>28</v>
      </c>
      <c r="C48" s="5">
        <v>45.7854092798406</v>
      </c>
      <c r="D48" t="s">
        <v>25</v>
      </c>
      <c r="E48" t="str">
        <f>IF(Table3689[[#This Row],[% Price Change
Fuel]]&lt;-1, "Market Collapse", "")</f>
        <v/>
      </c>
      <c r="F48" s="17">
        <v>9.3363586140756002E-5</v>
      </c>
      <c r="G48" s="16">
        <v>-4.1896034440445403E-5</v>
      </c>
      <c r="H48" s="16">
        <v>-4.3237656138747399E-4</v>
      </c>
      <c r="I48" s="16">
        <v>-2.3331040812095299E-4</v>
      </c>
      <c r="J48" s="16">
        <v>-1.2149849987805801E-5</v>
      </c>
      <c r="K48" s="16">
        <v>6.3097226843746704E-5</v>
      </c>
      <c r="L48" s="16">
        <v>-1.16655204060364E-5</v>
      </c>
      <c r="M48" s="16">
        <v>-3.02635337850179E-5</v>
      </c>
      <c r="N48" s="16">
        <v>0.67585292043739398</v>
      </c>
      <c r="O48" s="21">
        <v>8.4303021913348999E-2</v>
      </c>
    </row>
    <row r="49" spans="1:15" ht="15.75" x14ac:dyDescent="0.25">
      <c r="A49" s="4" t="s">
        <v>9</v>
      </c>
      <c r="B49" t="s">
        <v>29</v>
      </c>
      <c r="C49" s="5">
        <v>94.710389505675494</v>
      </c>
      <c r="D49" t="s">
        <v>25</v>
      </c>
      <c r="E49" t="str">
        <f>IF(Table3689[[#This Row],[% Price Change
Fuel]]&lt;-1, "Market Collapse", "")</f>
        <v/>
      </c>
      <c r="F49" s="17">
        <v>1.93129246808569E-4</v>
      </c>
      <c r="G49" s="16">
        <v>-8.6664939835774102E-5</v>
      </c>
      <c r="H49" s="16">
        <v>-8.9440180149823504E-4</v>
      </c>
      <c r="I49" s="16">
        <v>-4.8261924434940599E-4</v>
      </c>
      <c r="J49" s="16">
        <v>-2.5132832552396699E-5</v>
      </c>
      <c r="K49" s="16">
        <v>1.3052112070370799E-4</v>
      </c>
      <c r="L49" s="16">
        <v>-2.4130962217483501E-5</v>
      </c>
      <c r="M49" s="16">
        <v>-6.2596036979362994E-5</v>
      </c>
      <c r="N49" s="16">
        <v>0.67588525293940305</v>
      </c>
      <c r="O49" s="21">
        <v>0.17438682251566101</v>
      </c>
    </row>
    <row r="50" spans="1:15" ht="15.75" x14ac:dyDescent="0.25">
      <c r="A50" s="4" t="s">
        <v>13</v>
      </c>
      <c r="B50" t="s">
        <v>24</v>
      </c>
      <c r="C50" s="5">
        <v>347.463431650475</v>
      </c>
      <c r="D50" t="s">
        <v>25</v>
      </c>
      <c r="E50" t="str">
        <f>IF(Table3689[[#This Row],[% Price Change
Fuel]]&lt;-1, "Market Collapse", "")</f>
        <v/>
      </c>
      <c r="F50" s="17">
        <v>7.0853209662025205E-4</v>
      </c>
      <c r="G50" s="16">
        <v>-3.1794713923384202E-4</v>
      </c>
      <c r="H50" s="16">
        <v>-3.2812864654559498E-3</v>
      </c>
      <c r="I50" s="16">
        <v>-1.77058229511676E-3</v>
      </c>
      <c r="J50" s="16">
        <v>-9.22046703778591E-5</v>
      </c>
      <c r="K50" s="16">
        <v>4.7884204403833802E-4</v>
      </c>
      <c r="L50" s="16">
        <v>-8.8529114755783102E-5</v>
      </c>
      <c r="M50" s="16">
        <v>-2.2952742503423701E-4</v>
      </c>
      <c r="N50" s="16">
        <v>0.67605218432714798</v>
      </c>
      <c r="O50" s="21">
        <v>0.63977187827209303</v>
      </c>
    </row>
    <row r="51" spans="1:15" ht="15.75" x14ac:dyDescent="0.25">
      <c r="A51" s="4" t="s">
        <v>13</v>
      </c>
      <c r="B51" t="s">
        <v>26</v>
      </c>
      <c r="C51" s="5">
        <v>301.51785396969899</v>
      </c>
      <c r="D51" t="s">
        <v>25</v>
      </c>
      <c r="E51" t="str">
        <f>IF(Table3689[[#This Row],[% Price Change
Fuel]]&lt;-1, "Market Collapse", "")</f>
        <v/>
      </c>
      <c r="F51" s="17">
        <v>6.1484190214437405E-4</v>
      </c>
      <c r="G51" s="16">
        <v>-2.7590454236357001E-4</v>
      </c>
      <c r="H51" s="16">
        <v>-2.8473973466054399E-3</v>
      </c>
      <c r="I51" s="16">
        <v>-1.53645571093476E-3</v>
      </c>
      <c r="J51" s="16">
        <v>-8.0012317285530794E-5</v>
      </c>
      <c r="K51" s="16">
        <v>4.1552408788196702E-4</v>
      </c>
      <c r="L51" s="16">
        <v>-7.6822785546722401E-5</v>
      </c>
      <c r="M51" s="16">
        <v>-1.991953406203E-4</v>
      </c>
      <c r="N51" s="16">
        <v>0.67602185224271505</v>
      </c>
      <c r="O51" s="21">
        <v>0.55517394406224996</v>
      </c>
    </row>
    <row r="52" spans="1:15" ht="15.75" x14ac:dyDescent="0.25">
      <c r="A52" s="4" t="s">
        <v>13</v>
      </c>
      <c r="B52" t="s">
        <v>27</v>
      </c>
      <c r="C52" s="5">
        <v>229.06521214312818</v>
      </c>
      <c r="D52" t="s">
        <v>25</v>
      </c>
      <c r="E52" t="str">
        <f>IF(Table3689[[#This Row],[% Price Change
Fuel]]&lt;-1, "Market Collapse", "")</f>
        <v/>
      </c>
      <c r="F52" s="17">
        <v>4.6709967219168101E-4</v>
      </c>
      <c r="G52" s="16">
        <v>-2.0960660105440499E-4</v>
      </c>
      <c r="H52" s="16">
        <v>-2.1631875813275599E-3</v>
      </c>
      <c r="I52" s="16">
        <v>-1.1672560969112501E-3</v>
      </c>
      <c r="J52" s="16">
        <v>-6.07859143058171E-5</v>
      </c>
      <c r="K52" s="16">
        <v>3.1567654149871997E-4</v>
      </c>
      <c r="L52" s="16">
        <v>-5.83628048455811E-5</v>
      </c>
      <c r="M52" s="16">
        <v>-1.51352434020626E-4</v>
      </c>
      <c r="N52" s="16">
        <v>0.67597400933624097</v>
      </c>
      <c r="O52" s="21">
        <v>0.42176950916373801</v>
      </c>
    </row>
    <row r="53" spans="1:15" ht="15.75" x14ac:dyDescent="0.25">
      <c r="A53" s="4" t="s">
        <v>13</v>
      </c>
      <c r="B53" t="s">
        <v>28</v>
      </c>
      <c r="C53" s="5">
        <v>193.28067562836512</v>
      </c>
      <c r="D53" t="s">
        <v>25</v>
      </c>
      <c r="E53" t="str">
        <f>IF(Table3689[[#This Row],[% Price Change
Fuel]]&lt;-1, "Market Collapse", "")</f>
        <v/>
      </c>
      <c r="F53" s="17">
        <v>3.94129424465313E-4</v>
      </c>
      <c r="G53" s="16">
        <v>-1.7686188613663101E-4</v>
      </c>
      <c r="H53" s="16">
        <v>-1.82525470942593E-3</v>
      </c>
      <c r="I53" s="16">
        <v>-9.8490750704356093E-4</v>
      </c>
      <c r="J53" s="16">
        <v>-5.1289946979683603E-5</v>
      </c>
      <c r="K53" s="16">
        <v>2.6636159480544601E-4</v>
      </c>
      <c r="L53" s="16">
        <v>-4.92453753521729E-5</v>
      </c>
      <c r="M53" s="16">
        <v>-1.2771749243802499E-4</v>
      </c>
      <c r="N53" s="16">
        <v>0.67595037439467898</v>
      </c>
      <c r="O53" s="21">
        <v>0.35588073338549198</v>
      </c>
    </row>
    <row r="54" spans="1:15" ht="15.75" x14ac:dyDescent="0.25">
      <c r="A54" s="4" t="s">
        <v>13</v>
      </c>
      <c r="B54" t="s">
        <v>29</v>
      </c>
      <c r="C54" s="5">
        <v>399.81488344685596</v>
      </c>
      <c r="D54" t="s">
        <v>25</v>
      </c>
      <c r="E54" t="str">
        <f>IF(Table3689[[#This Row],[% Price Change
Fuel]]&lt;-1, "Market Collapse", "")</f>
        <v/>
      </c>
      <c r="F54" s="17">
        <v>8.1528486690808102E-4</v>
      </c>
      <c r="G54" s="16">
        <v>-3.6585144460013301E-4</v>
      </c>
      <c r="H54" s="16">
        <v>-3.7756697431736998E-3</v>
      </c>
      <c r="I54" s="16">
        <v>-2.0373515296058299E-3</v>
      </c>
      <c r="J54" s="16">
        <v>-1.06096918934012E-4</v>
      </c>
      <c r="K54" s="16">
        <v>5.5098798488593297E-4</v>
      </c>
      <c r="L54" s="16">
        <v>-1.0186757648033101E-4</v>
      </c>
      <c r="M54" s="16">
        <v>-2.6408158030607299E-4</v>
      </c>
      <c r="N54" s="16">
        <v>0.67608673848248102</v>
      </c>
      <c r="O54" s="21">
        <v>0.73616471733043698</v>
      </c>
    </row>
    <row r="55" spans="1:15" ht="15.75" x14ac:dyDescent="0.25">
      <c r="A55" s="3" t="s">
        <v>17</v>
      </c>
      <c r="C55" s="5"/>
      <c r="E55" t="str">
        <f>IF(Table3689[[#This Row],[% Price Change
Fuel]]&lt;-1, "Market Collapse", "")</f>
        <v/>
      </c>
      <c r="F55" s="17"/>
      <c r="G55" s="16"/>
      <c r="H55" s="16"/>
      <c r="I55" s="16"/>
      <c r="J55" s="16"/>
      <c r="K55" s="16"/>
      <c r="L55" s="16"/>
      <c r="M55" s="16"/>
      <c r="N55" s="16"/>
      <c r="O55" s="21"/>
    </row>
    <row r="56" spans="1:15" ht="15.75" x14ac:dyDescent="0.25">
      <c r="A56" s="4" t="s">
        <v>18</v>
      </c>
      <c r="B56" t="s">
        <v>24</v>
      </c>
      <c r="C56" s="5">
        <v>13979.558874595172</v>
      </c>
      <c r="D56" t="s">
        <v>25</v>
      </c>
      <c r="E56" t="str">
        <f>IF(Table3689[[#This Row],[% Price Change
Fuel]]&lt;-1, "Market Collapse", "")</f>
        <v/>
      </c>
      <c r="F56" s="17">
        <v>2.8506499553618898E-2</v>
      </c>
      <c r="G56" s="16">
        <v>-1.27920245615861E-2</v>
      </c>
      <c r="H56" s="16">
        <v>-0.13201658980451</v>
      </c>
      <c r="I56" s="16">
        <v>-7.1236156620378896E-2</v>
      </c>
      <c r="J56" s="16">
        <v>-3.7096871228600101E-3</v>
      </c>
      <c r="K56" s="16">
        <v>1.92653382673032E-2</v>
      </c>
      <c r="L56" s="16">
        <v>-3.5618078310189799E-3</v>
      </c>
      <c r="M56" s="16">
        <v>-8.9850295455851902E-3</v>
      </c>
      <c r="N56" s="16">
        <v>0.68480768644761503</v>
      </c>
      <c r="O56" s="21">
        <v>25.740057295023199</v>
      </c>
    </row>
    <row r="57" spans="1:15" ht="15.75" x14ac:dyDescent="0.25">
      <c r="A57" s="4" t="s">
        <v>18</v>
      </c>
      <c r="B57" t="s">
        <v>30</v>
      </c>
      <c r="C57" s="5">
        <v>12880.894356686529</v>
      </c>
      <c r="D57" t="s">
        <v>25</v>
      </c>
      <c r="E57" t="str">
        <f>IF(Table3689[[#This Row],[% Price Change
Fuel]]&lt;-1, "Market Collapse", "")</f>
        <v/>
      </c>
      <c r="F57" s="17">
        <v>2.6266151351627E-2</v>
      </c>
      <c r="G57" s="16">
        <v>-1.17866892985706E-2</v>
      </c>
      <c r="H57" s="16">
        <v>-0.121641302265424</v>
      </c>
      <c r="I57" s="16">
        <v>-6.5637651090049001E-2</v>
      </c>
      <c r="J57" s="16">
        <v>-3.4181398965855299E-3</v>
      </c>
      <c r="K57" s="16">
        <v>1.7751260193047302E-2</v>
      </c>
      <c r="L57" s="16">
        <v>-3.28188255450241E-3</v>
      </c>
      <c r="M57" s="16">
        <v>-8.2969619015157304E-3</v>
      </c>
      <c r="N57" s="16">
        <v>0.68411961880354499</v>
      </c>
      <c r="O57" s="21">
        <v>23.717125964166101</v>
      </c>
    </row>
    <row r="58" spans="1:15" ht="15.75" x14ac:dyDescent="0.25">
      <c r="A58" s="4" t="s">
        <v>18</v>
      </c>
      <c r="B58" t="s">
        <v>26</v>
      </c>
      <c r="C58" s="5">
        <v>12928.250585906731</v>
      </c>
      <c r="D58" t="s">
        <v>25</v>
      </c>
      <c r="E58" t="str">
        <f>IF(Table3689[[#This Row],[% Price Change
Fuel]]&lt;-1, "Market Collapse", "")</f>
        <v/>
      </c>
      <c r="F58" s="17">
        <v>2.63627180844715E-2</v>
      </c>
      <c r="G58" s="16">
        <v>-1.1830022715079999E-2</v>
      </c>
      <c r="H58" s="16">
        <v>-0.122088512935212</v>
      </c>
      <c r="I58" s="16">
        <v>-6.5878965983597798E-2</v>
      </c>
      <c r="J58" s="16">
        <v>-3.4307065873732299E-3</v>
      </c>
      <c r="K58" s="16">
        <v>1.7816522179006599E-2</v>
      </c>
      <c r="L58" s="16">
        <v>-3.2939482991798399E-3</v>
      </c>
      <c r="M58" s="16">
        <v>-8.3266819369811496E-3</v>
      </c>
      <c r="N58" s="16">
        <v>0.68414933883900797</v>
      </c>
      <c r="O58" s="21">
        <v>23.8043212801518</v>
      </c>
    </row>
    <row r="59" spans="1:15" ht="15.75" x14ac:dyDescent="0.25">
      <c r="A59" s="4" t="s">
        <v>18</v>
      </c>
      <c r="B59" t="s">
        <v>31</v>
      </c>
      <c r="C59" s="5">
        <v>20202.167397060159</v>
      </c>
      <c r="D59" t="s">
        <v>25</v>
      </c>
      <c r="E59" t="str">
        <f>IF(Table3689[[#This Row],[% Price Change
Fuel]]&lt;-1, "Market Collapse", "")</f>
        <v/>
      </c>
      <c r="F59" s="17">
        <v>4.1195368255359702E-2</v>
      </c>
      <c r="G59" s="16">
        <v>-1.84860354935877E-2</v>
      </c>
      <c r="H59" s="16">
        <v>-0.19078007184235901</v>
      </c>
      <c r="I59" s="16">
        <v>-0.10294493364761299</v>
      </c>
      <c r="J59" s="16">
        <v>-5.3609502931404396E-3</v>
      </c>
      <c r="K59" s="16">
        <v>2.7840763226394599E-2</v>
      </c>
      <c r="L59" s="16">
        <v>-5.1472466823806002E-3</v>
      </c>
      <c r="M59" s="16">
        <v>-1.28262240076445E-2</v>
      </c>
      <c r="N59" s="16">
        <v>0.68864888090967002</v>
      </c>
      <c r="O59" s="21">
        <v>37.197521820876403</v>
      </c>
    </row>
    <row r="60" spans="1:15" ht="15.75" x14ac:dyDescent="0.25">
      <c r="A60" s="4" t="s">
        <v>18</v>
      </c>
      <c r="B60" t="s">
        <v>28</v>
      </c>
      <c r="C60" s="5">
        <v>8287.3401193964201</v>
      </c>
      <c r="D60" t="s">
        <v>25</v>
      </c>
      <c r="E60" t="str">
        <f>IF(Table3689[[#This Row],[% Price Change
Fuel]]&lt;-1, "Market Collapse", "")</f>
        <v/>
      </c>
      <c r="F60" s="17">
        <v>1.6899178259736299E-2</v>
      </c>
      <c r="G60" s="16">
        <v>-7.5833478944884103E-3</v>
      </c>
      <c r="H60" s="16">
        <v>-7.82618672682905E-2</v>
      </c>
      <c r="I60" s="16">
        <v>-4.2230106400890699E-2</v>
      </c>
      <c r="J60" s="16">
        <v>-2.1991708894016498E-3</v>
      </c>
      <c r="K60" s="16">
        <v>1.14208475509559E-2</v>
      </c>
      <c r="L60" s="16">
        <v>-2.1115053200444801E-3</v>
      </c>
      <c r="M60" s="16">
        <v>-5.3872899358180402E-3</v>
      </c>
      <c r="N60" s="16">
        <v>0.68120994683784697</v>
      </c>
      <c r="O60" s="21">
        <v>15.2591803082047</v>
      </c>
    </row>
    <row r="61" spans="1:15" ht="15.75" x14ac:dyDescent="0.25">
      <c r="A61" s="4" t="s">
        <v>18</v>
      </c>
      <c r="B61" t="s">
        <v>32</v>
      </c>
      <c r="C61" s="5">
        <v>15343.41827613693</v>
      </c>
      <c r="D61" t="s">
        <v>25</v>
      </c>
      <c r="E61" t="str">
        <f>IF(Table3689[[#This Row],[% Price Change
Fuel]]&lt;-1, "Market Collapse", "")</f>
        <v/>
      </c>
      <c r="F61" s="17">
        <v>3.1287621459539998E-2</v>
      </c>
      <c r="G61" s="16">
        <v>-1.4040026957053401E-2</v>
      </c>
      <c r="H61" s="16">
        <v>-0.14489625709441001</v>
      </c>
      <c r="I61" s="16">
        <v>-7.8186025554581706E-2</v>
      </c>
      <c r="J61" s="16">
        <v>-4.0716078175455604E-3</v>
      </c>
      <c r="K61" s="16">
        <v>2.11448834629312E-2</v>
      </c>
      <c r="L61" s="16">
        <v>-3.9093012777291101E-3</v>
      </c>
      <c r="M61" s="16">
        <v>-9.8350235041647308E-3</v>
      </c>
      <c r="N61" s="16">
        <v>0.68565768040619401</v>
      </c>
      <c r="O61" s="21">
        <v>28.251282395397102</v>
      </c>
    </row>
    <row r="62" spans="1:15" ht="15.75" x14ac:dyDescent="0.25">
      <c r="A62" s="4" t="s">
        <v>18</v>
      </c>
      <c r="B62" t="s">
        <v>33</v>
      </c>
      <c r="C62" s="5">
        <v>860.28054599366999</v>
      </c>
      <c r="D62" t="s">
        <v>25</v>
      </c>
      <c r="E62" t="str">
        <f>IF(Table3689[[#This Row],[% Price Change
Fuel]]&lt;-1, "Market Collapse", "")</f>
        <v/>
      </c>
      <c r="F62" s="17">
        <v>1.75424612610073E-3</v>
      </c>
      <c r="G62" s="16">
        <v>-7.87201511358849E-4</v>
      </c>
      <c r="H62" s="16">
        <v>-8.12409783284492E-3</v>
      </c>
      <c r="I62" s="16">
        <v>-4.3837634836411997E-3</v>
      </c>
      <c r="J62" s="16">
        <v>-2.2828843829403401E-4</v>
      </c>
      <c r="K62" s="16">
        <v>1.18555927780159E-3</v>
      </c>
      <c r="L62" s="16">
        <v>-2.19188174182129E-4</v>
      </c>
      <c r="M62" s="16">
        <v>-5.67690978599069E-4</v>
      </c>
      <c r="N62" s="16">
        <v>0.67639034788070995</v>
      </c>
      <c r="O62" s="21">
        <v>1.5840035255982901</v>
      </c>
    </row>
    <row r="63" spans="1:15" ht="15.75" x14ac:dyDescent="0.25">
      <c r="A63" s="4" t="s">
        <v>21</v>
      </c>
      <c r="B63" t="s">
        <v>24</v>
      </c>
      <c r="C63">
        <v>3762.1112153559802</v>
      </c>
      <c r="D63" t="s">
        <v>25</v>
      </c>
      <c r="E63" t="str">
        <f>IF(Table3689[[#This Row],[% Price Change
Fuel]]&lt;-1, "Market Collapse", "")</f>
        <v/>
      </c>
      <c r="F63" s="17">
        <v>7.6715311722821197E-3</v>
      </c>
      <c r="G63" s="16">
        <v>-3.4425277293773202E-3</v>
      </c>
      <c r="H63" s="16">
        <v>-3.5527665613194301E-2</v>
      </c>
      <c r="I63" s="16">
        <v>-1.9170729646370201E-2</v>
      </c>
      <c r="J63" s="16">
        <v>-9.9833304151938397E-4</v>
      </c>
      <c r="K63" s="16">
        <v>5.1845945793585297E-3</v>
      </c>
      <c r="L63" s="16">
        <v>-9.5853648231849695E-4</v>
      </c>
      <c r="M63" s="16">
        <v>-2.4680032292173598E-3</v>
      </c>
      <c r="N63" s="16">
        <v>0.67829066013125805</v>
      </c>
      <c r="O63" s="21">
        <v>6.9270396227951299</v>
      </c>
    </row>
    <row r="64" spans="1:15" ht="15.75" x14ac:dyDescent="0.25">
      <c r="A64" s="4" t="s">
        <v>21</v>
      </c>
      <c r="B64" t="s">
        <v>30</v>
      </c>
      <c r="C64">
        <v>3466.4439374662097</v>
      </c>
      <c r="D64" t="s">
        <v>25</v>
      </c>
      <c r="E64" t="str">
        <f>IF(Table3689[[#This Row],[% Price Change
Fuel]]&lt;-1, "Market Collapse", "")</f>
        <v/>
      </c>
      <c r="F64" s="17">
        <v>7.0686195067000699E-3</v>
      </c>
      <c r="G64" s="16">
        <v>-3.17197676888171E-3</v>
      </c>
      <c r="H64" s="16">
        <v>-3.2735518443606303E-2</v>
      </c>
      <c r="I64" s="16">
        <v>-1.7664086932947E-2</v>
      </c>
      <c r="J64" s="16">
        <v>-9.19873262975745E-4</v>
      </c>
      <c r="K64" s="16">
        <v>4.7771332156476198E-3</v>
      </c>
      <c r="L64" s="16">
        <v>-8.8320434664733904E-4</v>
      </c>
      <c r="M64" s="16">
        <v>-2.2754023377025401E-3</v>
      </c>
      <c r="N64" s="16">
        <v>0.67809805923974598</v>
      </c>
      <c r="O64" s="21">
        <v>6.3826381333476698</v>
      </c>
    </row>
    <row r="65" spans="1:15" ht="15.75" x14ac:dyDescent="0.25">
      <c r="A65" s="4" t="s">
        <v>22</v>
      </c>
      <c r="B65" t="s">
        <v>24</v>
      </c>
      <c r="C65">
        <v>9038.6271912206303</v>
      </c>
      <c r="D65" t="s">
        <v>25</v>
      </c>
      <c r="E65" t="str">
        <f>IF(Table3689[[#This Row],[% Price Change
Fuel]]&lt;-1, "Market Collapse", "")</f>
        <v/>
      </c>
      <c r="F65" s="17">
        <v>1.84311697030798E-2</v>
      </c>
      <c r="G65" s="16">
        <v>-8.2708146995418008E-3</v>
      </c>
      <c r="H65" s="16">
        <v>-8.5356680350460901E-2</v>
      </c>
      <c r="I65" s="16">
        <v>-4.6058467795941298E-2</v>
      </c>
      <c r="J65" s="16">
        <v>-2.3985362628672E-3</v>
      </c>
      <c r="K65" s="16">
        <v>1.24562020785475E-2</v>
      </c>
      <c r="L65" s="16">
        <v>-2.3029233897970602E-3</v>
      </c>
      <c r="M65" s="16">
        <v>-5.8668349931535E-3</v>
      </c>
      <c r="N65" s="16">
        <v>0.68168949189518002</v>
      </c>
      <c r="O65" s="21">
        <v>16.642498082910201</v>
      </c>
    </row>
    <row r="66" spans="1:15" ht="15.75" x14ac:dyDescent="0.25">
      <c r="A66" s="4" t="s">
        <v>22</v>
      </c>
      <c r="B66" t="s">
        <v>30</v>
      </c>
      <c r="C66">
        <v>8328.2743775763392</v>
      </c>
      <c r="D66" t="s">
        <v>25</v>
      </c>
      <c r="E66" t="str">
        <f>IF(Table3689[[#This Row],[% Price Change
Fuel]]&lt;-1, "Market Collapse", "")</f>
        <v/>
      </c>
      <c r="F66" s="17">
        <v>1.6982649592630399E-2</v>
      </c>
      <c r="G66" s="16">
        <v>-7.6208048729771204E-3</v>
      </c>
      <c r="H66" s="16">
        <v>-7.8648431767183197E-2</v>
      </c>
      <c r="I66" s="16">
        <v>-4.2438696618436599E-2</v>
      </c>
      <c r="J66" s="16">
        <v>-2.2100334131633999E-3</v>
      </c>
      <c r="K66" s="16">
        <v>1.14772593689276E-2</v>
      </c>
      <c r="L66" s="16">
        <v>-2.12193483092178E-3</v>
      </c>
      <c r="M66" s="16">
        <v>-5.4134554074330796E-3</v>
      </c>
      <c r="N66" s="16">
        <v>0.68123611230945702</v>
      </c>
      <c r="O66" s="21">
        <v>15.334551080653901</v>
      </c>
    </row>
    <row r="67" spans="1:15" ht="15.75" x14ac:dyDescent="0.25">
      <c r="A67" s="4" t="s">
        <v>23</v>
      </c>
      <c r="B67" t="s">
        <v>24</v>
      </c>
      <c r="C67">
        <v>3360.1350171024301</v>
      </c>
      <c r="D67" t="s">
        <v>25</v>
      </c>
      <c r="E67" t="str">
        <f>IF(Table3689[[#This Row],[% Price Change
Fuel]]&lt;-1, "Market Collapse", "")</f>
        <v/>
      </c>
      <c r="F67" s="17">
        <v>6.8518390475968104E-3</v>
      </c>
      <c r="G67" s="16">
        <v>-3.0746985691467101E-3</v>
      </c>
      <c r="H67" s="16">
        <v>-3.1731585396925499E-2</v>
      </c>
      <c r="I67" s="16">
        <v>-1.7122364624745898E-2</v>
      </c>
      <c r="J67" s="16">
        <v>-8.9166258505252399E-4</v>
      </c>
      <c r="K67" s="16">
        <v>4.6306280698119803E-3</v>
      </c>
      <c r="L67" s="16">
        <v>-8.5611823123733495E-4</v>
      </c>
      <c r="M67" s="16">
        <v>-2.20609516876474E-3</v>
      </c>
      <c r="N67" s="16">
        <v>0.67802875207080504</v>
      </c>
      <c r="O67" s="21">
        <v>6.1868953545026697</v>
      </c>
    </row>
    <row r="68" spans="1:15" ht="15.75" x14ac:dyDescent="0.25">
      <c r="A68" s="4" t="s">
        <v>23</v>
      </c>
      <c r="B68" t="s">
        <v>30</v>
      </c>
      <c r="C68">
        <v>3808.15302114118</v>
      </c>
      <c r="D68" t="s">
        <v>25</v>
      </c>
      <c r="E68" t="str">
        <f>IF(Table3689[[#This Row],[% Price Change
Fuel]]&lt;-1, "Market Collapse", "")</f>
        <v/>
      </c>
      <c r="F68" s="17">
        <v>7.7654175908620903E-3</v>
      </c>
      <c r="G68" s="16">
        <v>-3.4846583799752798E-3</v>
      </c>
      <c r="H68" s="16">
        <v>-3.5962463466455E-2</v>
      </c>
      <c r="I68" s="16">
        <v>-1.9405346583672801E-2</v>
      </c>
      <c r="J68" s="16">
        <v>-1.0105509301929301E-3</v>
      </c>
      <c r="K68" s="16">
        <v>5.2480451482102798E-3</v>
      </c>
      <c r="L68" s="16">
        <v>-9.7026732918357897E-4</v>
      </c>
      <c r="M68" s="16">
        <v>-2.49797462654533E-3</v>
      </c>
      <c r="N68" s="16">
        <v>0.67832063152858502</v>
      </c>
      <c r="O68" s="21">
        <v>7.0118147383405196</v>
      </c>
    </row>
    <row r="69" spans="1:15" ht="15.75" x14ac:dyDescent="0.25">
      <c r="A69" s="4" t="s">
        <v>23</v>
      </c>
      <c r="B69" t="s">
        <v>26</v>
      </c>
      <c r="C69">
        <v>3822.1535825767901</v>
      </c>
      <c r="D69" t="s">
        <v>25</v>
      </c>
      <c r="E69" t="str">
        <f>IF(Table3689[[#This Row],[% Price Change
Fuel]]&lt;-1, "Market Collapse", "")</f>
        <v/>
      </c>
      <c r="F69" s="17">
        <v>7.7939669179113097E-3</v>
      </c>
      <c r="G69" s="16">
        <v>-3.4974696229744299E-3</v>
      </c>
      <c r="H69" s="16">
        <v>-3.60946783948842E-2</v>
      </c>
      <c r="I69" s="16">
        <v>-1.9476689763822198E-2</v>
      </c>
      <c r="J69" s="16">
        <v>-1.01426619066264E-3</v>
      </c>
      <c r="K69" s="16">
        <v>5.2673394302693802E-3</v>
      </c>
      <c r="L69" s="16">
        <v>-9.7383448819114704E-4</v>
      </c>
      <c r="M69" s="16">
        <v>-2.5070873319166399E-3</v>
      </c>
      <c r="N69" s="16">
        <v>0.67832974423395298</v>
      </c>
      <c r="O69" s="21">
        <v>7.0375934668935098</v>
      </c>
    </row>
    <row r="70" spans="1:15" ht="15.75" x14ac:dyDescent="0.25">
      <c r="A70" s="4" t="s">
        <v>23</v>
      </c>
      <c r="B70" t="s">
        <v>31</v>
      </c>
      <c r="C70">
        <v>5972.6399961013694</v>
      </c>
      <c r="D70" t="s">
        <v>25</v>
      </c>
      <c r="E70" t="str">
        <f>IF(Table3689[[#This Row],[% Price Change
Fuel]]&lt;-1, "Market Collapse", "")</f>
        <v/>
      </c>
      <c r="F70" s="17">
        <v>1.21791439136323E-2</v>
      </c>
      <c r="G70" s="16">
        <v>-5.4652767095880904E-3</v>
      </c>
      <c r="H70" s="16">
        <v>-5.6402893073273397E-2</v>
      </c>
      <c r="I70" s="16">
        <v>-3.04350031368021E-2</v>
      </c>
      <c r="J70" s="16">
        <v>-1.5849302457806201E-3</v>
      </c>
      <c r="K70" s="16">
        <v>8.2309413985032099E-3</v>
      </c>
      <c r="L70" s="16">
        <v>-1.52175015684013E-3</v>
      </c>
      <c r="M70" s="16">
        <v>-3.9006953846759101E-3</v>
      </c>
      <c r="N70" s="16">
        <v>0.67972335228670699</v>
      </c>
      <c r="O70" s="21">
        <v>10.997206498523999</v>
      </c>
    </row>
    <row r="71" spans="1:15" ht="15.75" x14ac:dyDescent="0.25">
      <c r="A71" s="4" t="s">
        <v>23</v>
      </c>
      <c r="B71" t="s">
        <v>28</v>
      </c>
      <c r="C71">
        <v>2450.098450813101</v>
      </c>
      <c r="D71" t="s">
        <v>25</v>
      </c>
      <c r="E71" t="str">
        <f>IF(Table3689[[#This Row],[% Price Change
Fuel]]&lt;-1, "Market Collapse", "")</f>
        <v/>
      </c>
      <c r="F71" s="17">
        <v>4.9961326405908299E-3</v>
      </c>
      <c r="G71" s="16">
        <v>-2.2419677074405802E-3</v>
      </c>
      <c r="H71" s="16">
        <v>-2.31376143598815E-2</v>
      </c>
      <c r="I71" s="16">
        <v>-1.24850575431707E-2</v>
      </c>
      <c r="J71" s="16">
        <v>-6.5017063515783403E-4</v>
      </c>
      <c r="K71" s="16">
        <v>3.3764996353991398E-3</v>
      </c>
      <c r="L71" s="16">
        <v>-6.2425287715850799E-4</v>
      </c>
      <c r="M71" s="16">
        <v>-1.6115813311003899E-3</v>
      </c>
      <c r="N71" s="16">
        <v>0.67743423823315196</v>
      </c>
      <c r="O71" s="21">
        <v>4.5112778642098501</v>
      </c>
    </row>
    <row r="72" spans="1:15" ht="15.75" x14ac:dyDescent="0.25">
      <c r="A72" s="4" t="s">
        <v>23</v>
      </c>
      <c r="B72" t="s">
        <v>33</v>
      </c>
      <c r="C72">
        <v>4536.1822744070996</v>
      </c>
      <c r="D72" t="s">
        <v>25</v>
      </c>
      <c r="E72" t="str">
        <f>IF(Table3689[[#This Row],[% Price Change
Fuel]]&lt;-1, "Market Collapse", "")</f>
        <v/>
      </c>
      <c r="F72" s="17">
        <v>9.2499827169449794E-3</v>
      </c>
      <c r="G72" s="16">
        <v>-4.1508430695550297E-3</v>
      </c>
      <c r="H72" s="16">
        <v>-4.2837640298305599E-2</v>
      </c>
      <c r="I72" s="16">
        <v>-2.3115192250127901E-2</v>
      </c>
      <c r="J72" s="16">
        <v>-1.2037444901709399E-3</v>
      </c>
      <c r="K72" s="16">
        <v>6.2513478960636798E-3</v>
      </c>
      <c r="L72" s="16">
        <v>-1.1557596125063301E-3</v>
      </c>
      <c r="M72" s="16">
        <v>-2.9711517188327199E-3</v>
      </c>
      <c r="N72" s="16">
        <v>0.67879380862086502</v>
      </c>
      <c r="O72" s="21">
        <v>8.3523087310069108</v>
      </c>
    </row>
    <row r="73" spans="1:15" ht="15.75" x14ac:dyDescent="0.25">
      <c r="A73" s="3" t="s">
        <v>16</v>
      </c>
      <c r="B73" t="s">
        <v>24</v>
      </c>
      <c r="C73">
        <v>1606695.2125056691</v>
      </c>
      <c r="D73" t="s">
        <v>25</v>
      </c>
      <c r="E73" s="11" t="str">
        <f>IF(Table3689[[#This Row],[% Price Change
Fuel]]&lt;-1, "Market Collapse", "")</f>
        <v>Market Collapse</v>
      </c>
      <c r="F73" s="17">
        <v>3.2763019755457701</v>
      </c>
      <c r="G73" s="16">
        <v>-1.47020981174916</v>
      </c>
      <c r="H73" s="16">
        <v>-15.1728981374154</v>
      </c>
      <c r="I73" s="16">
        <v>-8.1872963822388307</v>
      </c>
      <c r="J73" s="16">
        <v>-0.426360845407256</v>
      </c>
      <c r="K73" s="16">
        <v>2.2141991059266899</v>
      </c>
      <c r="L73" s="16">
        <v>-0.409364819111942</v>
      </c>
      <c r="M73" s="16">
        <v>-0.24836947336571599</v>
      </c>
      <c r="N73" s="16">
        <v>0.92419213026774105</v>
      </c>
      <c r="O73" s="21">
        <v>2958.34991622601</v>
      </c>
    </row>
    <row r="74" spans="1:15" ht="15.75" x14ac:dyDescent="0.25">
      <c r="A74" s="3" t="s">
        <v>16</v>
      </c>
      <c r="B74" t="s">
        <v>26</v>
      </c>
      <c r="C74">
        <v>1405858.3109424603</v>
      </c>
      <c r="D74" t="s">
        <v>25</v>
      </c>
      <c r="E74" s="11" t="str">
        <f>IF(Table3689[[#This Row],[% Price Change
Fuel]]&lt;-1, "Market Collapse", "")</f>
        <v>Market Collapse</v>
      </c>
      <c r="F74" s="17">
        <v>2.8667642286025501</v>
      </c>
      <c r="G74" s="16">
        <v>-1.28643358528051</v>
      </c>
      <c r="H74" s="16">
        <v>-13.2762858702384</v>
      </c>
      <c r="I74" s="16">
        <v>-7.16388433445898</v>
      </c>
      <c r="J74" s="16">
        <v>-0.37306573973134899</v>
      </c>
      <c r="K74" s="16">
        <v>1.93742421768586</v>
      </c>
      <c r="L74" s="16">
        <v>-0.35819421672294899</v>
      </c>
      <c r="M74" s="16">
        <v>-0.24034049038789099</v>
      </c>
      <c r="N74" s="16">
        <v>0.91616314728991499</v>
      </c>
      <c r="O74" s="21">
        <v>2588.5561766977598</v>
      </c>
    </row>
    <row r="75" spans="1:15" ht="15.75" x14ac:dyDescent="0.25">
      <c r="A75" s="3" t="s">
        <v>16</v>
      </c>
      <c r="B75" t="s">
        <v>27</v>
      </c>
      <c r="C75">
        <v>1068040.3431848581</v>
      </c>
      <c r="D75" t="s">
        <v>25</v>
      </c>
      <c r="E75" s="11" t="str">
        <f>IF(Table3689[[#This Row],[% Price Change
Fuel]]&lt;-1, "Market Collapse", "")</f>
        <v/>
      </c>
      <c r="F75" s="17">
        <v>2.17790073630831</v>
      </c>
      <c r="G75" s="16">
        <v>-0.97731254793838196</v>
      </c>
      <c r="H75" s="16">
        <v>-10.0860867746793</v>
      </c>
      <c r="I75" s="16">
        <v>-5.4424527874241502</v>
      </c>
      <c r="J75" s="16">
        <v>-0.28342063890213098</v>
      </c>
      <c r="K75" s="16">
        <v>1.4718746620807599</v>
      </c>
      <c r="L75" s="16">
        <v>-0.27212263937120701</v>
      </c>
      <c r="M75" s="16">
        <v>-0.22216744096536101</v>
      </c>
      <c r="N75" s="16">
        <v>0.89799009786738504</v>
      </c>
      <c r="O75" s="21">
        <v>1966.5441430297301</v>
      </c>
    </row>
    <row r="76" spans="1:15" ht="15.75" x14ac:dyDescent="0.25">
      <c r="A76" s="3" t="s">
        <v>16</v>
      </c>
      <c r="B76" t="s">
        <v>28</v>
      </c>
      <c r="C76">
        <v>901191.22496311564</v>
      </c>
      <c r="D76" t="s">
        <v>25</v>
      </c>
      <c r="E76" s="11" t="str">
        <f>IF(Table3689[[#This Row],[% Price Change
Fuel]]&lt;-1, "Market Collapse", "")</f>
        <v/>
      </c>
      <c r="F76" s="17">
        <v>1.83766937730933</v>
      </c>
      <c r="G76" s="16">
        <v>-0.82463691364135405</v>
      </c>
      <c r="H76" s="16">
        <v>-8.5104396604092596</v>
      </c>
      <c r="I76" s="16">
        <v>-4.5922335477301104</v>
      </c>
      <c r="J76" s="16">
        <v>-0.23914470495599299</v>
      </c>
      <c r="K76" s="16">
        <v>1.2419386010806801</v>
      </c>
      <c r="L76" s="16">
        <v>-0.22961167738650601</v>
      </c>
      <c r="M76" s="16">
        <v>-0.20993664060804701</v>
      </c>
      <c r="N76" s="16">
        <v>0.88575929751007099</v>
      </c>
      <c r="O76" s="21">
        <v>1659.33088249857</v>
      </c>
    </row>
    <row r="77" spans="1:15" ht="15.75" x14ac:dyDescent="0.25">
      <c r="A77" s="3" t="s">
        <v>16</v>
      </c>
      <c r="B77" t="s">
        <v>29</v>
      </c>
      <c r="C77">
        <v>1864178.4196379881</v>
      </c>
      <c r="D77" t="s">
        <v>25</v>
      </c>
      <c r="E77" s="11" t="str">
        <f>IF(Table3689[[#This Row],[% Price Change
Fuel]]&lt;-1, "Market Collapse", "")</f>
        <v>Market Collapse</v>
      </c>
      <c r="F77" s="17">
        <v>3.8013503690627202</v>
      </c>
      <c r="G77" s="16">
        <v>-1.7058203585038301</v>
      </c>
      <c r="H77" s="16">
        <v>-17.604452326103701</v>
      </c>
      <c r="I77" s="16">
        <v>-9.4993631101617204</v>
      </c>
      <c r="J77" s="16">
        <v>-0.49468790396611101</v>
      </c>
      <c r="K77" s="16">
        <v>2.5690387062354598</v>
      </c>
      <c r="L77" s="16">
        <v>-0.47496815550808602</v>
      </c>
      <c r="M77" s="16">
        <v>-0.25665939123451698</v>
      </c>
      <c r="N77" s="16">
        <v>0.93248204813654201</v>
      </c>
      <c r="O77" s="21">
        <v>3432.4444540827499</v>
      </c>
    </row>
    <row r="78" spans="1:15" ht="15.75" x14ac:dyDescent="0.25">
      <c r="A78" s="3" t="s">
        <v>16</v>
      </c>
      <c r="B78" t="s">
        <v>34</v>
      </c>
      <c r="C78">
        <v>1789322.1461500002</v>
      </c>
      <c r="D78" t="s">
        <v>25</v>
      </c>
      <c r="E78" s="11" t="str">
        <f>IF(Table3689[[#This Row],[% Price Change
Fuel]]&lt;-1, "Market Collapse", "")</f>
        <v>Market Collapse</v>
      </c>
      <c r="F78" s="17">
        <v>3.6487067594958398</v>
      </c>
      <c r="G78" s="16">
        <v>-1.6373229690198701</v>
      </c>
      <c r="H78" s="16">
        <v>-16.897543757671201</v>
      </c>
      <c r="I78" s="16">
        <v>-9.1179152211372099</v>
      </c>
      <c r="J78" s="16">
        <v>-0.47482366101576201</v>
      </c>
      <c r="K78" s="16">
        <v>2.4658786964588502</v>
      </c>
      <c r="L78" s="16">
        <v>-0.45589576105686003</v>
      </c>
      <c r="M78" s="16">
        <v>-0.25444239102000599</v>
      </c>
      <c r="N78" s="16">
        <v>0.93026504792203102</v>
      </c>
      <c r="O78" s="21">
        <v>3294.6142989428599</v>
      </c>
    </row>
    <row r="79" spans="1:15" ht="15.75" x14ac:dyDescent="0.25">
      <c r="A79" s="3" t="s">
        <v>16</v>
      </c>
      <c r="B79" t="s">
        <v>35</v>
      </c>
      <c r="C79">
        <v>1602880.4750000001</v>
      </c>
      <c r="D79" t="s">
        <v>25</v>
      </c>
      <c r="E79" s="11" t="str">
        <f>IF(Table3689[[#This Row],[% Price Change
Fuel]]&lt;-1, "Market Collapse", "")</f>
        <v>Market Collapse</v>
      </c>
      <c r="F79" s="17">
        <v>3.2685231311646201</v>
      </c>
      <c r="G79" s="16">
        <v>-1.46671912822286</v>
      </c>
      <c r="H79" s="16">
        <v>-15.136873493074599</v>
      </c>
      <c r="I79" s="16">
        <v>-8.1678574828531492</v>
      </c>
      <c r="J79" s="16">
        <v>-0.425348547184628</v>
      </c>
      <c r="K79" s="16">
        <v>2.2089419866493998</v>
      </c>
      <c r="L79" s="16">
        <v>-0.40839287414265801</v>
      </c>
      <c r="M79" s="16">
        <v>-0.24823132309608201</v>
      </c>
      <c r="N79" s="16">
        <v>0.92405397999810601</v>
      </c>
      <c r="O79" s="21">
        <v>2951.3259777139201</v>
      </c>
    </row>
    <row r="80" spans="1:15" ht="15.75" x14ac:dyDescent="0.25">
      <c r="A80" s="3" t="s">
        <v>16</v>
      </c>
      <c r="B80" t="s">
        <v>36</v>
      </c>
      <c r="C80">
        <v>924809.875</v>
      </c>
      <c r="D80" t="s">
        <v>25</v>
      </c>
      <c r="E80" t="str">
        <f>IF(Table3689[[#This Row],[% Price Change
Fuel]]&lt;-1, "Market Collapse", "")</f>
        <v/>
      </c>
      <c r="F80" s="17">
        <v>1.8858314861979699</v>
      </c>
      <c r="G80" s="16">
        <v>-0.84624920871401099</v>
      </c>
      <c r="H80" s="16">
        <v>-8.7334834389452194</v>
      </c>
      <c r="I80" s="16">
        <v>-4.7125879786733504</v>
      </c>
      <c r="J80" s="16">
        <v>-0.24541227052706299</v>
      </c>
      <c r="K80" s="16">
        <v>1.2744876454718099</v>
      </c>
      <c r="L80" s="16">
        <v>-0.23562939893366799</v>
      </c>
      <c r="M80" s="16">
        <v>-0.211843222187446</v>
      </c>
      <c r="N80" s="16">
        <v>0.88766587908947103</v>
      </c>
      <c r="O80" s="21">
        <v>1702.81905051832</v>
      </c>
    </row>
    <row r="83" spans="1:15" ht="29.25" thickBot="1" x14ac:dyDescent="0.3">
      <c r="A83" s="22" t="s">
        <v>52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1:15" ht="38.25" thickTop="1" x14ac:dyDescent="0.3">
      <c r="A84" s="1" t="s">
        <v>0</v>
      </c>
      <c r="B84" s="1" t="s">
        <v>1</v>
      </c>
      <c r="C84" s="1" t="s">
        <v>2</v>
      </c>
      <c r="D84" s="1" t="s">
        <v>3</v>
      </c>
      <c r="E84" s="10" t="s">
        <v>41</v>
      </c>
      <c r="F84" s="10" t="s">
        <v>45</v>
      </c>
      <c r="G84" s="13" t="s">
        <v>43</v>
      </c>
      <c r="H84" s="13" t="s">
        <v>37</v>
      </c>
      <c r="I84" s="13" t="s">
        <v>38</v>
      </c>
      <c r="J84" s="13" t="s">
        <v>44</v>
      </c>
      <c r="K84" s="13" t="s">
        <v>39</v>
      </c>
      <c r="L84" s="13" t="s">
        <v>40</v>
      </c>
      <c r="M84" s="13" t="s">
        <v>47</v>
      </c>
      <c r="N84" s="13" t="s">
        <v>46</v>
      </c>
      <c r="O84" s="13" t="s">
        <v>42</v>
      </c>
    </row>
    <row r="85" spans="1:15" ht="15.75" x14ac:dyDescent="0.25">
      <c r="A85" s="3" t="s">
        <v>5</v>
      </c>
    </row>
    <row r="86" spans="1:15" ht="15.75" x14ac:dyDescent="0.25">
      <c r="A86" s="4" t="s">
        <v>9</v>
      </c>
      <c r="B86" t="s">
        <v>24</v>
      </c>
      <c r="C86" s="5">
        <v>78.279968349613</v>
      </c>
      <c r="D86" t="s">
        <v>25</v>
      </c>
      <c r="E86" t="str">
        <f>IF(Table36810[[#This Row],[% Price Change
Fuel]]&lt;-1, "Market Collapse", "")</f>
        <v/>
      </c>
      <c r="F86" s="17">
        <v>1.5962505704459601E-4</v>
      </c>
      <c r="G86" s="16">
        <v>4.5178554871425899E-5</v>
      </c>
      <c r="H86" s="16">
        <v>-3.35437703286668E-4</v>
      </c>
      <c r="I86" s="16">
        <v>8.9661201224555703E-5</v>
      </c>
      <c r="J86" s="16">
        <v>1.31017809127045E-5</v>
      </c>
      <c r="K86" s="16">
        <v>1.36144417814546E-4</v>
      </c>
      <c r="L86" s="16">
        <v>4.4830600612640398E-6</v>
      </c>
      <c r="M86" s="16">
        <v>-2.34768917298672E-5</v>
      </c>
      <c r="N86" s="16">
        <v>0.852924771558214</v>
      </c>
      <c r="O86" s="21">
        <v>0.31764387935198601</v>
      </c>
    </row>
    <row r="87" spans="1:15" ht="15.75" x14ac:dyDescent="0.25">
      <c r="A87" s="4" t="s">
        <v>9</v>
      </c>
      <c r="B87" t="s">
        <v>26</v>
      </c>
      <c r="C87" s="5">
        <v>71.425238501169304</v>
      </c>
      <c r="D87" t="s">
        <v>25</v>
      </c>
      <c r="E87" t="str">
        <f>IF(Table36810[[#This Row],[% Price Change
Fuel]]&lt;-1, "Market Collapse", "")</f>
        <v/>
      </c>
      <c r="F87" s="17">
        <v>1.45647194429779E-4</v>
      </c>
      <c r="G87" s="16">
        <v>4.1222411363535398E-5</v>
      </c>
      <c r="H87" s="16">
        <v>-3.06064481943364E-4</v>
      </c>
      <c r="I87" s="16">
        <v>8.1809852721938703E-5</v>
      </c>
      <c r="J87" s="16">
        <v>1.19544992954171E-5</v>
      </c>
      <c r="K87" s="16">
        <v>1.2422268069376601E-4</v>
      </c>
      <c r="L87" s="16">
        <v>4.0904926361083999E-6</v>
      </c>
      <c r="M87" s="16">
        <v>-2.1421393770099501E-5</v>
      </c>
      <c r="N87" s="16">
        <v>0.85292271606077896</v>
      </c>
      <c r="O87" s="21">
        <v>0.28982880703005698</v>
      </c>
    </row>
    <row r="88" spans="1:15" ht="15.75" x14ac:dyDescent="0.25">
      <c r="A88" s="4" t="s">
        <v>9</v>
      </c>
      <c r="B88" t="s">
        <v>27</v>
      </c>
      <c r="C88" s="5">
        <v>54.2622507724803</v>
      </c>
      <c r="D88" t="s">
        <v>25</v>
      </c>
      <c r="E88" t="str">
        <f>IF(Table36810[[#This Row],[% Price Change
Fuel]]&lt;-1, "Market Collapse", "")</f>
        <v/>
      </c>
      <c r="F88" s="17">
        <v>1.10649187238311E-4</v>
      </c>
      <c r="G88" s="16">
        <v>3.13169527998504E-5</v>
      </c>
      <c r="H88" s="16">
        <v>-2.3251931698540601E-4</v>
      </c>
      <c r="I88" s="16">
        <v>6.2151514467738506E-5</v>
      </c>
      <c r="J88" s="16">
        <v>9.0819163118632594E-6</v>
      </c>
      <c r="K88" s="16">
        <v>9.4372835049335896E-5</v>
      </c>
      <c r="L88" s="16">
        <v>3.1075757234191901E-6</v>
      </c>
      <c r="M88" s="16">
        <v>-1.6274551423132901E-5</v>
      </c>
      <c r="N88" s="16">
        <v>0.85291756921737205</v>
      </c>
      <c r="O88" s="21">
        <v>0.22018496176118299</v>
      </c>
    </row>
    <row r="89" spans="1:15" ht="15.75" x14ac:dyDescent="0.25">
      <c r="A89" s="4" t="s">
        <v>9</v>
      </c>
      <c r="B89" t="s">
        <v>28</v>
      </c>
      <c r="C89" s="5">
        <v>45.7854092798406</v>
      </c>
      <c r="D89" t="s">
        <v>25</v>
      </c>
      <c r="E89" t="str">
        <f>IF(Table36810[[#This Row],[% Price Change
Fuel]]&lt;-1, "Market Collapse", "")</f>
        <v/>
      </c>
      <c r="F89" s="17">
        <v>9.3363586140756002E-5</v>
      </c>
      <c r="G89" s="16">
        <v>2.64246226599656E-5</v>
      </c>
      <c r="H89" s="16">
        <v>-1.9619518066640599E-4</v>
      </c>
      <c r="I89" s="16">
        <v>5.2442213265215197E-5</v>
      </c>
      <c r="J89" s="16">
        <v>7.6631405713449299E-6</v>
      </c>
      <c r="K89" s="16">
        <v>7.9629923494157806E-5</v>
      </c>
      <c r="L89" s="16">
        <v>2.6221106632232699E-6</v>
      </c>
      <c r="M89" s="16">
        <v>-1.37323805423566E-5</v>
      </c>
      <c r="N89" s="16">
        <v>0.85291502704648203</v>
      </c>
      <c r="O89" s="21">
        <v>0.18578769674962101</v>
      </c>
    </row>
    <row r="90" spans="1:15" ht="15.75" x14ac:dyDescent="0.25">
      <c r="A90" s="4" t="s">
        <v>9</v>
      </c>
      <c r="B90" t="s">
        <v>29</v>
      </c>
      <c r="C90" s="5">
        <v>94.710389505675494</v>
      </c>
      <c r="D90" t="s">
        <v>25</v>
      </c>
      <c r="E90" t="str">
        <f>IF(Table36810[[#This Row],[% Price Change
Fuel]]&lt;-1, "Market Collapse", "")</f>
        <v/>
      </c>
      <c r="F90" s="17">
        <v>1.93129246808569E-4</v>
      </c>
      <c r="G90" s="16">
        <v>5.46612194587027E-5</v>
      </c>
      <c r="H90" s="16">
        <v>-4.0584374525128898E-4</v>
      </c>
      <c r="I90" s="16">
        <v>1.0848046403911E-4</v>
      </c>
      <c r="J90" s="16">
        <v>1.58517536429344E-5</v>
      </c>
      <c r="K90" s="16">
        <v>1.6472018464096401E-4</v>
      </c>
      <c r="L90" s="16">
        <v>5.4240232019042999E-6</v>
      </c>
      <c r="M90" s="16">
        <v>-2.84035766062255E-5</v>
      </c>
      <c r="N90" s="16">
        <v>0.85292969824306697</v>
      </c>
      <c r="O90" s="21">
        <v>0.38431512137494001</v>
      </c>
    </row>
    <row r="91" spans="1:15" ht="15.75" x14ac:dyDescent="0.25">
      <c r="A91" s="4" t="s">
        <v>13</v>
      </c>
      <c r="B91" t="s">
        <v>24</v>
      </c>
      <c r="C91" s="5">
        <v>347.463431650475</v>
      </c>
      <c r="D91" t="s">
        <v>25</v>
      </c>
      <c r="E91" t="str">
        <f>IF(Table36810[[#This Row],[% Price Change
Fuel]]&lt;-1, "Market Collapse", "")</f>
        <v/>
      </c>
      <c r="F91" s="17">
        <v>7.0853209662025205E-4</v>
      </c>
      <c r="G91" s="16">
        <v>2.00535284359459E-4</v>
      </c>
      <c r="H91" s="16">
        <v>-1.48891648714432E-3</v>
      </c>
      <c r="I91" s="16">
        <v>3.9798162058860502E-4</v>
      </c>
      <c r="J91" s="16">
        <v>5.8155232464158798E-5</v>
      </c>
      <c r="K91" s="16">
        <v>6.0430794252014505E-4</v>
      </c>
      <c r="L91" s="16">
        <v>1.98990810294342E-5</v>
      </c>
      <c r="M91" s="16">
        <v>-1.04150360227025E-4</v>
      </c>
      <c r="N91" s="16">
        <v>0.85300544502665498</v>
      </c>
      <c r="O91" s="21">
        <v>1.40993455528162</v>
      </c>
    </row>
    <row r="92" spans="1:15" ht="15.75" x14ac:dyDescent="0.25">
      <c r="A92" s="4" t="s">
        <v>13</v>
      </c>
      <c r="B92" t="s">
        <v>26</v>
      </c>
      <c r="C92" s="5">
        <v>301.51785396969899</v>
      </c>
      <c r="D92" t="s">
        <v>25</v>
      </c>
      <c r="E92" t="str">
        <f>IF(Table36810[[#This Row],[% Price Change
Fuel]]&lt;-1, "Market Collapse", "")</f>
        <v/>
      </c>
      <c r="F92" s="17">
        <v>6.1484190214437405E-4</v>
      </c>
      <c r="G92" s="16">
        <v>1.7401822199839499E-4</v>
      </c>
      <c r="H92" s="16">
        <v>-1.29203496843251E-3</v>
      </c>
      <c r="I92" s="16">
        <v>3.4535595181700302E-4</v>
      </c>
      <c r="J92" s="16">
        <v>5.04652843795345E-5</v>
      </c>
      <c r="K92" s="16">
        <v>5.2439945435410896E-4</v>
      </c>
      <c r="L92" s="16">
        <v>1.7267797590866101E-5</v>
      </c>
      <c r="M92" s="16">
        <v>-9.0386874152650898E-5</v>
      </c>
      <c r="N92" s="16">
        <v>0.85299168154055505</v>
      </c>
      <c r="O92" s="21">
        <v>1.22349692837289</v>
      </c>
    </row>
    <row r="93" spans="1:15" ht="15.75" x14ac:dyDescent="0.25">
      <c r="A93" s="4" t="s">
        <v>13</v>
      </c>
      <c r="B93" t="s">
        <v>27</v>
      </c>
      <c r="C93" s="5">
        <v>229.06521214312818</v>
      </c>
      <c r="D93" t="s">
        <v>25</v>
      </c>
      <c r="E93" t="str">
        <f>IF(Table36810[[#This Row],[% Price Change
Fuel]]&lt;-1, "Market Collapse", "")</f>
        <v/>
      </c>
      <c r="F93" s="17">
        <v>4.6709967219168101E-4</v>
      </c>
      <c r="G93" s="16">
        <v>1.32202854371726E-4</v>
      </c>
      <c r="H93" s="16">
        <v>-9.8156795773077904E-4</v>
      </c>
      <c r="I93" s="16">
        <v>2.62369320178926E-4</v>
      </c>
      <c r="J93" s="16">
        <v>3.8338827767769502E-5</v>
      </c>
      <c r="K93" s="16">
        <v>3.9838991515054798E-4</v>
      </c>
      <c r="L93" s="16">
        <v>1.31184660089111E-5</v>
      </c>
      <c r="M93" s="16">
        <v>-6.8677677720365403E-5</v>
      </c>
      <c r="N93" s="16">
        <v>0.85296997234418404</v>
      </c>
      <c r="O93" s="21">
        <v>0.92949913169074805</v>
      </c>
    </row>
    <row r="94" spans="1:15" ht="15.75" x14ac:dyDescent="0.25">
      <c r="A94" s="4" t="s">
        <v>13</v>
      </c>
      <c r="B94" t="s">
        <v>28</v>
      </c>
      <c r="C94" s="5">
        <v>193.28067562836512</v>
      </c>
      <c r="D94" t="s">
        <v>25</v>
      </c>
      <c r="E94" t="str">
        <f>IF(Table36810[[#This Row],[% Price Change
Fuel]]&lt;-1, "Market Collapse", "")</f>
        <v/>
      </c>
      <c r="F94" s="17">
        <v>3.94129424465313E-4</v>
      </c>
      <c r="G94" s="16">
        <v>1.1155014231072E-4</v>
      </c>
      <c r="H94" s="16">
        <v>-8.2822754389566295E-4</v>
      </c>
      <c r="I94" s="16">
        <v>2.21382020403146E-4</v>
      </c>
      <c r="J94" s="16">
        <v>3.2349541270067197E-5</v>
      </c>
      <c r="K94" s="16">
        <v>3.3615349639256898E-4</v>
      </c>
      <c r="L94" s="16">
        <v>1.10691010202026E-5</v>
      </c>
      <c r="M94" s="16">
        <v>-5.7953087055843903E-5</v>
      </c>
      <c r="N94" s="16">
        <v>0.85295924775354004</v>
      </c>
      <c r="O94" s="21">
        <v>0.78429290283022302</v>
      </c>
    </row>
    <row r="95" spans="1:15" ht="15.75" x14ac:dyDescent="0.25">
      <c r="A95" s="4" t="s">
        <v>13</v>
      </c>
      <c r="B95" t="s">
        <v>29</v>
      </c>
      <c r="C95" s="5">
        <v>399.81488344685596</v>
      </c>
      <c r="D95" t="s">
        <v>25</v>
      </c>
      <c r="E95" t="str">
        <f>IF(Table36810[[#This Row],[% Price Change
Fuel]]&lt;-1, "Market Collapse", "")</f>
        <v/>
      </c>
      <c r="F95" s="17">
        <v>8.1528486690808102E-4</v>
      </c>
      <c r="G95" s="16">
        <v>2.3074943732148199E-4</v>
      </c>
      <c r="H95" s="16">
        <v>-1.7132478342879801E-3</v>
      </c>
      <c r="I95" s="16">
        <v>4.5794452237404902E-4</v>
      </c>
      <c r="J95" s="16">
        <v>6.6917336823202694E-5</v>
      </c>
      <c r="K95" s="16">
        <v>6.9535751850796504E-4</v>
      </c>
      <c r="L95" s="16">
        <v>2.2897226118698101E-5</v>
      </c>
      <c r="M95" s="16">
        <v>-1.19829653097316E-4</v>
      </c>
      <c r="N95" s="16">
        <v>0.85302112431969601</v>
      </c>
      <c r="O95" s="21">
        <v>1.6223658910229299</v>
      </c>
    </row>
    <row r="96" spans="1:15" ht="15.75" x14ac:dyDescent="0.25">
      <c r="A96" s="3" t="s">
        <v>17</v>
      </c>
      <c r="C96" s="5"/>
      <c r="E96" t="str">
        <f>IF(Table36810[[#This Row],[% Price Change
Fuel]]&lt;-1, "Market Collapse", "")</f>
        <v/>
      </c>
      <c r="F96" s="17"/>
      <c r="G96" s="16"/>
      <c r="H96" s="16"/>
      <c r="I96" s="16"/>
      <c r="J96" s="16"/>
      <c r="K96" s="16"/>
      <c r="L96" s="16"/>
      <c r="M96" s="16"/>
      <c r="N96" s="16"/>
      <c r="O96" s="21"/>
    </row>
    <row r="97" spans="1:15" ht="15.75" x14ac:dyDescent="0.25">
      <c r="A97" s="4" t="s">
        <v>18</v>
      </c>
      <c r="B97" t="s">
        <v>24</v>
      </c>
      <c r="C97" s="5">
        <v>13979.558874595172</v>
      </c>
      <c r="D97" t="s">
        <v>25</v>
      </c>
      <c r="E97" t="str">
        <f>IF(Table36810[[#This Row],[% Price Change
Fuel]]&lt;-1, "Market Collapse", "")</f>
        <v/>
      </c>
      <c r="F97" s="17">
        <v>2.8506499553618898E-2</v>
      </c>
      <c r="G97" s="16">
        <v>8.0681722413746895E-3</v>
      </c>
      <c r="H97" s="16">
        <v>-5.9903845398948802E-2</v>
      </c>
      <c r="I97" s="16">
        <v>1.60120662758606E-2</v>
      </c>
      <c r="J97" s="16">
        <v>2.3397699499986199E-3</v>
      </c>
      <c r="K97" s="16">
        <v>2.43132303756925E-2</v>
      </c>
      <c r="L97" s="16">
        <v>8.0060331379302996E-4</v>
      </c>
      <c r="M97" s="16">
        <v>-4.0770468438909102E-3</v>
      </c>
      <c r="N97" s="16">
        <v>0.85697834151042496</v>
      </c>
      <c r="O97" s="21">
        <v>56.726151098161701</v>
      </c>
    </row>
    <row r="98" spans="1:15" ht="15.75" x14ac:dyDescent="0.25">
      <c r="A98" s="4" t="s">
        <v>18</v>
      </c>
      <c r="B98" t="s">
        <v>30</v>
      </c>
      <c r="C98" s="5">
        <v>12880.894356686529</v>
      </c>
      <c r="D98" t="s">
        <v>25</v>
      </c>
      <c r="E98" t="str">
        <f>IF(Table36810[[#This Row],[% Price Change
Fuel]]&lt;-1, "Market Collapse", "")</f>
        <v/>
      </c>
      <c r="F98" s="17">
        <v>2.6266151351627E-2</v>
      </c>
      <c r="G98" s="16">
        <v>7.4340882444837502E-3</v>
      </c>
      <c r="H98" s="16">
        <v>-5.5195955113102803E-2</v>
      </c>
      <c r="I98" s="16">
        <v>1.4753665404023401E-2</v>
      </c>
      <c r="J98" s="16">
        <v>2.1558855909002E-3</v>
      </c>
      <c r="K98" s="16">
        <v>2.2402434493709801E-2</v>
      </c>
      <c r="L98" s="16">
        <v>7.3768327020118699E-4</v>
      </c>
      <c r="M98" s="16">
        <v>-3.7648292821784398E-3</v>
      </c>
      <c r="N98" s="16">
        <v>0.856666123948713</v>
      </c>
      <c r="O98" s="21">
        <v>52.267998304633103</v>
      </c>
    </row>
    <row r="99" spans="1:15" ht="15.75" x14ac:dyDescent="0.25">
      <c r="A99" s="4" t="s">
        <v>18</v>
      </c>
      <c r="B99" t="s">
        <v>26</v>
      </c>
      <c r="C99" s="5">
        <v>12928.250585906731</v>
      </c>
      <c r="D99" t="s">
        <v>25</v>
      </c>
      <c r="E99" t="str">
        <f>IF(Table36810[[#This Row],[% Price Change
Fuel]]&lt;-1, "Market Collapse", "")</f>
        <v/>
      </c>
      <c r="F99" s="17">
        <v>2.63627180844715E-2</v>
      </c>
      <c r="G99" s="16">
        <v>7.4614194512463297E-3</v>
      </c>
      <c r="H99" s="16">
        <v>-5.5398881418528001E-2</v>
      </c>
      <c r="I99" s="16">
        <v>1.4807906820913E-2</v>
      </c>
      <c r="J99" s="16">
        <v>2.16381164086134E-3</v>
      </c>
      <c r="K99" s="16">
        <v>2.2484796385174501E-2</v>
      </c>
      <c r="L99" s="16">
        <v>7.4039534104560802E-4</v>
      </c>
      <c r="M99" s="16">
        <v>-3.7783150449330598E-3</v>
      </c>
      <c r="N99" s="16">
        <v>0.85667960971146595</v>
      </c>
      <c r="O99" s="21">
        <v>52.460160062975199</v>
      </c>
    </row>
    <row r="100" spans="1:15" ht="15.75" x14ac:dyDescent="0.25">
      <c r="A100" s="4" t="s">
        <v>18</v>
      </c>
      <c r="B100" t="s">
        <v>31</v>
      </c>
      <c r="C100" s="5">
        <v>20202.167397060159</v>
      </c>
      <c r="D100" t="s">
        <v>25</v>
      </c>
      <c r="E100" t="str">
        <f>IF(Table36810[[#This Row],[% Price Change
Fuel]]&lt;-1, "Market Collapse", "")</f>
        <v/>
      </c>
      <c r="F100" s="17">
        <v>4.1195368255359702E-2</v>
      </c>
      <c r="G100" s="16">
        <v>1.16594928116631E-2</v>
      </c>
      <c r="H100" s="16">
        <v>-8.6568361944268798E-2</v>
      </c>
      <c r="I100" s="16">
        <v>2.3139388458502001E-2</v>
      </c>
      <c r="J100" s="16">
        <v>3.3812529153822899E-3</v>
      </c>
      <c r="K100" s="16">
        <v>3.5135582919260902E-2</v>
      </c>
      <c r="L100" s="16">
        <v>1.15696942292511E-3</v>
      </c>
      <c r="M100" s="16">
        <v>-5.8200271734330303E-3</v>
      </c>
      <c r="N100" s="16">
        <v>0.85872132183996697</v>
      </c>
      <c r="O100" s="21">
        <v>81.976206156160998</v>
      </c>
    </row>
    <row r="101" spans="1:15" ht="15.75" x14ac:dyDescent="0.25">
      <c r="A101" s="4" t="s">
        <v>18</v>
      </c>
      <c r="B101" t="s">
        <v>28</v>
      </c>
      <c r="C101" s="5">
        <v>8287.3401193964201</v>
      </c>
      <c r="D101" t="s">
        <v>25</v>
      </c>
      <c r="E101" t="str">
        <f>IF(Table36810[[#This Row],[% Price Change
Fuel]]&lt;-1, "Market Collapse", "")</f>
        <v/>
      </c>
      <c r="F101" s="17">
        <v>1.6899178259736299E-2</v>
      </c>
      <c r="G101" s="16">
        <v>4.7829611868265001E-3</v>
      </c>
      <c r="H101" s="16">
        <v>-3.5512103474381003E-2</v>
      </c>
      <c r="I101" s="16">
        <v>9.4922479623819108E-3</v>
      </c>
      <c r="J101" s="16">
        <v>1.3870587441796899E-3</v>
      </c>
      <c r="K101" s="16">
        <v>1.44133310165295E-2</v>
      </c>
      <c r="L101" s="16">
        <v>4.7461239811904897E-4</v>
      </c>
      <c r="M101" s="16">
        <v>-2.4445365837160301E-3</v>
      </c>
      <c r="N101" s="16">
        <v>0.85534583125024799</v>
      </c>
      <c r="O101" s="21">
        <v>33.628307733591001</v>
      </c>
    </row>
    <row r="102" spans="1:15" ht="15.75" x14ac:dyDescent="0.25">
      <c r="A102" s="4" t="s">
        <v>18</v>
      </c>
      <c r="B102" t="s">
        <v>32</v>
      </c>
      <c r="C102" s="5">
        <v>15343.41827613693</v>
      </c>
      <c r="D102" t="s">
        <v>25</v>
      </c>
      <c r="E102" t="str">
        <f>IF(Table36810[[#This Row],[% Price Change
Fuel]]&lt;-1, "Market Collapse", "")</f>
        <v/>
      </c>
      <c r="F102" s="17">
        <v>3.1287621459539998E-2</v>
      </c>
      <c r="G102" s="16">
        <v>8.8553109961356305E-3</v>
      </c>
      <c r="H102" s="16">
        <v>-6.57481229951698E-2</v>
      </c>
      <c r="I102" s="16">
        <v>1.7574219082279099E-2</v>
      </c>
      <c r="J102" s="16">
        <v>2.5680401888793099E-3</v>
      </c>
      <c r="K102" s="16">
        <v>2.6685252849878102E-2</v>
      </c>
      <c r="L102" s="16">
        <v>8.7871095411399798E-4</v>
      </c>
      <c r="M102" s="16">
        <v>-4.4627400871430096E-3</v>
      </c>
      <c r="N102" s="16">
        <v>0.85736403475367795</v>
      </c>
      <c r="O102" s="21">
        <v>62.260409738404199</v>
      </c>
    </row>
    <row r="103" spans="1:15" ht="15.75" x14ac:dyDescent="0.25">
      <c r="A103" s="4" t="s">
        <v>18</v>
      </c>
      <c r="B103" t="s">
        <v>33</v>
      </c>
      <c r="C103" s="5">
        <v>860.28054599366999</v>
      </c>
      <c r="D103" t="s">
        <v>25</v>
      </c>
      <c r="E103" t="str">
        <f>IF(Table36810[[#This Row],[% Price Change
Fuel]]&lt;-1, "Market Collapse", "")</f>
        <v/>
      </c>
      <c r="F103" s="17">
        <v>1.75424612610073E-3</v>
      </c>
      <c r="G103" s="16">
        <v>4.9650290708337999E-4</v>
      </c>
      <c r="H103" s="16">
        <v>-3.68639048550904E-3</v>
      </c>
      <c r="I103" s="16">
        <v>9.8535792451344005E-4</v>
      </c>
      <c r="J103" s="16">
        <v>1.43985843054161E-4</v>
      </c>
      <c r="K103" s="16">
        <v>1.49619879211506E-3</v>
      </c>
      <c r="L103" s="16">
        <v>4.9267896225738501E-5</v>
      </c>
      <c r="M103" s="16">
        <v>-2.5759544816857598E-4</v>
      </c>
      <c r="N103" s="16">
        <v>0.85315889011472501</v>
      </c>
      <c r="O103" s="21">
        <v>3.4908400670294402</v>
      </c>
    </row>
    <row r="104" spans="1:15" ht="15.75" x14ac:dyDescent="0.25">
      <c r="A104" s="4" t="s">
        <v>21</v>
      </c>
      <c r="B104" t="s">
        <v>24</v>
      </c>
      <c r="C104">
        <v>3762.1112153559802</v>
      </c>
      <c r="D104" t="s">
        <v>25</v>
      </c>
      <c r="E104" t="str">
        <f>IF(Table36810[[#This Row],[% Price Change
Fuel]]&lt;-1, "Market Collapse", "")</f>
        <v/>
      </c>
      <c r="F104" s="17">
        <v>7.6715311722821197E-3</v>
      </c>
      <c r="G104" s="16">
        <v>2.17126745907993E-3</v>
      </c>
      <c r="H104" s="16">
        <v>-1.6121032905258299E-2</v>
      </c>
      <c r="I104" s="16">
        <v>4.3090897686986597E-3</v>
      </c>
      <c r="J104" s="16">
        <v>6.2966756313318102E-4</v>
      </c>
      <c r="K104" s="16">
        <v>6.5430588689140302E-3</v>
      </c>
      <c r="L104" s="16">
        <v>2.1545448843490601E-4</v>
      </c>
      <c r="M104" s="16">
        <v>-1.11988110059562E-3</v>
      </c>
      <c r="N104" s="16">
        <v>0.854021175767121</v>
      </c>
      <c r="O104" s="21">
        <v>15.2658671968678</v>
      </c>
    </row>
    <row r="105" spans="1:15" ht="15.75" x14ac:dyDescent="0.25">
      <c r="A105" s="4" t="s">
        <v>21</v>
      </c>
      <c r="B105" t="s">
        <v>30</v>
      </c>
      <c r="C105">
        <v>3466.4439374662097</v>
      </c>
      <c r="D105" t="s">
        <v>25</v>
      </c>
      <c r="E105" t="str">
        <f>IF(Table36810[[#This Row],[% Price Change
Fuel]]&lt;-1, "Market Collapse", "")</f>
        <v/>
      </c>
      <c r="F105" s="17">
        <v>7.0686195067000699E-3</v>
      </c>
      <c r="G105" s="16">
        <v>2.0006258425917002E-3</v>
      </c>
      <c r="H105" s="16">
        <v>-1.48540682561497E-2</v>
      </c>
      <c r="I105" s="16">
        <v>3.9704350163102999E-3</v>
      </c>
      <c r="J105" s="16">
        <v>5.8018149435155105E-4</v>
      </c>
      <c r="K105" s="16">
        <v>6.0288347287695198E-3</v>
      </c>
      <c r="L105" s="16">
        <v>1.9852175081550599E-4</v>
      </c>
      <c r="M105" s="16">
        <v>-1.03248652354974E-3</v>
      </c>
      <c r="N105" s="16">
        <v>0.85393378119007701</v>
      </c>
      <c r="O105" s="21">
        <v>14.0661106930458</v>
      </c>
    </row>
    <row r="106" spans="1:15" ht="15.75" x14ac:dyDescent="0.25">
      <c r="A106" s="4" t="s">
        <v>22</v>
      </c>
      <c r="B106" t="s">
        <v>24</v>
      </c>
      <c r="C106">
        <v>9038.6271912206303</v>
      </c>
      <c r="D106" t="s">
        <v>25</v>
      </c>
      <c r="E106" t="str">
        <f>IF(Table36810[[#This Row],[% Price Change
Fuel]]&lt;-1, "Market Collapse", "")</f>
        <v/>
      </c>
      <c r="F106" s="17">
        <v>1.84311697030798E-2</v>
      </c>
      <c r="G106" s="16">
        <v>5.2165595251268499E-3</v>
      </c>
      <c r="H106" s="16">
        <v>-3.8731445730064297E-2</v>
      </c>
      <c r="I106" s="16">
        <v>1.03527657007568E-2</v>
      </c>
      <c r="J106" s="16">
        <v>1.5128022622867799E-3</v>
      </c>
      <c r="K106" s="16">
        <v>1.5719968501975299E-2</v>
      </c>
      <c r="L106" s="16">
        <v>5.1763828503784202E-4</v>
      </c>
      <c r="M106" s="16">
        <v>-2.6621349402483098E-3</v>
      </c>
      <c r="N106" s="16">
        <v>0.855563429606778</v>
      </c>
      <c r="O106" s="21">
        <v>36.676874883434998</v>
      </c>
    </row>
    <row r="107" spans="1:15" ht="15.75" x14ac:dyDescent="0.25">
      <c r="A107" s="4" t="s">
        <v>22</v>
      </c>
      <c r="B107" t="s">
        <v>30</v>
      </c>
      <c r="C107">
        <v>8328.2743775763392</v>
      </c>
      <c r="D107" t="s">
        <v>25</v>
      </c>
      <c r="E107" t="str">
        <f>IF(Table36810[[#This Row],[% Price Change
Fuel]]&lt;-1, "Market Collapse", "")</f>
        <v/>
      </c>
      <c r="F107" s="17">
        <v>1.6982649592630399E-2</v>
      </c>
      <c r="G107" s="16">
        <v>4.8065860127977696E-3</v>
      </c>
      <c r="H107" s="16">
        <v>-3.56875109743977E-2</v>
      </c>
      <c r="I107" s="16">
        <v>9.5391337089787594E-3</v>
      </c>
      <c r="J107" s="16">
        <v>1.39390994371134E-3</v>
      </c>
      <c r="K107" s="16">
        <v>1.4484523824422601E-2</v>
      </c>
      <c r="L107" s="16">
        <v>4.7695668544899E-4</v>
      </c>
      <c r="M107" s="16">
        <v>-2.4564094276421601E-3</v>
      </c>
      <c r="N107" s="16">
        <v>0.855357704094176</v>
      </c>
      <c r="O107" s="21">
        <v>33.794410465117998</v>
      </c>
    </row>
    <row r="108" spans="1:15" ht="15.75" x14ac:dyDescent="0.25">
      <c r="A108" s="4" t="s">
        <v>23</v>
      </c>
      <c r="B108" t="s">
        <v>24</v>
      </c>
      <c r="C108">
        <v>3360.1350171024301</v>
      </c>
      <c r="D108" t="s">
        <v>25</v>
      </c>
      <c r="E108" t="str">
        <f>IF(Table36810[[#This Row],[% Price Change
Fuel]]&lt;-1, "Market Collapse", "")</f>
        <v/>
      </c>
      <c r="F108" s="17">
        <v>6.8518390475968104E-3</v>
      </c>
      <c r="G108" s="16">
        <v>1.9392706390417101E-3</v>
      </c>
      <c r="H108" s="16">
        <v>-1.4398523615068199E-2</v>
      </c>
      <c r="I108" s="16">
        <v>3.84866969496857E-3</v>
      </c>
      <c r="J108" s="16">
        <v>5.6238848532205602E-4</v>
      </c>
      <c r="K108" s="16">
        <v>5.8439423945420002E-3</v>
      </c>
      <c r="L108" s="16">
        <v>1.92433484748459E-4</v>
      </c>
      <c r="M108" s="16">
        <v>-1.00103770382757E-3</v>
      </c>
      <c r="N108" s="16">
        <v>0.85390233237036295</v>
      </c>
      <c r="O108" s="21">
        <v>13.634731138531</v>
      </c>
    </row>
    <row r="109" spans="1:15" ht="15.75" x14ac:dyDescent="0.25">
      <c r="A109" s="4" t="s">
        <v>23</v>
      </c>
      <c r="B109" t="s">
        <v>30</v>
      </c>
      <c r="C109">
        <v>3808.15302114118</v>
      </c>
      <c r="D109" t="s">
        <v>25</v>
      </c>
      <c r="E109" t="str">
        <f>IF(Table36810[[#This Row],[% Price Change
Fuel]]&lt;-1, "Market Collapse", "")</f>
        <v/>
      </c>
      <c r="F109" s="17">
        <v>7.7654175908620903E-3</v>
      </c>
      <c r="G109" s="16">
        <v>2.1978400585955398E-3</v>
      </c>
      <c r="H109" s="16">
        <v>-1.6318326771279201E-2</v>
      </c>
      <c r="I109" s="16">
        <v>4.3618256563117902E-3</v>
      </c>
      <c r="J109" s="16">
        <v>6.3737361699266204E-4</v>
      </c>
      <c r="K109" s="16">
        <v>6.6231347168726204E-3</v>
      </c>
      <c r="L109" s="16">
        <v>2.18091282815628E-4</v>
      </c>
      <c r="M109" s="16">
        <v>-1.1334809213042799E-3</v>
      </c>
      <c r="N109" s="16">
        <v>0.85403477558784502</v>
      </c>
      <c r="O109" s="21">
        <v>15.4526952974705</v>
      </c>
    </row>
    <row r="110" spans="1:15" ht="15.75" x14ac:dyDescent="0.25">
      <c r="A110" s="4" t="s">
        <v>23</v>
      </c>
      <c r="B110" t="s">
        <v>26</v>
      </c>
      <c r="C110">
        <v>3822.1535825767901</v>
      </c>
      <c r="D110" t="s">
        <v>25</v>
      </c>
      <c r="E110" t="str">
        <f>IF(Table36810[[#This Row],[% Price Change
Fuel]]&lt;-1, "Market Collapse", "")</f>
        <v/>
      </c>
      <c r="F110" s="17">
        <v>7.7939669179113097E-3</v>
      </c>
      <c r="G110" s="16">
        <v>2.2059203522694702E-3</v>
      </c>
      <c r="H110" s="16">
        <v>-1.6378320614808799E-2</v>
      </c>
      <c r="I110" s="16">
        <v>4.3778617787401299E-3</v>
      </c>
      <c r="J110" s="16">
        <v>6.3971690215813099E-4</v>
      </c>
      <c r="K110" s="16">
        <v>6.6474844748746799E-3</v>
      </c>
      <c r="L110" s="16">
        <v>2.1889308893707299E-4</v>
      </c>
      <c r="M110" s="16">
        <v>-1.13761590232857E-3</v>
      </c>
      <c r="N110" s="16">
        <v>0.85403891056886305</v>
      </c>
      <c r="O110" s="21">
        <v>15.5095066726063</v>
      </c>
    </row>
    <row r="111" spans="1:15" ht="15.75" x14ac:dyDescent="0.25">
      <c r="A111" s="4" t="s">
        <v>23</v>
      </c>
      <c r="B111" t="s">
        <v>31</v>
      </c>
      <c r="C111">
        <v>5972.6399961013694</v>
      </c>
      <c r="D111" t="s">
        <v>25</v>
      </c>
      <c r="E111" t="str">
        <f>IF(Table36810[[#This Row],[% Price Change
Fuel]]&lt;-1, "Market Collapse", "")</f>
        <v/>
      </c>
      <c r="F111" s="17">
        <v>1.21791439136323E-2</v>
      </c>
      <c r="G111" s="16">
        <v>3.4470535627445899E-3</v>
      </c>
      <c r="H111" s="16">
        <v>-2.5593375739504699E-2</v>
      </c>
      <c r="I111" s="16">
        <v>6.8410103864740401E-3</v>
      </c>
      <c r="J111" s="16">
        <v>9.9964553319588693E-4</v>
      </c>
      <c r="K111" s="16">
        <v>1.0387607611867E-2</v>
      </c>
      <c r="L111" s="16">
        <v>3.4205051932365401E-4</v>
      </c>
      <c r="M111" s="16">
        <v>-1.7699794671111599E-3</v>
      </c>
      <c r="N111" s="16">
        <v>0.85467127413364397</v>
      </c>
      <c r="O111" s="21">
        <v>24.2357346117318</v>
      </c>
    </row>
    <row r="112" spans="1:15" ht="15.75" x14ac:dyDescent="0.25">
      <c r="A112" s="4" t="s">
        <v>23</v>
      </c>
      <c r="B112" t="s">
        <v>28</v>
      </c>
      <c r="C112">
        <v>2450.098450813101</v>
      </c>
      <c r="D112" t="s">
        <v>25</v>
      </c>
      <c r="E112" t="str">
        <f>IF(Table36810[[#This Row],[% Price Change
Fuel]]&lt;-1, "Market Collapse", "")</f>
        <v/>
      </c>
      <c r="F112" s="17">
        <v>4.9961326405908299E-3</v>
      </c>
      <c r="G112" s="16">
        <v>1.41405150812104E-3</v>
      </c>
      <c r="H112" s="16">
        <v>-1.0498923472931699E-2</v>
      </c>
      <c r="I112" s="16">
        <v>2.80632165354632E-3</v>
      </c>
      <c r="J112" s="16">
        <v>4.1007493735501399E-4</v>
      </c>
      <c r="K112" s="16">
        <v>4.2612079974855997E-3</v>
      </c>
      <c r="L112" s="16">
        <v>1.4031608267730701E-4</v>
      </c>
      <c r="M112" s="16">
        <v>-7.3127111561536605E-4</v>
      </c>
      <c r="N112" s="16">
        <v>0.85363256578214297</v>
      </c>
      <c r="O112" s="21">
        <v>9.9419914585975295</v>
      </c>
    </row>
    <row r="113" spans="1:15" ht="15.75" x14ac:dyDescent="0.25">
      <c r="A113" s="4" t="s">
        <v>23</v>
      </c>
      <c r="B113" t="s">
        <v>33</v>
      </c>
      <c r="C113">
        <v>4536.1822744070996</v>
      </c>
      <c r="D113" t="s">
        <v>25</v>
      </c>
      <c r="E113" t="str">
        <f>IF(Table36810[[#This Row],[% Price Change
Fuel]]&lt;-1, "Market Collapse", "")</f>
        <v/>
      </c>
      <c r="F113" s="17">
        <v>9.2499827169449794E-3</v>
      </c>
      <c r="G113" s="16">
        <v>2.61801536346751E-3</v>
      </c>
      <c r="H113" s="16">
        <v>-1.94380068859932E-2</v>
      </c>
      <c r="I113" s="16">
        <v>5.1957040897181702E-3</v>
      </c>
      <c r="J113" s="16">
        <v>7.59224455405543E-4</v>
      </c>
      <c r="K113" s="16">
        <v>7.8893222349254999E-3</v>
      </c>
      <c r="L113" s="16">
        <v>2.5978520448585501E-4</v>
      </c>
      <c r="M113" s="16">
        <v>-1.34818975013165E-3</v>
      </c>
      <c r="N113" s="16">
        <v>0.85424948441666704</v>
      </c>
      <c r="O113" s="21">
        <v>18.406887042368801</v>
      </c>
    </row>
    <row r="114" spans="1:15" ht="15.75" x14ac:dyDescent="0.25">
      <c r="A114" s="3" t="s">
        <v>16</v>
      </c>
      <c r="B114" t="s">
        <v>24</v>
      </c>
      <c r="C114">
        <v>1606695.2125056691</v>
      </c>
      <c r="D114" t="s">
        <v>25</v>
      </c>
      <c r="E114" t="str">
        <f>IF(Table36810[[#This Row],[% Price Change
Fuel]]&lt;-1, "Market Collapse", "")</f>
        <v/>
      </c>
      <c r="F114" s="17">
        <v>3.2763019755457701</v>
      </c>
      <c r="G114" s="16">
        <v>0.92728918202456301</v>
      </c>
      <c r="H114" s="16">
        <v>-6.8848539840608201</v>
      </c>
      <c r="I114" s="16">
        <v>1.84029485182834</v>
      </c>
      <c r="J114" s="16">
        <v>0.26891386278712298</v>
      </c>
      <c r="K114" s="16">
        <v>2.7943621966615102</v>
      </c>
      <c r="L114" s="16">
        <v>9.2014742591416898E-2</v>
      </c>
      <c r="M114" s="16">
        <v>-0.11270012773659401</v>
      </c>
      <c r="N114" s="16">
        <v>0.96560142240312896</v>
      </c>
      <c r="O114" s="21">
        <v>6519.6360064637902</v>
      </c>
    </row>
    <row r="115" spans="1:15" ht="15.75" x14ac:dyDescent="0.25">
      <c r="A115" s="3" t="s">
        <v>16</v>
      </c>
      <c r="B115" t="s">
        <v>26</v>
      </c>
      <c r="C115">
        <v>1405858.3109424603</v>
      </c>
      <c r="D115" t="s">
        <v>25</v>
      </c>
      <c r="E115" t="str">
        <f>IF(Table36810[[#This Row],[% Price Change
Fuel]]&lt;-1, "Market Collapse", "")</f>
        <v/>
      </c>
      <c r="F115" s="17">
        <v>2.8667642286025501</v>
      </c>
      <c r="G115" s="16">
        <v>0.81137803427149202</v>
      </c>
      <c r="H115" s="16">
        <v>-6.0242472360532204</v>
      </c>
      <c r="I115" s="16">
        <v>1.6102579953498</v>
      </c>
      <c r="J115" s="16">
        <v>0.23529962993873299</v>
      </c>
      <c r="K115" s="16">
        <v>2.4450669220788201</v>
      </c>
      <c r="L115" s="16">
        <v>8.0512899767489904E-2</v>
      </c>
      <c r="M115" s="16">
        <v>-0.109056896565976</v>
      </c>
      <c r="N115" s="16">
        <v>0.96195819123251103</v>
      </c>
      <c r="O115" s="21">
        <v>5704.6815056558098</v>
      </c>
    </row>
    <row r="116" spans="1:15" ht="15.75" x14ac:dyDescent="0.25">
      <c r="A116" s="3" t="s">
        <v>16</v>
      </c>
      <c r="B116" t="s">
        <v>27</v>
      </c>
      <c r="C116">
        <v>1068040.3431848581</v>
      </c>
      <c r="D116" t="s">
        <v>25</v>
      </c>
      <c r="E116" t="str">
        <f>IF(Table36810[[#This Row],[% Price Change
Fuel]]&lt;-1, "Market Collapse", "")</f>
        <v/>
      </c>
      <c r="F116" s="17">
        <v>2.17790073630831</v>
      </c>
      <c r="G116" s="16">
        <v>0.61640953958940503</v>
      </c>
      <c r="H116" s="16">
        <v>-4.5766625522250504</v>
      </c>
      <c r="I116" s="16">
        <v>1.2233242059910201</v>
      </c>
      <c r="J116" s="16">
        <v>0.17875876648092701</v>
      </c>
      <c r="K116" s="16">
        <v>1.85753435765256</v>
      </c>
      <c r="L116" s="16">
        <v>6.1166210299550897E-2</v>
      </c>
      <c r="M116" s="16">
        <v>-0.10081069398911301</v>
      </c>
      <c r="N116" s="16">
        <v>0.95371198865564699</v>
      </c>
      <c r="O116" s="21">
        <v>4333.8862427582999</v>
      </c>
    </row>
    <row r="117" spans="1:15" ht="15.75" x14ac:dyDescent="0.25">
      <c r="A117" s="3" t="s">
        <v>16</v>
      </c>
      <c r="B117" t="s">
        <v>28</v>
      </c>
      <c r="C117">
        <v>901191.22496311564</v>
      </c>
      <c r="D117" t="s">
        <v>25</v>
      </c>
      <c r="E117" t="str">
        <f>IF(Table36810[[#This Row],[% Price Change
Fuel]]&lt;-1, "Market Collapse", "")</f>
        <v/>
      </c>
      <c r="F117" s="17">
        <v>1.83766937730933</v>
      </c>
      <c r="G117" s="16">
        <v>0.52011412453300798</v>
      </c>
      <c r="H117" s="16">
        <v>-3.8616969461879598</v>
      </c>
      <c r="I117" s="16">
        <v>1.0322166636857699</v>
      </c>
      <c r="J117" s="16">
        <v>0.15083309611457199</v>
      </c>
      <c r="K117" s="16">
        <v>1.56735059107617</v>
      </c>
      <c r="L117" s="16">
        <v>5.1610833184288302E-2</v>
      </c>
      <c r="M117" s="16">
        <v>-9.5260846240471195E-2</v>
      </c>
      <c r="N117" s="16">
        <v>0.94816214090700601</v>
      </c>
      <c r="O117" s="21">
        <v>3656.84711901013</v>
      </c>
    </row>
    <row r="118" spans="1:15" ht="15.75" x14ac:dyDescent="0.25">
      <c r="A118" s="3" t="s">
        <v>16</v>
      </c>
      <c r="B118" t="s">
        <v>29</v>
      </c>
      <c r="C118">
        <v>1864178.4196379881</v>
      </c>
      <c r="D118" t="s">
        <v>25</v>
      </c>
      <c r="E118" t="str">
        <f>IF(Table36810[[#This Row],[% Price Change
Fuel]]&lt;-1, "Market Collapse", "")</f>
        <v/>
      </c>
      <c r="F118" s="17">
        <v>3.8013503690627202</v>
      </c>
      <c r="G118" s="16">
        <v>1.0758932176054199</v>
      </c>
      <c r="H118" s="16">
        <v>-7.98819596868596</v>
      </c>
      <c r="I118" s="16">
        <v>2.1352138985956999</v>
      </c>
      <c r="J118" s="16">
        <v>0.31200903310557199</v>
      </c>
      <c r="K118" s="16">
        <v>3.2421766512547001</v>
      </c>
      <c r="L118" s="16">
        <v>0.106760694929785</v>
      </c>
      <c r="M118" s="16">
        <v>-0.116461760718615</v>
      </c>
      <c r="N118" s="16">
        <v>0.96936305538515</v>
      </c>
      <c r="O118" s="21">
        <v>7564.4494690381098</v>
      </c>
    </row>
    <row r="119" spans="1:15" ht="15.75" x14ac:dyDescent="0.25">
      <c r="A119" s="3" t="s">
        <v>16</v>
      </c>
      <c r="B119" t="s">
        <v>34</v>
      </c>
      <c r="C119">
        <v>1789322.1461500002</v>
      </c>
      <c r="D119" t="s">
        <v>25</v>
      </c>
      <c r="E119" t="str">
        <f>IF(Table36810[[#This Row],[% Price Change
Fuel]]&lt;-1, "Market Collapse", "")</f>
        <v/>
      </c>
      <c r="F119" s="17">
        <v>3.6487067594958398</v>
      </c>
      <c r="G119" s="16">
        <v>1.0326906163455201</v>
      </c>
      <c r="H119" s="16">
        <v>-7.6674291494757396</v>
      </c>
      <c r="I119" s="16">
        <v>2.0494741679642998</v>
      </c>
      <c r="J119" s="16">
        <v>0.299480278740199</v>
      </c>
      <c r="K119" s="16">
        <v>3.1119867190325401</v>
      </c>
      <c r="L119" s="16">
        <v>0.102473708398215</v>
      </c>
      <c r="M119" s="16">
        <v>-0.115455774741427</v>
      </c>
      <c r="N119" s="16">
        <v>0.96835706940796196</v>
      </c>
      <c r="O119" s="21">
        <v>7260.6982334936401</v>
      </c>
    </row>
    <row r="120" spans="1:15" ht="15.75" x14ac:dyDescent="0.25">
      <c r="A120" s="3" t="s">
        <v>16</v>
      </c>
      <c r="B120" t="s">
        <v>35</v>
      </c>
      <c r="C120">
        <v>1602880.4750000001</v>
      </c>
      <c r="D120" t="s">
        <v>25</v>
      </c>
      <c r="E120" t="str">
        <f>IF(Table36810[[#This Row],[% Price Change
Fuel]]&lt;-1, "Market Collapse", "")</f>
        <v/>
      </c>
      <c r="F120" s="17">
        <v>3.2685231311646201</v>
      </c>
      <c r="G120" s="16">
        <v>0.92508754179203001</v>
      </c>
      <c r="H120" s="16">
        <v>-6.8685074420971501</v>
      </c>
      <c r="I120" s="16">
        <v>1.83592548436019</v>
      </c>
      <c r="J120" s="16">
        <v>0.26827538711968801</v>
      </c>
      <c r="K120" s="16">
        <v>2.7877276102178201</v>
      </c>
      <c r="L120" s="16">
        <v>9.1796274218009302E-2</v>
      </c>
      <c r="M120" s="16">
        <v>-0.112637440672746</v>
      </c>
      <c r="N120" s="16">
        <v>0.96553873533928103</v>
      </c>
      <c r="O120" s="21">
        <v>6504.15659269346</v>
      </c>
    </row>
    <row r="121" spans="1:15" ht="15.75" x14ac:dyDescent="0.25">
      <c r="A121" s="3" t="s">
        <v>16</v>
      </c>
      <c r="B121" t="s">
        <v>36</v>
      </c>
      <c r="C121">
        <v>924809.875</v>
      </c>
      <c r="D121" t="s">
        <v>25</v>
      </c>
      <c r="E121" t="str">
        <f>IF(Table36810[[#This Row],[% Price Change
Fuel]]&lt;-1, "Market Collapse", "")</f>
        <v/>
      </c>
      <c r="F121" s="17">
        <v>1.8858314861979699</v>
      </c>
      <c r="G121" s="16">
        <v>0.53374540848951602</v>
      </c>
      <c r="H121" s="16">
        <v>-3.9629052870972399</v>
      </c>
      <c r="I121" s="16">
        <v>1.05926926192077</v>
      </c>
      <c r="J121" s="16">
        <v>0.15478616846196</v>
      </c>
      <c r="K121" s="16">
        <v>1.60842811610117</v>
      </c>
      <c r="L121" s="16">
        <v>5.2963463096038298E-2</v>
      </c>
      <c r="M121" s="16">
        <v>-9.6125976663412396E-2</v>
      </c>
      <c r="N121" s="16">
        <v>0.94902727132994702</v>
      </c>
      <c r="O121" s="21">
        <v>3752.6867032735299</v>
      </c>
    </row>
  </sheetData>
  <mergeCells count="3">
    <mergeCell ref="A1:O1"/>
    <mergeCell ref="A42:O42"/>
    <mergeCell ref="A83:O83"/>
  </mergeCells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gasoline_shocks</vt:lpstr>
      <vt:lpstr>electricity_shocks</vt:lpstr>
      <vt:lpstr>gasoline_shocks_MC_trials</vt:lpstr>
      <vt:lpstr>electricity_shocks_MC_trials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2017-05-29T01:17:36Z</dcterms:modified>
</cp:coreProperties>
</file>